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Desktop\"/>
    </mc:Choice>
  </mc:AlternateContent>
  <xr:revisionPtr revIDLastSave="0" documentId="13_ncr:1_{9BDD60D9-56C0-487D-87E0-38B24CB78F0C}" xr6:coauthVersionLast="47" xr6:coauthVersionMax="47" xr10:uidLastSave="{00000000-0000-0000-0000-000000000000}"/>
  <bookViews>
    <workbookView xWindow="735" yWindow="735" windowWidth="21675" windowHeight="11430" firstSheet="1" activeTab="4" xr2:uid="{00000000-000D-0000-FFFF-FFFF00000000}"/>
  </bookViews>
  <sheets>
    <sheet name="Question(1)" sheetId="3" r:id="rId1"/>
    <sheet name="Question(2)" sheetId="2" r:id="rId2"/>
    <sheet name="Question(3)" sheetId="5" r:id="rId3"/>
    <sheet name="Question(3)-sales data" sheetId="4" r:id="rId4"/>
    <sheet name="Question(4)" sheetId="6" r:id="rId5"/>
    <sheet name="Question(5)-sales data" sheetId="7" r:id="rId6"/>
    <sheet name="Question(5)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'Question(1)'!$B$2:$E$53</definedName>
    <definedName name="_xlnm._FilterDatabase" localSheetId="5" hidden="1">'Question(5)-sales data'!$A$1:$G$48744</definedName>
    <definedName name="a" hidden="1">"H:\!K201DEV\EX_LAB\EX_FILES\Web Answer Files\disney.htm"</definedName>
    <definedName name="anscount" hidden="1">2</definedName>
    <definedName name="b" hidden="1">{"'Disney Trip Answer'!$A$1:$F$18"}</definedName>
    <definedName name="ck_1" hidden="1">#REF!</definedName>
    <definedName name="ck_2" hidden="1">#REF!</definedName>
    <definedName name="ck_3" hidden="1">#REF!</definedName>
    <definedName name="ck_4" hidden="1">#REF!</definedName>
    <definedName name="ck_absolute" localSheetId="0" hidden="1">[1]Sheet1!$D$55</definedName>
    <definedName name="ck_absolute" hidden="1">[2]Sheet1!$D$55</definedName>
    <definedName name="ck_age" hidden="1">#REF!</definedName>
    <definedName name="ck_and" hidden="1">#REF!</definedName>
    <definedName name="ck_andor1" hidden="1">#REF!</definedName>
    <definedName name="ck_andor2" hidden="1">#REF!</definedName>
    <definedName name="ck_bas" hidden="1">#REF!</definedName>
    <definedName name="ck_bonus" hidden="1">'[3]Sheet 1'!$K$139</definedName>
    <definedName name="ck_car" hidden="1">#REF!</definedName>
    <definedName name="ck_challenge" hidden="1">#REF!</definedName>
    <definedName name="ck_cities" localSheetId="0" hidden="1">#REF!</definedName>
    <definedName name="ck_cities" hidden="1">#REF!</definedName>
    <definedName name="ck_comb_years" hidden="1">#REF!</definedName>
    <definedName name="ck_commission" hidden="1">#REF!</definedName>
    <definedName name="ck_config1" hidden="1">[4]Sheet1!$V$139</definedName>
    <definedName name="ck_config2" hidden="1">[4]Sheet1!$X$139</definedName>
    <definedName name="ck_eligible" hidden="1">#REF!</definedName>
    <definedName name="ck_endcap" hidden="1">'[3]Sheet 1'!$H$178</definedName>
    <definedName name="ck_fam_days_rem" hidden="1">#REF!</definedName>
    <definedName name="ck_fam_no" hidden="1">#REF!</definedName>
    <definedName name="ck_fam_rem" hidden="1">#REF!</definedName>
    <definedName name="ck_fam_total" hidden="1">#REF!</definedName>
    <definedName name="ck_fam_used" hidden="1">#REF!</definedName>
    <definedName name="ck_family" hidden="1">#REF!</definedName>
    <definedName name="ck_hotel" hidden="1">#REF!</definedName>
    <definedName name="ck_limo_PMTs" localSheetId="0" hidden="1">#REF!</definedName>
    <definedName name="ck_limo_PMTs" hidden="1">[5]Sheet2!#REF!</definedName>
    <definedName name="ck_mixed" localSheetId="0" hidden="1">[1]Sheet1!$D$70</definedName>
    <definedName name="ck_mixed" hidden="1">[2]Sheet1!$D$70</definedName>
    <definedName name="ck_months" localSheetId="0" hidden="1">#REF!</definedName>
    <definedName name="ck_months" hidden="1">[5]Sheet2!#REF!</definedName>
    <definedName name="ck_or" hidden="1">#REF!</definedName>
    <definedName name="ck_order" hidden="1">'[3]Sheet 1'!$G$197</definedName>
    <definedName name="ck_overtime" hidden="1">#REF!</definedName>
    <definedName name="ck_parking" hidden="1">#REF!</definedName>
    <definedName name="ck_plane" hidden="1">#REF!</definedName>
    <definedName name="ck_PMT" hidden="1">[4]Sheet1!$Q$139</definedName>
    <definedName name="ck_PMT_mo" localSheetId="0" hidden="1">#REF!</definedName>
    <definedName name="ck_PMT_mo" hidden="1">[5]Sheet2!#REF!</definedName>
    <definedName name="ck_PMT_qu" localSheetId="0" hidden="1">#REF!</definedName>
    <definedName name="ck_PMT_qu" hidden="1">[5]Sheet2!#REF!</definedName>
    <definedName name="ck_prac_1" hidden="1">#REF!</definedName>
    <definedName name="ck_prac_2" hidden="1">#REF!</definedName>
    <definedName name="ck_relative" localSheetId="0" hidden="1">[1]Sheet1!$C$26</definedName>
    <definedName name="ck_relative" hidden="1">[2]Sheet1!$C$26</definedName>
    <definedName name="ck_reps" localSheetId="0" hidden="1">#REF!</definedName>
    <definedName name="ck_reps" hidden="1">#REF!</definedName>
    <definedName name="ck_retire" localSheetId="1" hidden="1">'[3]Sheet 1'!$J$299</definedName>
    <definedName name="ck_retire" hidden="1">#REF!</definedName>
    <definedName name="ck_stipend" hidden="1">#REF!</definedName>
    <definedName name="ck_sumif" localSheetId="0" hidden="1">[6]medicine!$G$89</definedName>
    <definedName name="ck_sumif" hidden="1">#REF!</definedName>
    <definedName name="ck_ticket_intern" hidden="1">#REF!</definedName>
    <definedName name="ck_ticket_normal" hidden="1">#REF!</definedName>
    <definedName name="ck_total_due" hidden="1">'[3]Sheet 1'!$G$209</definedName>
    <definedName name="ck_vac_days_rem" hidden="1">#REF!</definedName>
    <definedName name="ck_vac_no" hidden="1">#REF!</definedName>
    <definedName name="ck_vac_rem" hidden="1">#REF!</definedName>
    <definedName name="ck_vac_total" hidden="1">#REF!</definedName>
    <definedName name="ck_vac_used" hidden="1">#REF!</definedName>
    <definedName name="ck_vacation" hidden="1">#REF!</definedName>
    <definedName name="ck_watches" hidden="1">#REF!</definedName>
    <definedName name="ck_weeks" localSheetId="0" hidden="1">#REF!</definedName>
    <definedName name="ck_weeks" hidden="1">[5]Sheet2!#REF!</definedName>
    <definedName name="ck_weight_total" hidden="1">#REF!</definedName>
    <definedName name="ck_wks_owned" localSheetId="0" hidden="1">#REF!</definedName>
    <definedName name="ck_wks_owned" hidden="1">[5]Sheet2!#REF!</definedName>
    <definedName name="ck_years_employed" hidden="1">#REF!</definedName>
    <definedName name="ck_yrs_owned" localSheetId="0" hidden="1">#REF!</definedName>
    <definedName name="ck_yrs_owned" hidden="1">[5]Sheet2!#REF!</definedName>
    <definedName name="dd" hidden="1">"H:\!K201DEV\EX_LAB\EX_FILES\Web Answer Files\disney.htm"</definedName>
    <definedName name="duties" hidden="1">[3]Supervisor_sched!$A$4:$E$18</definedName>
    <definedName name="ffff" hidden="1">#REF!</definedName>
    <definedName name="fffff" hidden="1">#REF!</definedName>
    <definedName name="gf_age" hidden="1">#REF!</definedName>
    <definedName name="gf_comb_years" hidden="1">#REF!</definedName>
    <definedName name="gf_watches" hidden="1">#REF!</definedName>
    <definedName name="gf_years" hidden="1">#REF!</definedName>
    <definedName name="HTML_CodePage" hidden="1">1252</definedName>
    <definedName name="HTML_Control" localSheetId="0" hidden="1">{"'Check your Understanding'!$A$1:$F$18"}</definedName>
    <definedName name="HTML_Control" localSheetId="1" hidden="1">{"'Check your Understanding'!$A$1:$F$18"}</definedName>
    <definedName name="HTML_Control" localSheetId="4" hidden="1">{"'Check your Understanding'!$A$1:$F$18"}</definedName>
    <definedName name="HTML_Control" hidden="1">{"'Check your Understanding'!$A$1:$F$18"}</definedName>
    <definedName name="HTML_Description" localSheetId="0" hidden="1">"This is a representation of what your worksheet should look like after completing the Check Your Understanding worksheet."</definedName>
    <definedName name="HTML_Description" hidden="1">"This is a representation of what your worksheet should look like after completing the Check Your Understanding worksheet."</definedName>
    <definedName name="HTML_Email" hidden="1">""</definedName>
    <definedName name="HTML_Header" localSheetId="0" hidden="1">"Check your Understanding Answer"</definedName>
    <definedName name="HTML_Header" hidden="1">"Check your Understanding Answer"</definedName>
    <definedName name="HTML_LastUpdate" localSheetId="0" hidden="1">"6/19/97"</definedName>
    <definedName name="HTML_LastUpdate" hidden="1">"6/19/97"</definedName>
    <definedName name="HTML_LineAfter" hidden="1">FALSE</definedName>
    <definedName name="HTML_LineBefore" hidden="1">TRUE</definedName>
    <definedName name="HTML_Name" hidden="1">"Barbara V. Miller"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"C:\Barb\!!FALL97\Excel\Lab\Answers\an_lab1b.htm"</definedName>
    <definedName name="HTML_PathFile" hidden="1">"C:\Barb\!!FALL97\Excel\Lab\Answers\an_lab1b.htm"</definedName>
    <definedName name="HTML_PathTemplate" hidden="1">"C:\BARB\K201_F97\Excel\Answers\wp_ans1.htm"</definedName>
    <definedName name="HTML_Title" localSheetId="0" hidden="1">"Day 1 Basics Lab Answer"</definedName>
    <definedName name="HTML_Title" hidden="1">"Day 1 Basics Lab Answer"</definedName>
  </definedNames>
  <calcPr calcId="181029"/>
  <pivotCaches>
    <pivotCache cacheId="1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AN3" i="6" s="1"/>
  <c r="B4" i="6"/>
  <c r="AN4" i="6" s="1"/>
  <c r="B5" i="6"/>
  <c r="B6" i="6"/>
  <c r="B7" i="6"/>
  <c r="B8" i="6"/>
  <c r="B9" i="6"/>
  <c r="AN9" i="6" s="1"/>
  <c r="B10" i="6"/>
  <c r="B11" i="6"/>
  <c r="B12" i="6"/>
  <c r="B13" i="6"/>
  <c r="AN13" i="6" s="1"/>
  <c r="B14" i="6"/>
  <c r="B15" i="6"/>
  <c r="AN15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AN28" i="6" s="1"/>
  <c r="B29" i="6"/>
  <c r="AN29" i="6" s="1"/>
  <c r="B30" i="6"/>
  <c r="B31" i="6"/>
  <c r="B32" i="6"/>
  <c r="B33" i="6"/>
  <c r="AN33" i="6" s="1"/>
  <c r="B34" i="6"/>
  <c r="B35" i="6"/>
  <c r="B36" i="6"/>
  <c r="B37" i="6"/>
  <c r="B38" i="6"/>
  <c r="B39" i="6"/>
  <c r="B40" i="6"/>
  <c r="AN40" i="6" s="1"/>
  <c r="B41" i="6"/>
  <c r="AN41" i="6" s="1"/>
  <c r="B42" i="6"/>
  <c r="B43" i="6"/>
  <c r="B44" i="6"/>
  <c r="B45" i="6"/>
  <c r="AN45" i="6" s="1"/>
  <c r="B46" i="6"/>
  <c r="AN46" i="6" s="1"/>
  <c r="B47" i="6"/>
  <c r="B48" i="6"/>
  <c r="AN48" i="6" s="1"/>
  <c r="B49" i="6"/>
  <c r="B50" i="6"/>
  <c r="B51" i="6"/>
  <c r="B52" i="6"/>
  <c r="B53" i="6"/>
  <c r="B54" i="6"/>
  <c r="AN54" i="6" s="1"/>
  <c r="B55" i="6"/>
  <c r="B56" i="6"/>
  <c r="B57" i="6"/>
  <c r="AN57" i="6" s="1"/>
  <c r="B58" i="6"/>
  <c r="AN58" i="6" s="1"/>
  <c r="B59" i="6"/>
  <c r="AN59" i="6" s="1"/>
  <c r="B60" i="6"/>
  <c r="AN60" i="6" s="1"/>
  <c r="B61" i="6"/>
  <c r="B62" i="6"/>
  <c r="B63" i="6"/>
  <c r="B64" i="6"/>
  <c r="B65" i="6"/>
  <c r="B66" i="6"/>
  <c r="B67" i="6"/>
  <c r="B68" i="6"/>
  <c r="B69" i="6"/>
  <c r="AN69" i="6" s="1"/>
  <c r="B70" i="6"/>
  <c r="AN70" i="6" s="1"/>
  <c r="B71" i="6"/>
  <c r="AN71" i="6" s="1"/>
  <c r="B72" i="6"/>
  <c r="AN72" i="6" s="1"/>
  <c r="B73" i="6"/>
  <c r="B74" i="6"/>
  <c r="B75" i="6"/>
  <c r="AN75" i="6" s="1"/>
  <c r="B76" i="6"/>
  <c r="B77" i="6"/>
  <c r="B78" i="6"/>
  <c r="AN78" i="6" s="1"/>
  <c r="B79" i="6"/>
  <c r="B80" i="6"/>
  <c r="B81" i="6"/>
  <c r="AN10" i="6"/>
  <c r="AN20" i="6"/>
  <c r="AN22" i="6"/>
  <c r="AN25" i="6"/>
  <c r="AN26" i="6"/>
  <c r="AN27" i="6"/>
  <c r="AN38" i="6"/>
  <c r="AN39" i="6"/>
  <c r="AN44" i="6"/>
  <c r="AN51" i="6"/>
  <c r="AN55" i="6"/>
  <c r="AN61" i="6"/>
  <c r="AN68" i="6"/>
  <c r="AN74" i="6"/>
  <c r="AN81" i="6"/>
  <c r="AN21" i="6"/>
  <c r="AN24" i="6"/>
  <c r="AN34" i="6"/>
  <c r="AN42" i="6"/>
  <c r="AN76" i="6"/>
  <c r="AN5" i="6"/>
  <c r="AN11" i="6"/>
  <c r="AN12" i="6"/>
  <c r="AN14" i="6"/>
  <c r="AN23" i="6"/>
  <c r="AN30" i="6"/>
  <c r="AN35" i="6"/>
  <c r="AN37" i="6"/>
  <c r="AN43" i="6"/>
  <c r="AN47" i="6"/>
  <c r="AN52" i="6"/>
  <c r="AN53" i="6"/>
  <c r="AN63" i="6"/>
  <c r="AN64" i="6"/>
  <c r="AN65" i="6"/>
  <c r="AN66" i="6"/>
  <c r="AN73" i="6"/>
  <c r="AN77" i="6"/>
  <c r="AN18" i="6"/>
  <c r="H6" i="2"/>
  <c r="H7" i="2"/>
  <c r="H8" i="2"/>
  <c r="H9" i="2"/>
  <c r="H10" i="2"/>
  <c r="H11" i="2"/>
  <c r="AK11" i="2" s="1"/>
  <c r="H12" i="2"/>
  <c r="H13" i="2"/>
  <c r="H14" i="2"/>
  <c r="H15" i="2"/>
  <c r="H16" i="2"/>
  <c r="H17" i="2"/>
  <c r="AK17" i="2" s="1"/>
  <c r="H18" i="2"/>
  <c r="H19" i="2"/>
  <c r="H20" i="2"/>
  <c r="H21" i="2"/>
  <c r="H22" i="2"/>
  <c r="H23" i="2"/>
  <c r="AK23" i="2" s="1"/>
  <c r="H24" i="2"/>
  <c r="AK24" i="2" s="1"/>
  <c r="H25" i="2"/>
  <c r="H26" i="2"/>
  <c r="H27" i="2"/>
  <c r="H28" i="2"/>
  <c r="H29" i="2"/>
  <c r="AK29" i="2" s="1"/>
  <c r="H30" i="2"/>
  <c r="H31" i="2"/>
  <c r="H32" i="2"/>
  <c r="H33" i="2"/>
  <c r="H34" i="2"/>
  <c r="H35" i="2"/>
  <c r="AK35" i="2" s="1"/>
  <c r="H36" i="2"/>
  <c r="H37" i="2"/>
  <c r="H38" i="2"/>
  <c r="H39" i="2"/>
  <c r="H40" i="2"/>
  <c r="H41" i="2"/>
  <c r="AK41" i="2" s="1"/>
  <c r="H42" i="2"/>
  <c r="H43" i="2"/>
  <c r="H44" i="2"/>
  <c r="H45" i="2"/>
  <c r="H46" i="2"/>
  <c r="H47" i="2"/>
  <c r="AK47" i="2" s="1"/>
  <c r="H48" i="2"/>
  <c r="H49" i="2"/>
  <c r="H50" i="2"/>
  <c r="H51" i="2"/>
  <c r="H52" i="2"/>
  <c r="H53" i="2"/>
  <c r="AK53" i="2" s="1"/>
  <c r="H54" i="2"/>
  <c r="H55" i="2"/>
  <c r="H5" i="2"/>
  <c r="C7" i="5"/>
  <c r="C8" i="5"/>
  <c r="C9" i="5"/>
  <c r="C10" i="5"/>
  <c r="C11" i="5"/>
  <c r="C6" i="5"/>
  <c r="D6" i="5"/>
  <c r="N14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AK5" i="2"/>
  <c r="AN6" i="6"/>
  <c r="AN7" i="6"/>
  <c r="AN8" i="6"/>
  <c r="AN16" i="6"/>
  <c r="AN17" i="6"/>
  <c r="AN19" i="6"/>
  <c r="AN31" i="6"/>
  <c r="AN32" i="6"/>
  <c r="AN36" i="6"/>
  <c r="AN49" i="6"/>
  <c r="AN50" i="6"/>
  <c r="AN56" i="6"/>
  <c r="AN62" i="6"/>
  <c r="AN67" i="6"/>
  <c r="AN79" i="6"/>
  <c r="AN80" i="6"/>
  <c r="I18" i="3"/>
  <c r="I15" i="3"/>
  <c r="AM15" i="3" s="1"/>
  <c r="I12" i="3"/>
  <c r="AM12" i="3" s="1"/>
  <c r="I9" i="3"/>
  <c r="C3" i="6"/>
  <c r="AO3" i="6" s="1"/>
  <c r="C4" i="6"/>
  <c r="C5" i="6"/>
  <c r="AO5" i="6" s="1"/>
  <c r="C6" i="6"/>
  <c r="AO6" i="6" s="1"/>
  <c r="C7" i="6"/>
  <c r="AO7" i="6" s="1"/>
  <c r="C8" i="6"/>
  <c r="C9" i="6"/>
  <c r="AO9" i="6" s="1"/>
  <c r="C10" i="6"/>
  <c r="C11" i="6"/>
  <c r="AO11" i="6" s="1"/>
  <c r="C12" i="6"/>
  <c r="C13" i="6"/>
  <c r="C14" i="6"/>
  <c r="C15" i="6"/>
  <c r="AO15" i="6" s="1"/>
  <c r="C16" i="6"/>
  <c r="C17" i="6"/>
  <c r="AO17" i="6" s="1"/>
  <c r="C18" i="6"/>
  <c r="AO18" i="6" s="1"/>
  <c r="C19" i="6"/>
  <c r="AO19" i="6" s="1"/>
  <c r="C20" i="6"/>
  <c r="C21" i="6"/>
  <c r="AO21" i="6" s="1"/>
  <c r="C22" i="6"/>
  <c r="C23" i="6"/>
  <c r="AO23" i="6" s="1"/>
  <c r="C24" i="6"/>
  <c r="C25" i="6"/>
  <c r="C26" i="6"/>
  <c r="C27" i="6"/>
  <c r="AO27" i="6" s="1"/>
  <c r="C28" i="6"/>
  <c r="C29" i="6"/>
  <c r="AO29" i="6" s="1"/>
  <c r="C30" i="6"/>
  <c r="AO30" i="6" s="1"/>
  <c r="C31" i="6"/>
  <c r="AO31" i="6" s="1"/>
  <c r="C32" i="6"/>
  <c r="C33" i="6"/>
  <c r="AO33" i="6" s="1"/>
  <c r="C34" i="6"/>
  <c r="C35" i="6"/>
  <c r="AO35" i="6" s="1"/>
  <c r="C36" i="6"/>
  <c r="C37" i="6"/>
  <c r="C38" i="6"/>
  <c r="C39" i="6"/>
  <c r="AO39" i="6" s="1"/>
  <c r="C40" i="6"/>
  <c r="C41" i="6"/>
  <c r="AO41" i="6" s="1"/>
  <c r="C42" i="6"/>
  <c r="AO42" i="6" s="1"/>
  <c r="C43" i="6"/>
  <c r="AO43" i="6" s="1"/>
  <c r="C44" i="6"/>
  <c r="C45" i="6"/>
  <c r="AO45" i="6" s="1"/>
  <c r="C46" i="6"/>
  <c r="C47" i="6"/>
  <c r="AO47" i="6" s="1"/>
  <c r="C48" i="6"/>
  <c r="C49" i="6"/>
  <c r="C50" i="6"/>
  <c r="C51" i="6"/>
  <c r="AO51" i="6" s="1"/>
  <c r="C52" i="6"/>
  <c r="C53" i="6"/>
  <c r="AO53" i="6" s="1"/>
  <c r="C54" i="6"/>
  <c r="AO54" i="6" s="1"/>
  <c r="C55" i="6"/>
  <c r="AO55" i="6" s="1"/>
  <c r="C56" i="6"/>
  <c r="C57" i="6"/>
  <c r="AO57" i="6" s="1"/>
  <c r="C58" i="6"/>
  <c r="C59" i="6"/>
  <c r="AO59" i="6" s="1"/>
  <c r="C60" i="6"/>
  <c r="C61" i="6"/>
  <c r="C62" i="6"/>
  <c r="C63" i="6"/>
  <c r="AO63" i="6" s="1"/>
  <c r="C64" i="6"/>
  <c r="C65" i="6"/>
  <c r="AO65" i="6" s="1"/>
  <c r="C66" i="6"/>
  <c r="AO66" i="6" s="1"/>
  <c r="C67" i="6"/>
  <c r="AO67" i="6" s="1"/>
  <c r="C68" i="6"/>
  <c r="C69" i="6"/>
  <c r="AO69" i="6" s="1"/>
  <c r="C70" i="6"/>
  <c r="C71" i="6"/>
  <c r="AO71" i="6" s="1"/>
  <c r="C72" i="6"/>
  <c r="C73" i="6"/>
  <c r="C74" i="6"/>
  <c r="C75" i="6"/>
  <c r="AO75" i="6" s="1"/>
  <c r="C76" i="6"/>
  <c r="C77" i="6"/>
  <c r="AO77" i="6" s="1"/>
  <c r="C78" i="6"/>
  <c r="AO78" i="6" s="1"/>
  <c r="C79" i="6"/>
  <c r="AO79" i="6" s="1"/>
  <c r="C80" i="6"/>
  <c r="C81" i="6"/>
  <c r="AO81" i="6" s="1"/>
  <c r="AO4" i="6"/>
  <c r="AO8" i="6"/>
  <c r="AO10" i="6"/>
  <c r="AO12" i="6"/>
  <c r="AO13" i="6"/>
  <c r="AO14" i="6"/>
  <c r="AO16" i="6"/>
  <c r="AO20" i="6"/>
  <c r="AO22" i="6"/>
  <c r="AO24" i="6"/>
  <c r="AO25" i="6"/>
  <c r="AO26" i="6"/>
  <c r="AO28" i="6"/>
  <c r="AO32" i="6"/>
  <c r="AO34" i="6"/>
  <c r="AO36" i="6"/>
  <c r="AO37" i="6"/>
  <c r="AO38" i="6"/>
  <c r="AO40" i="6"/>
  <c r="AO44" i="6"/>
  <c r="AO46" i="6"/>
  <c r="AO48" i="6"/>
  <c r="AO49" i="6"/>
  <c r="AO50" i="6"/>
  <c r="AO52" i="6"/>
  <c r="AO56" i="6"/>
  <c r="AO58" i="6"/>
  <c r="AO60" i="6"/>
  <c r="AO61" i="6"/>
  <c r="AO62" i="6"/>
  <c r="AO64" i="6"/>
  <c r="AO68" i="6"/>
  <c r="AO70" i="6"/>
  <c r="AO72" i="6"/>
  <c r="AO73" i="6"/>
  <c r="AO74" i="6"/>
  <c r="AO76" i="6"/>
  <c r="AO80" i="6"/>
  <c r="AK6" i="2"/>
  <c r="AK7" i="2"/>
  <c r="AK8" i="2"/>
  <c r="AK9" i="2"/>
  <c r="AK10" i="2"/>
  <c r="AK12" i="2"/>
  <c r="AK13" i="2"/>
  <c r="AK14" i="2"/>
  <c r="AK15" i="2"/>
  <c r="AK16" i="2"/>
  <c r="AK18" i="2"/>
  <c r="AK19" i="2"/>
  <c r="AK20" i="2"/>
  <c r="AK21" i="2"/>
  <c r="AK22" i="2"/>
  <c r="AK25" i="2"/>
  <c r="AK26" i="2"/>
  <c r="AK27" i="2"/>
  <c r="AK28" i="2"/>
  <c r="AK30" i="2"/>
  <c r="AK31" i="2"/>
  <c r="AK32" i="2"/>
  <c r="AK33" i="2"/>
  <c r="AK34" i="2"/>
  <c r="AK36" i="2"/>
  <c r="AK37" i="2"/>
  <c r="AK38" i="2"/>
  <c r="AK39" i="2"/>
  <c r="AK40" i="2"/>
  <c r="AK42" i="2"/>
  <c r="AK43" i="2"/>
  <c r="AK44" i="2"/>
  <c r="AK45" i="2"/>
  <c r="AK46" i="2"/>
  <c r="AK48" i="2"/>
  <c r="AK49" i="2"/>
  <c r="AK50" i="2"/>
  <c r="AK51" i="2"/>
  <c r="AK52" i="2"/>
  <c r="AK54" i="2"/>
  <c r="AK55" i="2"/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G5" i="2" l="1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5" i="2"/>
  <c r="G8" i="2"/>
  <c r="G24" i="2"/>
  <c r="G36" i="2"/>
  <c r="G48" i="2"/>
  <c r="G9" i="2"/>
  <c r="G21" i="2"/>
  <c r="G33" i="2"/>
  <c r="G41" i="2"/>
  <c r="G53" i="2"/>
  <c r="G7" i="2"/>
  <c r="G11" i="2"/>
  <c r="G15" i="2"/>
  <c r="G19" i="2"/>
  <c r="G23" i="2"/>
  <c r="G27" i="2"/>
  <c r="G31" i="2"/>
  <c r="G35" i="2"/>
  <c r="G39" i="2"/>
  <c r="G43" i="2"/>
  <c r="G47" i="2"/>
  <c r="G51" i="2"/>
  <c r="G12" i="2"/>
  <c r="G16" i="2"/>
  <c r="G20" i="2"/>
  <c r="G28" i="2"/>
  <c r="G32" i="2"/>
  <c r="G40" i="2"/>
  <c r="G44" i="2"/>
  <c r="G52" i="2"/>
  <c r="G13" i="2"/>
  <c r="G17" i="2"/>
  <c r="G25" i="2"/>
  <c r="G29" i="2"/>
  <c r="G37" i="2"/>
  <c r="G45" i="2"/>
  <c r="G49" i="2"/>
  <c r="AM18" i="3"/>
  <c r="AM9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</calcChain>
</file>

<file path=xl/sharedStrings.xml><?xml version="1.0" encoding="utf-8"?>
<sst xmlns="http://schemas.openxmlformats.org/spreadsheetml/2006/main" count="6208" uniqueCount="1279">
  <si>
    <t>Today is:</t>
  </si>
  <si>
    <t>Name</t>
  </si>
  <si>
    <t>Division</t>
  </si>
  <si>
    <t>DOB</t>
  </si>
  <si>
    <t>Age</t>
  </si>
  <si>
    <t>Date
Hired</t>
  </si>
  <si>
    <t>Years
Employed</t>
  </si>
  <si>
    <t>Andrew</t>
  </si>
  <si>
    <t>Ramey</t>
  </si>
  <si>
    <t>Sally</t>
  </si>
  <si>
    <t>Martin</t>
  </si>
  <si>
    <t>Aaron</t>
  </si>
  <si>
    <t>Zimmerman</t>
  </si>
  <si>
    <t>Florence</t>
  </si>
  <si>
    <t>Browning</t>
  </si>
  <si>
    <t>Leilani</t>
  </si>
  <si>
    <t>Baker</t>
  </si>
  <si>
    <t>Marcie</t>
  </si>
  <si>
    <t>Michaels</t>
  </si>
  <si>
    <t>Elizabeth</t>
  </si>
  <si>
    <t>Payton</t>
  </si>
  <si>
    <t>David</t>
  </si>
  <si>
    <t>Shimada</t>
  </si>
  <si>
    <t>Carie</t>
  </si>
  <si>
    <t>Lichty</t>
  </si>
  <si>
    <t>Thomas</t>
  </si>
  <si>
    <t>Brewer</t>
  </si>
  <si>
    <t>Lee</t>
  </si>
  <si>
    <t>Byers</t>
  </si>
  <si>
    <t>Dan</t>
  </si>
  <si>
    <t>Gruber</t>
  </si>
  <si>
    <t>Cynthia</t>
  </si>
  <si>
    <t>Carroll</t>
  </si>
  <si>
    <t>Patrick</t>
  </si>
  <si>
    <t>Hall</t>
  </si>
  <si>
    <t>Kenny</t>
  </si>
  <si>
    <t>Decker</t>
  </si>
  <si>
    <t>Shirley</t>
  </si>
  <si>
    <t>Tung</t>
  </si>
  <si>
    <t>Lisa</t>
  </si>
  <si>
    <t>Braven</t>
  </si>
  <si>
    <t>Kent</t>
  </si>
  <si>
    <t>Ross</t>
  </si>
  <si>
    <t>Eric</t>
  </si>
  <si>
    <t>Alber</t>
  </si>
  <si>
    <t>Bill</t>
  </si>
  <si>
    <t>Kayes</t>
  </si>
  <si>
    <t>Fred</t>
  </si>
  <si>
    <t>Hoadley</t>
  </si>
  <si>
    <t>Ellen</t>
  </si>
  <si>
    <t>Stephens</t>
  </si>
  <si>
    <t>Allen</t>
  </si>
  <si>
    <t>Kyle</t>
  </si>
  <si>
    <t>Goode</t>
  </si>
  <si>
    <t>Lois</t>
  </si>
  <si>
    <t>DeNiro</t>
  </si>
  <si>
    <t>Christine</t>
  </si>
  <si>
    <t>Anderson</t>
  </si>
  <si>
    <t>Reis</t>
  </si>
  <si>
    <t>James</t>
  </si>
  <si>
    <t>Moore</t>
  </si>
  <si>
    <t>Chad</t>
  </si>
  <si>
    <t>Novak</t>
  </si>
  <si>
    <t>Jonna</t>
  </si>
  <si>
    <t>Pletcher</t>
  </si>
  <si>
    <t>Gretta</t>
  </si>
  <si>
    <t>Christensen</t>
  </si>
  <si>
    <t>Pauline</t>
  </si>
  <si>
    <t>Dumont</t>
  </si>
  <si>
    <t>Sue</t>
  </si>
  <si>
    <t>Burns</t>
  </si>
  <si>
    <t>Paul</t>
  </si>
  <si>
    <t>Kathy</t>
  </si>
  <si>
    <t>Reynolds</t>
  </si>
  <si>
    <t>Mike</t>
  </si>
  <si>
    <t>Moody</t>
  </si>
  <si>
    <t>Holly</t>
  </si>
  <si>
    <t>Jacobsen</t>
  </si>
  <si>
    <t>Ray</t>
  </si>
  <si>
    <t>Gary</t>
  </si>
  <si>
    <t>Macdonald</t>
  </si>
  <si>
    <t>Nancy</t>
  </si>
  <si>
    <t>Neal</t>
  </si>
  <si>
    <t>Robert</t>
  </si>
  <si>
    <t>Snow</t>
  </si>
  <si>
    <t>Jeffrey</t>
  </si>
  <si>
    <t>Johnson</t>
  </si>
  <si>
    <t>Lang</t>
  </si>
  <si>
    <t>Geraldine</t>
  </si>
  <si>
    <t>Olson</t>
  </si>
  <si>
    <t>Ingram</t>
  </si>
  <si>
    <t>Mary Jane</t>
  </si>
  <si>
    <t>Sampson</t>
  </si>
  <si>
    <t>Edwin</t>
  </si>
  <si>
    <t>Trueblood</t>
  </si>
  <si>
    <t>Beth</t>
  </si>
  <si>
    <t>Mills</t>
  </si>
  <si>
    <t>Leena</t>
  </si>
  <si>
    <t>Jeff</t>
  </si>
  <si>
    <t>Training hours completed</t>
  </si>
  <si>
    <t>Proficiency level</t>
  </si>
  <si>
    <t>Ramey, Andrew</t>
  </si>
  <si>
    <t>Martin, Sally</t>
  </si>
  <si>
    <t>Zimmerman, Aaron</t>
  </si>
  <si>
    <t>Browning, Florence</t>
  </si>
  <si>
    <t>Baker, Leilani</t>
  </si>
  <si>
    <t>Michaels, Marcie</t>
  </si>
  <si>
    <t>How many employees have attained Expert level?</t>
  </si>
  <si>
    <t>Correct Answer</t>
  </si>
  <si>
    <t>Payton, Elizabeth</t>
  </si>
  <si>
    <t>Shimada, David</t>
  </si>
  <si>
    <t>Lichty, Carie</t>
  </si>
  <si>
    <t>How many employees are not in Division 2? (Use &lt;&gt; for "not equal to.")</t>
  </si>
  <si>
    <t>Brewer, Thomas</t>
  </si>
  <si>
    <t>Byers, Lee</t>
  </si>
  <si>
    <t>Gruber, Dan</t>
  </si>
  <si>
    <t xml:space="preserve">Correct Answer </t>
  </si>
  <si>
    <t>Carroll, Cynthia</t>
  </si>
  <si>
    <t>Hall, Patrick</t>
  </si>
  <si>
    <t>Decker, Kenny</t>
  </si>
  <si>
    <t>Tung, Shirley</t>
  </si>
  <si>
    <t>Braven, Lisa</t>
  </si>
  <si>
    <t>Ross, Kent</t>
  </si>
  <si>
    <t>Alber, Eric</t>
  </si>
  <si>
    <t>Kayes, Bill</t>
  </si>
  <si>
    <t>Hoadley, Fred</t>
  </si>
  <si>
    <t>Stephens, Ellen</t>
  </si>
  <si>
    <t>Thomas, Allen</t>
  </si>
  <si>
    <t>Goode, Kyle</t>
  </si>
  <si>
    <t>DeNiro, Lois</t>
  </si>
  <si>
    <t>Anderson, Christine</t>
  </si>
  <si>
    <t>Reis, Shirley</t>
  </si>
  <si>
    <t>Moore, James</t>
  </si>
  <si>
    <t>Novak, Chad</t>
  </si>
  <si>
    <t>Pletcher, Jonna</t>
  </si>
  <si>
    <t>Christensen, Gretta</t>
  </si>
  <si>
    <t>Dumont, Pauline</t>
  </si>
  <si>
    <t>Burns, Sue</t>
  </si>
  <si>
    <t>Thomas, Paul</t>
  </si>
  <si>
    <t>Moore, Kathy</t>
  </si>
  <si>
    <t>Reynolds, James</t>
  </si>
  <si>
    <t>Moody, Mike</t>
  </si>
  <si>
    <t>Jacobsen, Holly</t>
  </si>
  <si>
    <t>Ray, Lois</t>
  </si>
  <si>
    <t>Macdonald, Gary</t>
  </si>
  <si>
    <t>Neal, Nancy</t>
  </si>
  <si>
    <t>Snow, Robert</t>
  </si>
  <si>
    <t>Johnson, Jeffrey</t>
  </si>
  <si>
    <t>Lang, Elizabeth</t>
  </si>
  <si>
    <t>Olson, Geraldine</t>
  </si>
  <si>
    <t>Ingram, Paul</t>
  </si>
  <si>
    <t>Sampson, Mary Jane</t>
  </si>
  <si>
    <t>Trueblood, Edwin</t>
  </si>
  <si>
    <t>Mills, Beth</t>
  </si>
  <si>
    <t>Thomas, Leena</t>
  </si>
  <si>
    <t>Carroll, Jeff</t>
  </si>
  <si>
    <t>Indiana Sales by City, Category</t>
  </si>
  <si>
    <t>Home DVD</t>
  </si>
  <si>
    <t>Port DVD</t>
  </si>
  <si>
    <t>Camcorder</t>
  </si>
  <si>
    <t>Digital Camera</t>
  </si>
  <si>
    <t>MP3</t>
  </si>
  <si>
    <t>Port CD</t>
  </si>
  <si>
    <t>Minidisc</t>
  </si>
  <si>
    <t>Microsys</t>
  </si>
  <si>
    <t>Headphone</t>
  </si>
  <si>
    <t>GPS</t>
  </si>
  <si>
    <t>Total</t>
  </si>
  <si>
    <t>Indianapolis</t>
  </si>
  <si>
    <t>Columbus</t>
  </si>
  <si>
    <t>Richmond</t>
  </si>
  <si>
    <t>Terre Haute</t>
  </si>
  <si>
    <t>Danville</t>
  </si>
  <si>
    <t>Carmel</t>
  </si>
  <si>
    <t>Bloomington</t>
  </si>
  <si>
    <t>Ellettsville</t>
  </si>
  <si>
    <t>Shelbyville</t>
  </si>
  <si>
    <t>Evansville</t>
  </si>
  <si>
    <t>Spencer</t>
  </si>
  <si>
    <t>Tell City</t>
  </si>
  <si>
    <t>New Albany</t>
  </si>
  <si>
    <t>Martinsville</t>
  </si>
  <si>
    <t>Bloomfield</t>
  </si>
  <si>
    <t>Crawfordsville</t>
  </si>
  <si>
    <t>Bedford</t>
  </si>
  <si>
    <t>Linton</t>
  </si>
  <si>
    <t>Greencastle</t>
  </si>
  <si>
    <t>Nashville</t>
  </si>
  <si>
    <t>Jasper</t>
  </si>
  <si>
    <t>Greenwood</t>
  </si>
  <si>
    <t>Madison</t>
  </si>
  <si>
    <t>Wayne</t>
  </si>
  <si>
    <t>Choose category:</t>
  </si>
  <si>
    <t>City</t>
  </si>
  <si>
    <t>Sales</t>
  </si>
  <si>
    <t>Last Name</t>
  </si>
  <si>
    <t>First Name</t>
  </si>
  <si>
    <t>DANIELS, Faye</t>
  </si>
  <si>
    <t>DEWITT, Lawrence</t>
  </si>
  <si>
    <t>MCWILLIAMS, Tyler</t>
  </si>
  <si>
    <t>MEGNIN, Verna</t>
  </si>
  <si>
    <t>CHIANG, Anthony</t>
  </si>
  <si>
    <t>HUMPHRIES, Jack</t>
  </si>
  <si>
    <t>ATHERTON, Louie</t>
  </si>
  <si>
    <t>BARRINGER, Ryan</t>
  </si>
  <si>
    <t>RAY, Fred</t>
  </si>
  <si>
    <t>NEWHART, Benjamin</t>
  </si>
  <si>
    <t>HOLLENBECK, Jessica</t>
  </si>
  <si>
    <t>NESTER, David</t>
  </si>
  <si>
    <t>TOLMAN, Michael</t>
  </si>
  <si>
    <t>EAGAN, Caroline</t>
  </si>
  <si>
    <t>LATHAN, Raymond</t>
  </si>
  <si>
    <t>ANGUS, Cheryl</t>
  </si>
  <si>
    <t>SPAULDING, Mike</t>
  </si>
  <si>
    <t>DANIELS, Al</t>
  </si>
  <si>
    <t>MARTIN, Ellen</t>
  </si>
  <si>
    <t>MICHAELS, Audrey</t>
  </si>
  <si>
    <t>FERNANDEZ, Dennis</t>
  </si>
  <si>
    <t>MULLINS, Emily</t>
  </si>
  <si>
    <t>SANTOYO, Mattie</t>
  </si>
  <si>
    <t>WILLIAMS, Todd</t>
  </si>
  <si>
    <t>FANNING, Kelli</t>
  </si>
  <si>
    <t>LONG, Aaron</t>
  </si>
  <si>
    <t>MATHERLY, Ralph</t>
  </si>
  <si>
    <t>LINDSEY, Nick</t>
  </si>
  <si>
    <t>WILSON, Jose</t>
  </si>
  <si>
    <t>ROSENHEIM, Janet</t>
  </si>
  <si>
    <t>MAJOR, Kayla</t>
  </si>
  <si>
    <t>ECKERT, Laura</t>
  </si>
  <si>
    <t>CARPENTER, Matthew</t>
  </si>
  <si>
    <t>TRIMBLE, Kent</t>
  </si>
  <si>
    <t>RUSSELL, Kayla</t>
  </si>
  <si>
    <t>LEVINSON, Carl</t>
  </si>
  <si>
    <t>WEINSTEIN, Jill</t>
  </si>
  <si>
    <t>BURGESS, Vicki</t>
  </si>
  <si>
    <t>RYAN, Roxanne</t>
  </si>
  <si>
    <t>BOWMAN, Marjorie</t>
  </si>
  <si>
    <t>KALVERT, Harold</t>
  </si>
  <si>
    <t>CLICK, Patricia</t>
  </si>
  <si>
    <t>SISNEROS, Roberta</t>
  </si>
  <si>
    <t>RUTTER, Gretchen</t>
  </si>
  <si>
    <t>BROWN, Cindy</t>
  </si>
  <si>
    <t>DANIELS, Laurie</t>
  </si>
  <si>
    <t>KRAUS, Albert</t>
  </si>
  <si>
    <t>GROVE, Annette</t>
  </si>
  <si>
    <t>CRABTREE, Louie</t>
  </si>
  <si>
    <t>BOYD, Douglas</t>
  </si>
  <si>
    <t>GOMEZ, Sally</t>
  </si>
  <si>
    <t>PIERCY, Sam</t>
  </si>
  <si>
    <t>CALVERT, Tina</t>
  </si>
  <si>
    <t>DEMERS, Abby</t>
  </si>
  <si>
    <t>BRAVEN, Jeannette</t>
  </si>
  <si>
    <t>BROADDUS, Nathan</t>
  </si>
  <si>
    <t>JOHNSON, Antoinette</t>
  </si>
  <si>
    <t>LOVING, Joanna</t>
  </si>
  <si>
    <t>BOWMAN, Ramona</t>
  </si>
  <si>
    <t>HOLLOWELL, Joe</t>
  </si>
  <si>
    <t>DELISLE, Jeanne</t>
  </si>
  <si>
    <t>WICK, Arthur</t>
  </si>
  <si>
    <t>NIELLY, Jeff</t>
  </si>
  <si>
    <t>CHAMNESS, Tonya</t>
  </si>
  <si>
    <t>LEHMAN, Minnie</t>
  </si>
  <si>
    <t>JETER, Mildred</t>
  </si>
  <si>
    <t>KLAUS, Denise</t>
  </si>
  <si>
    <t>GALLO, Geraldine</t>
  </si>
  <si>
    <t>GRAY, Todd</t>
  </si>
  <si>
    <t>POOLER, Douglas</t>
  </si>
  <si>
    <t>WINCHESTER, Lorraine</t>
  </si>
  <si>
    <t>PASCHAL, Agnes</t>
  </si>
  <si>
    <t>GIPSON, Margie</t>
  </si>
  <si>
    <t>ALFRED, Sabrina</t>
  </si>
  <si>
    <t>LONG, Dawn</t>
  </si>
  <si>
    <t>CASS, Penny</t>
  </si>
  <si>
    <t>NOLAN, Monique</t>
  </si>
  <si>
    <t>BEECH, Sheila</t>
  </si>
  <si>
    <t>WILKERSON, Christopher</t>
  </si>
  <si>
    <t>How many employees have completed between 10 and 20 hours of training?</t>
    <phoneticPr fontId="3" type="noConversion"/>
  </si>
  <si>
    <t>Normal 
Retirement? (Y/N)</t>
    <phoneticPr fontId="3" type="noConversion"/>
  </si>
  <si>
    <t>Y</t>
  </si>
  <si>
    <t>N</t>
  </si>
  <si>
    <t>What is the total training hours completed for All "User" level Employees in Division 5?</t>
    <phoneticPr fontId="8" type="noConversion"/>
  </si>
  <si>
    <t>&lt;-Category dropdown list</t>
    <phoneticPr fontId="3" type="noConversion"/>
  </si>
  <si>
    <r>
      <rPr>
        <b/>
        <sz val="11"/>
        <color theme="1"/>
        <rFont val="Calibri"/>
        <family val="4"/>
        <charset val="134"/>
        <scheme val="minor"/>
      </rPr>
      <t>Instruction:</t>
    </r>
    <r>
      <rPr>
        <sz val="11"/>
        <color theme="1"/>
        <rFont val="Calibri"/>
        <family val="2"/>
        <scheme val="minor"/>
      </rPr>
      <t xml:space="preserve">
Please fill the formula in yellow range to determine whether the employees meet the following </t>
    </r>
    <r>
      <rPr>
        <sz val="11"/>
        <color theme="1"/>
        <rFont val="Calibri"/>
        <family val="4"/>
        <charset val="134"/>
        <scheme val="minor"/>
      </rPr>
      <t>Normal Retirement Requirements:</t>
    </r>
    <r>
      <rPr>
        <sz val="11"/>
        <color theme="1"/>
        <rFont val="Calibri"/>
        <family val="2"/>
        <scheme val="minor"/>
      </rPr>
      <t xml:space="preserve">
(1) For employee in Division 1-4 :  at least 60 years old or employed for at least 30 years
(2) For employee in Division 5 : at least 65 years old or employed for at least 35 years
</t>
    </r>
    <phoneticPr fontId="8" type="noConversion"/>
  </si>
  <si>
    <r>
      <t xml:space="preserve">Instruction:
</t>
    </r>
    <r>
      <rPr>
        <sz val="11"/>
        <color theme="1"/>
        <rFont val="Calibri"/>
        <family val="4"/>
        <charset val="134"/>
        <scheme val="minor"/>
      </rPr>
      <t xml:space="preserve">Please fill the excel formulas in the yellow range to answer the questions. </t>
    </r>
    <phoneticPr fontId="3" type="noConversion"/>
  </si>
  <si>
    <r>
      <t xml:space="preserve">Instruction:
</t>
    </r>
    <r>
      <rPr>
        <sz val="11"/>
        <color theme="1"/>
        <rFont val="Calibri"/>
        <family val="4"/>
        <charset val="134"/>
        <scheme val="minor"/>
      </rPr>
      <t>Please fill the formulas in the yellow range to create a dynamic table to output the sales amount ($) for each city given the category you choose.</t>
    </r>
    <phoneticPr fontId="3" type="noConversion"/>
  </si>
  <si>
    <t>TransactionID</t>
  </si>
  <si>
    <t>TransactionDate</t>
  </si>
  <si>
    <t>ItemCode</t>
  </si>
  <si>
    <t>Department</t>
  </si>
  <si>
    <t>Brand</t>
  </si>
  <si>
    <t>Quantity</t>
  </si>
  <si>
    <t>408672</t>
  </si>
  <si>
    <t>Other</t>
  </si>
  <si>
    <t>Generic House</t>
  </si>
  <si>
    <t>911133</t>
  </si>
  <si>
    <t>Drinks</t>
  </si>
  <si>
    <t>Blue Sky Soda</t>
  </si>
  <si>
    <t>408674</t>
  </si>
  <si>
    <t>408624</t>
  </si>
  <si>
    <t>Auroshikha Incense</t>
  </si>
  <si>
    <t>952835</t>
  </si>
  <si>
    <t>910150</t>
  </si>
  <si>
    <t>Knudsen</t>
  </si>
  <si>
    <t>971131</t>
  </si>
  <si>
    <t>Vetbasis</t>
  </si>
  <si>
    <t>837901</t>
  </si>
  <si>
    <t>Perishable Foods</t>
  </si>
  <si>
    <t>Horizon</t>
  </si>
  <si>
    <t>848554</t>
  </si>
  <si>
    <t>Soy Sation</t>
  </si>
  <si>
    <t>837248</t>
  </si>
  <si>
    <t>Cascade Fresh</t>
  </si>
  <si>
    <t>837414</t>
  </si>
  <si>
    <t>Nancy's</t>
  </si>
  <si>
    <t>804611</t>
  </si>
  <si>
    <t>Ians</t>
  </si>
  <si>
    <t>250045</t>
  </si>
  <si>
    <t>N/A</t>
  </si>
  <si>
    <t>250021</t>
  </si>
  <si>
    <t>191820</t>
  </si>
  <si>
    <t>Aura Cacia</t>
  </si>
  <si>
    <t>233025</t>
  </si>
  <si>
    <t>Better Than Millk</t>
  </si>
  <si>
    <t>970080</t>
  </si>
  <si>
    <t>970075</t>
  </si>
  <si>
    <t>941027</t>
  </si>
  <si>
    <t>White Wave</t>
  </si>
  <si>
    <t>941312</t>
  </si>
  <si>
    <t>Westbrae</t>
  </si>
  <si>
    <t>931156</t>
  </si>
  <si>
    <t>806110</t>
  </si>
  <si>
    <t>Shelton's</t>
  </si>
  <si>
    <t>816012</t>
  </si>
  <si>
    <t>817117</t>
  </si>
  <si>
    <t>817855</t>
  </si>
  <si>
    <t>910435</t>
  </si>
  <si>
    <t>402133</t>
  </si>
  <si>
    <t>931130</t>
  </si>
  <si>
    <t>941049</t>
  </si>
  <si>
    <t>848521</t>
  </si>
  <si>
    <t>Vegie Kaas</t>
  </si>
  <si>
    <t>233218</t>
  </si>
  <si>
    <t>741107</t>
  </si>
  <si>
    <t>Newton's Lab</t>
  </si>
  <si>
    <t>850080</t>
  </si>
  <si>
    <t>931124</t>
  </si>
  <si>
    <t>848115</t>
  </si>
  <si>
    <t>848471</t>
  </si>
  <si>
    <t>Lifetime</t>
  </si>
  <si>
    <t>910177</t>
  </si>
  <si>
    <t>802611</t>
  </si>
  <si>
    <t>Alvarado Street Bakery</t>
  </si>
  <si>
    <t>875485</t>
  </si>
  <si>
    <t>Pet Guard</t>
  </si>
  <si>
    <t>661029</t>
  </si>
  <si>
    <t>Berlin Natural Bakery</t>
  </si>
  <si>
    <t>848660</t>
  </si>
  <si>
    <t>Mt. Sterling</t>
  </si>
  <si>
    <t>911118</t>
  </si>
  <si>
    <t>141252</t>
  </si>
  <si>
    <t>818146</t>
  </si>
  <si>
    <t>931158</t>
  </si>
  <si>
    <t>805133</t>
  </si>
  <si>
    <t>Cascadian Farms</t>
  </si>
  <si>
    <t>232302</t>
  </si>
  <si>
    <t>837832</t>
  </si>
  <si>
    <t>Stonyfield</t>
  </si>
  <si>
    <t>910215</t>
  </si>
  <si>
    <t>Lakewood</t>
  </si>
  <si>
    <t>910106</t>
  </si>
  <si>
    <t>837928</t>
  </si>
  <si>
    <t>837707</t>
  </si>
  <si>
    <t>Seven Stars</t>
  </si>
  <si>
    <t>424084</t>
  </si>
  <si>
    <t>Crystal Candles</t>
  </si>
  <si>
    <t>930532</t>
  </si>
  <si>
    <t>Fantastic Foods</t>
  </si>
  <si>
    <t>837237</t>
  </si>
  <si>
    <t>848475</t>
  </si>
  <si>
    <t>939621</t>
  </si>
  <si>
    <t>837551</t>
  </si>
  <si>
    <t>Mountain High</t>
  </si>
  <si>
    <t>213060</t>
  </si>
  <si>
    <t>848666</t>
  </si>
  <si>
    <t>232310</t>
  </si>
  <si>
    <t>848564</t>
  </si>
  <si>
    <t>802463</t>
  </si>
  <si>
    <t>Food for Life</t>
  </si>
  <si>
    <t>408538</t>
  </si>
  <si>
    <t>741106</t>
  </si>
  <si>
    <t>848268</t>
  </si>
  <si>
    <t>Soymage</t>
  </si>
  <si>
    <t>981320</t>
  </si>
  <si>
    <t>Frozen Foods</t>
  </si>
  <si>
    <t>Amy's Kitchen</t>
  </si>
  <si>
    <t>202680</t>
  </si>
  <si>
    <t>000078</t>
  </si>
  <si>
    <t>140058</t>
  </si>
  <si>
    <t>009002</t>
  </si>
  <si>
    <t>911166</t>
  </si>
  <si>
    <t>910316</t>
  </si>
  <si>
    <t>Solana</t>
  </si>
  <si>
    <t>834815</t>
  </si>
  <si>
    <t>Ener-G</t>
  </si>
  <si>
    <t>837068</t>
  </si>
  <si>
    <t>Brown Cow</t>
  </si>
  <si>
    <t>817052</t>
  </si>
  <si>
    <t>Country Choice</t>
  </si>
  <si>
    <t>858294</t>
  </si>
  <si>
    <t>Yves</t>
  </si>
  <si>
    <t>850660</t>
  </si>
  <si>
    <t>981504</t>
  </si>
  <si>
    <t>406019</t>
  </si>
  <si>
    <t>941352</t>
  </si>
  <si>
    <t>802009</t>
  </si>
  <si>
    <t>817048</t>
  </si>
  <si>
    <t>848199</t>
  </si>
  <si>
    <t>Soya Kaas</t>
  </si>
  <si>
    <t>848338</t>
  </si>
  <si>
    <t>Organic Valley</t>
  </si>
  <si>
    <t>191827</t>
  </si>
  <si>
    <t>802522</t>
  </si>
  <si>
    <t>French Meadow</t>
  </si>
  <si>
    <t>848458</t>
  </si>
  <si>
    <t>910169</t>
  </si>
  <si>
    <t>981563</t>
  </si>
  <si>
    <t>209868</t>
  </si>
  <si>
    <t>Naturlite Candles</t>
  </si>
  <si>
    <t>941087</t>
  </si>
  <si>
    <t>FarmSoy</t>
  </si>
  <si>
    <t>850658</t>
  </si>
  <si>
    <t>910166</t>
  </si>
  <si>
    <t>806114</t>
  </si>
  <si>
    <t>837153</t>
  </si>
  <si>
    <t>Alta Dena</t>
  </si>
  <si>
    <t>610010</t>
  </si>
  <si>
    <t>869114</t>
  </si>
  <si>
    <t>848600</t>
  </si>
  <si>
    <t>802444</t>
  </si>
  <si>
    <t>910144</t>
  </si>
  <si>
    <t>848046</t>
  </si>
  <si>
    <t>910350</t>
  </si>
  <si>
    <t>848516</t>
  </si>
  <si>
    <t>934644</t>
  </si>
  <si>
    <t>837303</t>
  </si>
  <si>
    <t>910178</t>
  </si>
  <si>
    <t>300126</t>
  </si>
  <si>
    <t>Mori-Nu</t>
  </si>
  <si>
    <t>837547</t>
  </si>
  <si>
    <t>970015</t>
  </si>
  <si>
    <t>408506</t>
  </si>
  <si>
    <t>848271</t>
  </si>
  <si>
    <t>971129</t>
  </si>
  <si>
    <t>931157</t>
  </si>
  <si>
    <t>250012</t>
  </si>
  <si>
    <t>201945</t>
  </si>
  <si>
    <t>402132</t>
  </si>
  <si>
    <t>Frontier Herb</t>
  </si>
  <si>
    <t>850552</t>
  </si>
  <si>
    <t>Seventh Generation</t>
  </si>
  <si>
    <t>406014</t>
  </si>
  <si>
    <t>837758</t>
  </si>
  <si>
    <t>180562</t>
  </si>
  <si>
    <t>Country Life</t>
  </si>
  <si>
    <t>408501</t>
  </si>
  <si>
    <t>970062</t>
  </si>
  <si>
    <t>848374</t>
  </si>
  <si>
    <t>191828</t>
  </si>
  <si>
    <t>911131</t>
  </si>
  <si>
    <t>941355</t>
  </si>
  <si>
    <t>009068</t>
  </si>
  <si>
    <t>209898</t>
  </si>
  <si>
    <t>941300</t>
  </si>
  <si>
    <t>875584</t>
  </si>
  <si>
    <t>Dancing Paws</t>
  </si>
  <si>
    <t>837940</t>
  </si>
  <si>
    <t>850081</t>
  </si>
  <si>
    <t>848018</t>
  </si>
  <si>
    <t>911172</t>
  </si>
  <si>
    <t>837012</t>
  </si>
  <si>
    <t>817698</t>
  </si>
  <si>
    <t>PacFds</t>
  </si>
  <si>
    <t>981373</t>
  </si>
  <si>
    <t>408055</t>
  </si>
  <si>
    <t>875448</t>
  </si>
  <si>
    <t>Feathered Friend</t>
  </si>
  <si>
    <t>981512</t>
  </si>
  <si>
    <t>941420</t>
  </si>
  <si>
    <t>837518</t>
  </si>
  <si>
    <t>910139</t>
  </si>
  <si>
    <t>848121</t>
  </si>
  <si>
    <t>802521</t>
  </si>
  <si>
    <t>817079</t>
  </si>
  <si>
    <t>981088</t>
  </si>
  <si>
    <t>910105</t>
  </si>
  <si>
    <t>After the Fall</t>
  </si>
  <si>
    <t>818145</t>
  </si>
  <si>
    <t>741105</t>
  </si>
  <si>
    <t>009003</t>
  </si>
  <si>
    <t>848221</t>
  </si>
  <si>
    <t>Soyco</t>
  </si>
  <si>
    <t>232125</t>
  </si>
  <si>
    <t>848301</t>
  </si>
  <si>
    <t>Tofu Rella</t>
  </si>
  <si>
    <t>250065</t>
  </si>
  <si>
    <t>300045</t>
  </si>
  <si>
    <t>837938</t>
  </si>
  <si>
    <t>837067</t>
  </si>
  <si>
    <t>970087</t>
  </si>
  <si>
    <t>911223</t>
  </si>
  <si>
    <t>Santa Cruz</t>
  </si>
  <si>
    <t>848081</t>
  </si>
  <si>
    <t>670011</t>
  </si>
  <si>
    <t>Morningland Dairy</t>
  </si>
  <si>
    <t>971127</t>
  </si>
  <si>
    <t>000080</t>
  </si>
  <si>
    <t>848211</t>
  </si>
  <si>
    <t>850551</t>
  </si>
  <si>
    <t>848372</t>
  </si>
  <si>
    <t>971063</t>
  </si>
  <si>
    <t>848086</t>
  </si>
  <si>
    <t>661025</t>
  </si>
  <si>
    <t>834812</t>
  </si>
  <si>
    <t>850213</t>
  </si>
  <si>
    <t>910379</t>
  </si>
  <si>
    <t>981082</t>
  </si>
  <si>
    <t>816013</t>
  </si>
  <si>
    <t>406011</t>
  </si>
  <si>
    <t>941276</t>
  </si>
  <si>
    <t>424077</t>
  </si>
  <si>
    <t>981525</t>
  </si>
  <si>
    <t>209866</t>
  </si>
  <si>
    <t>806378</t>
  </si>
  <si>
    <t>981552</t>
  </si>
  <si>
    <t>848066</t>
  </si>
  <si>
    <t>848004</t>
  </si>
  <si>
    <t>670032</t>
  </si>
  <si>
    <t>209867</t>
  </si>
  <si>
    <t>848732</t>
  </si>
  <si>
    <t>El Viajero</t>
  </si>
  <si>
    <t>848665</t>
  </si>
  <si>
    <t>837242</t>
  </si>
  <si>
    <t>837411</t>
  </si>
  <si>
    <t>911167</t>
  </si>
  <si>
    <t>848369</t>
  </si>
  <si>
    <t>408632</t>
  </si>
  <si>
    <t>250025</t>
  </si>
  <si>
    <t>741113</t>
  </si>
  <si>
    <t>804062</t>
  </si>
  <si>
    <t>209870</t>
  </si>
  <si>
    <t>875453</t>
  </si>
  <si>
    <t>402776</t>
  </si>
  <si>
    <t>670033</t>
  </si>
  <si>
    <t>802525</t>
  </si>
  <si>
    <t>802455</t>
  </si>
  <si>
    <t>848457</t>
  </si>
  <si>
    <t>837236</t>
  </si>
  <si>
    <t>848349</t>
  </si>
  <si>
    <t>933725</t>
  </si>
  <si>
    <t>806112</t>
  </si>
  <si>
    <t>934828</t>
  </si>
  <si>
    <t>232100</t>
  </si>
  <si>
    <t>817849</t>
  </si>
  <si>
    <t>250014</t>
  </si>
  <si>
    <t>741109</t>
  </si>
  <si>
    <t>802107</t>
  </si>
  <si>
    <t>Garden of Eatin'</t>
  </si>
  <si>
    <t>837851</t>
  </si>
  <si>
    <t>818147</t>
  </si>
  <si>
    <t>802440</t>
  </si>
  <si>
    <t>931141</t>
  </si>
  <si>
    <t>209001</t>
  </si>
  <si>
    <t>140060</t>
  </si>
  <si>
    <t>848601</t>
  </si>
  <si>
    <t>837418</t>
  </si>
  <si>
    <t>424082</t>
  </si>
  <si>
    <t>250055</t>
  </si>
  <si>
    <t>250078</t>
  </si>
  <si>
    <t>837926</t>
  </si>
  <si>
    <t>211795</t>
  </si>
  <si>
    <t>875478</t>
  </si>
  <si>
    <t>848684</t>
  </si>
  <si>
    <t>Eichten's</t>
  </si>
  <si>
    <t>875454</t>
  </si>
  <si>
    <t>802441</t>
  </si>
  <si>
    <t>837905</t>
  </si>
  <si>
    <t>817010</t>
  </si>
  <si>
    <t>180550</t>
  </si>
  <si>
    <t>910338</t>
  </si>
  <si>
    <t>875702</t>
  </si>
  <si>
    <t>213061</t>
  </si>
  <si>
    <t>970123</t>
  </si>
  <si>
    <t>910706</t>
  </si>
  <si>
    <t>Mountain Sun</t>
  </si>
  <si>
    <t>300124</t>
  </si>
  <si>
    <t>141254</t>
  </si>
  <si>
    <t>848080</t>
  </si>
  <si>
    <t>212731</t>
  </si>
  <si>
    <t>408513</t>
  </si>
  <si>
    <t>910174</t>
  </si>
  <si>
    <t>000077</t>
  </si>
  <si>
    <t>143212</t>
  </si>
  <si>
    <t>981537</t>
  </si>
  <si>
    <t>850662</t>
  </si>
  <si>
    <t>910229</t>
  </si>
  <si>
    <t>250015</t>
  </si>
  <si>
    <t>816029</t>
  </si>
  <si>
    <t>Willow Run</t>
  </si>
  <si>
    <t>230514</t>
  </si>
  <si>
    <t>232320</t>
  </si>
  <si>
    <t>981096</t>
  </si>
  <si>
    <t>141250</t>
  </si>
  <si>
    <t>850078</t>
  </si>
  <si>
    <t>140075</t>
  </si>
  <si>
    <t>140023</t>
  </si>
  <si>
    <t>190705</t>
  </si>
  <si>
    <t>981551</t>
  </si>
  <si>
    <t>402131</t>
  </si>
  <si>
    <t>848685</t>
  </si>
  <si>
    <t>211794</t>
  </si>
  <si>
    <t>850659</t>
  </si>
  <si>
    <t>806125</t>
  </si>
  <si>
    <t>848376</t>
  </si>
  <si>
    <t>848364</t>
  </si>
  <si>
    <t>848210</t>
  </si>
  <si>
    <t>817477</t>
  </si>
  <si>
    <t>Ah!L</t>
  </si>
  <si>
    <t>848235</t>
  </si>
  <si>
    <t>848246</t>
  </si>
  <si>
    <t>780500</t>
  </si>
  <si>
    <t>Hollow Ridge Farm</t>
  </si>
  <si>
    <t>941423</t>
  </si>
  <si>
    <t>848348</t>
  </si>
  <si>
    <t>741104</t>
  </si>
  <si>
    <t>817080</t>
  </si>
  <si>
    <t>848419</t>
  </si>
  <si>
    <t>Vegan Rella</t>
  </si>
  <si>
    <t>408709</t>
  </si>
  <si>
    <t>250031</t>
  </si>
  <si>
    <t>806133</t>
  </si>
  <si>
    <t>911171</t>
  </si>
  <si>
    <t>934546</t>
  </si>
  <si>
    <t>817058</t>
  </si>
  <si>
    <t>806126</t>
  </si>
  <si>
    <t>837882</t>
  </si>
  <si>
    <t>848733</t>
  </si>
  <si>
    <t>741102</t>
  </si>
  <si>
    <t>770077</t>
  </si>
  <si>
    <t>661024</t>
  </si>
  <si>
    <t>848056</t>
  </si>
  <si>
    <t>190707</t>
  </si>
  <si>
    <t>910175</t>
  </si>
  <si>
    <t>941089</t>
  </si>
  <si>
    <t>837240</t>
  </si>
  <si>
    <t>408530</t>
  </si>
  <si>
    <t>670020</t>
  </si>
  <si>
    <t>250060</t>
  </si>
  <si>
    <t>250032</t>
  </si>
  <si>
    <t>802519</t>
  </si>
  <si>
    <t>875484</t>
  </si>
  <si>
    <t>802503</t>
  </si>
  <si>
    <t>971130</t>
  </si>
  <si>
    <t>911168</t>
  </si>
  <si>
    <t>208393</t>
  </si>
  <si>
    <t>000079</t>
  </si>
  <si>
    <t>200123</t>
  </si>
  <si>
    <t>981538</t>
  </si>
  <si>
    <t>837554</t>
  </si>
  <si>
    <t>875585</t>
  </si>
  <si>
    <t>848437</t>
  </si>
  <si>
    <t>837862</t>
  </si>
  <si>
    <t>875455</t>
  </si>
  <si>
    <t>406015</t>
  </si>
  <si>
    <t>910141</t>
  </si>
  <si>
    <t>300121</t>
  </si>
  <si>
    <t>910273</t>
  </si>
  <si>
    <t>670036</t>
  </si>
  <si>
    <t>837852</t>
  </si>
  <si>
    <t>837081</t>
  </si>
  <si>
    <t>180567</t>
  </si>
  <si>
    <t>805107</t>
  </si>
  <si>
    <t>837054</t>
  </si>
  <si>
    <t>848269</t>
  </si>
  <si>
    <t>817081</t>
  </si>
  <si>
    <t>952909</t>
  </si>
  <si>
    <t>911176</t>
  </si>
  <si>
    <t>741111</t>
  </si>
  <si>
    <t>300122</t>
  </si>
  <si>
    <t>981309</t>
  </si>
  <si>
    <t>802448</t>
  </si>
  <si>
    <t>741108</t>
  </si>
  <si>
    <t>911160</t>
  </si>
  <si>
    <t>230520</t>
  </si>
  <si>
    <t>910298</t>
  </si>
  <si>
    <t>848367</t>
  </si>
  <si>
    <t>893003</t>
  </si>
  <si>
    <t>837906</t>
  </si>
  <si>
    <t>848014</t>
  </si>
  <si>
    <t>952848</t>
  </si>
  <si>
    <t>848118</t>
  </si>
  <si>
    <t>802037</t>
  </si>
  <si>
    <t>JerFds</t>
  </si>
  <si>
    <t>858073</t>
  </si>
  <si>
    <t>981254</t>
  </si>
  <si>
    <t>Gem of Iceland</t>
  </si>
  <si>
    <t>424076</t>
  </si>
  <si>
    <t>818152</t>
  </si>
  <si>
    <t>817116</t>
  </si>
  <si>
    <t>910380</t>
  </si>
  <si>
    <t>837072</t>
  </si>
  <si>
    <t>848344</t>
  </si>
  <si>
    <t>910462</t>
  </si>
  <si>
    <t>834818</t>
  </si>
  <si>
    <t>875591</t>
  </si>
  <si>
    <t>250033</t>
  </si>
  <si>
    <t>817478</t>
  </si>
  <si>
    <t>971041</t>
  </si>
  <si>
    <t>816031</t>
  </si>
  <si>
    <t>Spring Tr</t>
  </si>
  <si>
    <t>741100</t>
  </si>
  <si>
    <t>910382</t>
  </si>
  <si>
    <t>209897</t>
  </si>
  <si>
    <t>208394</t>
  </si>
  <si>
    <t>806113</t>
  </si>
  <si>
    <t>933521</t>
  </si>
  <si>
    <t>Spectrum</t>
  </si>
  <si>
    <t>848480</t>
  </si>
  <si>
    <t>947011</t>
  </si>
  <si>
    <t>212003</t>
  </si>
  <si>
    <t>837907</t>
  </si>
  <si>
    <t>213062</t>
  </si>
  <si>
    <t>981523</t>
  </si>
  <si>
    <t>848304</t>
  </si>
  <si>
    <t>806140</t>
  </si>
  <si>
    <t>933715</t>
  </si>
  <si>
    <t>802011</t>
  </si>
  <si>
    <t>952908</t>
  </si>
  <si>
    <t>817054</t>
  </si>
  <si>
    <t>150010</t>
  </si>
  <si>
    <t>250034</t>
  </si>
  <si>
    <t>910299</t>
  </si>
  <si>
    <t>837903</t>
  </si>
  <si>
    <t>837856</t>
  </si>
  <si>
    <t>848730</t>
  </si>
  <si>
    <t>837845</t>
  </si>
  <si>
    <t>817007</t>
  </si>
  <si>
    <t>Meyenberg</t>
  </si>
  <si>
    <t>300120</t>
  </si>
  <si>
    <t>818150</t>
  </si>
  <si>
    <t>802456</t>
  </si>
  <si>
    <t>837869</t>
  </si>
  <si>
    <t>806170</t>
  </si>
  <si>
    <t>140100</t>
  </si>
  <si>
    <t>250047</t>
  </si>
  <si>
    <t>910393</t>
  </si>
  <si>
    <t>806124</t>
  </si>
  <si>
    <t>230510</t>
  </si>
  <si>
    <t>848366</t>
  </si>
  <si>
    <t>848120</t>
  </si>
  <si>
    <t>952834</t>
  </si>
  <si>
    <t>211796</t>
  </si>
  <si>
    <t>848063</t>
  </si>
  <si>
    <t>233520</t>
  </si>
  <si>
    <t>848300</t>
  </si>
  <si>
    <t>837025</t>
  </si>
  <si>
    <t>816017</t>
  </si>
  <si>
    <t>Grassland</t>
  </si>
  <si>
    <t>875583</t>
  </si>
  <si>
    <t>837151</t>
  </si>
  <si>
    <t>848238</t>
  </si>
  <si>
    <t>140059</t>
  </si>
  <si>
    <t>140104</t>
  </si>
  <si>
    <t>741115</t>
  </si>
  <si>
    <t>850663</t>
  </si>
  <si>
    <t>190710</t>
  </si>
  <si>
    <t>802460</t>
  </si>
  <si>
    <t>250075</t>
  </si>
  <si>
    <t>837549</t>
  </si>
  <si>
    <t>804402</t>
  </si>
  <si>
    <t>Boca</t>
  </si>
  <si>
    <t>741103</t>
  </si>
  <si>
    <t>848687</t>
  </si>
  <si>
    <t>406012</t>
  </si>
  <si>
    <t>402860</t>
  </si>
  <si>
    <t>941422</t>
  </si>
  <si>
    <t>802524</t>
  </si>
  <si>
    <t>934648</t>
  </si>
  <si>
    <t>981578</t>
  </si>
  <si>
    <t>140071</t>
  </si>
  <si>
    <t>848556</t>
  </si>
  <si>
    <t>406029</t>
  </si>
  <si>
    <t>780502</t>
  </si>
  <si>
    <t>806117</t>
  </si>
  <si>
    <t>406046</t>
  </si>
  <si>
    <t>981371</t>
  </si>
  <si>
    <t>837239</t>
  </si>
  <si>
    <t>848200</t>
  </si>
  <si>
    <t>837708</t>
  </si>
  <si>
    <t>875701</t>
  </si>
  <si>
    <t>230541</t>
  </si>
  <si>
    <t>848603</t>
  </si>
  <si>
    <t>931193</t>
  </si>
  <si>
    <t>741112</t>
  </si>
  <si>
    <t>837241</t>
  </si>
  <si>
    <t>180613</t>
  </si>
  <si>
    <t>230543</t>
  </si>
  <si>
    <t>802500</t>
  </si>
  <si>
    <t>802034</t>
  </si>
  <si>
    <t>Jer Foods</t>
  </si>
  <si>
    <t>858055</t>
  </si>
  <si>
    <t>802457</t>
  </si>
  <si>
    <t>941344</t>
  </si>
  <si>
    <t>848689</t>
  </si>
  <si>
    <t>837706</t>
  </si>
  <si>
    <t>406010</t>
  </si>
  <si>
    <t>140078</t>
  </si>
  <si>
    <t>212001</t>
  </si>
  <si>
    <t>850553</t>
  </si>
  <si>
    <t>817069</t>
  </si>
  <si>
    <t>408657</t>
  </si>
  <si>
    <t>250010</t>
  </si>
  <si>
    <t>931159</t>
  </si>
  <si>
    <t>408700</t>
  </si>
  <si>
    <t>250067</t>
  </si>
  <si>
    <t>910381</t>
  </si>
  <si>
    <t>981243</t>
  </si>
  <si>
    <t>910341</t>
  </si>
  <si>
    <t>406047</t>
  </si>
  <si>
    <t>408610</t>
  </si>
  <si>
    <t>848202</t>
  </si>
  <si>
    <t>141251</t>
  </si>
  <si>
    <t>848472</t>
  </si>
  <si>
    <t>300128</t>
  </si>
  <si>
    <t>837417</t>
  </si>
  <si>
    <t>911165</t>
  </si>
  <si>
    <t>981536</t>
  </si>
  <si>
    <t>817775</t>
  </si>
  <si>
    <t>848343</t>
  </si>
  <si>
    <t>837238</t>
  </si>
  <si>
    <t>741101</t>
  </si>
  <si>
    <t>848310</t>
  </si>
  <si>
    <t>941333</t>
  </si>
  <si>
    <t>941330</t>
  </si>
  <si>
    <t>848560</t>
  </si>
  <si>
    <t>981361</t>
  </si>
  <si>
    <t>848114</t>
  </si>
  <si>
    <t>848510</t>
  </si>
  <si>
    <t>910700</t>
  </si>
  <si>
    <t>233200</t>
  </si>
  <si>
    <t>848108</t>
  </si>
  <si>
    <t>837939</t>
  </si>
  <si>
    <t>910102</t>
  </si>
  <si>
    <t>981307</t>
  </si>
  <si>
    <t>910146</t>
  </si>
  <si>
    <t>408499</t>
  </si>
  <si>
    <t>858147</t>
  </si>
  <si>
    <t>Lightlife</t>
  </si>
  <si>
    <t>408704</t>
  </si>
  <si>
    <t>981334</t>
  </si>
  <si>
    <t>837550</t>
  </si>
  <si>
    <t>250050</t>
  </si>
  <si>
    <t>803900</t>
  </si>
  <si>
    <t>941051</t>
  </si>
  <si>
    <t>209084</t>
  </si>
  <si>
    <t>402777</t>
  </si>
  <si>
    <t>848664</t>
  </si>
  <si>
    <t>661021</t>
  </si>
  <si>
    <t>837846</t>
  </si>
  <si>
    <t>848810</t>
  </si>
  <si>
    <t>209864</t>
  </si>
  <si>
    <t>207164</t>
  </si>
  <si>
    <t>818148</t>
  </si>
  <si>
    <t>848680</t>
  </si>
  <si>
    <t>848729</t>
  </si>
  <si>
    <t>837556</t>
  </si>
  <si>
    <t>837024</t>
  </si>
  <si>
    <t>850082</t>
  </si>
  <si>
    <t>911175</t>
  </si>
  <si>
    <t>848053</t>
  </si>
  <si>
    <t>931123</t>
  </si>
  <si>
    <t>970122</t>
  </si>
  <si>
    <t>931181</t>
  </si>
  <si>
    <t>Chatfield's</t>
  </si>
  <si>
    <t>848060</t>
  </si>
  <si>
    <t>780501</t>
  </si>
  <si>
    <t>408505</t>
  </si>
  <si>
    <t>661023</t>
  </si>
  <si>
    <t>140057</t>
  </si>
  <si>
    <t>180800</t>
  </si>
  <si>
    <t>661026</t>
  </si>
  <si>
    <t>837836</t>
  </si>
  <si>
    <t>424074</t>
  </si>
  <si>
    <t>816060</t>
  </si>
  <si>
    <t>212007</t>
  </si>
  <si>
    <t>981555</t>
  </si>
  <si>
    <t>250007</t>
  </si>
  <si>
    <t>408687</t>
  </si>
  <si>
    <t>802459</t>
  </si>
  <si>
    <t>941341</t>
  </si>
  <si>
    <t>802060</t>
  </si>
  <si>
    <t>Golden Wave of Grain</t>
  </si>
  <si>
    <t>858092</t>
  </si>
  <si>
    <t>858136</t>
  </si>
  <si>
    <t>848050</t>
  </si>
  <si>
    <t>848302</t>
  </si>
  <si>
    <t>848515</t>
  </si>
  <si>
    <t>981560</t>
  </si>
  <si>
    <t>Health is Wealth</t>
  </si>
  <si>
    <t>941421</t>
  </si>
  <si>
    <t>837243</t>
  </si>
  <si>
    <t>818149</t>
  </si>
  <si>
    <t>848079</t>
  </si>
  <si>
    <t>837304</t>
  </si>
  <si>
    <t>981524</t>
  </si>
  <si>
    <t>934617</t>
  </si>
  <si>
    <t>Dutch</t>
  </si>
  <si>
    <t>661028</t>
  </si>
  <si>
    <t>802604</t>
  </si>
  <si>
    <t>230512</t>
  </si>
  <si>
    <t>806115</t>
  </si>
  <si>
    <t>850656</t>
  </si>
  <si>
    <t>981202</t>
  </si>
  <si>
    <t>408707</t>
  </si>
  <si>
    <t>300123</t>
  </si>
  <si>
    <t>948121</t>
  </si>
  <si>
    <t>670021</t>
  </si>
  <si>
    <t>848111</t>
  </si>
  <si>
    <t>848558</t>
  </si>
  <si>
    <t>848662</t>
  </si>
  <si>
    <t>848436</t>
  </si>
  <si>
    <t>875582</t>
  </si>
  <si>
    <t>848744</t>
  </si>
  <si>
    <t>802018</t>
  </si>
  <si>
    <t>910147</t>
  </si>
  <si>
    <t>848112</t>
  </si>
  <si>
    <t>837520</t>
  </si>
  <si>
    <t>818151</t>
  </si>
  <si>
    <t>848315</t>
  </si>
  <si>
    <t>Almond Rella</t>
  </si>
  <si>
    <t>931184</t>
  </si>
  <si>
    <t>233214</t>
  </si>
  <si>
    <t>741116</t>
  </si>
  <si>
    <t>837531</t>
  </si>
  <si>
    <t>848239</t>
  </si>
  <si>
    <t>817057</t>
  </si>
  <si>
    <t>971128</t>
  </si>
  <si>
    <t>837419</t>
  </si>
  <si>
    <t>802010</t>
  </si>
  <si>
    <t>856505</t>
  </si>
  <si>
    <t>Little Bear</t>
  </si>
  <si>
    <t>970020</t>
  </si>
  <si>
    <t>661022</t>
  </si>
  <si>
    <t>858070</t>
  </si>
  <si>
    <t>817758</t>
  </si>
  <si>
    <t>817055</t>
  </si>
  <si>
    <t>180566</t>
  </si>
  <si>
    <t>910260</t>
  </si>
  <si>
    <t>981503</t>
  </si>
  <si>
    <t>931131</t>
  </si>
  <si>
    <t>807156</t>
  </si>
  <si>
    <t>233202</t>
  </si>
  <si>
    <t>741114</t>
  </si>
  <si>
    <t>941289</t>
  </si>
  <si>
    <t>848303</t>
  </si>
  <si>
    <t>406022</t>
  </si>
  <si>
    <t>848520</t>
  </si>
  <si>
    <t>VegieKaas</t>
  </si>
  <si>
    <t>817053</t>
  </si>
  <si>
    <t>875446</t>
  </si>
  <si>
    <t>910172</t>
  </si>
  <si>
    <t>848682</t>
  </si>
  <si>
    <t>850395</t>
  </si>
  <si>
    <t>408634</t>
  </si>
  <si>
    <t>424078</t>
  </si>
  <si>
    <t>848438</t>
  </si>
  <si>
    <t>802610</t>
  </si>
  <si>
    <t>848028</t>
  </si>
  <si>
    <t>875477</t>
  </si>
  <si>
    <t>661020</t>
  </si>
  <si>
    <t>140070</t>
  </si>
  <si>
    <t>408603</t>
  </si>
  <si>
    <t>250035</t>
  </si>
  <si>
    <t>209282</t>
  </si>
  <si>
    <t>209899</t>
  </si>
  <si>
    <t>848201</t>
  </si>
  <si>
    <t>848192</t>
  </si>
  <si>
    <t>802603</t>
  </si>
  <si>
    <t>875581</t>
  </si>
  <si>
    <t>858153</t>
  </si>
  <si>
    <t>211797</t>
  </si>
  <si>
    <t>414245</t>
  </si>
  <si>
    <t>670035</t>
  </si>
  <si>
    <t>207424</t>
  </si>
  <si>
    <t>911173</t>
  </si>
  <si>
    <t>848479</t>
  </si>
  <si>
    <t>250030</t>
  </si>
  <si>
    <t>848194</t>
  </si>
  <si>
    <t>780505</t>
  </si>
  <si>
    <t>802609</t>
  </si>
  <si>
    <t>848245</t>
  </si>
  <si>
    <t>981517</t>
  </si>
  <si>
    <t>931172</t>
  </si>
  <si>
    <t>858107</t>
  </si>
  <si>
    <t>232115</t>
  </si>
  <si>
    <t>910263</t>
  </si>
  <si>
    <t>Eden Foods</t>
  </si>
  <si>
    <t>816018</t>
  </si>
  <si>
    <t>911186</t>
  </si>
  <si>
    <t>209083</t>
  </si>
  <si>
    <t>670031</t>
  </si>
  <si>
    <t>207425</t>
  </si>
  <si>
    <t>970174</t>
  </si>
  <si>
    <t>858061</t>
  </si>
  <si>
    <t>911177</t>
  </si>
  <si>
    <t>941042</t>
  </si>
  <si>
    <t>806116</t>
  </si>
  <si>
    <t>670014</t>
  </si>
  <si>
    <t>140140</t>
  </si>
  <si>
    <t>837557</t>
  </si>
  <si>
    <t>981057</t>
  </si>
  <si>
    <t>930559</t>
  </si>
  <si>
    <t>802215</t>
  </si>
  <si>
    <t>Cedar Lane</t>
  </si>
  <si>
    <t>875452</t>
  </si>
  <si>
    <t>212006</t>
  </si>
  <si>
    <t>911163</t>
  </si>
  <si>
    <t>816025</t>
  </si>
  <si>
    <t>500142</t>
  </si>
  <si>
    <t>Non-Local Farmer</t>
  </si>
  <si>
    <t>500210</t>
  </si>
  <si>
    <t>500158</t>
  </si>
  <si>
    <t>500215</t>
  </si>
  <si>
    <t>500209</t>
  </si>
  <si>
    <t>500238</t>
  </si>
  <si>
    <t>500206</t>
  </si>
  <si>
    <t>500127</t>
  </si>
  <si>
    <t>Local Farmer</t>
  </si>
  <si>
    <t>500146</t>
  </si>
  <si>
    <t>500173</t>
  </si>
  <si>
    <t>500177</t>
  </si>
  <si>
    <t>500152</t>
  </si>
  <si>
    <t>500141</t>
  </si>
  <si>
    <t>500149</t>
  </si>
  <si>
    <t>500176</t>
  </si>
  <si>
    <t>500203</t>
  </si>
  <si>
    <t>500232</t>
  </si>
  <si>
    <t>500233</t>
  </si>
  <si>
    <t>500174</t>
  </si>
  <si>
    <t>500198</t>
  </si>
  <si>
    <t>500115</t>
  </si>
  <si>
    <t>500227</t>
  </si>
  <si>
    <t>500122</t>
  </si>
  <si>
    <t>500103</t>
  </si>
  <si>
    <t>500194</t>
  </si>
  <si>
    <t>500167</t>
  </si>
  <si>
    <t>500156</t>
  </si>
  <si>
    <t>500145</t>
  </si>
  <si>
    <t>500137</t>
  </si>
  <si>
    <t>500108</t>
  </si>
  <si>
    <t>500224</t>
  </si>
  <si>
    <t>500235</t>
  </si>
  <si>
    <t>500219</t>
  </si>
  <si>
    <t>500140</t>
  </si>
  <si>
    <t>500110</t>
  </si>
  <si>
    <t>500117</t>
  </si>
  <si>
    <t>500205</t>
  </si>
  <si>
    <t>500159</t>
  </si>
  <si>
    <t>500134</t>
  </si>
  <si>
    <t>500120</t>
  </si>
  <si>
    <t>500114</t>
  </si>
  <si>
    <t>500217</t>
  </si>
  <si>
    <t>500144</t>
  </si>
  <si>
    <t>500193</t>
  </si>
  <si>
    <t>500160</t>
  </si>
  <si>
    <t>500163</t>
  </si>
  <si>
    <t>500199</t>
  </si>
  <si>
    <t>500180</t>
  </si>
  <si>
    <t>500223</t>
  </si>
  <si>
    <t>500191</t>
  </si>
  <si>
    <t>500225</t>
  </si>
  <si>
    <t>500208</t>
  </si>
  <si>
    <t>500196</t>
  </si>
  <si>
    <t>500166</t>
  </si>
  <si>
    <t>500157</t>
  </si>
  <si>
    <t>500201</t>
  </si>
  <si>
    <t>500171</t>
  </si>
  <si>
    <t>500112</t>
  </si>
  <si>
    <t>500183</t>
  </si>
  <si>
    <t>500222</t>
  </si>
  <si>
    <t>500211</t>
  </si>
  <si>
    <t>500200</t>
  </si>
  <si>
    <t>500169</t>
  </si>
  <si>
    <t>500175</t>
  </si>
  <si>
    <t>500184</t>
  </si>
  <si>
    <t>500107</t>
  </si>
  <si>
    <t>500113</t>
  </si>
  <si>
    <t>500179</t>
  </si>
  <si>
    <t>500178</t>
  </si>
  <si>
    <t>500234</t>
  </si>
  <si>
    <t>500187</t>
  </si>
  <si>
    <t>500231</t>
  </si>
  <si>
    <t>500118</t>
  </si>
  <si>
    <t>500204</t>
  </si>
  <si>
    <t>500133</t>
  </si>
  <si>
    <t>500181</t>
  </si>
  <si>
    <t>500197</t>
  </si>
  <si>
    <t>500111</t>
  </si>
  <si>
    <t>500151</t>
  </si>
  <si>
    <t>500161</t>
  </si>
  <si>
    <t>500229</t>
  </si>
  <si>
    <t>500236</t>
  </si>
  <si>
    <t>500168</t>
  </si>
  <si>
    <t>500170</t>
  </si>
  <si>
    <t>Expert</t>
  </si>
  <si>
    <t>User</t>
  </si>
  <si>
    <t>DANIELS</t>
  </si>
  <si>
    <t>Faye</t>
  </si>
  <si>
    <t>DEWITT</t>
  </si>
  <si>
    <t>Lawrence</t>
  </si>
  <si>
    <t>MCWILLIAMS</t>
  </si>
  <si>
    <t>MEGNIN</t>
  </si>
  <si>
    <t>Verna</t>
  </si>
  <si>
    <t>CHIANG</t>
  </si>
  <si>
    <t>Anthony</t>
  </si>
  <si>
    <t>HUMPHRIES</t>
  </si>
  <si>
    <t>Jack</t>
  </si>
  <si>
    <t>ATHERTON</t>
  </si>
  <si>
    <t>Louie</t>
  </si>
  <si>
    <t>BARRINGER</t>
  </si>
  <si>
    <t>RAY</t>
  </si>
  <si>
    <t>NEWHART</t>
  </si>
  <si>
    <t>Benjamin</t>
  </si>
  <si>
    <t>HOLLENBECK</t>
  </si>
  <si>
    <t>Jessica</t>
  </si>
  <si>
    <t>NESTER</t>
  </si>
  <si>
    <t>TOLMAN</t>
  </si>
  <si>
    <t>Michael</t>
  </si>
  <si>
    <t>EAGAN</t>
  </si>
  <si>
    <t>Caroline</t>
  </si>
  <si>
    <t>LATHAN</t>
  </si>
  <si>
    <t>Raymond</t>
  </si>
  <si>
    <t>ANGUS</t>
  </si>
  <si>
    <t>Cheryl</t>
  </si>
  <si>
    <t>SPAULDING</t>
  </si>
  <si>
    <t>Al</t>
  </si>
  <si>
    <t>MARTIN</t>
  </si>
  <si>
    <t>MICHAELS</t>
  </si>
  <si>
    <t>Audrey</t>
  </si>
  <si>
    <t>FERNANDEZ</t>
  </si>
  <si>
    <t>Dennis</t>
  </si>
  <si>
    <t>MULLINS</t>
  </si>
  <si>
    <t>Emily</t>
  </si>
  <si>
    <t>SANTOYO</t>
  </si>
  <si>
    <t>Mattie</t>
  </si>
  <si>
    <t>WILLIAMS</t>
  </si>
  <si>
    <t>Todd</t>
  </si>
  <si>
    <t>FANNING</t>
  </si>
  <si>
    <t>Kelli</t>
  </si>
  <si>
    <t>LONG</t>
  </si>
  <si>
    <t>MATHERLY</t>
  </si>
  <si>
    <t>Ralph</t>
  </si>
  <si>
    <t>LINDSEY</t>
  </si>
  <si>
    <t>Nick</t>
  </si>
  <si>
    <t>WILSON</t>
  </si>
  <si>
    <t>Jose</t>
  </si>
  <si>
    <t>ROSENHEIM</t>
  </si>
  <si>
    <t>Janet</t>
  </si>
  <si>
    <t>MAJOR</t>
  </si>
  <si>
    <t>Kayla</t>
  </si>
  <si>
    <t>ECKERT</t>
  </si>
  <si>
    <t>Laura</t>
  </si>
  <si>
    <t>CARPENTER</t>
  </si>
  <si>
    <t>Matthew</t>
  </si>
  <si>
    <t>TRIMBLE</t>
  </si>
  <si>
    <t>RUSSELL</t>
  </si>
  <si>
    <t>LEVINSON</t>
  </si>
  <si>
    <t>Carl</t>
  </si>
  <si>
    <t>WEINSTEIN</t>
  </si>
  <si>
    <t>Jill</t>
  </si>
  <si>
    <t>BURGESS</t>
  </si>
  <si>
    <t>Vicki</t>
  </si>
  <si>
    <t>RYAN</t>
  </si>
  <si>
    <t>Roxanne</t>
  </si>
  <si>
    <t>BOWMAN</t>
  </si>
  <si>
    <t>Marjorie</t>
  </si>
  <si>
    <t>KALVERT</t>
  </si>
  <si>
    <t>Harold</t>
  </si>
  <si>
    <t>CLICK</t>
  </si>
  <si>
    <t>Patricia</t>
  </si>
  <si>
    <t>SISNEROS</t>
  </si>
  <si>
    <t>Roberta</t>
  </si>
  <si>
    <t>RUTTER</t>
  </si>
  <si>
    <t>Gretchen</t>
  </si>
  <si>
    <t>BROWN</t>
  </si>
  <si>
    <t>Cindy</t>
  </si>
  <si>
    <t>Laurie</t>
  </si>
  <si>
    <t>KRAUS</t>
  </si>
  <si>
    <t>Albert</t>
  </si>
  <si>
    <t>GROVE</t>
  </si>
  <si>
    <t>Annette</t>
  </si>
  <si>
    <t>CRABTREE</t>
  </si>
  <si>
    <t>BOYD</t>
  </si>
  <si>
    <t>Douglas</t>
  </si>
  <si>
    <t>GOMEZ</t>
  </si>
  <si>
    <t>PIERCY</t>
  </si>
  <si>
    <t>Sam</t>
  </si>
  <si>
    <t>CALVERT</t>
  </si>
  <si>
    <t>Tina</t>
  </si>
  <si>
    <t>DEMERS</t>
  </si>
  <si>
    <t>Abby</t>
  </si>
  <si>
    <t>BRAVEN</t>
  </si>
  <si>
    <t>Jeannette</t>
  </si>
  <si>
    <t>BROADDUS</t>
  </si>
  <si>
    <t>Nathan</t>
  </si>
  <si>
    <t>JOHNSON</t>
  </si>
  <si>
    <t>Antoinette</t>
  </si>
  <si>
    <t>LOVING</t>
  </si>
  <si>
    <t>Joanna</t>
  </si>
  <si>
    <t>Ramona</t>
  </si>
  <si>
    <t>HOLLOWELL</t>
  </si>
  <si>
    <t>Joe</t>
  </si>
  <si>
    <t>DELISLE</t>
  </si>
  <si>
    <t>Jeanne</t>
  </si>
  <si>
    <t>WICK</t>
  </si>
  <si>
    <t>Arthur</t>
  </si>
  <si>
    <t>NIELLY</t>
  </si>
  <si>
    <t>CHAMNESS</t>
  </si>
  <si>
    <t>Tonya</t>
  </si>
  <si>
    <t>LEHMAN</t>
  </si>
  <si>
    <t>Minnie</t>
  </si>
  <si>
    <t>JETER</t>
  </si>
  <si>
    <t>Mildred</t>
  </si>
  <si>
    <t>KLAUS</t>
  </si>
  <si>
    <t>Denise</t>
  </si>
  <si>
    <t>GALLO</t>
  </si>
  <si>
    <t>GRAY</t>
  </si>
  <si>
    <t>POOLER</t>
  </si>
  <si>
    <t>WINCHESTER</t>
  </si>
  <si>
    <t>Lorraine</t>
  </si>
  <si>
    <t>PASCHAL</t>
  </si>
  <si>
    <t>Agnes</t>
  </si>
  <si>
    <t>GIPSON</t>
  </si>
  <si>
    <t>Margie</t>
  </si>
  <si>
    <t>ALFRED</t>
  </si>
  <si>
    <t>Sabrina</t>
  </si>
  <si>
    <t>Dawn</t>
  </si>
  <si>
    <t>CASS</t>
  </si>
  <si>
    <t>Penny</t>
  </si>
  <si>
    <t>NOLAN</t>
  </si>
  <si>
    <t>Monique</t>
  </si>
  <si>
    <t>BEECH</t>
  </si>
  <si>
    <t>Sheila</t>
  </si>
  <si>
    <t>WILKERSON</t>
  </si>
  <si>
    <t>Christopher</t>
  </si>
  <si>
    <r>
      <t xml:space="preserve">Instruction:
</t>
    </r>
    <r>
      <rPr>
        <sz val="11"/>
        <color theme="1"/>
        <rFont val="Calibri"/>
        <family val="4"/>
        <charset val="134"/>
        <scheme val="minor"/>
      </rPr>
      <t>Please fill the formulas in the yellow range to split the employees' first and last name. (TIP: Do not include the space character in first name)</t>
    </r>
    <phoneticPr fontId="3" type="noConversion"/>
  </si>
  <si>
    <t>DANIELS</t>
    <phoneticPr fontId="3" type="noConversion"/>
  </si>
  <si>
    <t>Ryan</t>
    <phoneticPr fontId="3" type="noConversion"/>
  </si>
  <si>
    <t>Tyler</t>
    <phoneticPr fontId="3" type="noConversion"/>
  </si>
  <si>
    <t>Store's 2012 Revenue by Department</t>
  </si>
  <si>
    <t>What is the revenue of White Wave Q3 total revenue?</t>
  </si>
  <si>
    <r>
      <t xml:space="preserve">Instruction:
</t>
    </r>
    <r>
      <rPr>
        <sz val="14"/>
        <color theme="1"/>
        <rFont val="Calibri"/>
        <family val="4"/>
        <charset val="134"/>
        <scheme val="minor"/>
      </rPr>
      <t>Please create a dynamic pivot table as the picture below in the yellow range A5 and answer question.</t>
    </r>
  </si>
  <si>
    <t>Grand Total</t>
  </si>
  <si>
    <t>1月</t>
  </si>
  <si>
    <t>2月</t>
  </si>
  <si>
    <t>4月</t>
  </si>
  <si>
    <t>6月</t>
  </si>
  <si>
    <t>7月</t>
  </si>
  <si>
    <t>8月</t>
  </si>
  <si>
    <t>9月</t>
  </si>
  <si>
    <t>10月</t>
  </si>
  <si>
    <t>11月</t>
  </si>
  <si>
    <t>Qtr1</t>
  </si>
  <si>
    <t>Qtr2</t>
  </si>
  <si>
    <t>Qtr3</t>
  </si>
  <si>
    <t>Qtr4</t>
  </si>
  <si>
    <t>Revenue</t>
  </si>
  <si>
    <t>Time Period</t>
  </si>
  <si>
    <t>Quarter</t>
  </si>
  <si>
    <t>Test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</si>
</sst>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26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0"/>
      <name val="Calibri"/>
      <family val="2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4"/>
      <charset val="134"/>
      <scheme val="minor"/>
    </font>
    <font>
      <b/>
      <sz val="11"/>
      <color rgb="FFFF0000"/>
      <name val="Calibri"/>
      <family val="4"/>
      <charset val="134"/>
      <scheme val="minor"/>
    </font>
    <font>
      <sz val="11"/>
      <color theme="1"/>
      <name val="Calibri"/>
      <family val="4"/>
      <charset val="134"/>
      <scheme val="minor"/>
    </font>
    <font>
      <b/>
      <sz val="14"/>
      <color theme="1"/>
      <name val="Calibri"/>
      <family val="4"/>
      <charset val="134"/>
      <scheme val="minor"/>
    </font>
    <font>
      <sz val="14"/>
      <color theme="1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2" borderId="1" applyNumberFormat="0" applyAlignment="0" applyProtection="0"/>
    <xf numFmtId="0" fontId="9" fillId="0" borderId="0"/>
    <xf numFmtId="166" fontId="9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78">
    <xf numFmtId="0" fontId="0" fillId="0" borderId="0" xfId="0">
      <alignment vertical="center"/>
    </xf>
    <xf numFmtId="0" fontId="4" fillId="0" borderId="0" xfId="2"/>
    <xf numFmtId="14" fontId="5" fillId="2" borderId="1" xfId="3" applyNumberFormat="1"/>
    <xf numFmtId="0" fontId="6" fillId="0" borderId="2" xfId="2" applyFont="1" applyBorder="1" applyAlignment="1">
      <alignment horizontal="centerContinuous"/>
    </xf>
    <xf numFmtId="0" fontId="6" fillId="0" borderId="2" xfId="2" applyFont="1" applyBorder="1"/>
    <xf numFmtId="0" fontId="6" fillId="0" borderId="2" xfId="2" applyFont="1" applyBorder="1" applyAlignment="1">
      <alignment wrapText="1"/>
    </xf>
    <xf numFmtId="0" fontId="7" fillId="0" borderId="0" xfId="2" applyFont="1"/>
    <xf numFmtId="0" fontId="6" fillId="0" borderId="0" xfId="2" applyFont="1" applyAlignment="1">
      <alignment wrapText="1"/>
    </xf>
    <xf numFmtId="14" fontId="4" fillId="0" borderId="0" xfId="2" applyNumberFormat="1"/>
    <xf numFmtId="0" fontId="10" fillId="0" borderId="0" xfId="4" applyFont="1" applyProtection="1">
      <protection locked="0"/>
    </xf>
    <xf numFmtId="0" fontId="11" fillId="0" borderId="0" xfId="4" applyFont="1" applyProtection="1">
      <protection locked="0"/>
    </xf>
    <xf numFmtId="0" fontId="11" fillId="0" borderId="0" xfId="4" applyFont="1" applyAlignment="1" applyProtection="1">
      <alignment horizontal="center" wrapText="1"/>
      <protection locked="0"/>
    </xf>
    <xf numFmtId="0" fontId="12" fillId="0" borderId="0" xfId="4" applyFont="1" applyAlignment="1" applyProtection="1">
      <alignment vertical="center"/>
      <protection locked="0"/>
    </xf>
    <xf numFmtId="0" fontId="12" fillId="0" borderId="0" xfId="4" applyFont="1" applyProtection="1">
      <protection locked="0"/>
    </xf>
    <xf numFmtId="0" fontId="10" fillId="0" borderId="0" xfId="4" applyFont="1" applyAlignment="1" applyProtection="1">
      <alignment horizontal="left"/>
      <protection locked="0"/>
    </xf>
    <xf numFmtId="0" fontId="10" fillId="0" borderId="3" xfId="4" applyFont="1" applyBorder="1" applyAlignment="1" applyProtection="1">
      <alignment horizontal="left"/>
      <protection locked="0"/>
    </xf>
    <xf numFmtId="0" fontId="10" fillId="0" borderId="3" xfId="4" applyFont="1" applyBorder="1" applyAlignment="1" applyProtection="1">
      <alignment horizontal="left" indent="3"/>
      <protection locked="0"/>
    </xf>
    <xf numFmtId="0" fontId="10" fillId="0" borderId="3" xfId="4" applyFont="1" applyBorder="1" applyAlignment="1" applyProtection="1">
      <alignment horizontal="left" indent="2"/>
      <protection locked="0"/>
    </xf>
    <xf numFmtId="0" fontId="5" fillId="0" borderId="1" xfId="3" applyFill="1" applyAlignment="1" applyProtection="1">
      <alignment horizontal="left" indent="1"/>
      <protection hidden="1"/>
    </xf>
    <xf numFmtId="0" fontId="13" fillId="0" borderId="0" xfId="2" applyFont="1"/>
    <xf numFmtId="0" fontId="10" fillId="0" borderId="0" xfId="4" applyFont="1" applyAlignment="1">
      <alignment wrapText="1"/>
    </xf>
    <xf numFmtId="0" fontId="14" fillId="0" borderId="0" xfId="4" applyFont="1" applyProtection="1">
      <protection locked="0"/>
    </xf>
    <xf numFmtId="0" fontId="16" fillId="0" borderId="2" xfId="4" applyFont="1" applyBorder="1"/>
    <xf numFmtId="0" fontId="15" fillId="0" borderId="2" xfId="4" applyFont="1" applyBorder="1"/>
    <xf numFmtId="0" fontId="17" fillId="0" borderId="2" xfId="4" applyFont="1" applyBorder="1"/>
    <xf numFmtId="0" fontId="17" fillId="0" borderId="0" xfId="4" applyFont="1"/>
    <xf numFmtId="0" fontId="17" fillId="0" borderId="4" xfId="4" applyFont="1" applyBorder="1" applyAlignment="1">
      <alignment horizontal="center"/>
    </xf>
    <xf numFmtId="0" fontId="15" fillId="0" borderId="4" xfId="4" applyFont="1" applyBorder="1" applyAlignment="1">
      <alignment horizontal="center"/>
    </xf>
    <xf numFmtId="164" fontId="17" fillId="0" borderId="0" xfId="5" applyNumberFormat="1" applyFont="1" applyFill="1"/>
    <xf numFmtId="0" fontId="17" fillId="0" borderId="5" xfId="4" applyFont="1" applyBorder="1"/>
    <xf numFmtId="0" fontId="6" fillId="0" borderId="0" xfId="4" applyFont="1" applyAlignment="1">
      <alignment horizontal="right" indent="2"/>
    </xf>
    <xf numFmtId="0" fontId="18" fillId="0" borderId="4" xfId="4" applyFont="1" applyBorder="1" applyAlignment="1">
      <alignment horizontal="center"/>
    </xf>
    <xf numFmtId="0" fontId="7" fillId="0" borderId="0" xfId="2" applyFont="1" applyAlignment="1">
      <alignment horizontal="center" wrapText="1"/>
    </xf>
    <xf numFmtId="0" fontId="19" fillId="0" borderId="6" xfId="4" applyFont="1" applyBorder="1"/>
    <xf numFmtId="0" fontId="19" fillId="0" borderId="7" xfId="4" applyFont="1" applyBorder="1"/>
    <xf numFmtId="0" fontId="19" fillId="0" borderId="8" xfId="4" applyFont="1" applyBorder="1"/>
    <xf numFmtId="166" fontId="4" fillId="0" borderId="0" xfId="2" applyNumberFormat="1"/>
    <xf numFmtId="0" fontId="20" fillId="0" borderId="0" xfId="2" applyFont="1" applyAlignment="1">
      <alignment horizontal="centerContinuous"/>
    </xf>
    <xf numFmtId="0" fontId="6" fillId="0" borderId="4" xfId="2" applyFont="1" applyBorder="1"/>
    <xf numFmtId="0" fontId="5" fillId="3" borderId="1" xfId="3" applyFill="1"/>
    <xf numFmtId="167" fontId="5" fillId="3" borderId="1" xfId="3" quotePrefix="1" applyNumberFormat="1" applyFill="1"/>
    <xf numFmtId="0" fontId="4" fillId="0" borderId="0" xfId="2" applyAlignment="1">
      <alignment wrapText="1"/>
    </xf>
    <xf numFmtId="0" fontId="4" fillId="0" borderId="0" xfId="2" applyAlignment="1">
      <alignment horizontal="left" wrapText="1"/>
    </xf>
    <xf numFmtId="0" fontId="4" fillId="5" borderId="0" xfId="2" applyFill="1"/>
    <xf numFmtId="0" fontId="22" fillId="0" borderId="0" xfId="2" applyFont="1"/>
    <xf numFmtId="0" fontId="5" fillId="3" borderId="3" xfId="3" applyFill="1" applyBorder="1"/>
    <xf numFmtId="0" fontId="6" fillId="0" borderId="0" xfId="0" applyFont="1" applyAlignment="1"/>
    <xf numFmtId="14" fontId="6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  <xf numFmtId="165" fontId="5" fillId="3" borderId="1" xfId="3" applyNumberFormat="1" applyFill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15" fillId="0" borderId="0" xfId="2" applyFont="1" applyAlignment="1" applyProtection="1">
      <alignment wrapText="1"/>
      <protection locked="0"/>
    </xf>
    <xf numFmtId="0" fontId="21" fillId="4" borderId="6" xfId="2" applyFont="1" applyFill="1" applyBorder="1" applyAlignment="1">
      <alignment horizontal="left" wrapText="1"/>
    </xf>
    <xf numFmtId="0" fontId="21" fillId="4" borderId="5" xfId="2" applyFont="1" applyFill="1" applyBorder="1" applyAlignment="1">
      <alignment horizontal="left" wrapText="1"/>
    </xf>
    <xf numFmtId="0" fontId="21" fillId="4" borderId="9" xfId="2" applyFont="1" applyFill="1" applyBorder="1" applyAlignment="1">
      <alignment horizontal="left" wrapText="1"/>
    </xf>
    <xf numFmtId="0" fontId="21" fillId="4" borderId="7" xfId="2" applyFont="1" applyFill="1" applyBorder="1" applyAlignment="1">
      <alignment horizontal="left" wrapText="1"/>
    </xf>
    <xf numFmtId="0" fontId="21" fillId="4" borderId="0" xfId="2" applyFont="1" applyFill="1" applyAlignment="1">
      <alignment horizontal="left" wrapText="1"/>
    </xf>
    <xf numFmtId="0" fontId="21" fillId="4" borderId="10" xfId="2" applyFont="1" applyFill="1" applyBorder="1" applyAlignment="1">
      <alignment horizontal="left" wrapText="1"/>
    </xf>
    <xf numFmtId="0" fontId="21" fillId="4" borderId="8" xfId="2" applyFont="1" applyFill="1" applyBorder="1" applyAlignment="1">
      <alignment horizontal="left" wrapText="1"/>
    </xf>
    <xf numFmtId="0" fontId="21" fillId="4" borderId="4" xfId="2" applyFont="1" applyFill="1" applyBorder="1" applyAlignment="1">
      <alignment horizontal="left" wrapText="1"/>
    </xf>
    <xf numFmtId="0" fontId="21" fillId="4" borderId="11" xfId="2" applyFont="1" applyFill="1" applyBorder="1" applyAlignment="1">
      <alignment horizontal="left" wrapText="1"/>
    </xf>
    <xf numFmtId="0" fontId="23" fillId="4" borderId="3" xfId="2" applyFont="1" applyFill="1" applyBorder="1" applyAlignment="1">
      <alignment horizontal="left" wrapText="1"/>
    </xf>
    <xf numFmtId="0" fontId="20" fillId="0" borderId="0" xfId="2" applyFont="1" applyAlignment="1">
      <alignment horizontal="center"/>
    </xf>
    <xf numFmtId="0" fontId="21" fillId="4" borderId="3" xfId="2" applyFont="1" applyFill="1" applyBorder="1" applyAlignment="1">
      <alignment horizontal="left" wrapText="1"/>
    </xf>
    <xf numFmtId="0" fontId="24" fillId="4" borderId="12" xfId="2" applyFont="1" applyFill="1" applyBorder="1" applyAlignment="1">
      <alignment horizontal="left" vertical="center" wrapText="1"/>
    </xf>
    <xf numFmtId="0" fontId="24" fillId="4" borderId="13" xfId="2" applyFont="1" applyFill="1" applyBorder="1" applyAlignment="1">
      <alignment horizontal="left" vertical="center" wrapText="1"/>
    </xf>
    <xf numFmtId="0" fontId="24" fillId="4" borderId="14" xfId="2" applyFont="1" applyFill="1" applyBorder="1" applyAlignment="1">
      <alignment horizontal="left" vertical="center" wrapText="1"/>
    </xf>
    <xf numFmtId="0" fontId="24" fillId="4" borderId="15" xfId="2" applyFont="1" applyFill="1" applyBorder="1" applyAlignment="1">
      <alignment horizontal="left" vertical="center" wrapText="1"/>
    </xf>
    <xf numFmtId="0" fontId="24" fillId="4" borderId="0" xfId="2" applyFont="1" applyFill="1" applyAlignment="1">
      <alignment horizontal="left" vertical="center" wrapText="1"/>
    </xf>
    <xf numFmtId="0" fontId="24" fillId="4" borderId="16" xfId="2" applyFont="1" applyFill="1" applyBorder="1" applyAlignment="1">
      <alignment horizontal="left" vertical="center" wrapText="1"/>
    </xf>
    <xf numFmtId="0" fontId="24" fillId="4" borderId="17" xfId="2" applyFont="1" applyFill="1" applyBorder="1" applyAlignment="1">
      <alignment horizontal="left" vertical="center" wrapText="1"/>
    </xf>
    <xf numFmtId="0" fontId="24" fillId="4" borderId="2" xfId="2" applyFont="1" applyFill="1" applyBorder="1" applyAlignment="1">
      <alignment horizontal="left" vertical="center" wrapText="1"/>
    </xf>
    <xf numFmtId="0" fontId="24" fillId="4" borderId="18" xfId="2" applyFont="1" applyFill="1" applyBorder="1" applyAlignment="1">
      <alignment horizontal="left" vertical="center" wrapText="1"/>
    </xf>
    <xf numFmtId="0" fontId="0" fillId="0" borderId="0" xfId="0" applyNumberFormat="1">
      <alignment vertical="center"/>
    </xf>
    <xf numFmtId="0" fontId="7" fillId="0" borderId="0" xfId="6" applyNumberFormat="1" applyFont="1" applyFill="1"/>
  </cellXfs>
  <cellStyles count="7">
    <cellStyle name="Currency 2" xfId="5" xr:uid="{00000000-0005-0000-0000-000000000000}"/>
    <cellStyle name="Currency 3" xfId="6" xr:uid="{00000000-0005-0000-0000-000001000000}"/>
    <cellStyle name="Hyperlink 2" xfId="1" xr:uid="{00000000-0005-0000-0000-000002000000}"/>
    <cellStyle name="Normal" xfId="0" builtinId="0"/>
    <cellStyle name="Normal 2" xfId="2" xr:uid="{00000000-0005-0000-0000-000004000000}"/>
    <cellStyle name="Normal 2 2" xfId="4" xr:uid="{00000000-0005-0000-0000-000005000000}"/>
    <cellStyle name="Output 2" xfId="3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87311</xdr:colOff>
      <xdr:row>14</xdr:row>
      <xdr:rowOff>127000</xdr:rowOff>
    </xdr:from>
    <xdr:to>
      <xdr:col>16</xdr:col>
      <xdr:colOff>706896</xdr:colOff>
      <xdr:row>44</xdr:row>
      <xdr:rowOff>34909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8686" y="2921000"/>
          <a:ext cx="4826460" cy="58610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!backup\!!duplicates%20from%20other%20port%20drive\!K201\Development\!Sarah--main\Lab%20files\!2008%20Summer\K201Files\In-Class\Excel\Excel_Basics_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!K201/Development/!Sarah--main/CD%20dev/!Edit%20lab%20files,%20create%20allfiles.exe%20here/EDIT%20THESE,%20use%20to%20build%20allfiles.exe/K201Files/In-Class/Excel--old/Excel_Basics_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oriari/Documents/My%20Box%20Files/Lab%20Manual%20Fall%202013/Class%20Files/Excel/SolutionFiles/Nested_I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!K201/Development/!Sarah--main/CD%20dev/!Edit%20lab%20files,%20create%20allfiles.exe%20here/EDIT%20THESE,%20use%20to%20build%20allfiles.exe/K201Files/In-Class/Excel--old/Financial_Func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!K201/Development/!Sarah--main/CD%20dev/!Edit%20lab%20files,%20create%20allfiles.exe%20here/EDIT%20THESE,%20use%20to%20build%20allfiles.exe/K201Files/In-Class/Excel--old/Excel_Basics_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fs1\Desktop\Zip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INT"/>
      <sheetName val="ROUND"/>
      <sheetName val="TODAY"/>
      <sheetName val="DATEDIF"/>
      <sheetName val="PMT"/>
      <sheetName val="Problem 1"/>
      <sheetName val="Problem 2"/>
      <sheetName val="Problem 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C26" t="str">
            <v>Correct</v>
          </cell>
        </row>
        <row r="55">
          <cell r="D55" t="str">
            <v>feedback</v>
          </cell>
        </row>
        <row r="70">
          <cell r="D70" t="str">
            <v>feedback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INT"/>
      <sheetName val="ROUND"/>
      <sheetName val="TODAY"/>
      <sheetName val="DATEDIF"/>
      <sheetName val="PMT"/>
      <sheetName val="Problem 1"/>
      <sheetName val="Problem 2"/>
      <sheetName val="Problem 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C26" t="str">
            <v>Correct</v>
          </cell>
        </row>
        <row r="55">
          <cell r="D55" t="str">
            <v>feedback</v>
          </cell>
        </row>
        <row r="70">
          <cell r="D70" t="str">
            <v>feedback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Nested IF defined"/>
      <sheetName val="Nested IF defined, 2"/>
      <sheetName val="Practice 1"/>
      <sheetName val="Practice 2"/>
      <sheetName val="Problem 1"/>
      <sheetName val="Problem 2"/>
      <sheetName val="Problem 3"/>
      <sheetName val="Supervisor_sched"/>
      <sheetName val="Challenge"/>
      <sheetName val="Sheet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Camera</v>
          </cell>
          <cell r="C4" t="str">
            <v>Devices/Gadgets</v>
          </cell>
          <cell r="D4" t="str">
            <v>Home A/V</v>
          </cell>
          <cell r="E4" t="str">
            <v>Portable A/V</v>
          </cell>
        </row>
        <row r="5">
          <cell r="A5">
            <v>0.375</v>
          </cell>
          <cell r="B5" t="str">
            <v>F. Brenner</v>
          </cell>
          <cell r="C5" t="str">
            <v>J. Wallace</v>
          </cell>
          <cell r="D5" t="str">
            <v>L. Greene</v>
          </cell>
          <cell r="E5" t="str">
            <v>B. Pritchard</v>
          </cell>
        </row>
        <row r="6">
          <cell r="A6">
            <v>0.41666666666666669</v>
          </cell>
          <cell r="B6" t="str">
            <v>F. Brenner</v>
          </cell>
          <cell r="C6" t="str">
            <v>J. Wallace</v>
          </cell>
          <cell r="D6" t="str">
            <v>L. Greene</v>
          </cell>
          <cell r="E6" t="str">
            <v>B. Pritchard</v>
          </cell>
        </row>
        <row r="7">
          <cell r="A7">
            <v>0.45833333333333298</v>
          </cell>
          <cell r="B7" t="str">
            <v>F. Brenner</v>
          </cell>
          <cell r="C7" t="str">
            <v>J. Wallace</v>
          </cell>
          <cell r="D7" t="str">
            <v>L. Greene</v>
          </cell>
          <cell r="E7" t="str">
            <v>B. Pritchard</v>
          </cell>
        </row>
        <row r="8">
          <cell r="A8">
            <v>0.5</v>
          </cell>
          <cell r="B8" t="str">
            <v>F. Brenner</v>
          </cell>
          <cell r="C8" t="str">
            <v>J. Wallace</v>
          </cell>
          <cell r="D8" t="str">
            <v>L. Greene</v>
          </cell>
          <cell r="E8" t="str">
            <v>B. Pritchard</v>
          </cell>
        </row>
        <row r="9">
          <cell r="A9">
            <v>0.54166666666666696</v>
          </cell>
          <cell r="B9" t="str">
            <v>R. Maxwell</v>
          </cell>
          <cell r="C9" t="str">
            <v>J. Wallace</v>
          </cell>
          <cell r="D9" t="str">
            <v>W. Ford</v>
          </cell>
          <cell r="E9" t="str">
            <v>B. Pritchard</v>
          </cell>
        </row>
        <row r="10">
          <cell r="A10">
            <v>0.58333333333333304</v>
          </cell>
          <cell r="B10" t="str">
            <v>R. Maxwell</v>
          </cell>
          <cell r="C10" t="str">
            <v>D. Hoffmann</v>
          </cell>
          <cell r="D10" t="str">
            <v>W. Ford</v>
          </cell>
          <cell r="E10" t="str">
            <v>C. Robertson</v>
          </cell>
        </row>
        <row r="11">
          <cell r="A11">
            <v>0.625</v>
          </cell>
          <cell r="B11" t="str">
            <v>R. Maxwell</v>
          </cell>
          <cell r="C11" t="str">
            <v>D. Hoffmann</v>
          </cell>
          <cell r="D11" t="str">
            <v>W. Ford</v>
          </cell>
          <cell r="E11" t="str">
            <v>C. Robertson</v>
          </cell>
        </row>
        <row r="12">
          <cell r="A12">
            <v>0.66666666666666696</v>
          </cell>
          <cell r="B12" t="str">
            <v>R. Maxwell</v>
          </cell>
          <cell r="C12" t="str">
            <v>D. Hoffmann</v>
          </cell>
          <cell r="D12" t="str">
            <v>W. Ford</v>
          </cell>
          <cell r="E12" t="str">
            <v>C. Robertson</v>
          </cell>
        </row>
        <row r="13">
          <cell r="A13">
            <v>0.70833333333333304</v>
          </cell>
          <cell r="B13" t="str">
            <v>R. Maxwell</v>
          </cell>
          <cell r="C13" t="str">
            <v>D. Hoffmann</v>
          </cell>
          <cell r="D13" t="str">
            <v>W. Ford</v>
          </cell>
          <cell r="E13" t="str">
            <v>C. Robertson</v>
          </cell>
        </row>
        <row r="14">
          <cell r="A14">
            <v>0.749999999999999</v>
          </cell>
          <cell r="B14" t="str">
            <v>T. Lindemann</v>
          </cell>
          <cell r="C14" t="str">
            <v>D. Hoffmann</v>
          </cell>
          <cell r="D14" t="str">
            <v>H. Lewis</v>
          </cell>
          <cell r="E14" t="str">
            <v>C. Robertson</v>
          </cell>
        </row>
        <row r="15">
          <cell r="A15">
            <v>0.79166666666666496</v>
          </cell>
          <cell r="B15" t="str">
            <v>T. Lindemann</v>
          </cell>
          <cell r="C15" t="str">
            <v>M. Jacobi</v>
          </cell>
          <cell r="D15" t="str">
            <v>H. Lewis</v>
          </cell>
          <cell r="E15" t="str">
            <v>V. Coleman</v>
          </cell>
        </row>
        <row r="16">
          <cell r="A16">
            <v>0.83333333333333104</v>
          </cell>
          <cell r="B16" t="str">
            <v>T. Lindemann</v>
          </cell>
          <cell r="C16" t="str">
            <v>M. Jacobi</v>
          </cell>
          <cell r="D16" t="str">
            <v>H. Lewis</v>
          </cell>
          <cell r="E16" t="str">
            <v>V. Coleman</v>
          </cell>
        </row>
        <row r="17">
          <cell r="A17">
            <v>0.874999999999997</v>
          </cell>
          <cell r="B17" t="str">
            <v>T. Lindemann</v>
          </cell>
          <cell r="C17" t="str">
            <v>M. Jacobi</v>
          </cell>
          <cell r="D17" t="str">
            <v>H. Lewis</v>
          </cell>
          <cell r="E17" t="str">
            <v>V. Coleman</v>
          </cell>
        </row>
        <row r="18">
          <cell r="A18">
            <v>0.91666666666666297</v>
          </cell>
          <cell r="B18" t="str">
            <v>T. Lindemann</v>
          </cell>
          <cell r="C18" t="str">
            <v>M. Jacobi</v>
          </cell>
          <cell r="D18" t="str">
            <v>H. Lewis</v>
          </cell>
          <cell r="E18" t="str">
            <v>V. Coleman</v>
          </cell>
        </row>
      </sheetData>
      <sheetData sheetId="9"/>
      <sheetData sheetId="10">
        <row r="139">
          <cell r="K139" t="str">
            <v>feedback</v>
          </cell>
        </row>
        <row r="178">
          <cell r="H178" t="str">
            <v>feedback</v>
          </cell>
        </row>
        <row r="197">
          <cell r="G197" t="str">
            <v>feedback</v>
          </cell>
        </row>
        <row r="209">
          <cell r="G209" t="str">
            <v>feedback</v>
          </cell>
        </row>
        <row r="299">
          <cell r="J299" t="str">
            <v>feedback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scratch"/>
      <sheetName val="Challenge-review"/>
      <sheetName val="PMT"/>
      <sheetName val="Amortization"/>
      <sheetName val="PPMT and IPMT"/>
      <sheetName val="Problem 1"/>
      <sheetName val="Problem 2"/>
      <sheetName val="Problem 3"/>
      <sheetName val="Auto Loan"/>
      <sheetName val="Auto Loan_answ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9">
          <cell r="Q139" t="str">
            <v>feedback</v>
          </cell>
          <cell r="V139" t="str">
            <v>feedback</v>
          </cell>
          <cell r="X139" t="str">
            <v>feedback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scratch"/>
      <sheetName val="Relative"/>
      <sheetName val="Absolute"/>
      <sheetName val="Mixed"/>
      <sheetName val="COUNTIF"/>
      <sheetName val="SUMIF"/>
      <sheetName val="Cond formatting"/>
      <sheetName val="Problem 1"/>
      <sheetName val="Problem 2"/>
      <sheetName val="Problem 3"/>
      <sheetName val="Problem 4"/>
      <sheetName val="Problem 4 Answer"/>
      <sheetName val="Problem 5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ine"/>
      <sheetName val="food"/>
      <sheetName val="Sheet3"/>
    </sheetNames>
    <sheetDataSet>
      <sheetData sheetId="0"/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rry/AppData/Local/Packages/microsoft.windowscommunicationsapps_8wekyb3d8bbwe/LocalState/Files/S0/25/Attachments/Wirting%20Test%20-%20Name%5b9430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ding" refreshedDate="44778.476846527781" createdVersion="8" refreshedVersion="8" minRefreshableVersion="3" recordCount="1869" xr:uid="{00000000-000A-0000-FFFF-FFFF00000000}">
  <cacheSource type="worksheet">
    <worksheetSource ref="A1:G1870" sheet=".xlsx].xlsx]Question(5)-sales data" r:id="rId2"/>
  </cacheSource>
  <cacheFields count="8">
    <cacheField name="TransactionID" numFmtId="0">
      <sharedItems containsSemiMixedTypes="0" containsString="0" containsNumber="1" containsInteger="1" minValue="6" maxValue="4005"/>
    </cacheField>
    <cacheField name="TransactionDate" numFmtId="14">
      <sharedItems containsSemiMixedTypes="0" containsNonDate="0" containsDate="1" containsString="0" minDate="2012-01-01T00:00:00" maxDate="2012-12-29T00:00:00" count="269">
        <d v="2012-11-10T00:00:00"/>
        <d v="2012-11-11T00:00:00"/>
        <d v="2012-11-12T00:00:00"/>
        <d v="2012-11-13T00:00:00"/>
        <d v="2012-11-14T00:00:00"/>
        <d v="2012-11-15T00:00:00"/>
        <d v="2012-11-19T00:00:00"/>
        <d v="2012-11-23T00:00:00"/>
        <d v="2012-11-26T00:00:00"/>
        <d v="2012-11-27T00:00:00"/>
        <d v="2012-11-28T00:00:00"/>
        <d v="2012-11-29T00:00:00"/>
        <d v="2012-12-01T00:00:00"/>
        <d v="2012-12-02T00:00:00"/>
        <d v="2012-12-03T00:00:00"/>
        <d v="2012-12-04T00:00:00"/>
        <d v="2012-12-06T00:00:00"/>
        <d v="2012-12-07T00:00:00"/>
        <d v="2012-12-08T00:00:00"/>
        <d v="2012-12-09T00:00:00"/>
        <d v="2012-12-10T00:00:00"/>
        <d v="2012-12-11T00:00:00"/>
        <d v="2012-12-14T00:00:00"/>
        <d v="2012-12-15T00:00:00"/>
        <d v="2012-12-20T00:00:00"/>
        <d v="2012-12-23T00:00:00"/>
        <d v="2012-12-24T00:00:00"/>
        <d v="2012-12-25T00:00:00"/>
        <d v="2012-12-27T00:00:00"/>
        <d v="2012-12-28T00:00:00"/>
        <d v="2012-01-01T00:00:00"/>
        <d v="2012-01-02T00:00:00"/>
        <d v="2012-01-04T00:00:00"/>
        <d v="2012-01-05T00:00:00"/>
        <d v="2012-01-06T00:00:00"/>
        <d v="2012-01-08T00:00:00"/>
        <d v="2012-01-09T00:00:00"/>
        <d v="2012-01-10T00:00:00"/>
        <d v="2012-01-11T00:00:00"/>
        <d v="2012-01-12T00:00:00"/>
        <d v="2012-01-16T00:00:00"/>
        <d v="2012-01-17T00:00:00"/>
        <d v="2012-01-18T00:00:00"/>
        <d v="2012-01-19T00:00:00"/>
        <d v="2012-01-22T00:00:00"/>
        <d v="2012-01-23T00:00:00"/>
        <d v="2012-01-24T00:00:00"/>
        <d v="2012-01-25T00:00:00"/>
        <d v="2012-01-27T00:00:00"/>
        <d v="2012-01-28T00:00:00"/>
        <d v="2012-01-29T00:00:00"/>
        <d v="2012-01-30T00:00:00"/>
        <d v="2012-01-31T00:00:00"/>
        <d v="2012-02-06T00:00:00"/>
        <d v="2012-02-07T00:00:00"/>
        <d v="2012-02-08T00:00:00"/>
        <d v="2012-02-09T00:00:00"/>
        <d v="2012-02-10T00:00:00"/>
        <d v="2012-02-11T00:00:00"/>
        <d v="2012-02-13T00:00:00"/>
        <d v="2012-02-14T00:00:00"/>
        <d v="2012-02-15T00:00:00"/>
        <d v="2012-02-19T00:00:00"/>
        <d v="2012-02-21T00:00:00"/>
        <d v="2012-02-22T00:00:00"/>
        <d v="2012-02-23T00:00:00"/>
        <d v="2012-02-24T00:00:00"/>
        <d v="2012-02-28T00:00:00"/>
        <d v="2012-02-29T00:00:00"/>
        <d v="2012-03-01T00:00:00"/>
        <d v="2012-03-03T00:00:00"/>
        <d v="2012-03-04T00:00:00"/>
        <d v="2012-03-05T00:00:00"/>
        <d v="2012-03-07T00:00:00"/>
        <d v="2012-03-08T00:00:00"/>
        <d v="2012-03-10T00:00:00"/>
        <d v="2012-03-11T00:00:00"/>
        <d v="2012-03-12T00:00:00"/>
        <d v="2012-03-13T00:00:00"/>
        <d v="2012-03-15T00:00:00"/>
        <d v="2012-03-16T00:00:00"/>
        <d v="2012-03-18T00:00:00"/>
        <d v="2012-03-19T00:00:00"/>
        <d v="2012-03-20T00:00:00"/>
        <d v="2012-03-22T00:00:00"/>
        <d v="2012-03-25T00:00:00"/>
        <d v="2012-03-26T00:00:00"/>
        <d v="2012-03-29T00:00:00"/>
        <d v="2012-04-01T00:00:00"/>
        <d v="2012-04-03T00:00:00"/>
        <d v="2012-04-04T00:00:00"/>
        <d v="2012-04-05T00:00:00"/>
        <d v="2012-04-08T00:00:00"/>
        <d v="2012-04-10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4T00:00:00"/>
        <d v="2012-04-25T00:00:00"/>
        <d v="2012-04-26T00:00:00"/>
        <d v="2012-04-28T00:00:00"/>
        <d v="2012-04-29T00:00:00"/>
        <d v="2012-04-30T00:00:00"/>
        <d v="2012-05-01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20T00:00:00"/>
        <d v="2012-05-21T00:00:00"/>
        <d v="2012-05-22T00:00:00"/>
        <d v="2012-05-23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8T00:00:00"/>
        <d v="2012-06-19T00:00:00"/>
        <d v="2012-06-20T00:00:00"/>
        <d v="2012-06-21T00:00:00"/>
        <d v="2012-06-23T00:00:00"/>
        <d v="2012-06-24T00:00:00"/>
        <d v="2012-06-26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13T00:00:00"/>
        <d v="2012-07-16T00:00:00"/>
        <d v="2012-07-17T00:00:00"/>
        <d v="2012-07-20T00:00:00"/>
        <d v="2012-07-21T00:00:00"/>
        <d v="2012-07-23T00:00:00"/>
        <d v="2012-07-24T00:00:00"/>
        <d v="2012-07-25T00:00:00"/>
        <d v="2012-07-26T00:00:00"/>
        <d v="2012-07-28T00:00:00"/>
        <d v="2012-07-29T00:00:00"/>
        <d v="2012-07-30T00:00:00"/>
        <d v="2012-08-01T00:00:00"/>
        <d v="2012-08-04T00:00:00"/>
        <d v="2012-08-05T00:00:00"/>
        <d v="2012-08-06T00:00:00"/>
        <d v="2012-08-07T00:00:00"/>
        <d v="2012-08-08T00:00:00"/>
        <d v="2012-08-09T00:00:00"/>
        <d v="2012-08-11T00:00:00"/>
        <d v="2012-08-12T00:00:00"/>
        <d v="2012-08-13T00:00:00"/>
        <d v="2012-08-14T00:00:00"/>
        <d v="2012-08-18T00:00:00"/>
        <d v="2012-08-19T00:00:00"/>
        <d v="2012-08-20T00:00:00"/>
        <d v="2012-08-22T00:00:00"/>
        <d v="2012-08-24T00:00:00"/>
        <d v="2012-08-25T00:00:00"/>
        <d v="2012-08-26T00:00:00"/>
        <d v="2012-08-27T00:00:00"/>
        <d v="2012-08-28T00:00:00"/>
        <d v="2012-08-29T00:00:00"/>
        <d v="2012-09-01T00:00:00"/>
        <d v="2012-09-04T00:00:00"/>
        <d v="2012-09-06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3T00:00:00"/>
        <d v="2012-11-04T00:00:00"/>
        <d v="2012-11-05T00:00:00"/>
        <d v="2012-03-30T00:00:00"/>
        <d v="2012-08-30T00:00:00"/>
        <d v="2012-08-31T00:00:00"/>
        <d v="2012-07-31T00:00:00"/>
        <d v="2012-11-02T00:00:00"/>
        <d v="2012-04-07T00:00:00"/>
      </sharedItems>
      <fieldGroup par="7" base="1">
        <rangePr groupBy="months" startDate="2012-01-01T00:00:00" endDate="2012-12-29T00:00:00"/>
        <groupItems count="14">
          <s v="&lt;2012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/12/29"/>
        </groupItems>
      </fieldGroup>
    </cacheField>
    <cacheField name="ItemCode" numFmtId="0">
      <sharedItems/>
    </cacheField>
    <cacheField name="Department" numFmtId="0">
      <sharedItems count="4">
        <s v="Other"/>
        <s v="Drinks"/>
        <s v="Perishable Foods"/>
        <s v="Frozen Foods"/>
      </sharedItems>
    </cacheField>
    <cacheField name="Brand" numFmtId="0">
      <sharedItems count="85">
        <s v="Generic House"/>
        <s v="Blue Sky Soda"/>
        <s v="Auroshikha Incense"/>
        <s v="Knudsen"/>
        <s v="Vetbasis"/>
        <s v="Horizon"/>
        <s v="Soy Sation"/>
        <s v="Cascade Fresh"/>
        <s v="Nancy's"/>
        <s v="Ians"/>
        <s v="N/A"/>
        <s v="Aura Cacia"/>
        <s v="Better Than Millk"/>
        <s v="White Wave"/>
        <s v="Westbrae"/>
        <s v="Shelton's"/>
        <s v="Vegie Kaas"/>
        <s v="Newton's Lab"/>
        <s v="Lifetime"/>
        <s v="Alvarado Street Bakery"/>
        <s v="Pet Guard"/>
        <s v="Berlin Natural Bakery"/>
        <s v="Mt. Sterling"/>
        <s v="Cascadian Farms"/>
        <s v="Stonyfield"/>
        <s v="Lakewood"/>
        <s v="Seven Stars"/>
        <s v="Crystal Candles"/>
        <s v="Fantastic Foods"/>
        <s v="Mountain High"/>
        <s v="Food for Life"/>
        <s v="Soymage"/>
        <s v="Amy's Kitchen"/>
        <s v="Solana"/>
        <s v="Ener-G"/>
        <s v="Brown Cow"/>
        <s v="Country Choice"/>
        <s v="Yves"/>
        <s v="Soya Kaas"/>
        <s v="Organic Valley"/>
        <s v="French Meadow"/>
        <s v="Naturlite Candles"/>
        <s v="FarmSoy"/>
        <s v="Alta Dena"/>
        <s v="Mori-Nu"/>
        <s v="Frontier Herb"/>
        <s v="Seventh Generation"/>
        <s v="Country Life"/>
        <s v="Dancing Paws"/>
        <s v="PacFds"/>
        <s v="Feathered Friend"/>
        <s v="After the Fall"/>
        <s v="Soyco"/>
        <s v="Tofu Rella"/>
        <s v="Santa Cruz"/>
        <s v="Morningland Dairy"/>
        <s v="Allen"/>
        <s v="El Viajero"/>
        <s v="Garden of Eatin'"/>
        <s v="Eichten's"/>
        <s v="Mountain Sun"/>
        <s v="Willow Run"/>
        <s v="Ah!L"/>
        <s v="Hollow Ridge Farm"/>
        <s v="Vegan Rella"/>
        <s v="JerFds"/>
        <s v="Gem of Iceland"/>
        <s v="Spring Tr"/>
        <s v="Spectrum"/>
        <s v="Meyenberg"/>
        <s v="Grassland"/>
        <s v="Boca"/>
        <s v="Jer Foods"/>
        <s v="Lightlife"/>
        <s v="Chatfield's"/>
        <s v="Golden Wave of Grain"/>
        <s v="Health is Wealth"/>
        <s v="Dutch"/>
        <s v="Almond Rella"/>
        <s v="Little Bear"/>
        <s v="VegieKaas"/>
        <s v="Eden Foods"/>
        <s v="Cedar Lane"/>
        <s v="Non-Local Farmer"/>
        <s v="Local Farmer"/>
      </sharedItems>
    </cacheField>
    <cacheField name="Quantity" numFmtId="0">
      <sharedItems containsSemiMixedTypes="0" containsString="0" containsNumber="1" containsInteger="1" minValue="1" maxValue="8" count="8">
        <n v="2"/>
        <n v="4"/>
        <n v="1"/>
        <n v="3"/>
        <n v="5"/>
        <n v="7"/>
        <n v="8"/>
        <n v="6"/>
      </sharedItems>
    </cacheField>
    <cacheField name="Sales" numFmtId="0">
      <sharedItems containsSemiMixedTypes="0" containsString="0" containsNumber="1" minValue="0" maxValue="292.8"/>
    </cacheField>
    <cacheField name="Quarters" numFmtId="0" databaseField="0">
      <fieldGroup base="1">
        <rangePr groupBy="quarters" startDate="2012-01-01T00:00:00" endDate="2012-12-29T00:00:00"/>
        <groupItems count="6">
          <s v="&lt;2012/1/1"/>
          <s v="Qtr1"/>
          <s v="Qtr2"/>
          <s v="Qtr3"/>
          <s v="Qtr4"/>
          <s v="&gt;2012/12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9">
  <r>
    <n v="6"/>
    <x v="0"/>
    <s v="408672"/>
    <x v="0"/>
    <x v="0"/>
    <x v="0"/>
    <n v="6.5"/>
  </r>
  <r>
    <n v="6"/>
    <x v="0"/>
    <s v="911133"/>
    <x v="1"/>
    <x v="1"/>
    <x v="0"/>
    <n v="20.139999999999997"/>
  </r>
  <r>
    <n v="6"/>
    <x v="0"/>
    <s v="408674"/>
    <x v="0"/>
    <x v="0"/>
    <x v="0"/>
    <n v="4.125"/>
  </r>
  <r>
    <n v="6"/>
    <x v="0"/>
    <s v="408624"/>
    <x v="0"/>
    <x v="2"/>
    <x v="1"/>
    <n v="2.8"/>
  </r>
  <r>
    <n v="9"/>
    <x v="1"/>
    <s v="952835"/>
    <x v="0"/>
    <x v="0"/>
    <x v="0"/>
    <n v="3.1360000000000001"/>
  </r>
  <r>
    <n v="10"/>
    <x v="1"/>
    <s v="910150"/>
    <x v="1"/>
    <x v="3"/>
    <x v="2"/>
    <n v="3.7"/>
  </r>
  <r>
    <n v="16"/>
    <x v="2"/>
    <s v="971131"/>
    <x v="0"/>
    <x v="4"/>
    <x v="0"/>
    <n v="13.1"/>
  </r>
  <r>
    <n v="16"/>
    <x v="2"/>
    <s v="837901"/>
    <x v="2"/>
    <x v="5"/>
    <x v="2"/>
    <n v="10.15"/>
  </r>
  <r>
    <n v="16"/>
    <x v="2"/>
    <s v="848554"/>
    <x v="2"/>
    <x v="6"/>
    <x v="2"/>
    <n v="3.45"/>
  </r>
  <r>
    <n v="16"/>
    <x v="2"/>
    <s v="837248"/>
    <x v="2"/>
    <x v="7"/>
    <x v="0"/>
    <n v="12.25"/>
  </r>
  <r>
    <n v="16"/>
    <x v="2"/>
    <s v="837414"/>
    <x v="2"/>
    <x v="8"/>
    <x v="2"/>
    <n v="11.7"/>
  </r>
  <r>
    <n v="22"/>
    <x v="3"/>
    <s v="804611"/>
    <x v="2"/>
    <x v="9"/>
    <x v="3"/>
    <n v="108"/>
  </r>
  <r>
    <n v="22"/>
    <x v="3"/>
    <s v="250045"/>
    <x v="0"/>
    <x v="10"/>
    <x v="2"/>
    <n v="5.25"/>
  </r>
  <r>
    <n v="22"/>
    <x v="3"/>
    <s v="250021"/>
    <x v="0"/>
    <x v="10"/>
    <x v="0"/>
    <n v="9.5949999999999989"/>
  </r>
  <r>
    <n v="23"/>
    <x v="3"/>
    <s v="191820"/>
    <x v="0"/>
    <x v="11"/>
    <x v="1"/>
    <n v="17.100000000000001"/>
  </r>
  <r>
    <n v="23"/>
    <x v="3"/>
    <s v="233025"/>
    <x v="2"/>
    <x v="12"/>
    <x v="2"/>
    <n v="6.02"/>
  </r>
  <r>
    <n v="30"/>
    <x v="4"/>
    <s v="970080"/>
    <x v="0"/>
    <x v="0"/>
    <x v="2"/>
    <n v="0.63749999999999996"/>
  </r>
  <r>
    <n v="30"/>
    <x v="4"/>
    <s v="970075"/>
    <x v="0"/>
    <x v="10"/>
    <x v="0"/>
    <n v="10.5"/>
  </r>
  <r>
    <n v="30"/>
    <x v="4"/>
    <s v="941027"/>
    <x v="2"/>
    <x v="13"/>
    <x v="2"/>
    <n v="1.5"/>
  </r>
  <r>
    <n v="30"/>
    <x v="4"/>
    <s v="941312"/>
    <x v="2"/>
    <x v="14"/>
    <x v="0"/>
    <n v="61.1"/>
  </r>
  <r>
    <n v="30"/>
    <x v="4"/>
    <s v="931156"/>
    <x v="2"/>
    <x v="0"/>
    <x v="2"/>
    <n v="19.55"/>
  </r>
  <r>
    <n v="30"/>
    <x v="4"/>
    <s v="806110"/>
    <x v="2"/>
    <x v="15"/>
    <x v="0"/>
    <n v="4.5599999999999996"/>
  </r>
  <r>
    <n v="34"/>
    <x v="5"/>
    <s v="191820"/>
    <x v="0"/>
    <x v="11"/>
    <x v="0"/>
    <n v="8.5500000000000007"/>
  </r>
  <r>
    <n v="51"/>
    <x v="6"/>
    <s v="816012"/>
    <x v="2"/>
    <x v="0"/>
    <x v="2"/>
    <n v="4.4550000000000001"/>
  </r>
  <r>
    <n v="51"/>
    <x v="6"/>
    <s v="817117"/>
    <x v="2"/>
    <x v="0"/>
    <x v="2"/>
    <n v="16.25"/>
  </r>
  <r>
    <n v="51"/>
    <x v="6"/>
    <s v="817855"/>
    <x v="2"/>
    <x v="14"/>
    <x v="2"/>
    <n v="12.5"/>
  </r>
  <r>
    <n v="51"/>
    <x v="6"/>
    <s v="910435"/>
    <x v="1"/>
    <x v="3"/>
    <x v="1"/>
    <n v="9.3600000000000012"/>
  </r>
  <r>
    <n v="51"/>
    <x v="6"/>
    <s v="402133"/>
    <x v="2"/>
    <x v="0"/>
    <x v="4"/>
    <n v="31.725000000000001"/>
  </r>
  <r>
    <n v="51"/>
    <x v="6"/>
    <s v="931130"/>
    <x v="2"/>
    <x v="0"/>
    <x v="0"/>
    <n v="39.6"/>
  </r>
  <r>
    <n v="65"/>
    <x v="7"/>
    <s v="941049"/>
    <x v="2"/>
    <x v="13"/>
    <x v="0"/>
    <n v="27.2"/>
  </r>
  <r>
    <n v="78"/>
    <x v="8"/>
    <s v="848521"/>
    <x v="2"/>
    <x v="16"/>
    <x v="0"/>
    <n v="3.375"/>
  </r>
  <r>
    <n v="78"/>
    <x v="8"/>
    <s v="233218"/>
    <x v="2"/>
    <x v="0"/>
    <x v="4"/>
    <n v="81"/>
  </r>
  <r>
    <n v="78"/>
    <x v="8"/>
    <s v="741107"/>
    <x v="0"/>
    <x v="17"/>
    <x v="2"/>
    <n v="9.2624999999999993"/>
  </r>
  <r>
    <n v="79"/>
    <x v="8"/>
    <s v="850080"/>
    <x v="0"/>
    <x v="0"/>
    <x v="0"/>
    <n v="5.4"/>
  </r>
  <r>
    <n v="83"/>
    <x v="9"/>
    <s v="931124"/>
    <x v="2"/>
    <x v="0"/>
    <x v="2"/>
    <n v="20"/>
  </r>
  <r>
    <n v="84"/>
    <x v="9"/>
    <s v="848115"/>
    <x v="2"/>
    <x v="0"/>
    <x v="2"/>
    <n v="3.15"/>
  </r>
  <r>
    <n v="84"/>
    <x v="9"/>
    <s v="848471"/>
    <x v="2"/>
    <x v="18"/>
    <x v="0"/>
    <n v="5.52"/>
  </r>
  <r>
    <n v="85"/>
    <x v="9"/>
    <s v="910177"/>
    <x v="1"/>
    <x v="3"/>
    <x v="0"/>
    <n v="64.7"/>
  </r>
  <r>
    <n v="85"/>
    <x v="9"/>
    <s v="802611"/>
    <x v="2"/>
    <x v="19"/>
    <x v="0"/>
    <n v="4.54"/>
  </r>
  <r>
    <n v="93"/>
    <x v="10"/>
    <s v="875485"/>
    <x v="0"/>
    <x v="20"/>
    <x v="0"/>
    <n v="35.954999999999998"/>
  </r>
  <r>
    <n v="93"/>
    <x v="10"/>
    <s v="661029"/>
    <x v="2"/>
    <x v="21"/>
    <x v="1"/>
    <n v="12"/>
  </r>
  <r>
    <n v="95"/>
    <x v="11"/>
    <s v="848660"/>
    <x v="2"/>
    <x v="22"/>
    <x v="2"/>
    <n v="3.145"/>
  </r>
  <r>
    <n v="95"/>
    <x v="11"/>
    <s v="911118"/>
    <x v="1"/>
    <x v="1"/>
    <x v="2"/>
    <n v="12.95"/>
  </r>
  <r>
    <n v="95"/>
    <x v="11"/>
    <s v="141252"/>
    <x v="1"/>
    <x v="0"/>
    <x v="1"/>
    <n v="79.872000000000014"/>
  </r>
  <r>
    <n v="95"/>
    <x v="11"/>
    <s v="818146"/>
    <x v="2"/>
    <x v="0"/>
    <x v="2"/>
    <n v="11.9"/>
  </r>
  <r>
    <n v="95"/>
    <x v="11"/>
    <s v="931158"/>
    <x v="2"/>
    <x v="0"/>
    <x v="0"/>
    <n v="30.525000000000002"/>
  </r>
  <r>
    <n v="96"/>
    <x v="11"/>
    <s v="805133"/>
    <x v="1"/>
    <x v="23"/>
    <x v="0"/>
    <n v="63.839999999999996"/>
  </r>
  <r>
    <n v="101"/>
    <x v="12"/>
    <s v="232302"/>
    <x v="2"/>
    <x v="12"/>
    <x v="2"/>
    <n v="8.6"/>
  </r>
  <r>
    <n v="101"/>
    <x v="12"/>
    <s v="837832"/>
    <x v="2"/>
    <x v="24"/>
    <x v="0"/>
    <n v="37.89"/>
  </r>
  <r>
    <n v="101"/>
    <x v="12"/>
    <s v="910215"/>
    <x v="1"/>
    <x v="25"/>
    <x v="1"/>
    <n v="9.18"/>
  </r>
  <r>
    <n v="104"/>
    <x v="12"/>
    <s v="910106"/>
    <x v="1"/>
    <x v="3"/>
    <x v="3"/>
    <n v="8.1000000000000014"/>
  </r>
  <r>
    <n v="104"/>
    <x v="12"/>
    <s v="741107"/>
    <x v="0"/>
    <x v="17"/>
    <x v="2"/>
    <n v="9.75"/>
  </r>
  <r>
    <n v="109"/>
    <x v="13"/>
    <s v="837928"/>
    <x v="2"/>
    <x v="5"/>
    <x v="0"/>
    <n v="34.340000000000003"/>
  </r>
  <r>
    <n v="109"/>
    <x v="13"/>
    <s v="837707"/>
    <x v="2"/>
    <x v="26"/>
    <x v="2"/>
    <n v="14.4375"/>
  </r>
  <r>
    <n v="109"/>
    <x v="13"/>
    <s v="424084"/>
    <x v="0"/>
    <x v="27"/>
    <x v="2"/>
    <n v="3.6974999999999998"/>
  </r>
  <r>
    <n v="110"/>
    <x v="13"/>
    <s v="930532"/>
    <x v="2"/>
    <x v="28"/>
    <x v="2"/>
    <n v="1.3520000000000001"/>
  </r>
  <r>
    <n v="110"/>
    <x v="13"/>
    <s v="837237"/>
    <x v="2"/>
    <x v="7"/>
    <x v="2"/>
    <n v="7.875"/>
  </r>
  <r>
    <n v="110"/>
    <x v="13"/>
    <s v="848475"/>
    <x v="2"/>
    <x v="18"/>
    <x v="0"/>
    <n v="5.7"/>
  </r>
  <r>
    <n v="111"/>
    <x v="13"/>
    <s v="939621"/>
    <x v="0"/>
    <x v="0"/>
    <x v="2"/>
    <n v="1.5"/>
  </r>
  <r>
    <n v="113"/>
    <x v="13"/>
    <s v="837551"/>
    <x v="2"/>
    <x v="29"/>
    <x v="0"/>
    <n v="12.739999999999998"/>
  </r>
  <r>
    <n v="113"/>
    <x v="13"/>
    <s v="213060"/>
    <x v="0"/>
    <x v="0"/>
    <x v="1"/>
    <n v="8.6"/>
  </r>
  <r>
    <n v="113"/>
    <x v="13"/>
    <s v="848666"/>
    <x v="2"/>
    <x v="22"/>
    <x v="0"/>
    <n v="5.9200000000000008"/>
  </r>
  <r>
    <n v="113"/>
    <x v="13"/>
    <s v="232310"/>
    <x v="2"/>
    <x v="0"/>
    <x v="0"/>
    <n v="42.245000000000005"/>
  </r>
  <r>
    <n v="113"/>
    <x v="13"/>
    <s v="911118"/>
    <x v="1"/>
    <x v="1"/>
    <x v="0"/>
    <n v="20.72"/>
  </r>
  <r>
    <n v="120"/>
    <x v="14"/>
    <s v="848564"/>
    <x v="2"/>
    <x v="6"/>
    <x v="0"/>
    <n v="3.43"/>
  </r>
  <r>
    <n v="120"/>
    <x v="14"/>
    <s v="941312"/>
    <x v="2"/>
    <x v="14"/>
    <x v="2"/>
    <n v="24.44"/>
  </r>
  <r>
    <n v="120"/>
    <x v="14"/>
    <s v="802463"/>
    <x v="2"/>
    <x v="30"/>
    <x v="3"/>
    <n v="7.1999999999999993"/>
  </r>
  <r>
    <n v="120"/>
    <x v="14"/>
    <s v="408538"/>
    <x v="0"/>
    <x v="0"/>
    <x v="2"/>
    <n v="1.665"/>
  </r>
  <r>
    <n v="120"/>
    <x v="14"/>
    <s v="741106"/>
    <x v="0"/>
    <x v="17"/>
    <x v="0"/>
    <n v="19.5"/>
  </r>
  <r>
    <n v="120"/>
    <x v="14"/>
    <s v="848268"/>
    <x v="2"/>
    <x v="31"/>
    <x v="2"/>
    <n v="2.2999999999999998"/>
  </r>
  <r>
    <n v="120"/>
    <x v="14"/>
    <s v="981320"/>
    <x v="3"/>
    <x v="32"/>
    <x v="4"/>
    <n v="15"/>
  </r>
  <r>
    <n v="121"/>
    <x v="14"/>
    <s v="202680"/>
    <x v="0"/>
    <x v="0"/>
    <x v="2"/>
    <n v="9"/>
  </r>
  <r>
    <n v="121"/>
    <x v="14"/>
    <s v="000078"/>
    <x v="0"/>
    <x v="10"/>
    <x v="2"/>
    <n v="2.7"/>
  </r>
  <r>
    <n v="121"/>
    <x v="14"/>
    <s v="140058"/>
    <x v="1"/>
    <x v="0"/>
    <x v="2"/>
    <n v="3.25"/>
  </r>
  <r>
    <n v="121"/>
    <x v="14"/>
    <s v="939621"/>
    <x v="0"/>
    <x v="0"/>
    <x v="0"/>
    <n v="2.4000000000000004"/>
  </r>
  <r>
    <n v="121"/>
    <x v="14"/>
    <s v="009002"/>
    <x v="0"/>
    <x v="0"/>
    <x v="2"/>
    <n v="7.05"/>
  </r>
  <r>
    <n v="121"/>
    <x v="14"/>
    <s v="911166"/>
    <x v="1"/>
    <x v="3"/>
    <x v="0"/>
    <n v="1.6"/>
  </r>
  <r>
    <n v="121"/>
    <x v="14"/>
    <s v="910316"/>
    <x v="1"/>
    <x v="33"/>
    <x v="0"/>
    <n v="12.450000000000001"/>
  </r>
  <r>
    <n v="123"/>
    <x v="14"/>
    <s v="931158"/>
    <x v="2"/>
    <x v="0"/>
    <x v="2"/>
    <n v="20.350000000000001"/>
  </r>
  <r>
    <n v="129"/>
    <x v="15"/>
    <s v="834815"/>
    <x v="2"/>
    <x v="34"/>
    <x v="0"/>
    <n v="42.274999999999999"/>
  </r>
  <r>
    <n v="129"/>
    <x v="15"/>
    <s v="837068"/>
    <x v="2"/>
    <x v="35"/>
    <x v="2"/>
    <n v="13.186"/>
  </r>
  <r>
    <n v="129"/>
    <x v="15"/>
    <s v="817052"/>
    <x v="2"/>
    <x v="36"/>
    <x v="2"/>
    <n v="6.982499999999999"/>
  </r>
  <r>
    <n v="130"/>
    <x v="15"/>
    <s v="931130"/>
    <x v="2"/>
    <x v="0"/>
    <x v="2"/>
    <n v="22"/>
  </r>
  <r>
    <n v="130"/>
    <x v="15"/>
    <s v="858294"/>
    <x v="2"/>
    <x v="37"/>
    <x v="3"/>
    <n v="77.400000000000006"/>
  </r>
  <r>
    <n v="130"/>
    <x v="15"/>
    <s v="850660"/>
    <x v="0"/>
    <x v="0"/>
    <x v="4"/>
    <n v="24.3"/>
  </r>
  <r>
    <n v="130"/>
    <x v="15"/>
    <s v="981504"/>
    <x v="3"/>
    <x v="32"/>
    <x v="4"/>
    <n v="17.75"/>
  </r>
  <r>
    <n v="130"/>
    <x v="15"/>
    <s v="406019"/>
    <x v="0"/>
    <x v="0"/>
    <x v="2"/>
    <n v="2.04"/>
  </r>
  <r>
    <n v="137"/>
    <x v="16"/>
    <s v="941352"/>
    <x v="2"/>
    <x v="14"/>
    <x v="0"/>
    <n v="32"/>
  </r>
  <r>
    <n v="137"/>
    <x v="16"/>
    <s v="802009"/>
    <x v="2"/>
    <x v="19"/>
    <x v="0"/>
    <n v="30"/>
  </r>
  <r>
    <n v="137"/>
    <x v="16"/>
    <s v="817048"/>
    <x v="2"/>
    <x v="0"/>
    <x v="1"/>
    <n v="19.57"/>
  </r>
  <r>
    <n v="139"/>
    <x v="16"/>
    <s v="848199"/>
    <x v="2"/>
    <x v="38"/>
    <x v="0"/>
    <n v="5.5"/>
  </r>
  <r>
    <n v="139"/>
    <x v="16"/>
    <s v="848338"/>
    <x v="2"/>
    <x v="39"/>
    <x v="2"/>
    <n v="5.99"/>
  </r>
  <r>
    <n v="139"/>
    <x v="16"/>
    <s v="402133"/>
    <x v="2"/>
    <x v="0"/>
    <x v="2"/>
    <n v="7.05"/>
  </r>
  <r>
    <n v="139"/>
    <x v="16"/>
    <s v="191827"/>
    <x v="0"/>
    <x v="11"/>
    <x v="0"/>
    <n v="9.2250000000000014"/>
  </r>
  <r>
    <n v="139"/>
    <x v="16"/>
    <s v="802522"/>
    <x v="2"/>
    <x v="40"/>
    <x v="0"/>
    <n v="34.200000000000003"/>
  </r>
  <r>
    <n v="139"/>
    <x v="16"/>
    <s v="848458"/>
    <x v="2"/>
    <x v="0"/>
    <x v="2"/>
    <n v="2.5600000000000005"/>
  </r>
  <r>
    <n v="140"/>
    <x v="16"/>
    <s v="910169"/>
    <x v="1"/>
    <x v="33"/>
    <x v="2"/>
    <n v="5.13"/>
  </r>
  <r>
    <n v="140"/>
    <x v="16"/>
    <s v="981563"/>
    <x v="3"/>
    <x v="32"/>
    <x v="2"/>
    <n v="3.3724999999999996"/>
  </r>
  <r>
    <n v="144"/>
    <x v="17"/>
    <s v="209868"/>
    <x v="0"/>
    <x v="41"/>
    <x v="2"/>
    <n v="7.25"/>
  </r>
  <r>
    <n v="145"/>
    <x v="17"/>
    <s v="941087"/>
    <x v="2"/>
    <x v="42"/>
    <x v="1"/>
    <n v="5.16"/>
  </r>
  <r>
    <n v="145"/>
    <x v="17"/>
    <s v="850658"/>
    <x v="0"/>
    <x v="0"/>
    <x v="2"/>
    <n v="6"/>
  </r>
  <r>
    <n v="145"/>
    <x v="17"/>
    <s v="910166"/>
    <x v="1"/>
    <x v="3"/>
    <x v="0"/>
    <n v="5.8"/>
  </r>
  <r>
    <n v="145"/>
    <x v="17"/>
    <s v="806114"/>
    <x v="2"/>
    <x v="15"/>
    <x v="0"/>
    <n v="5"/>
  </r>
  <r>
    <n v="145"/>
    <x v="17"/>
    <s v="837153"/>
    <x v="2"/>
    <x v="43"/>
    <x v="1"/>
    <n v="37.128"/>
  </r>
  <r>
    <n v="150"/>
    <x v="18"/>
    <s v="610010"/>
    <x v="2"/>
    <x v="0"/>
    <x v="0"/>
    <n v="5.95"/>
  </r>
  <r>
    <n v="150"/>
    <x v="18"/>
    <s v="869114"/>
    <x v="2"/>
    <x v="28"/>
    <x v="2"/>
    <n v="21.65"/>
  </r>
  <r>
    <n v="151"/>
    <x v="18"/>
    <s v="848600"/>
    <x v="2"/>
    <x v="0"/>
    <x v="2"/>
    <n v="3.45"/>
  </r>
  <r>
    <n v="152"/>
    <x v="18"/>
    <s v="802444"/>
    <x v="2"/>
    <x v="30"/>
    <x v="0"/>
    <n v="29.28"/>
  </r>
  <r>
    <n v="152"/>
    <x v="18"/>
    <s v="910144"/>
    <x v="1"/>
    <x v="3"/>
    <x v="0"/>
    <n v="61.36999999999999"/>
  </r>
  <r>
    <n v="152"/>
    <x v="18"/>
    <s v="848046"/>
    <x v="2"/>
    <x v="0"/>
    <x v="0"/>
    <n v="10"/>
  </r>
  <r>
    <n v="157"/>
    <x v="19"/>
    <s v="000078"/>
    <x v="0"/>
    <x v="10"/>
    <x v="0"/>
    <n v="5.4"/>
  </r>
  <r>
    <n v="161"/>
    <x v="20"/>
    <s v="910350"/>
    <x v="1"/>
    <x v="25"/>
    <x v="1"/>
    <n v="7"/>
  </r>
  <r>
    <n v="161"/>
    <x v="20"/>
    <s v="848516"/>
    <x v="2"/>
    <x v="5"/>
    <x v="0"/>
    <n v="5.8500000000000005"/>
  </r>
  <r>
    <n v="161"/>
    <x v="20"/>
    <s v="934644"/>
    <x v="2"/>
    <x v="0"/>
    <x v="2"/>
    <n v="2.0649999999999999"/>
  </r>
  <r>
    <n v="161"/>
    <x v="20"/>
    <s v="837303"/>
    <x v="2"/>
    <x v="29"/>
    <x v="0"/>
    <n v="28.31"/>
  </r>
  <r>
    <n v="162"/>
    <x v="20"/>
    <s v="910178"/>
    <x v="1"/>
    <x v="3"/>
    <x v="1"/>
    <n v="8.08"/>
  </r>
  <r>
    <n v="162"/>
    <x v="20"/>
    <s v="848268"/>
    <x v="2"/>
    <x v="31"/>
    <x v="0"/>
    <n v="4.5999999999999996"/>
  </r>
  <r>
    <n v="162"/>
    <x v="20"/>
    <s v="300126"/>
    <x v="2"/>
    <x v="44"/>
    <x v="2"/>
    <n v="1.43"/>
  </r>
  <r>
    <n v="162"/>
    <x v="20"/>
    <s v="837547"/>
    <x v="2"/>
    <x v="29"/>
    <x v="0"/>
    <n v="12.739999999999998"/>
  </r>
  <r>
    <n v="166"/>
    <x v="21"/>
    <s v="910435"/>
    <x v="1"/>
    <x v="3"/>
    <x v="2"/>
    <n v="2.6"/>
  </r>
  <r>
    <n v="170"/>
    <x v="21"/>
    <s v="970015"/>
    <x v="0"/>
    <x v="10"/>
    <x v="0"/>
    <n v="4.5999999999999996"/>
  </r>
  <r>
    <n v="184"/>
    <x v="22"/>
    <s v="408506"/>
    <x v="0"/>
    <x v="0"/>
    <x v="2"/>
    <n v="6"/>
  </r>
  <r>
    <n v="184"/>
    <x v="22"/>
    <s v="834815"/>
    <x v="2"/>
    <x v="34"/>
    <x v="0"/>
    <n v="31.15"/>
  </r>
  <r>
    <n v="184"/>
    <x v="22"/>
    <s v="837707"/>
    <x v="2"/>
    <x v="26"/>
    <x v="2"/>
    <n v="19.25"/>
  </r>
  <r>
    <n v="184"/>
    <x v="22"/>
    <s v="848271"/>
    <x v="2"/>
    <x v="31"/>
    <x v="1"/>
    <n v="8.1"/>
  </r>
  <r>
    <n v="184"/>
    <x v="22"/>
    <s v="971129"/>
    <x v="0"/>
    <x v="4"/>
    <x v="2"/>
    <n v="5.95"/>
  </r>
  <r>
    <n v="184"/>
    <x v="22"/>
    <s v="981320"/>
    <x v="3"/>
    <x v="32"/>
    <x v="2"/>
    <n v="2.5499999999999998"/>
  </r>
  <r>
    <n v="186"/>
    <x v="23"/>
    <s v="931157"/>
    <x v="2"/>
    <x v="0"/>
    <x v="2"/>
    <n v="23.6"/>
  </r>
  <r>
    <n v="186"/>
    <x v="23"/>
    <s v="250012"/>
    <x v="0"/>
    <x v="10"/>
    <x v="2"/>
    <n v="11.25"/>
  </r>
  <r>
    <n v="186"/>
    <x v="23"/>
    <s v="201945"/>
    <x v="0"/>
    <x v="0"/>
    <x v="2"/>
    <n v="8.1999999999999993"/>
  </r>
  <r>
    <n v="186"/>
    <x v="23"/>
    <s v="402132"/>
    <x v="2"/>
    <x v="45"/>
    <x v="0"/>
    <n v="9.9"/>
  </r>
  <r>
    <n v="189"/>
    <x v="23"/>
    <s v="850552"/>
    <x v="0"/>
    <x v="46"/>
    <x v="0"/>
    <n v="9.8089999999999993"/>
  </r>
  <r>
    <n v="189"/>
    <x v="23"/>
    <s v="406014"/>
    <x v="0"/>
    <x v="0"/>
    <x v="0"/>
    <n v="2.7"/>
  </r>
  <r>
    <n v="189"/>
    <x v="23"/>
    <s v="837758"/>
    <x v="2"/>
    <x v="26"/>
    <x v="3"/>
    <n v="43.094999999999992"/>
  </r>
  <r>
    <n v="189"/>
    <x v="23"/>
    <s v="180562"/>
    <x v="2"/>
    <x v="47"/>
    <x v="1"/>
    <n v="35.200000000000003"/>
  </r>
  <r>
    <n v="189"/>
    <x v="23"/>
    <s v="408501"/>
    <x v="0"/>
    <x v="0"/>
    <x v="2"/>
    <n v="8.6"/>
  </r>
  <r>
    <n v="189"/>
    <x v="23"/>
    <s v="970062"/>
    <x v="0"/>
    <x v="10"/>
    <x v="3"/>
    <n v="6.8249999999999993"/>
  </r>
  <r>
    <n v="189"/>
    <x v="23"/>
    <s v="934644"/>
    <x v="2"/>
    <x v="0"/>
    <x v="2"/>
    <n v="2.5075000000000003"/>
  </r>
  <r>
    <n v="189"/>
    <x v="23"/>
    <s v="848374"/>
    <x v="2"/>
    <x v="39"/>
    <x v="3"/>
    <n v="6.7200000000000006"/>
  </r>
  <r>
    <n v="189"/>
    <x v="23"/>
    <s v="191828"/>
    <x v="0"/>
    <x v="11"/>
    <x v="1"/>
    <n v="24.6"/>
  </r>
  <r>
    <n v="189"/>
    <x v="23"/>
    <s v="911131"/>
    <x v="1"/>
    <x v="1"/>
    <x v="4"/>
    <n v="54.25"/>
  </r>
  <r>
    <n v="189"/>
    <x v="23"/>
    <s v="941355"/>
    <x v="2"/>
    <x v="14"/>
    <x v="0"/>
    <n v="35"/>
  </r>
  <r>
    <n v="216"/>
    <x v="24"/>
    <s v="009068"/>
    <x v="1"/>
    <x v="25"/>
    <x v="2"/>
    <n v="4"/>
  </r>
  <r>
    <n v="230"/>
    <x v="25"/>
    <s v="209898"/>
    <x v="0"/>
    <x v="41"/>
    <x v="2"/>
    <n v="0.64000000000000012"/>
  </r>
  <r>
    <n v="231"/>
    <x v="25"/>
    <s v="941300"/>
    <x v="2"/>
    <x v="14"/>
    <x v="2"/>
    <n v="23.9"/>
  </r>
  <r>
    <n v="231"/>
    <x v="25"/>
    <s v="875584"/>
    <x v="0"/>
    <x v="48"/>
    <x v="0"/>
    <n v="16.829999999999998"/>
  </r>
  <r>
    <n v="231"/>
    <x v="25"/>
    <s v="000078"/>
    <x v="0"/>
    <x v="10"/>
    <x v="2"/>
    <n v="2.7"/>
  </r>
  <r>
    <n v="236"/>
    <x v="26"/>
    <s v="837940"/>
    <x v="2"/>
    <x v="24"/>
    <x v="2"/>
    <n v="9.5"/>
  </r>
  <r>
    <n v="237"/>
    <x v="26"/>
    <s v="191820"/>
    <x v="0"/>
    <x v="11"/>
    <x v="0"/>
    <n v="9.5"/>
  </r>
  <r>
    <n v="237"/>
    <x v="26"/>
    <s v="850081"/>
    <x v="0"/>
    <x v="0"/>
    <x v="4"/>
    <n v="14.25"/>
  </r>
  <r>
    <n v="242"/>
    <x v="27"/>
    <s v="848018"/>
    <x v="2"/>
    <x v="0"/>
    <x v="2"/>
    <n v="3.35"/>
  </r>
  <r>
    <n v="242"/>
    <x v="27"/>
    <s v="911172"/>
    <x v="1"/>
    <x v="3"/>
    <x v="1"/>
    <n v="3.2"/>
  </r>
  <r>
    <n v="242"/>
    <x v="27"/>
    <s v="837012"/>
    <x v="2"/>
    <x v="35"/>
    <x v="2"/>
    <n v="14.928000000000001"/>
  </r>
  <r>
    <n v="242"/>
    <x v="27"/>
    <s v="848554"/>
    <x v="2"/>
    <x v="6"/>
    <x v="4"/>
    <n v="16.387499999999999"/>
  </r>
  <r>
    <n v="242"/>
    <x v="27"/>
    <s v="817698"/>
    <x v="2"/>
    <x v="49"/>
    <x v="0"/>
    <n v="48.15"/>
  </r>
  <r>
    <n v="242"/>
    <x v="27"/>
    <s v="406014"/>
    <x v="0"/>
    <x v="0"/>
    <x v="2"/>
    <n v="1.1475"/>
  </r>
  <r>
    <n v="242"/>
    <x v="27"/>
    <s v="981373"/>
    <x v="3"/>
    <x v="32"/>
    <x v="2"/>
    <n v="18.36"/>
  </r>
  <r>
    <n v="242"/>
    <x v="27"/>
    <s v="408055"/>
    <x v="0"/>
    <x v="10"/>
    <x v="2"/>
    <n v="14"/>
  </r>
  <r>
    <n v="242"/>
    <x v="27"/>
    <s v="875448"/>
    <x v="0"/>
    <x v="50"/>
    <x v="2"/>
    <n v="6.7"/>
  </r>
  <r>
    <n v="242"/>
    <x v="27"/>
    <s v="837237"/>
    <x v="2"/>
    <x v="7"/>
    <x v="0"/>
    <n v="13.125"/>
  </r>
  <r>
    <n v="242"/>
    <x v="27"/>
    <s v="981512"/>
    <x v="3"/>
    <x v="32"/>
    <x v="0"/>
    <n v="5.0999999999999996"/>
  </r>
  <r>
    <n v="242"/>
    <x v="27"/>
    <s v="941420"/>
    <x v="2"/>
    <x v="14"/>
    <x v="0"/>
    <n v="49.360000000000007"/>
  </r>
  <r>
    <n v="242"/>
    <x v="27"/>
    <s v="837518"/>
    <x v="2"/>
    <x v="29"/>
    <x v="2"/>
    <n v="11.137499999999999"/>
  </r>
  <r>
    <n v="242"/>
    <x v="27"/>
    <s v="910139"/>
    <x v="1"/>
    <x v="3"/>
    <x v="0"/>
    <n v="5.3"/>
  </r>
  <r>
    <n v="252"/>
    <x v="28"/>
    <s v="848121"/>
    <x v="2"/>
    <x v="0"/>
    <x v="0"/>
    <n v="11.2"/>
  </r>
  <r>
    <n v="252"/>
    <x v="28"/>
    <s v="802521"/>
    <x v="2"/>
    <x v="40"/>
    <x v="2"/>
    <n v="2.2999999999999998"/>
  </r>
  <r>
    <n v="253"/>
    <x v="28"/>
    <s v="817079"/>
    <x v="2"/>
    <x v="0"/>
    <x v="2"/>
    <n v="22.21"/>
  </r>
  <r>
    <n v="258"/>
    <x v="29"/>
    <s v="981088"/>
    <x v="3"/>
    <x v="32"/>
    <x v="0"/>
    <n v="10.199999999999999"/>
  </r>
  <r>
    <n v="258"/>
    <x v="29"/>
    <s v="910105"/>
    <x v="1"/>
    <x v="51"/>
    <x v="0"/>
    <n v="8.9"/>
  </r>
  <r>
    <n v="258"/>
    <x v="29"/>
    <s v="848666"/>
    <x v="2"/>
    <x v="22"/>
    <x v="2"/>
    <n v="2.59"/>
  </r>
  <r>
    <n v="258"/>
    <x v="29"/>
    <s v="818145"/>
    <x v="2"/>
    <x v="0"/>
    <x v="2"/>
    <n v="11.9"/>
  </r>
  <r>
    <n v="258"/>
    <x v="29"/>
    <s v="741105"/>
    <x v="0"/>
    <x v="17"/>
    <x v="1"/>
    <n v="39"/>
  </r>
  <r>
    <n v="269"/>
    <x v="30"/>
    <s v="009003"/>
    <x v="0"/>
    <x v="0"/>
    <x v="2"/>
    <n v="7.05"/>
  </r>
  <r>
    <n v="269"/>
    <x v="30"/>
    <s v="848221"/>
    <x v="2"/>
    <x v="52"/>
    <x v="2"/>
    <n v="1.6875"/>
  </r>
  <r>
    <n v="269"/>
    <x v="30"/>
    <s v="232125"/>
    <x v="2"/>
    <x v="12"/>
    <x v="2"/>
    <n v="6.88"/>
  </r>
  <r>
    <n v="269"/>
    <x v="30"/>
    <s v="848660"/>
    <x v="2"/>
    <x v="22"/>
    <x v="3"/>
    <n v="11.100000000000001"/>
  </r>
  <r>
    <n v="270"/>
    <x v="30"/>
    <s v="848301"/>
    <x v="2"/>
    <x v="53"/>
    <x v="2"/>
    <n v="3.1825000000000001"/>
  </r>
  <r>
    <n v="271"/>
    <x v="30"/>
    <s v="250065"/>
    <x v="0"/>
    <x v="10"/>
    <x v="0"/>
    <n v="18.5"/>
  </r>
  <r>
    <n v="271"/>
    <x v="30"/>
    <s v="300045"/>
    <x v="0"/>
    <x v="0"/>
    <x v="1"/>
    <n v="15.2"/>
  </r>
  <r>
    <n v="271"/>
    <x v="30"/>
    <s v="408506"/>
    <x v="0"/>
    <x v="0"/>
    <x v="1"/>
    <n v="24"/>
  </r>
  <r>
    <n v="276"/>
    <x v="31"/>
    <s v="837938"/>
    <x v="2"/>
    <x v="24"/>
    <x v="0"/>
    <n v="19"/>
  </r>
  <r>
    <n v="276"/>
    <x v="31"/>
    <s v="837067"/>
    <x v="2"/>
    <x v="35"/>
    <x v="1"/>
    <n v="61.2"/>
  </r>
  <r>
    <n v="277"/>
    <x v="31"/>
    <s v="970087"/>
    <x v="0"/>
    <x v="10"/>
    <x v="2"/>
    <n v="4.5999999999999996"/>
  </r>
  <r>
    <n v="277"/>
    <x v="31"/>
    <s v="911223"/>
    <x v="1"/>
    <x v="54"/>
    <x v="3"/>
    <n v="2.37"/>
  </r>
  <r>
    <n v="284"/>
    <x v="32"/>
    <s v="250065"/>
    <x v="0"/>
    <x v="10"/>
    <x v="2"/>
    <n v="7.4"/>
  </r>
  <r>
    <n v="284"/>
    <x v="32"/>
    <s v="910435"/>
    <x v="1"/>
    <x v="3"/>
    <x v="0"/>
    <n v="4.16"/>
  </r>
  <r>
    <n v="284"/>
    <x v="32"/>
    <s v="848081"/>
    <x v="2"/>
    <x v="0"/>
    <x v="2"/>
    <n v="2.2874999999999996"/>
  </r>
  <r>
    <n v="284"/>
    <x v="32"/>
    <s v="670011"/>
    <x v="2"/>
    <x v="55"/>
    <x v="0"/>
    <n v="8.5"/>
  </r>
  <r>
    <n v="285"/>
    <x v="32"/>
    <s v="971127"/>
    <x v="0"/>
    <x v="4"/>
    <x v="2"/>
    <n v="5.3550000000000004"/>
  </r>
  <r>
    <n v="293"/>
    <x v="33"/>
    <s v="233218"/>
    <x v="2"/>
    <x v="0"/>
    <x v="0"/>
    <n v="43.2"/>
  </r>
  <r>
    <n v="293"/>
    <x v="33"/>
    <s v="000080"/>
    <x v="0"/>
    <x v="10"/>
    <x v="1"/>
    <n v="11.399999999999999"/>
  </r>
  <r>
    <n v="293"/>
    <x v="33"/>
    <s v="848211"/>
    <x v="2"/>
    <x v="38"/>
    <x v="2"/>
    <n v="4.4000000000000004"/>
  </r>
  <r>
    <n v="293"/>
    <x v="33"/>
    <s v="850551"/>
    <x v="0"/>
    <x v="46"/>
    <x v="2"/>
    <n v="4.8875000000000002"/>
  </r>
  <r>
    <n v="300"/>
    <x v="34"/>
    <s v="848372"/>
    <x v="2"/>
    <x v="39"/>
    <x v="0"/>
    <n v="5.89"/>
  </r>
  <r>
    <n v="300"/>
    <x v="34"/>
    <s v="971063"/>
    <x v="0"/>
    <x v="20"/>
    <x v="0"/>
    <n v="44.2"/>
  </r>
  <r>
    <n v="300"/>
    <x v="34"/>
    <s v="848086"/>
    <x v="2"/>
    <x v="0"/>
    <x v="1"/>
    <n v="11.02"/>
  </r>
  <r>
    <n v="300"/>
    <x v="34"/>
    <s v="848301"/>
    <x v="2"/>
    <x v="53"/>
    <x v="2"/>
    <n v="3.0150000000000001"/>
  </r>
  <r>
    <n v="304"/>
    <x v="35"/>
    <s v="661025"/>
    <x v="2"/>
    <x v="21"/>
    <x v="1"/>
    <n v="13.8"/>
  </r>
  <r>
    <n v="304"/>
    <x v="35"/>
    <s v="834812"/>
    <x v="2"/>
    <x v="34"/>
    <x v="0"/>
    <n v="43.4"/>
  </r>
  <r>
    <n v="304"/>
    <x v="35"/>
    <s v="850213"/>
    <x v="0"/>
    <x v="56"/>
    <x v="0"/>
    <n v="8.8000000000000007"/>
  </r>
  <r>
    <n v="304"/>
    <x v="35"/>
    <s v="910316"/>
    <x v="1"/>
    <x v="33"/>
    <x v="2"/>
    <n v="8.3000000000000007"/>
  </r>
  <r>
    <n v="304"/>
    <x v="35"/>
    <s v="910379"/>
    <x v="1"/>
    <x v="3"/>
    <x v="0"/>
    <n v="29"/>
  </r>
  <r>
    <n v="304"/>
    <x v="35"/>
    <s v="981082"/>
    <x v="2"/>
    <x v="15"/>
    <x v="2"/>
    <n v="2.0299999999999998"/>
  </r>
  <r>
    <n v="313"/>
    <x v="36"/>
    <s v="848271"/>
    <x v="2"/>
    <x v="31"/>
    <x v="2"/>
    <n v="2.25"/>
  </r>
  <r>
    <n v="313"/>
    <x v="36"/>
    <s v="816013"/>
    <x v="2"/>
    <x v="5"/>
    <x v="2"/>
    <n v="5"/>
  </r>
  <r>
    <n v="313"/>
    <x v="36"/>
    <s v="406011"/>
    <x v="0"/>
    <x v="0"/>
    <x v="0"/>
    <n v="2.6"/>
  </r>
  <r>
    <n v="313"/>
    <x v="36"/>
    <s v="941276"/>
    <x v="2"/>
    <x v="5"/>
    <x v="0"/>
    <n v="3.23"/>
  </r>
  <r>
    <n v="313"/>
    <x v="36"/>
    <s v="424077"/>
    <x v="0"/>
    <x v="27"/>
    <x v="2"/>
    <n v="4.1324999999999994"/>
  </r>
  <r>
    <n v="313"/>
    <x v="36"/>
    <s v="981525"/>
    <x v="3"/>
    <x v="32"/>
    <x v="4"/>
    <n v="23.400000000000002"/>
  </r>
  <r>
    <n v="313"/>
    <x v="36"/>
    <s v="209866"/>
    <x v="0"/>
    <x v="41"/>
    <x v="2"/>
    <n v="7.25"/>
  </r>
  <r>
    <n v="314"/>
    <x v="36"/>
    <s v="806378"/>
    <x v="2"/>
    <x v="39"/>
    <x v="1"/>
    <n v="31.319999999999997"/>
  </r>
  <r>
    <n v="314"/>
    <x v="36"/>
    <s v="180562"/>
    <x v="2"/>
    <x v="47"/>
    <x v="2"/>
    <n v="8.8000000000000007"/>
  </r>
  <r>
    <n v="314"/>
    <x v="36"/>
    <s v="981552"/>
    <x v="3"/>
    <x v="32"/>
    <x v="1"/>
    <n v="8.2799999999999994"/>
  </r>
  <r>
    <n v="314"/>
    <x v="36"/>
    <s v="848066"/>
    <x v="2"/>
    <x v="0"/>
    <x v="2"/>
    <n v="3.4424999999999999"/>
  </r>
  <r>
    <n v="319"/>
    <x v="37"/>
    <s v="934644"/>
    <x v="2"/>
    <x v="0"/>
    <x v="2"/>
    <n v="2.95"/>
  </r>
  <r>
    <n v="319"/>
    <x v="37"/>
    <s v="837068"/>
    <x v="2"/>
    <x v="35"/>
    <x v="2"/>
    <n v="13.88"/>
  </r>
  <r>
    <n v="319"/>
    <x v="37"/>
    <s v="848004"/>
    <x v="2"/>
    <x v="0"/>
    <x v="0"/>
    <n v="8.7399999999999984"/>
  </r>
  <r>
    <n v="319"/>
    <x v="37"/>
    <s v="670032"/>
    <x v="2"/>
    <x v="55"/>
    <x v="2"/>
    <n v="4.5"/>
  </r>
  <r>
    <n v="319"/>
    <x v="37"/>
    <s v="931156"/>
    <x v="2"/>
    <x v="0"/>
    <x v="0"/>
    <n v="34.5"/>
  </r>
  <r>
    <n v="320"/>
    <x v="37"/>
    <s v="209867"/>
    <x v="0"/>
    <x v="41"/>
    <x v="2"/>
    <n v="5.4375"/>
  </r>
  <r>
    <n v="320"/>
    <x v="37"/>
    <s v="848732"/>
    <x v="2"/>
    <x v="57"/>
    <x v="2"/>
    <n v="3.5"/>
  </r>
  <r>
    <n v="320"/>
    <x v="37"/>
    <s v="848665"/>
    <x v="2"/>
    <x v="22"/>
    <x v="0"/>
    <n v="8.6"/>
  </r>
  <r>
    <n v="320"/>
    <x v="37"/>
    <s v="941300"/>
    <x v="2"/>
    <x v="14"/>
    <x v="0"/>
    <n v="47.8"/>
  </r>
  <r>
    <n v="320"/>
    <x v="37"/>
    <s v="837242"/>
    <x v="2"/>
    <x v="7"/>
    <x v="2"/>
    <n v="8.75"/>
  </r>
  <r>
    <n v="320"/>
    <x v="37"/>
    <s v="911223"/>
    <x v="1"/>
    <x v="54"/>
    <x v="1"/>
    <n v="3.0019999999999998"/>
  </r>
  <r>
    <n v="326"/>
    <x v="38"/>
    <s v="981320"/>
    <x v="3"/>
    <x v="32"/>
    <x v="2"/>
    <n v="3"/>
  </r>
  <r>
    <n v="326"/>
    <x v="38"/>
    <s v="981525"/>
    <x v="3"/>
    <x v="32"/>
    <x v="2"/>
    <n v="5.5574999999999992"/>
  </r>
  <r>
    <n v="326"/>
    <x v="38"/>
    <s v="837411"/>
    <x v="2"/>
    <x v="8"/>
    <x v="2"/>
    <n v="11.45"/>
  </r>
  <r>
    <n v="326"/>
    <x v="38"/>
    <s v="911167"/>
    <x v="1"/>
    <x v="3"/>
    <x v="2"/>
    <n v="0.64000000000000012"/>
  </r>
  <r>
    <n v="326"/>
    <x v="38"/>
    <s v="848369"/>
    <x v="2"/>
    <x v="39"/>
    <x v="0"/>
    <n v="4.6899999999999995"/>
  </r>
  <r>
    <n v="332"/>
    <x v="39"/>
    <s v="408632"/>
    <x v="0"/>
    <x v="2"/>
    <x v="4"/>
    <n v="4.5"/>
  </r>
  <r>
    <n v="332"/>
    <x v="39"/>
    <s v="250025"/>
    <x v="0"/>
    <x v="10"/>
    <x v="2"/>
    <n v="12.8"/>
  </r>
  <r>
    <n v="332"/>
    <x v="39"/>
    <s v="741113"/>
    <x v="0"/>
    <x v="17"/>
    <x v="0"/>
    <n v="18.524999999999999"/>
  </r>
  <r>
    <n v="332"/>
    <x v="39"/>
    <s v="804062"/>
    <x v="2"/>
    <x v="40"/>
    <x v="0"/>
    <n v="5.6999999999999993"/>
  </r>
  <r>
    <n v="332"/>
    <x v="39"/>
    <s v="209870"/>
    <x v="0"/>
    <x v="41"/>
    <x v="2"/>
    <n v="7.25"/>
  </r>
  <r>
    <n v="335"/>
    <x v="39"/>
    <s v="875453"/>
    <x v="0"/>
    <x v="20"/>
    <x v="0"/>
    <n v="10.44"/>
  </r>
  <r>
    <n v="335"/>
    <x v="39"/>
    <s v="402776"/>
    <x v="2"/>
    <x v="45"/>
    <x v="1"/>
    <n v="28.2"/>
  </r>
  <r>
    <n v="335"/>
    <x v="39"/>
    <s v="670033"/>
    <x v="2"/>
    <x v="55"/>
    <x v="2"/>
    <n v="3.7800000000000002"/>
  </r>
  <r>
    <n v="362"/>
    <x v="40"/>
    <s v="817079"/>
    <x v="2"/>
    <x v="0"/>
    <x v="0"/>
    <n v="39.978000000000002"/>
  </r>
  <r>
    <n v="362"/>
    <x v="40"/>
    <s v="802525"/>
    <x v="2"/>
    <x v="40"/>
    <x v="2"/>
    <n v="2.5270000000000001"/>
  </r>
  <r>
    <n v="371"/>
    <x v="41"/>
    <s v="931158"/>
    <x v="2"/>
    <x v="0"/>
    <x v="1"/>
    <n v="81.400000000000006"/>
  </r>
  <r>
    <n v="371"/>
    <x v="41"/>
    <s v="201945"/>
    <x v="0"/>
    <x v="0"/>
    <x v="2"/>
    <n v="8.1999999999999993"/>
  </r>
  <r>
    <n v="372"/>
    <x v="41"/>
    <s v="802455"/>
    <x v="2"/>
    <x v="30"/>
    <x v="4"/>
    <n v="10.4"/>
  </r>
  <r>
    <n v="372"/>
    <x v="41"/>
    <s v="848457"/>
    <x v="2"/>
    <x v="0"/>
    <x v="0"/>
    <n v="6.6"/>
  </r>
  <r>
    <n v="380"/>
    <x v="42"/>
    <s v="837236"/>
    <x v="2"/>
    <x v="7"/>
    <x v="1"/>
    <n v="24.5"/>
  </r>
  <r>
    <n v="380"/>
    <x v="42"/>
    <s v="848349"/>
    <x v="2"/>
    <x v="39"/>
    <x v="2"/>
    <n v="3.32"/>
  </r>
  <r>
    <n v="380"/>
    <x v="42"/>
    <s v="933725"/>
    <x v="2"/>
    <x v="5"/>
    <x v="2"/>
    <n v="5.5"/>
  </r>
  <r>
    <n v="381"/>
    <x v="42"/>
    <s v="806112"/>
    <x v="2"/>
    <x v="15"/>
    <x v="1"/>
    <n v="11.21"/>
  </r>
  <r>
    <n v="381"/>
    <x v="42"/>
    <s v="934828"/>
    <x v="2"/>
    <x v="53"/>
    <x v="2"/>
    <n v="20.52"/>
  </r>
  <r>
    <n v="381"/>
    <x v="42"/>
    <s v="806114"/>
    <x v="2"/>
    <x v="15"/>
    <x v="0"/>
    <n v="5"/>
  </r>
  <r>
    <n v="381"/>
    <x v="42"/>
    <s v="837067"/>
    <x v="2"/>
    <x v="35"/>
    <x v="2"/>
    <n v="15.3"/>
  </r>
  <r>
    <n v="381"/>
    <x v="42"/>
    <s v="232100"/>
    <x v="2"/>
    <x v="12"/>
    <x v="2"/>
    <n v="7.15"/>
  </r>
  <r>
    <n v="381"/>
    <x v="42"/>
    <s v="817849"/>
    <x v="2"/>
    <x v="14"/>
    <x v="2"/>
    <n v="11.16"/>
  </r>
  <r>
    <n v="387"/>
    <x v="43"/>
    <s v="250014"/>
    <x v="0"/>
    <x v="10"/>
    <x v="2"/>
    <n v="2.7750000000000004"/>
  </r>
  <r>
    <n v="387"/>
    <x v="43"/>
    <s v="741109"/>
    <x v="0"/>
    <x v="17"/>
    <x v="2"/>
    <n v="9.75"/>
  </r>
  <r>
    <n v="388"/>
    <x v="43"/>
    <s v="802107"/>
    <x v="2"/>
    <x v="58"/>
    <x v="0"/>
    <n v="1.5009999999999999"/>
  </r>
  <r>
    <n v="388"/>
    <x v="43"/>
    <s v="837851"/>
    <x v="2"/>
    <x v="24"/>
    <x v="2"/>
    <n v="19.98"/>
  </r>
  <r>
    <n v="388"/>
    <x v="43"/>
    <s v="818147"/>
    <x v="2"/>
    <x v="0"/>
    <x v="2"/>
    <n v="11.9"/>
  </r>
  <r>
    <n v="388"/>
    <x v="43"/>
    <s v="817079"/>
    <x v="2"/>
    <x v="0"/>
    <x v="3"/>
    <n v="66.63"/>
  </r>
  <r>
    <n v="388"/>
    <x v="43"/>
    <s v="802440"/>
    <x v="2"/>
    <x v="30"/>
    <x v="0"/>
    <n v="5.0759999999999996"/>
  </r>
  <r>
    <n v="388"/>
    <x v="43"/>
    <s v="931141"/>
    <x v="2"/>
    <x v="0"/>
    <x v="2"/>
    <n v="23"/>
  </r>
  <r>
    <n v="388"/>
    <x v="43"/>
    <s v="930532"/>
    <x v="2"/>
    <x v="28"/>
    <x v="2"/>
    <n v="1.5209999999999999"/>
  </r>
  <r>
    <n v="399"/>
    <x v="44"/>
    <s v="850660"/>
    <x v="0"/>
    <x v="0"/>
    <x v="0"/>
    <n v="10.8"/>
  </r>
  <r>
    <n v="401"/>
    <x v="44"/>
    <s v="300045"/>
    <x v="0"/>
    <x v="0"/>
    <x v="2"/>
    <n v="4"/>
  </r>
  <r>
    <n v="401"/>
    <x v="44"/>
    <s v="209001"/>
    <x v="0"/>
    <x v="0"/>
    <x v="2"/>
    <n v="1.85"/>
  </r>
  <r>
    <n v="410"/>
    <x v="45"/>
    <s v="140060"/>
    <x v="1"/>
    <x v="0"/>
    <x v="2"/>
    <n v="3.15"/>
  </r>
  <r>
    <n v="410"/>
    <x v="45"/>
    <s v="848601"/>
    <x v="2"/>
    <x v="0"/>
    <x v="0"/>
    <n v="6.9"/>
  </r>
  <r>
    <n v="410"/>
    <x v="45"/>
    <s v="837418"/>
    <x v="2"/>
    <x v="8"/>
    <x v="2"/>
    <n v="10.8775"/>
  </r>
  <r>
    <n v="410"/>
    <x v="45"/>
    <s v="424082"/>
    <x v="0"/>
    <x v="27"/>
    <x v="2"/>
    <n v="8.25"/>
  </r>
  <r>
    <n v="410"/>
    <x v="45"/>
    <s v="250055"/>
    <x v="0"/>
    <x v="10"/>
    <x v="2"/>
    <n v="2.5"/>
  </r>
  <r>
    <n v="417"/>
    <x v="46"/>
    <s v="850551"/>
    <x v="0"/>
    <x v="46"/>
    <x v="2"/>
    <n v="5.75"/>
  </r>
  <r>
    <n v="417"/>
    <x v="46"/>
    <s v="250078"/>
    <x v="0"/>
    <x v="10"/>
    <x v="0"/>
    <n v="10.989999999999998"/>
  </r>
  <r>
    <n v="417"/>
    <x v="46"/>
    <s v="941276"/>
    <x v="2"/>
    <x v="5"/>
    <x v="2"/>
    <n v="1.19"/>
  </r>
  <r>
    <n v="427"/>
    <x v="47"/>
    <s v="837926"/>
    <x v="2"/>
    <x v="5"/>
    <x v="4"/>
    <n v="88.5"/>
  </r>
  <r>
    <n v="427"/>
    <x v="47"/>
    <s v="211795"/>
    <x v="0"/>
    <x v="27"/>
    <x v="0"/>
    <n v="11.6"/>
  </r>
  <r>
    <n v="438"/>
    <x v="48"/>
    <s v="875478"/>
    <x v="0"/>
    <x v="20"/>
    <x v="2"/>
    <n v="21.25"/>
  </r>
  <r>
    <n v="438"/>
    <x v="48"/>
    <s v="970075"/>
    <x v="0"/>
    <x v="10"/>
    <x v="2"/>
    <n v="5.25"/>
  </r>
  <r>
    <n v="438"/>
    <x v="48"/>
    <s v="848684"/>
    <x v="2"/>
    <x v="59"/>
    <x v="2"/>
    <n v="7.7"/>
  </r>
  <r>
    <n v="438"/>
    <x v="48"/>
    <s v="802440"/>
    <x v="2"/>
    <x v="30"/>
    <x v="2"/>
    <n v="2.82"/>
  </r>
  <r>
    <n v="438"/>
    <x v="48"/>
    <s v="875454"/>
    <x v="0"/>
    <x v="20"/>
    <x v="2"/>
    <n v="3.88"/>
  </r>
  <r>
    <n v="438"/>
    <x v="48"/>
    <s v="424084"/>
    <x v="0"/>
    <x v="27"/>
    <x v="0"/>
    <n v="8.6999999999999993"/>
  </r>
  <r>
    <n v="441"/>
    <x v="49"/>
    <s v="802441"/>
    <x v="2"/>
    <x v="30"/>
    <x v="3"/>
    <n v="9.8999999999999986"/>
  </r>
  <r>
    <n v="441"/>
    <x v="49"/>
    <s v="837905"/>
    <x v="2"/>
    <x v="5"/>
    <x v="2"/>
    <n v="8"/>
  </r>
  <r>
    <n v="441"/>
    <x v="49"/>
    <s v="402776"/>
    <x v="2"/>
    <x v="45"/>
    <x v="0"/>
    <n v="12.69"/>
  </r>
  <r>
    <n v="441"/>
    <x v="49"/>
    <s v="817010"/>
    <x v="2"/>
    <x v="0"/>
    <x v="0"/>
    <n v="5.44"/>
  </r>
  <r>
    <n v="441"/>
    <x v="49"/>
    <s v="180550"/>
    <x v="2"/>
    <x v="47"/>
    <x v="0"/>
    <n v="15.5"/>
  </r>
  <r>
    <n v="447"/>
    <x v="50"/>
    <s v="910338"/>
    <x v="1"/>
    <x v="25"/>
    <x v="3"/>
    <n v="16.605000000000004"/>
  </r>
  <r>
    <n v="448"/>
    <x v="50"/>
    <s v="875702"/>
    <x v="0"/>
    <x v="0"/>
    <x v="2"/>
    <n v="2.6550000000000002"/>
  </r>
  <r>
    <n v="448"/>
    <x v="50"/>
    <s v="213061"/>
    <x v="0"/>
    <x v="0"/>
    <x v="0"/>
    <n v="5.5"/>
  </r>
  <r>
    <n v="448"/>
    <x v="50"/>
    <s v="910150"/>
    <x v="1"/>
    <x v="3"/>
    <x v="0"/>
    <n v="7.4"/>
  </r>
  <r>
    <n v="454"/>
    <x v="51"/>
    <s v="970123"/>
    <x v="0"/>
    <x v="10"/>
    <x v="0"/>
    <n v="6.4"/>
  </r>
  <r>
    <n v="454"/>
    <x v="51"/>
    <s v="910706"/>
    <x v="1"/>
    <x v="60"/>
    <x v="2"/>
    <n v="3.0374999999999996"/>
  </r>
  <r>
    <n v="455"/>
    <x v="51"/>
    <s v="300124"/>
    <x v="2"/>
    <x v="44"/>
    <x v="0"/>
    <n v="2.3939999999999997"/>
  </r>
  <r>
    <n v="455"/>
    <x v="51"/>
    <s v="875453"/>
    <x v="0"/>
    <x v="20"/>
    <x v="2"/>
    <n v="5.8"/>
  </r>
  <r>
    <n v="455"/>
    <x v="51"/>
    <s v="191828"/>
    <x v="0"/>
    <x v="11"/>
    <x v="2"/>
    <n v="4.6125000000000007"/>
  </r>
  <r>
    <n v="455"/>
    <x v="51"/>
    <s v="141254"/>
    <x v="1"/>
    <x v="0"/>
    <x v="2"/>
    <n v="17.471999999999998"/>
  </r>
  <r>
    <n v="455"/>
    <x v="51"/>
    <s v="848080"/>
    <x v="2"/>
    <x v="0"/>
    <x v="2"/>
    <n v="2.59"/>
  </r>
  <r>
    <n v="455"/>
    <x v="51"/>
    <s v="402776"/>
    <x v="2"/>
    <x v="45"/>
    <x v="2"/>
    <n v="7.05"/>
  </r>
  <r>
    <n v="458"/>
    <x v="52"/>
    <s v="212731"/>
    <x v="0"/>
    <x v="0"/>
    <x v="2"/>
    <n v="3.7350000000000003"/>
  </r>
  <r>
    <n v="458"/>
    <x v="52"/>
    <s v="408513"/>
    <x v="0"/>
    <x v="0"/>
    <x v="0"/>
    <n v="23.8"/>
  </r>
  <r>
    <n v="459"/>
    <x v="52"/>
    <s v="910174"/>
    <x v="1"/>
    <x v="25"/>
    <x v="2"/>
    <n v="2.7"/>
  </r>
  <r>
    <n v="493"/>
    <x v="53"/>
    <s v="000077"/>
    <x v="0"/>
    <x v="10"/>
    <x v="0"/>
    <n v="6"/>
  </r>
  <r>
    <n v="493"/>
    <x v="53"/>
    <s v="143212"/>
    <x v="1"/>
    <x v="0"/>
    <x v="2"/>
    <n v="17.95"/>
  </r>
  <r>
    <n v="493"/>
    <x v="53"/>
    <s v="981537"/>
    <x v="3"/>
    <x v="32"/>
    <x v="2"/>
    <n v="1.8800000000000001"/>
  </r>
  <r>
    <n v="500"/>
    <x v="54"/>
    <s v="910338"/>
    <x v="1"/>
    <x v="25"/>
    <x v="2"/>
    <n v="4.9200000000000008"/>
  </r>
  <r>
    <n v="500"/>
    <x v="54"/>
    <s v="952835"/>
    <x v="0"/>
    <x v="0"/>
    <x v="0"/>
    <n v="3.1360000000000001"/>
  </r>
  <r>
    <n v="501"/>
    <x v="54"/>
    <s v="850662"/>
    <x v="0"/>
    <x v="0"/>
    <x v="0"/>
    <n v="17.004999999999999"/>
  </r>
  <r>
    <n v="501"/>
    <x v="54"/>
    <s v="910229"/>
    <x v="1"/>
    <x v="54"/>
    <x v="0"/>
    <n v="4.8"/>
  </r>
  <r>
    <n v="505"/>
    <x v="55"/>
    <s v="250015"/>
    <x v="0"/>
    <x v="10"/>
    <x v="3"/>
    <n v="19.95"/>
  </r>
  <r>
    <n v="505"/>
    <x v="55"/>
    <s v="816029"/>
    <x v="2"/>
    <x v="61"/>
    <x v="2"/>
    <n v="45.9"/>
  </r>
  <r>
    <n v="505"/>
    <x v="55"/>
    <s v="230514"/>
    <x v="2"/>
    <x v="12"/>
    <x v="2"/>
    <n v="22.5"/>
  </r>
  <r>
    <n v="505"/>
    <x v="55"/>
    <s v="232320"/>
    <x v="2"/>
    <x v="0"/>
    <x v="2"/>
    <n v="23"/>
  </r>
  <r>
    <n v="505"/>
    <x v="55"/>
    <s v="981096"/>
    <x v="3"/>
    <x v="32"/>
    <x v="2"/>
    <n v="5.5574999999999992"/>
  </r>
  <r>
    <n v="505"/>
    <x v="55"/>
    <s v="141250"/>
    <x v="1"/>
    <x v="0"/>
    <x v="0"/>
    <n v="49.92"/>
  </r>
  <r>
    <n v="509"/>
    <x v="56"/>
    <s v="850078"/>
    <x v="0"/>
    <x v="0"/>
    <x v="2"/>
    <n v="0.85499999999999998"/>
  </r>
  <r>
    <n v="509"/>
    <x v="56"/>
    <s v="140075"/>
    <x v="1"/>
    <x v="0"/>
    <x v="0"/>
    <n v="4.0500000000000007"/>
  </r>
  <r>
    <n v="510"/>
    <x v="56"/>
    <s v="140023"/>
    <x v="1"/>
    <x v="25"/>
    <x v="0"/>
    <n v="7.03"/>
  </r>
  <r>
    <n v="510"/>
    <x v="56"/>
    <s v="190705"/>
    <x v="0"/>
    <x v="11"/>
    <x v="0"/>
    <n v="19.38"/>
  </r>
  <r>
    <n v="510"/>
    <x v="56"/>
    <s v="848458"/>
    <x v="2"/>
    <x v="0"/>
    <x v="2"/>
    <n v="3.2"/>
  </r>
  <r>
    <n v="510"/>
    <x v="56"/>
    <s v="981551"/>
    <x v="3"/>
    <x v="32"/>
    <x v="0"/>
    <n v="4.8999999999999995"/>
  </r>
  <r>
    <n v="510"/>
    <x v="56"/>
    <s v="402131"/>
    <x v="2"/>
    <x v="45"/>
    <x v="0"/>
    <n v="10.08"/>
  </r>
  <r>
    <n v="510"/>
    <x v="56"/>
    <s v="213060"/>
    <x v="0"/>
    <x v="0"/>
    <x v="1"/>
    <n v="7.31"/>
  </r>
  <r>
    <n v="515"/>
    <x v="57"/>
    <s v="848685"/>
    <x v="2"/>
    <x v="59"/>
    <x v="2"/>
    <n v="3.5"/>
  </r>
  <r>
    <n v="515"/>
    <x v="57"/>
    <s v="211794"/>
    <x v="0"/>
    <x v="27"/>
    <x v="0"/>
    <n v="11.6"/>
  </r>
  <r>
    <n v="515"/>
    <x v="57"/>
    <s v="850659"/>
    <x v="0"/>
    <x v="0"/>
    <x v="2"/>
    <n v="5.85"/>
  </r>
  <r>
    <n v="515"/>
    <x v="57"/>
    <s v="806125"/>
    <x v="2"/>
    <x v="15"/>
    <x v="0"/>
    <n v="4.5"/>
  </r>
  <r>
    <n v="517"/>
    <x v="57"/>
    <s v="232100"/>
    <x v="2"/>
    <x v="12"/>
    <x v="0"/>
    <n v="10.01"/>
  </r>
  <r>
    <n v="517"/>
    <x v="57"/>
    <s v="848211"/>
    <x v="2"/>
    <x v="38"/>
    <x v="2"/>
    <n v="3.08"/>
  </r>
  <r>
    <n v="517"/>
    <x v="57"/>
    <s v="848376"/>
    <x v="2"/>
    <x v="39"/>
    <x v="0"/>
    <n v="5.25"/>
  </r>
  <r>
    <n v="521"/>
    <x v="58"/>
    <s v="848364"/>
    <x v="2"/>
    <x v="39"/>
    <x v="1"/>
    <n v="16.399999999999999"/>
  </r>
  <r>
    <n v="535"/>
    <x v="59"/>
    <s v="910106"/>
    <x v="1"/>
    <x v="3"/>
    <x v="1"/>
    <n v="7.56"/>
  </r>
  <r>
    <n v="535"/>
    <x v="59"/>
    <s v="250055"/>
    <x v="0"/>
    <x v="10"/>
    <x v="0"/>
    <n v="5"/>
  </r>
  <r>
    <n v="537"/>
    <x v="59"/>
    <s v="848210"/>
    <x v="2"/>
    <x v="38"/>
    <x v="2"/>
    <n v="4.3499999999999996"/>
  </r>
  <r>
    <n v="538"/>
    <x v="59"/>
    <s v="981082"/>
    <x v="2"/>
    <x v="15"/>
    <x v="3"/>
    <n v="8.6999999999999993"/>
  </r>
  <r>
    <n v="538"/>
    <x v="59"/>
    <s v="817477"/>
    <x v="2"/>
    <x v="62"/>
    <x v="2"/>
    <n v="4.25"/>
  </r>
  <r>
    <n v="538"/>
    <x v="59"/>
    <s v="848235"/>
    <x v="2"/>
    <x v="52"/>
    <x v="0"/>
    <n v="4.3699999999999992"/>
  </r>
  <r>
    <n v="538"/>
    <x v="59"/>
    <s v="848246"/>
    <x v="2"/>
    <x v="52"/>
    <x v="0"/>
    <n v="4.8"/>
  </r>
  <r>
    <n v="538"/>
    <x v="59"/>
    <s v="780500"/>
    <x v="2"/>
    <x v="63"/>
    <x v="2"/>
    <n v="13.95"/>
  </r>
  <r>
    <n v="541"/>
    <x v="60"/>
    <s v="941423"/>
    <x v="2"/>
    <x v="14"/>
    <x v="0"/>
    <n v="61.64"/>
  </r>
  <r>
    <n v="541"/>
    <x v="60"/>
    <s v="300045"/>
    <x v="0"/>
    <x v="0"/>
    <x v="2"/>
    <n v="3.6"/>
  </r>
  <r>
    <n v="549"/>
    <x v="61"/>
    <s v="837411"/>
    <x v="2"/>
    <x v="8"/>
    <x v="2"/>
    <n v="11.45"/>
  </r>
  <r>
    <n v="574"/>
    <x v="62"/>
    <s v="910350"/>
    <x v="1"/>
    <x v="25"/>
    <x v="2"/>
    <n v="2.5"/>
  </r>
  <r>
    <n v="574"/>
    <x v="62"/>
    <s v="875454"/>
    <x v="0"/>
    <x v="20"/>
    <x v="2"/>
    <n v="4.607499999999999"/>
  </r>
  <r>
    <n v="574"/>
    <x v="62"/>
    <s v="191820"/>
    <x v="0"/>
    <x v="11"/>
    <x v="3"/>
    <n v="12.825000000000001"/>
  </r>
  <r>
    <n v="585"/>
    <x v="63"/>
    <s v="848348"/>
    <x v="2"/>
    <x v="39"/>
    <x v="2"/>
    <n v="5.1749999999999998"/>
  </r>
  <r>
    <n v="585"/>
    <x v="63"/>
    <s v="140023"/>
    <x v="1"/>
    <x v="25"/>
    <x v="2"/>
    <n v="3.7"/>
  </r>
  <r>
    <n v="585"/>
    <x v="63"/>
    <s v="741104"/>
    <x v="0"/>
    <x v="17"/>
    <x v="2"/>
    <n v="7.8000000000000007"/>
  </r>
  <r>
    <n v="585"/>
    <x v="63"/>
    <s v="817080"/>
    <x v="2"/>
    <x v="0"/>
    <x v="3"/>
    <n v="63.29849999999999"/>
  </r>
  <r>
    <n v="585"/>
    <x v="63"/>
    <s v="848419"/>
    <x v="2"/>
    <x v="64"/>
    <x v="2"/>
    <n v="3.25"/>
  </r>
  <r>
    <n v="587"/>
    <x v="64"/>
    <s v="408709"/>
    <x v="0"/>
    <x v="10"/>
    <x v="2"/>
    <n v="0.63749999999999996"/>
  </r>
  <r>
    <n v="587"/>
    <x v="64"/>
    <s v="837068"/>
    <x v="2"/>
    <x v="35"/>
    <x v="2"/>
    <n v="13.186"/>
  </r>
  <r>
    <n v="587"/>
    <x v="64"/>
    <s v="250031"/>
    <x v="0"/>
    <x v="10"/>
    <x v="3"/>
    <n v="32.849999999999994"/>
  </r>
  <r>
    <n v="587"/>
    <x v="64"/>
    <s v="806133"/>
    <x v="2"/>
    <x v="15"/>
    <x v="4"/>
    <n v="11.100000000000001"/>
  </r>
  <r>
    <n v="587"/>
    <x v="64"/>
    <s v="848199"/>
    <x v="2"/>
    <x v="38"/>
    <x v="2"/>
    <n v="2.75"/>
  </r>
  <r>
    <n v="587"/>
    <x v="64"/>
    <s v="141252"/>
    <x v="1"/>
    <x v="0"/>
    <x v="2"/>
    <n v="21.216000000000001"/>
  </r>
  <r>
    <n v="587"/>
    <x v="64"/>
    <s v="911171"/>
    <x v="1"/>
    <x v="3"/>
    <x v="2"/>
    <n v="0.76"/>
  </r>
  <r>
    <n v="588"/>
    <x v="64"/>
    <s v="837905"/>
    <x v="2"/>
    <x v="5"/>
    <x v="2"/>
    <n v="10"/>
  </r>
  <r>
    <n v="588"/>
    <x v="64"/>
    <s v="934546"/>
    <x v="2"/>
    <x v="5"/>
    <x v="1"/>
    <n v="14.8"/>
  </r>
  <r>
    <n v="588"/>
    <x v="64"/>
    <s v="817058"/>
    <x v="2"/>
    <x v="36"/>
    <x v="3"/>
    <n v="22.080000000000002"/>
  </r>
  <r>
    <n v="588"/>
    <x v="64"/>
    <s v="806126"/>
    <x v="2"/>
    <x v="15"/>
    <x v="2"/>
    <n v="2.25"/>
  </r>
  <r>
    <n v="594"/>
    <x v="65"/>
    <s v="837882"/>
    <x v="2"/>
    <x v="24"/>
    <x v="2"/>
    <n v="24.25"/>
  </r>
  <r>
    <n v="594"/>
    <x v="65"/>
    <s v="850659"/>
    <x v="0"/>
    <x v="0"/>
    <x v="0"/>
    <n v="11.7"/>
  </r>
  <r>
    <n v="594"/>
    <x v="65"/>
    <s v="848733"/>
    <x v="2"/>
    <x v="57"/>
    <x v="2"/>
    <n v="2.09"/>
  </r>
  <r>
    <n v="595"/>
    <x v="65"/>
    <s v="741102"/>
    <x v="0"/>
    <x v="17"/>
    <x v="0"/>
    <n v="19.5"/>
  </r>
  <r>
    <n v="595"/>
    <x v="65"/>
    <s v="911167"/>
    <x v="1"/>
    <x v="3"/>
    <x v="0"/>
    <n v="1.6"/>
  </r>
  <r>
    <n v="595"/>
    <x v="65"/>
    <s v="858294"/>
    <x v="2"/>
    <x v="37"/>
    <x v="1"/>
    <n v="103.2"/>
  </r>
  <r>
    <n v="595"/>
    <x v="65"/>
    <s v="848046"/>
    <x v="2"/>
    <x v="0"/>
    <x v="2"/>
    <n v="5"/>
  </r>
  <r>
    <n v="595"/>
    <x v="65"/>
    <s v="770077"/>
    <x v="0"/>
    <x v="0"/>
    <x v="2"/>
    <n v="7.11"/>
  </r>
  <r>
    <n v="599"/>
    <x v="66"/>
    <s v="848271"/>
    <x v="2"/>
    <x v="31"/>
    <x v="2"/>
    <n v="2.25"/>
  </r>
  <r>
    <n v="599"/>
    <x v="66"/>
    <s v="661024"/>
    <x v="2"/>
    <x v="21"/>
    <x v="0"/>
    <n v="7.4"/>
  </r>
  <r>
    <n v="599"/>
    <x v="66"/>
    <s v="848056"/>
    <x v="2"/>
    <x v="0"/>
    <x v="1"/>
    <n v="10.4"/>
  </r>
  <r>
    <n v="599"/>
    <x v="66"/>
    <s v="848018"/>
    <x v="2"/>
    <x v="0"/>
    <x v="2"/>
    <n v="3.0150000000000001"/>
  </r>
  <r>
    <n v="599"/>
    <x v="66"/>
    <s v="190707"/>
    <x v="0"/>
    <x v="11"/>
    <x v="2"/>
    <n v="6.15"/>
  </r>
  <r>
    <n v="602"/>
    <x v="66"/>
    <s v="910175"/>
    <x v="1"/>
    <x v="33"/>
    <x v="2"/>
    <n v="6.7"/>
  </r>
  <r>
    <n v="602"/>
    <x v="66"/>
    <s v="941089"/>
    <x v="2"/>
    <x v="42"/>
    <x v="2"/>
    <n v="1.53"/>
  </r>
  <r>
    <n v="602"/>
    <x v="66"/>
    <s v="941300"/>
    <x v="2"/>
    <x v="14"/>
    <x v="3"/>
    <n v="71.699999999999989"/>
  </r>
  <r>
    <n v="602"/>
    <x v="66"/>
    <s v="837240"/>
    <x v="2"/>
    <x v="7"/>
    <x v="2"/>
    <n v="8.75"/>
  </r>
  <r>
    <n v="602"/>
    <x v="66"/>
    <s v="817477"/>
    <x v="2"/>
    <x v="62"/>
    <x v="2"/>
    <n v="4.25"/>
  </r>
  <r>
    <n v="602"/>
    <x v="66"/>
    <s v="408530"/>
    <x v="0"/>
    <x v="0"/>
    <x v="0"/>
    <n v="10.639999999999999"/>
  </r>
  <r>
    <n v="602"/>
    <x v="66"/>
    <s v="670020"/>
    <x v="2"/>
    <x v="55"/>
    <x v="0"/>
    <n v="6.375"/>
  </r>
  <r>
    <n v="602"/>
    <x v="66"/>
    <s v="250060"/>
    <x v="0"/>
    <x v="10"/>
    <x v="3"/>
    <n v="16.799999999999997"/>
  </r>
  <r>
    <n v="622"/>
    <x v="67"/>
    <s v="818146"/>
    <x v="2"/>
    <x v="0"/>
    <x v="0"/>
    <n v="20.23"/>
  </r>
  <r>
    <n v="622"/>
    <x v="67"/>
    <s v="931130"/>
    <x v="2"/>
    <x v="0"/>
    <x v="2"/>
    <n v="22"/>
  </r>
  <r>
    <n v="622"/>
    <x v="67"/>
    <s v="250032"/>
    <x v="0"/>
    <x v="10"/>
    <x v="2"/>
    <n v="17.8"/>
  </r>
  <r>
    <n v="622"/>
    <x v="67"/>
    <s v="802519"/>
    <x v="2"/>
    <x v="40"/>
    <x v="0"/>
    <n v="63"/>
  </r>
  <r>
    <n v="622"/>
    <x v="67"/>
    <s v="875484"/>
    <x v="0"/>
    <x v="20"/>
    <x v="0"/>
    <n v="35.200000000000003"/>
  </r>
  <r>
    <n v="622"/>
    <x v="67"/>
    <s v="802455"/>
    <x v="2"/>
    <x v="30"/>
    <x v="2"/>
    <n v="2.08"/>
  </r>
  <r>
    <n v="623"/>
    <x v="67"/>
    <s v="802440"/>
    <x v="2"/>
    <x v="30"/>
    <x v="2"/>
    <n v="2.82"/>
  </r>
  <r>
    <n v="623"/>
    <x v="67"/>
    <s v="802503"/>
    <x v="2"/>
    <x v="40"/>
    <x v="4"/>
    <n v="84.600000000000009"/>
  </r>
  <r>
    <n v="624"/>
    <x v="68"/>
    <s v="971130"/>
    <x v="0"/>
    <x v="4"/>
    <x v="0"/>
    <n v="11.305"/>
  </r>
  <r>
    <n v="625"/>
    <x v="68"/>
    <s v="911168"/>
    <x v="1"/>
    <x v="3"/>
    <x v="0"/>
    <n v="1.6"/>
  </r>
  <r>
    <n v="632"/>
    <x v="69"/>
    <s v="931141"/>
    <x v="2"/>
    <x v="0"/>
    <x v="2"/>
    <n v="17.25"/>
  </r>
  <r>
    <n v="632"/>
    <x v="69"/>
    <s v="208393"/>
    <x v="0"/>
    <x v="0"/>
    <x v="2"/>
    <n v="10.2125"/>
  </r>
  <r>
    <n v="632"/>
    <x v="69"/>
    <s v="141250"/>
    <x v="1"/>
    <x v="0"/>
    <x v="0"/>
    <n v="47.423999999999999"/>
  </r>
  <r>
    <n v="642"/>
    <x v="70"/>
    <s v="000079"/>
    <x v="0"/>
    <x v="10"/>
    <x v="2"/>
    <n v="3"/>
  </r>
  <r>
    <n v="642"/>
    <x v="70"/>
    <s v="200123"/>
    <x v="0"/>
    <x v="0"/>
    <x v="2"/>
    <n v="6.56"/>
  </r>
  <r>
    <n v="642"/>
    <x v="70"/>
    <s v="981538"/>
    <x v="3"/>
    <x v="32"/>
    <x v="2"/>
    <n v="4.5749999999999993"/>
  </r>
  <r>
    <n v="643"/>
    <x v="70"/>
    <s v="837554"/>
    <x v="2"/>
    <x v="29"/>
    <x v="0"/>
    <n v="18.2"/>
  </r>
  <r>
    <n v="643"/>
    <x v="70"/>
    <s v="875585"/>
    <x v="0"/>
    <x v="48"/>
    <x v="2"/>
    <n v="9.32"/>
  </r>
  <r>
    <n v="643"/>
    <x v="70"/>
    <s v="848437"/>
    <x v="2"/>
    <x v="52"/>
    <x v="2"/>
    <n v="3.15"/>
  </r>
  <r>
    <n v="643"/>
    <x v="70"/>
    <s v="910350"/>
    <x v="1"/>
    <x v="25"/>
    <x v="0"/>
    <n v="3.75"/>
  </r>
  <r>
    <n v="643"/>
    <x v="70"/>
    <s v="837862"/>
    <x v="2"/>
    <x v="24"/>
    <x v="2"/>
    <n v="21.4"/>
  </r>
  <r>
    <n v="643"/>
    <x v="70"/>
    <s v="910178"/>
    <x v="1"/>
    <x v="3"/>
    <x v="2"/>
    <n v="1.9189999999999998"/>
  </r>
  <r>
    <n v="645"/>
    <x v="71"/>
    <s v="875455"/>
    <x v="0"/>
    <x v="20"/>
    <x v="2"/>
    <n v="6.46"/>
  </r>
  <r>
    <n v="645"/>
    <x v="71"/>
    <s v="406015"/>
    <x v="0"/>
    <x v="0"/>
    <x v="2"/>
    <n v="1.575"/>
  </r>
  <r>
    <n v="654"/>
    <x v="72"/>
    <s v="209868"/>
    <x v="0"/>
    <x v="41"/>
    <x v="0"/>
    <n v="13.774999999999999"/>
  </r>
  <r>
    <n v="654"/>
    <x v="72"/>
    <s v="910141"/>
    <x v="1"/>
    <x v="3"/>
    <x v="2"/>
    <n v="2.6599999999999997"/>
  </r>
  <r>
    <n v="654"/>
    <x v="72"/>
    <s v="190705"/>
    <x v="0"/>
    <x v="11"/>
    <x v="0"/>
    <n v="18.36"/>
  </r>
  <r>
    <n v="655"/>
    <x v="72"/>
    <s v="971127"/>
    <x v="0"/>
    <x v="4"/>
    <x v="3"/>
    <n v="14.280000000000001"/>
  </r>
  <r>
    <n v="656"/>
    <x v="72"/>
    <s v="300121"/>
    <x v="2"/>
    <x v="44"/>
    <x v="2"/>
    <n v="1.1969999999999998"/>
  </r>
  <r>
    <n v="656"/>
    <x v="72"/>
    <s v="910273"/>
    <x v="1"/>
    <x v="25"/>
    <x v="1"/>
    <n v="11.68"/>
  </r>
  <r>
    <n v="657"/>
    <x v="72"/>
    <s v="910350"/>
    <x v="1"/>
    <x v="25"/>
    <x v="0"/>
    <n v="5"/>
  </r>
  <r>
    <n v="658"/>
    <x v="72"/>
    <s v="981096"/>
    <x v="3"/>
    <x v="32"/>
    <x v="2"/>
    <n v="5.85"/>
  </r>
  <r>
    <n v="665"/>
    <x v="73"/>
    <s v="670036"/>
    <x v="2"/>
    <x v="55"/>
    <x v="2"/>
    <n v="3.87"/>
  </r>
  <r>
    <n v="666"/>
    <x v="73"/>
    <s v="250032"/>
    <x v="0"/>
    <x v="10"/>
    <x v="1"/>
    <n v="71.2"/>
  </r>
  <r>
    <n v="666"/>
    <x v="73"/>
    <s v="208393"/>
    <x v="0"/>
    <x v="0"/>
    <x v="0"/>
    <n v="19.350000000000001"/>
  </r>
  <r>
    <n v="672"/>
    <x v="74"/>
    <s v="837852"/>
    <x v="2"/>
    <x v="24"/>
    <x v="2"/>
    <n v="10.85"/>
  </r>
  <r>
    <n v="674"/>
    <x v="74"/>
    <s v="140023"/>
    <x v="1"/>
    <x v="25"/>
    <x v="0"/>
    <n v="7.4"/>
  </r>
  <r>
    <n v="676"/>
    <x v="74"/>
    <s v="837081"/>
    <x v="2"/>
    <x v="8"/>
    <x v="2"/>
    <n v="12.35"/>
  </r>
  <r>
    <n v="676"/>
    <x v="74"/>
    <s v="180567"/>
    <x v="2"/>
    <x v="47"/>
    <x v="0"/>
    <n v="12.33"/>
  </r>
  <r>
    <n v="676"/>
    <x v="74"/>
    <s v="209870"/>
    <x v="0"/>
    <x v="41"/>
    <x v="2"/>
    <n v="7.25"/>
  </r>
  <r>
    <n v="676"/>
    <x v="74"/>
    <s v="805107"/>
    <x v="1"/>
    <x v="3"/>
    <x v="0"/>
    <n v="58.32"/>
  </r>
  <r>
    <n v="676"/>
    <x v="74"/>
    <s v="910178"/>
    <x v="1"/>
    <x v="3"/>
    <x v="0"/>
    <n v="4.04"/>
  </r>
  <r>
    <n v="686"/>
    <x v="75"/>
    <s v="837054"/>
    <x v="2"/>
    <x v="35"/>
    <x v="2"/>
    <n v="20"/>
  </r>
  <r>
    <n v="686"/>
    <x v="75"/>
    <s v="848121"/>
    <x v="2"/>
    <x v="0"/>
    <x v="0"/>
    <n v="11.2"/>
  </r>
  <r>
    <n v="687"/>
    <x v="75"/>
    <s v="848269"/>
    <x v="2"/>
    <x v="31"/>
    <x v="2"/>
    <n v="2.2999999999999998"/>
  </r>
  <r>
    <n v="687"/>
    <x v="75"/>
    <s v="817081"/>
    <x v="2"/>
    <x v="0"/>
    <x v="0"/>
    <n v="44.42"/>
  </r>
  <r>
    <n v="696"/>
    <x v="76"/>
    <s v="952909"/>
    <x v="0"/>
    <x v="0"/>
    <x v="1"/>
    <n v="2.44"/>
  </r>
  <r>
    <n v="696"/>
    <x v="76"/>
    <s v="911176"/>
    <x v="1"/>
    <x v="3"/>
    <x v="3"/>
    <n v="2.4000000000000004"/>
  </r>
  <r>
    <n v="696"/>
    <x v="76"/>
    <s v="741111"/>
    <x v="0"/>
    <x v="17"/>
    <x v="3"/>
    <n v="174.15"/>
  </r>
  <r>
    <n v="700"/>
    <x v="76"/>
    <s v="300122"/>
    <x v="2"/>
    <x v="44"/>
    <x v="0"/>
    <n v="2.52"/>
  </r>
  <r>
    <n v="700"/>
    <x v="76"/>
    <s v="802519"/>
    <x v="2"/>
    <x v="40"/>
    <x v="2"/>
    <n v="31.5"/>
  </r>
  <r>
    <n v="700"/>
    <x v="76"/>
    <s v="190707"/>
    <x v="0"/>
    <x v="11"/>
    <x v="0"/>
    <n v="12.3"/>
  </r>
  <r>
    <n v="710"/>
    <x v="77"/>
    <s v="848349"/>
    <x v="2"/>
    <x v="39"/>
    <x v="2"/>
    <n v="3.32"/>
  </r>
  <r>
    <n v="710"/>
    <x v="77"/>
    <s v="837242"/>
    <x v="2"/>
    <x v="7"/>
    <x v="1"/>
    <n v="35"/>
  </r>
  <r>
    <n v="710"/>
    <x v="77"/>
    <s v="931130"/>
    <x v="2"/>
    <x v="0"/>
    <x v="3"/>
    <n v="66"/>
  </r>
  <r>
    <n v="710"/>
    <x v="77"/>
    <s v="848666"/>
    <x v="2"/>
    <x v="22"/>
    <x v="4"/>
    <n v="18.5"/>
  </r>
  <r>
    <n v="710"/>
    <x v="77"/>
    <s v="981309"/>
    <x v="3"/>
    <x v="32"/>
    <x v="0"/>
    <n v="6.7"/>
  </r>
  <r>
    <n v="710"/>
    <x v="77"/>
    <s v="802448"/>
    <x v="2"/>
    <x v="30"/>
    <x v="2"/>
    <n v="17.100000000000001"/>
  </r>
  <r>
    <n v="710"/>
    <x v="77"/>
    <s v="741108"/>
    <x v="0"/>
    <x v="17"/>
    <x v="2"/>
    <n v="9.75"/>
  </r>
  <r>
    <n v="710"/>
    <x v="77"/>
    <s v="911160"/>
    <x v="1"/>
    <x v="3"/>
    <x v="1"/>
    <n v="2.8800000000000003"/>
  </r>
  <r>
    <n v="718"/>
    <x v="78"/>
    <s v="939621"/>
    <x v="0"/>
    <x v="0"/>
    <x v="0"/>
    <n v="2.8499999999999996"/>
  </r>
  <r>
    <n v="718"/>
    <x v="78"/>
    <s v="817079"/>
    <x v="2"/>
    <x v="0"/>
    <x v="2"/>
    <n v="21.099499999999999"/>
  </r>
  <r>
    <n v="718"/>
    <x v="78"/>
    <s v="230520"/>
    <x v="2"/>
    <x v="12"/>
    <x v="2"/>
    <n v="17.4375"/>
  </r>
  <r>
    <n v="718"/>
    <x v="78"/>
    <s v="910298"/>
    <x v="1"/>
    <x v="54"/>
    <x v="0"/>
    <n v="5"/>
  </r>
  <r>
    <n v="718"/>
    <x v="78"/>
    <s v="806112"/>
    <x v="2"/>
    <x v="15"/>
    <x v="4"/>
    <n v="14.75"/>
  </r>
  <r>
    <n v="738"/>
    <x v="79"/>
    <s v="848367"/>
    <x v="2"/>
    <x v="39"/>
    <x v="1"/>
    <n v="9.8000000000000007"/>
  </r>
  <r>
    <n v="738"/>
    <x v="79"/>
    <s v="893003"/>
    <x v="2"/>
    <x v="0"/>
    <x v="0"/>
    <n v="23.680000000000003"/>
  </r>
  <r>
    <n v="738"/>
    <x v="79"/>
    <s v="802009"/>
    <x v="2"/>
    <x v="19"/>
    <x v="0"/>
    <n v="28.5"/>
  </r>
  <r>
    <n v="740"/>
    <x v="79"/>
    <s v="910316"/>
    <x v="1"/>
    <x v="33"/>
    <x v="1"/>
    <n v="31.540000000000003"/>
  </r>
  <r>
    <n v="740"/>
    <x v="79"/>
    <s v="741107"/>
    <x v="0"/>
    <x v="17"/>
    <x v="2"/>
    <n v="9.75"/>
  </r>
  <r>
    <n v="748"/>
    <x v="80"/>
    <s v="848457"/>
    <x v="2"/>
    <x v="0"/>
    <x v="2"/>
    <n v="3.1349999999999998"/>
  </r>
  <r>
    <n v="748"/>
    <x v="80"/>
    <s v="837906"/>
    <x v="2"/>
    <x v="5"/>
    <x v="2"/>
    <n v="10"/>
  </r>
  <r>
    <n v="748"/>
    <x v="80"/>
    <s v="911118"/>
    <x v="1"/>
    <x v="1"/>
    <x v="0"/>
    <n v="25.9"/>
  </r>
  <r>
    <n v="748"/>
    <x v="80"/>
    <s v="200123"/>
    <x v="0"/>
    <x v="0"/>
    <x v="2"/>
    <n v="6.56"/>
  </r>
  <r>
    <n v="763"/>
    <x v="81"/>
    <s v="941049"/>
    <x v="2"/>
    <x v="13"/>
    <x v="2"/>
    <n v="13.6"/>
  </r>
  <r>
    <n v="763"/>
    <x v="81"/>
    <s v="848014"/>
    <x v="2"/>
    <x v="0"/>
    <x v="2"/>
    <n v="3.7125000000000004"/>
  </r>
  <r>
    <n v="763"/>
    <x v="81"/>
    <s v="952848"/>
    <x v="0"/>
    <x v="0"/>
    <x v="2"/>
    <n v="2.4500000000000002"/>
  </r>
  <r>
    <n v="763"/>
    <x v="81"/>
    <s v="848118"/>
    <x v="2"/>
    <x v="0"/>
    <x v="2"/>
    <n v="2.403"/>
  </r>
  <r>
    <n v="763"/>
    <x v="81"/>
    <s v="802037"/>
    <x v="2"/>
    <x v="65"/>
    <x v="1"/>
    <n v="81.792000000000002"/>
  </r>
  <r>
    <n v="763"/>
    <x v="81"/>
    <s v="250014"/>
    <x v="0"/>
    <x v="10"/>
    <x v="2"/>
    <n v="3.5150000000000001"/>
  </r>
  <r>
    <n v="764"/>
    <x v="81"/>
    <s v="858073"/>
    <x v="2"/>
    <x v="13"/>
    <x v="0"/>
    <n v="3.34"/>
  </r>
  <r>
    <n v="764"/>
    <x v="81"/>
    <s v="250025"/>
    <x v="0"/>
    <x v="10"/>
    <x v="1"/>
    <n v="64"/>
  </r>
  <r>
    <n v="771"/>
    <x v="82"/>
    <s v="981254"/>
    <x v="2"/>
    <x v="66"/>
    <x v="1"/>
    <n v="39.779999999999994"/>
  </r>
  <r>
    <n v="771"/>
    <x v="82"/>
    <s v="869114"/>
    <x v="2"/>
    <x v="28"/>
    <x v="2"/>
    <n v="21.65"/>
  </r>
  <r>
    <n v="771"/>
    <x v="82"/>
    <s v="424076"/>
    <x v="0"/>
    <x v="27"/>
    <x v="2"/>
    <n v="4.3499999999999996"/>
  </r>
  <r>
    <n v="771"/>
    <x v="82"/>
    <s v="817010"/>
    <x v="2"/>
    <x v="0"/>
    <x v="3"/>
    <n v="8.16"/>
  </r>
  <r>
    <n v="772"/>
    <x v="82"/>
    <s v="818152"/>
    <x v="2"/>
    <x v="0"/>
    <x v="2"/>
    <n v="11.16"/>
  </r>
  <r>
    <n v="772"/>
    <x v="82"/>
    <s v="817116"/>
    <x v="2"/>
    <x v="0"/>
    <x v="2"/>
    <n v="15.852499999999999"/>
  </r>
  <r>
    <n v="772"/>
    <x v="82"/>
    <s v="250014"/>
    <x v="0"/>
    <x v="10"/>
    <x v="2"/>
    <n v="2.7750000000000004"/>
  </r>
  <r>
    <n v="773"/>
    <x v="82"/>
    <s v="910380"/>
    <x v="1"/>
    <x v="3"/>
    <x v="1"/>
    <n v="57.6"/>
  </r>
  <r>
    <n v="773"/>
    <x v="82"/>
    <s v="837072"/>
    <x v="2"/>
    <x v="35"/>
    <x v="0"/>
    <n v="22.5"/>
  </r>
  <r>
    <n v="773"/>
    <x v="82"/>
    <s v="406019"/>
    <x v="0"/>
    <x v="0"/>
    <x v="0"/>
    <n v="4.59"/>
  </r>
  <r>
    <n v="773"/>
    <x v="82"/>
    <s v="817849"/>
    <x v="2"/>
    <x v="14"/>
    <x v="3"/>
    <n v="37.200000000000003"/>
  </r>
  <r>
    <n v="773"/>
    <x v="82"/>
    <s v="848344"/>
    <x v="2"/>
    <x v="39"/>
    <x v="0"/>
    <n v="11.969999999999999"/>
  </r>
  <r>
    <n v="773"/>
    <x v="82"/>
    <s v="140058"/>
    <x v="1"/>
    <x v="0"/>
    <x v="0"/>
    <n v="6.1749999999999998"/>
  </r>
  <r>
    <n v="783"/>
    <x v="83"/>
    <s v="741109"/>
    <x v="0"/>
    <x v="17"/>
    <x v="2"/>
    <n v="8.2874999999999996"/>
  </r>
  <r>
    <n v="797"/>
    <x v="84"/>
    <s v="402132"/>
    <x v="2"/>
    <x v="45"/>
    <x v="2"/>
    <n v="4.95"/>
  </r>
  <r>
    <n v="797"/>
    <x v="84"/>
    <s v="910462"/>
    <x v="1"/>
    <x v="3"/>
    <x v="0"/>
    <n v="5"/>
  </r>
  <r>
    <n v="798"/>
    <x v="84"/>
    <s v="191820"/>
    <x v="0"/>
    <x v="11"/>
    <x v="1"/>
    <n v="17.100000000000001"/>
  </r>
  <r>
    <n v="798"/>
    <x v="84"/>
    <s v="834818"/>
    <x v="2"/>
    <x v="34"/>
    <x v="0"/>
    <n v="37.28"/>
  </r>
  <r>
    <n v="800"/>
    <x v="84"/>
    <s v="850659"/>
    <x v="0"/>
    <x v="0"/>
    <x v="2"/>
    <n v="5.5574999999999992"/>
  </r>
  <r>
    <n v="801"/>
    <x v="84"/>
    <s v="875591"/>
    <x v="0"/>
    <x v="48"/>
    <x v="2"/>
    <n v="10.215"/>
  </r>
  <r>
    <n v="822"/>
    <x v="85"/>
    <s v="250033"/>
    <x v="0"/>
    <x v="10"/>
    <x v="0"/>
    <n v="29.545000000000002"/>
  </r>
  <r>
    <n v="822"/>
    <x v="85"/>
    <s v="910462"/>
    <x v="1"/>
    <x v="3"/>
    <x v="2"/>
    <n v="1.875"/>
  </r>
  <r>
    <n v="822"/>
    <x v="85"/>
    <s v="817478"/>
    <x v="2"/>
    <x v="0"/>
    <x v="3"/>
    <n v="14.25"/>
  </r>
  <r>
    <n v="826"/>
    <x v="86"/>
    <s v="971041"/>
    <x v="0"/>
    <x v="10"/>
    <x v="2"/>
    <n v="20.5"/>
  </r>
  <r>
    <n v="826"/>
    <x v="86"/>
    <s v="816031"/>
    <x v="2"/>
    <x v="67"/>
    <x v="2"/>
    <n v="1.6919999999999999"/>
  </r>
  <r>
    <n v="827"/>
    <x v="86"/>
    <s v="250031"/>
    <x v="0"/>
    <x v="10"/>
    <x v="3"/>
    <n v="32.849999999999994"/>
  </r>
  <r>
    <n v="828"/>
    <x v="86"/>
    <s v="971131"/>
    <x v="0"/>
    <x v="4"/>
    <x v="2"/>
    <n v="6.55"/>
  </r>
  <r>
    <n v="829"/>
    <x v="86"/>
    <s v="000080"/>
    <x v="0"/>
    <x v="10"/>
    <x v="2"/>
    <n v="2.8499999999999996"/>
  </r>
  <r>
    <n v="829"/>
    <x v="86"/>
    <s v="911223"/>
    <x v="1"/>
    <x v="54"/>
    <x v="2"/>
    <n v="0.79"/>
  </r>
  <r>
    <n v="853"/>
    <x v="87"/>
    <s v="804062"/>
    <x v="2"/>
    <x v="40"/>
    <x v="1"/>
    <n v="9.6000000000000014"/>
  </r>
  <r>
    <n v="855"/>
    <x v="87"/>
    <s v="741100"/>
    <x v="0"/>
    <x v="17"/>
    <x v="0"/>
    <n v="16.574999999999999"/>
  </r>
  <r>
    <n v="855"/>
    <x v="87"/>
    <s v="741108"/>
    <x v="0"/>
    <x v="17"/>
    <x v="0"/>
    <n v="19.5"/>
  </r>
  <r>
    <n v="855"/>
    <x v="87"/>
    <s v="910382"/>
    <x v="1"/>
    <x v="3"/>
    <x v="2"/>
    <n v="13.774999999999999"/>
  </r>
  <r>
    <n v="856"/>
    <x v="87"/>
    <s v="209897"/>
    <x v="0"/>
    <x v="41"/>
    <x v="2"/>
    <n v="0.8"/>
  </r>
  <r>
    <n v="858"/>
    <x v="87"/>
    <s v="209870"/>
    <x v="0"/>
    <x v="41"/>
    <x v="0"/>
    <n v="14.5"/>
  </r>
  <r>
    <n v="858"/>
    <x v="87"/>
    <s v="208394"/>
    <x v="0"/>
    <x v="0"/>
    <x v="2"/>
    <n v="0"/>
  </r>
  <r>
    <n v="861"/>
    <x v="87"/>
    <s v="806113"/>
    <x v="2"/>
    <x v="15"/>
    <x v="0"/>
    <n v="3.5550000000000002"/>
  </r>
  <r>
    <n v="861"/>
    <x v="87"/>
    <s v="981537"/>
    <x v="3"/>
    <x v="32"/>
    <x v="1"/>
    <n v="9.4"/>
  </r>
  <r>
    <n v="861"/>
    <x v="87"/>
    <s v="000077"/>
    <x v="0"/>
    <x v="10"/>
    <x v="4"/>
    <n v="13.5"/>
  </r>
  <r>
    <n v="861"/>
    <x v="87"/>
    <s v="933521"/>
    <x v="2"/>
    <x v="68"/>
    <x v="2"/>
    <n v="13.95"/>
  </r>
  <r>
    <n v="861"/>
    <x v="87"/>
    <s v="806125"/>
    <x v="2"/>
    <x v="15"/>
    <x v="2"/>
    <n v="2.25"/>
  </r>
  <r>
    <n v="862"/>
    <x v="87"/>
    <s v="848480"/>
    <x v="2"/>
    <x v="18"/>
    <x v="2"/>
    <n v="2.85"/>
  </r>
  <r>
    <n v="862"/>
    <x v="87"/>
    <s v="947011"/>
    <x v="2"/>
    <x v="0"/>
    <x v="0"/>
    <n v="9.5"/>
  </r>
  <r>
    <n v="862"/>
    <x v="87"/>
    <s v="817052"/>
    <x v="2"/>
    <x v="36"/>
    <x v="3"/>
    <n v="22.049999999999997"/>
  </r>
  <r>
    <n v="862"/>
    <x v="87"/>
    <s v="212003"/>
    <x v="0"/>
    <x v="10"/>
    <x v="2"/>
    <n v="9.2000000000000011"/>
  </r>
  <r>
    <n v="888"/>
    <x v="88"/>
    <s v="848471"/>
    <x v="2"/>
    <x v="18"/>
    <x v="3"/>
    <n v="8.2799999999999994"/>
  </r>
  <r>
    <n v="898"/>
    <x v="89"/>
    <s v="837907"/>
    <x v="2"/>
    <x v="5"/>
    <x v="0"/>
    <n v="15.075000000000001"/>
  </r>
  <r>
    <n v="898"/>
    <x v="89"/>
    <s v="213062"/>
    <x v="0"/>
    <x v="0"/>
    <x v="2"/>
    <n v="1.2"/>
  </r>
  <r>
    <n v="908"/>
    <x v="90"/>
    <s v="981523"/>
    <x v="3"/>
    <x v="32"/>
    <x v="2"/>
    <n v="3.3"/>
  </r>
  <r>
    <n v="908"/>
    <x v="90"/>
    <s v="848304"/>
    <x v="2"/>
    <x v="53"/>
    <x v="3"/>
    <n v="10.050000000000001"/>
  </r>
  <r>
    <n v="908"/>
    <x v="90"/>
    <s v="806140"/>
    <x v="2"/>
    <x v="15"/>
    <x v="2"/>
    <n v="3.25"/>
  </r>
  <r>
    <n v="908"/>
    <x v="90"/>
    <s v="837707"/>
    <x v="2"/>
    <x v="26"/>
    <x v="4"/>
    <n v="96.25"/>
  </r>
  <r>
    <n v="908"/>
    <x v="90"/>
    <s v="933715"/>
    <x v="2"/>
    <x v="5"/>
    <x v="2"/>
    <n v="5.2249999999999996"/>
  </r>
  <r>
    <n v="909"/>
    <x v="90"/>
    <s v="424076"/>
    <x v="0"/>
    <x v="27"/>
    <x v="2"/>
    <n v="4.3499999999999996"/>
  </r>
  <r>
    <n v="909"/>
    <x v="90"/>
    <s v="140058"/>
    <x v="1"/>
    <x v="0"/>
    <x v="3"/>
    <n v="7.8000000000000007"/>
  </r>
  <r>
    <n v="914"/>
    <x v="91"/>
    <s v="802011"/>
    <x v="2"/>
    <x v="19"/>
    <x v="2"/>
    <n v="2.5174999999999996"/>
  </r>
  <r>
    <n v="915"/>
    <x v="91"/>
    <s v="408055"/>
    <x v="0"/>
    <x v="10"/>
    <x v="2"/>
    <n v="14"/>
  </r>
  <r>
    <n v="915"/>
    <x v="91"/>
    <s v="208394"/>
    <x v="0"/>
    <x v="0"/>
    <x v="0"/>
    <n v="0"/>
  </r>
  <r>
    <n v="915"/>
    <x v="91"/>
    <s v="610010"/>
    <x v="2"/>
    <x v="0"/>
    <x v="2"/>
    <n v="2.9750000000000001"/>
  </r>
  <r>
    <n v="915"/>
    <x v="91"/>
    <s v="952908"/>
    <x v="0"/>
    <x v="0"/>
    <x v="4"/>
    <n v="292.8"/>
  </r>
  <r>
    <n v="915"/>
    <x v="91"/>
    <s v="910144"/>
    <x v="1"/>
    <x v="3"/>
    <x v="2"/>
    <n v="32.299999999999997"/>
  </r>
  <r>
    <n v="916"/>
    <x v="91"/>
    <s v="408055"/>
    <x v="0"/>
    <x v="10"/>
    <x v="0"/>
    <n v="28"/>
  </r>
  <r>
    <n v="916"/>
    <x v="91"/>
    <s v="817054"/>
    <x v="2"/>
    <x v="36"/>
    <x v="0"/>
    <n v="14.7"/>
  </r>
  <r>
    <n v="916"/>
    <x v="91"/>
    <s v="150010"/>
    <x v="1"/>
    <x v="0"/>
    <x v="2"/>
    <n v="1.9"/>
  </r>
  <r>
    <n v="916"/>
    <x v="91"/>
    <s v="661029"/>
    <x v="2"/>
    <x v="21"/>
    <x v="2"/>
    <n v="2.4000000000000004"/>
  </r>
  <r>
    <n v="933"/>
    <x v="92"/>
    <s v="408674"/>
    <x v="0"/>
    <x v="0"/>
    <x v="3"/>
    <n v="8.25"/>
  </r>
  <r>
    <n v="933"/>
    <x v="92"/>
    <s v="837832"/>
    <x v="2"/>
    <x v="24"/>
    <x v="3"/>
    <n v="63.150000000000006"/>
  </r>
  <r>
    <n v="937"/>
    <x v="92"/>
    <s v="200123"/>
    <x v="0"/>
    <x v="0"/>
    <x v="0"/>
    <n v="16.399999999999999"/>
  </r>
  <r>
    <n v="939"/>
    <x v="92"/>
    <s v="837067"/>
    <x v="2"/>
    <x v="35"/>
    <x v="2"/>
    <n v="15.3"/>
  </r>
  <r>
    <n v="939"/>
    <x v="92"/>
    <s v="250034"/>
    <x v="0"/>
    <x v="10"/>
    <x v="2"/>
    <n v="13.5"/>
  </r>
  <r>
    <n v="939"/>
    <x v="92"/>
    <s v="910299"/>
    <x v="1"/>
    <x v="54"/>
    <x v="2"/>
    <n v="2.85"/>
  </r>
  <r>
    <n v="939"/>
    <x v="92"/>
    <s v="837903"/>
    <x v="2"/>
    <x v="5"/>
    <x v="0"/>
    <n v="20"/>
  </r>
  <r>
    <n v="953"/>
    <x v="93"/>
    <s v="837856"/>
    <x v="2"/>
    <x v="24"/>
    <x v="2"/>
    <n v="10.8"/>
  </r>
  <r>
    <n v="954"/>
    <x v="93"/>
    <s v="848730"/>
    <x v="2"/>
    <x v="57"/>
    <x v="2"/>
    <n v="2.65"/>
  </r>
  <r>
    <n v="954"/>
    <x v="93"/>
    <s v="848271"/>
    <x v="2"/>
    <x v="31"/>
    <x v="2"/>
    <n v="2.25"/>
  </r>
  <r>
    <n v="954"/>
    <x v="93"/>
    <s v="837012"/>
    <x v="2"/>
    <x v="35"/>
    <x v="3"/>
    <n v="50.382000000000005"/>
  </r>
  <r>
    <n v="956"/>
    <x v="93"/>
    <s v="837845"/>
    <x v="2"/>
    <x v="24"/>
    <x v="3"/>
    <n v="26.04"/>
  </r>
  <r>
    <n v="956"/>
    <x v="93"/>
    <s v="817007"/>
    <x v="2"/>
    <x v="69"/>
    <x v="0"/>
    <n v="15.88"/>
  </r>
  <r>
    <n v="956"/>
    <x v="93"/>
    <s v="300120"/>
    <x v="2"/>
    <x v="44"/>
    <x v="0"/>
    <n v="2.52"/>
  </r>
  <r>
    <n v="956"/>
    <x v="93"/>
    <s v="818150"/>
    <x v="2"/>
    <x v="0"/>
    <x v="1"/>
    <n v="50"/>
  </r>
  <r>
    <n v="956"/>
    <x v="93"/>
    <s v="802456"/>
    <x v="2"/>
    <x v="30"/>
    <x v="2"/>
    <n v="2.35"/>
  </r>
  <r>
    <n v="956"/>
    <x v="93"/>
    <s v="806126"/>
    <x v="2"/>
    <x v="15"/>
    <x v="4"/>
    <n v="12.5"/>
  </r>
  <r>
    <n v="956"/>
    <x v="93"/>
    <s v="741109"/>
    <x v="0"/>
    <x v="17"/>
    <x v="2"/>
    <n v="7.8000000000000007"/>
  </r>
  <r>
    <n v="976"/>
    <x v="94"/>
    <s v="970075"/>
    <x v="0"/>
    <x v="10"/>
    <x v="2"/>
    <n v="5.25"/>
  </r>
  <r>
    <n v="976"/>
    <x v="94"/>
    <s v="837869"/>
    <x v="2"/>
    <x v="24"/>
    <x v="2"/>
    <n v="13.4"/>
  </r>
  <r>
    <n v="976"/>
    <x v="94"/>
    <s v="806170"/>
    <x v="2"/>
    <x v="15"/>
    <x v="0"/>
    <n v="5.49"/>
  </r>
  <r>
    <n v="984"/>
    <x v="95"/>
    <s v="941312"/>
    <x v="2"/>
    <x v="14"/>
    <x v="3"/>
    <n v="87.067499999999995"/>
  </r>
  <r>
    <n v="984"/>
    <x v="95"/>
    <s v="817058"/>
    <x v="2"/>
    <x v="36"/>
    <x v="0"/>
    <n v="14.72"/>
  </r>
  <r>
    <n v="984"/>
    <x v="95"/>
    <s v="848372"/>
    <x v="2"/>
    <x v="39"/>
    <x v="0"/>
    <n v="6.2"/>
  </r>
  <r>
    <n v="988"/>
    <x v="96"/>
    <s v="140100"/>
    <x v="1"/>
    <x v="0"/>
    <x v="2"/>
    <n v="2.7"/>
  </r>
  <r>
    <n v="993"/>
    <x v="97"/>
    <s v="250047"/>
    <x v="0"/>
    <x v="10"/>
    <x v="0"/>
    <n v="15.9"/>
  </r>
  <r>
    <n v="993"/>
    <x v="97"/>
    <s v="910393"/>
    <x v="1"/>
    <x v="54"/>
    <x v="2"/>
    <n v="2.9"/>
  </r>
  <r>
    <n v="993"/>
    <x v="97"/>
    <s v="670036"/>
    <x v="2"/>
    <x v="55"/>
    <x v="0"/>
    <n v="8.6"/>
  </r>
  <r>
    <n v="993"/>
    <x v="97"/>
    <s v="209866"/>
    <x v="0"/>
    <x v="41"/>
    <x v="2"/>
    <n v="5.8000000000000007"/>
  </r>
  <r>
    <n v="993"/>
    <x v="97"/>
    <s v="910144"/>
    <x v="1"/>
    <x v="3"/>
    <x v="1"/>
    <n v="96.899999999999991"/>
  </r>
  <r>
    <n v="993"/>
    <x v="97"/>
    <s v="806124"/>
    <x v="2"/>
    <x v="15"/>
    <x v="2"/>
    <n v="4"/>
  </r>
  <r>
    <n v="993"/>
    <x v="97"/>
    <s v="230510"/>
    <x v="2"/>
    <x v="12"/>
    <x v="0"/>
    <n v="34.380000000000003"/>
  </r>
  <r>
    <n v="993"/>
    <x v="97"/>
    <s v="848366"/>
    <x v="2"/>
    <x v="39"/>
    <x v="2"/>
    <n v="1.9600000000000002"/>
  </r>
  <r>
    <n v="993"/>
    <x v="97"/>
    <s v="817058"/>
    <x v="2"/>
    <x v="36"/>
    <x v="0"/>
    <n v="14.72"/>
  </r>
  <r>
    <n v="993"/>
    <x v="97"/>
    <s v="941300"/>
    <x v="2"/>
    <x v="14"/>
    <x v="2"/>
    <n v="22.704999999999998"/>
  </r>
  <r>
    <n v="994"/>
    <x v="97"/>
    <s v="141250"/>
    <x v="1"/>
    <x v="0"/>
    <x v="2"/>
    <n v="24.96"/>
  </r>
  <r>
    <n v="994"/>
    <x v="97"/>
    <s v="848120"/>
    <x v="2"/>
    <x v="0"/>
    <x v="2"/>
    <n v="4.32"/>
  </r>
  <r>
    <n v="994"/>
    <x v="97"/>
    <s v="952834"/>
    <x v="0"/>
    <x v="0"/>
    <x v="0"/>
    <n v="68.925000000000011"/>
  </r>
  <r>
    <n v="996"/>
    <x v="97"/>
    <s v="970123"/>
    <x v="0"/>
    <x v="10"/>
    <x v="2"/>
    <n v="3.2"/>
  </r>
  <r>
    <n v="996"/>
    <x v="97"/>
    <s v="250045"/>
    <x v="0"/>
    <x v="10"/>
    <x v="2"/>
    <n v="5.25"/>
  </r>
  <r>
    <n v="998"/>
    <x v="97"/>
    <s v="211796"/>
    <x v="0"/>
    <x v="27"/>
    <x v="0"/>
    <n v="9.86"/>
  </r>
  <r>
    <n v="1006"/>
    <x v="98"/>
    <s v="817116"/>
    <x v="2"/>
    <x v="0"/>
    <x v="1"/>
    <n v="74.599999999999994"/>
  </r>
  <r>
    <n v="1009"/>
    <x v="98"/>
    <s v="150010"/>
    <x v="1"/>
    <x v="0"/>
    <x v="0"/>
    <n v="3.8"/>
  </r>
  <r>
    <n v="1009"/>
    <x v="98"/>
    <s v="848063"/>
    <x v="2"/>
    <x v="0"/>
    <x v="2"/>
    <n v="2.68"/>
  </r>
  <r>
    <n v="1009"/>
    <x v="98"/>
    <s v="848304"/>
    <x v="2"/>
    <x v="53"/>
    <x v="2"/>
    <n v="3.1825000000000001"/>
  </r>
  <r>
    <n v="1009"/>
    <x v="98"/>
    <s v="661029"/>
    <x v="2"/>
    <x v="21"/>
    <x v="2"/>
    <n v="2.4000000000000004"/>
  </r>
  <r>
    <n v="1009"/>
    <x v="98"/>
    <s v="848516"/>
    <x v="2"/>
    <x v="5"/>
    <x v="0"/>
    <n v="6.1749999999999998"/>
  </r>
  <r>
    <n v="1009"/>
    <x v="98"/>
    <s v="233520"/>
    <x v="2"/>
    <x v="12"/>
    <x v="2"/>
    <n v="8.6"/>
  </r>
  <r>
    <n v="1009"/>
    <x v="98"/>
    <s v="931156"/>
    <x v="2"/>
    <x v="0"/>
    <x v="0"/>
    <n v="46"/>
  </r>
  <r>
    <n v="1009"/>
    <x v="98"/>
    <s v="848300"/>
    <x v="2"/>
    <x v="53"/>
    <x v="0"/>
    <n v="6.7"/>
  </r>
  <r>
    <n v="1009"/>
    <x v="98"/>
    <s v="837025"/>
    <x v="2"/>
    <x v="8"/>
    <x v="4"/>
    <n v="71.775000000000006"/>
  </r>
  <r>
    <n v="1016"/>
    <x v="99"/>
    <s v="816017"/>
    <x v="2"/>
    <x v="70"/>
    <x v="0"/>
    <n v="4.4000000000000004"/>
  </r>
  <r>
    <n v="1016"/>
    <x v="99"/>
    <s v="850552"/>
    <x v="0"/>
    <x v="46"/>
    <x v="2"/>
    <n v="5.77"/>
  </r>
  <r>
    <n v="1016"/>
    <x v="99"/>
    <s v="875583"/>
    <x v="0"/>
    <x v="48"/>
    <x v="0"/>
    <n v="42.6"/>
  </r>
  <r>
    <n v="1016"/>
    <x v="99"/>
    <s v="837151"/>
    <x v="2"/>
    <x v="43"/>
    <x v="1"/>
    <n v="46"/>
  </r>
  <r>
    <n v="1020"/>
    <x v="99"/>
    <s v="981088"/>
    <x v="3"/>
    <x v="32"/>
    <x v="0"/>
    <n v="10.199999999999999"/>
  </r>
  <r>
    <n v="1027"/>
    <x v="100"/>
    <s v="837856"/>
    <x v="2"/>
    <x v="24"/>
    <x v="2"/>
    <n v="10.8"/>
  </r>
  <r>
    <n v="1027"/>
    <x v="100"/>
    <s v="848238"/>
    <x v="2"/>
    <x v="52"/>
    <x v="1"/>
    <n v="9.6"/>
  </r>
  <r>
    <n v="1029"/>
    <x v="100"/>
    <s v="837237"/>
    <x v="2"/>
    <x v="7"/>
    <x v="0"/>
    <n v="13.125"/>
  </r>
  <r>
    <n v="1041"/>
    <x v="101"/>
    <s v="140059"/>
    <x v="1"/>
    <x v="0"/>
    <x v="2"/>
    <n v="2.6"/>
  </r>
  <r>
    <n v="1043"/>
    <x v="101"/>
    <s v="875455"/>
    <x v="0"/>
    <x v="20"/>
    <x v="0"/>
    <n v="13.6"/>
  </r>
  <r>
    <n v="1046"/>
    <x v="101"/>
    <s v="140104"/>
    <x v="1"/>
    <x v="60"/>
    <x v="0"/>
    <n v="12.5"/>
  </r>
  <r>
    <n v="1046"/>
    <x v="101"/>
    <s v="741115"/>
    <x v="0"/>
    <x v="17"/>
    <x v="2"/>
    <n v="8.7750000000000004"/>
  </r>
  <r>
    <n v="1046"/>
    <x v="101"/>
    <s v="848210"/>
    <x v="2"/>
    <x v="38"/>
    <x v="0"/>
    <n v="8.6999999999999993"/>
  </r>
  <r>
    <n v="1046"/>
    <x v="101"/>
    <s v="981254"/>
    <x v="2"/>
    <x v="66"/>
    <x v="1"/>
    <n v="35.099999999999994"/>
  </r>
  <r>
    <n v="1046"/>
    <x v="101"/>
    <s v="850663"/>
    <x v="0"/>
    <x v="0"/>
    <x v="2"/>
    <n v="5.8"/>
  </r>
  <r>
    <n v="1046"/>
    <x v="101"/>
    <s v="190710"/>
    <x v="0"/>
    <x v="11"/>
    <x v="2"/>
    <n v="6.15"/>
  </r>
  <r>
    <n v="1052"/>
    <x v="102"/>
    <s v="848600"/>
    <x v="2"/>
    <x v="0"/>
    <x v="2"/>
    <n v="2.9325000000000001"/>
  </r>
  <r>
    <n v="1052"/>
    <x v="102"/>
    <s v="848364"/>
    <x v="2"/>
    <x v="39"/>
    <x v="1"/>
    <n v="16.399999999999999"/>
  </r>
  <r>
    <n v="1052"/>
    <x v="102"/>
    <s v="837303"/>
    <x v="2"/>
    <x v="29"/>
    <x v="2"/>
    <n v="14.9"/>
  </r>
  <r>
    <n v="1052"/>
    <x v="102"/>
    <s v="941027"/>
    <x v="2"/>
    <x v="13"/>
    <x v="0"/>
    <n v="2.7"/>
  </r>
  <r>
    <n v="1052"/>
    <x v="102"/>
    <s v="250055"/>
    <x v="0"/>
    <x v="10"/>
    <x v="0"/>
    <n v="4.75"/>
  </r>
  <r>
    <n v="1053"/>
    <x v="102"/>
    <s v="741109"/>
    <x v="0"/>
    <x v="17"/>
    <x v="0"/>
    <n v="17.55"/>
  </r>
  <r>
    <n v="1061"/>
    <x v="103"/>
    <s v="009068"/>
    <x v="1"/>
    <x v="25"/>
    <x v="2"/>
    <n v="4"/>
  </r>
  <r>
    <n v="1080"/>
    <x v="104"/>
    <s v="837547"/>
    <x v="2"/>
    <x v="29"/>
    <x v="0"/>
    <n v="17.29"/>
  </r>
  <r>
    <n v="1080"/>
    <x v="104"/>
    <s v="140059"/>
    <x v="1"/>
    <x v="0"/>
    <x v="2"/>
    <n v="2.6"/>
  </r>
  <r>
    <n v="1080"/>
    <x v="104"/>
    <s v="910298"/>
    <x v="1"/>
    <x v="54"/>
    <x v="4"/>
    <n v="12.5"/>
  </r>
  <r>
    <n v="1080"/>
    <x v="104"/>
    <s v="910382"/>
    <x v="1"/>
    <x v="3"/>
    <x v="1"/>
    <n v="55.099999999999994"/>
  </r>
  <r>
    <n v="1080"/>
    <x v="104"/>
    <s v="848367"/>
    <x v="2"/>
    <x v="39"/>
    <x v="2"/>
    <n v="2.3275000000000001"/>
  </r>
  <r>
    <n v="1080"/>
    <x v="104"/>
    <s v="802460"/>
    <x v="2"/>
    <x v="30"/>
    <x v="1"/>
    <n v="81.599999999999994"/>
  </r>
  <r>
    <n v="1080"/>
    <x v="104"/>
    <s v="250075"/>
    <x v="0"/>
    <x v="10"/>
    <x v="3"/>
    <n v="38.76"/>
  </r>
  <r>
    <n v="1093"/>
    <x v="105"/>
    <s v="837549"/>
    <x v="2"/>
    <x v="29"/>
    <x v="1"/>
    <n v="32.76"/>
  </r>
  <r>
    <n v="1093"/>
    <x v="105"/>
    <s v="804402"/>
    <x v="3"/>
    <x v="71"/>
    <x v="2"/>
    <n v="3.5"/>
  </r>
  <r>
    <n v="1093"/>
    <x v="105"/>
    <s v="211795"/>
    <x v="0"/>
    <x v="27"/>
    <x v="0"/>
    <n v="11.02"/>
  </r>
  <r>
    <n v="1093"/>
    <x v="105"/>
    <s v="804611"/>
    <x v="2"/>
    <x v="9"/>
    <x v="2"/>
    <n v="36"/>
  </r>
  <r>
    <n v="1101"/>
    <x v="106"/>
    <s v="804402"/>
    <x v="3"/>
    <x v="71"/>
    <x v="0"/>
    <n v="5.95"/>
  </r>
  <r>
    <n v="1101"/>
    <x v="106"/>
    <s v="741103"/>
    <x v="0"/>
    <x v="17"/>
    <x v="0"/>
    <n v="19.5"/>
  </r>
  <r>
    <n v="1112"/>
    <x v="107"/>
    <s v="910299"/>
    <x v="1"/>
    <x v="54"/>
    <x v="0"/>
    <n v="5.7"/>
  </r>
  <r>
    <n v="1114"/>
    <x v="107"/>
    <s v="848687"/>
    <x v="2"/>
    <x v="59"/>
    <x v="0"/>
    <n v="6.08"/>
  </r>
  <r>
    <n v="1114"/>
    <x v="107"/>
    <s v="406012"/>
    <x v="0"/>
    <x v="0"/>
    <x v="4"/>
    <n v="9.4500000000000011"/>
  </r>
  <r>
    <n v="1114"/>
    <x v="107"/>
    <s v="875453"/>
    <x v="0"/>
    <x v="20"/>
    <x v="2"/>
    <n v="5.22"/>
  </r>
  <r>
    <n v="1114"/>
    <x v="107"/>
    <s v="806112"/>
    <x v="2"/>
    <x v="15"/>
    <x v="3"/>
    <n v="8.4075000000000006"/>
  </r>
  <r>
    <n v="1115"/>
    <x v="107"/>
    <s v="230514"/>
    <x v="2"/>
    <x v="12"/>
    <x v="2"/>
    <n v="22.5"/>
  </r>
  <r>
    <n v="1124"/>
    <x v="108"/>
    <s v="875484"/>
    <x v="0"/>
    <x v="20"/>
    <x v="2"/>
    <n v="17.600000000000001"/>
  </r>
  <r>
    <n v="1124"/>
    <x v="108"/>
    <s v="250045"/>
    <x v="0"/>
    <x v="10"/>
    <x v="2"/>
    <n v="5.25"/>
  </r>
  <r>
    <n v="1130"/>
    <x v="109"/>
    <s v="402860"/>
    <x v="2"/>
    <x v="45"/>
    <x v="2"/>
    <n v="4.7200000000000006"/>
  </r>
  <r>
    <n v="1130"/>
    <x v="109"/>
    <s v="933715"/>
    <x v="2"/>
    <x v="5"/>
    <x v="2"/>
    <n v="5.5"/>
  </r>
  <r>
    <n v="1132"/>
    <x v="109"/>
    <s v="941422"/>
    <x v="2"/>
    <x v="14"/>
    <x v="1"/>
    <n v="100"/>
  </r>
  <r>
    <n v="1132"/>
    <x v="109"/>
    <s v="232100"/>
    <x v="2"/>
    <x v="12"/>
    <x v="1"/>
    <n v="27.17"/>
  </r>
  <r>
    <n v="1132"/>
    <x v="109"/>
    <s v="802524"/>
    <x v="2"/>
    <x v="40"/>
    <x v="2"/>
    <n v="2.21"/>
  </r>
  <r>
    <n v="1132"/>
    <x v="109"/>
    <s v="931158"/>
    <x v="2"/>
    <x v="0"/>
    <x v="1"/>
    <n v="77.33"/>
  </r>
  <r>
    <n v="1132"/>
    <x v="109"/>
    <s v="934648"/>
    <x v="2"/>
    <x v="0"/>
    <x v="3"/>
    <n v="10.6875"/>
  </r>
  <r>
    <n v="1132"/>
    <x v="109"/>
    <s v="981578"/>
    <x v="3"/>
    <x v="32"/>
    <x v="1"/>
    <n v="13.224"/>
  </r>
  <r>
    <n v="1133"/>
    <x v="109"/>
    <s v="818147"/>
    <x v="2"/>
    <x v="0"/>
    <x v="2"/>
    <n v="10.115"/>
  </r>
  <r>
    <n v="1133"/>
    <x v="109"/>
    <s v="233218"/>
    <x v="2"/>
    <x v="0"/>
    <x v="0"/>
    <n v="38.880000000000003"/>
  </r>
  <r>
    <n v="1133"/>
    <x v="109"/>
    <s v="837054"/>
    <x v="2"/>
    <x v="35"/>
    <x v="3"/>
    <n v="48"/>
  </r>
  <r>
    <n v="1133"/>
    <x v="109"/>
    <s v="140071"/>
    <x v="1"/>
    <x v="25"/>
    <x v="2"/>
    <n v="6.6"/>
  </r>
  <r>
    <n v="1133"/>
    <x v="109"/>
    <s v="970087"/>
    <x v="0"/>
    <x v="10"/>
    <x v="0"/>
    <n v="8.7399999999999984"/>
  </r>
  <r>
    <n v="1136"/>
    <x v="110"/>
    <s v="848556"/>
    <x v="2"/>
    <x v="6"/>
    <x v="2"/>
    <n v="3.45"/>
  </r>
  <r>
    <n v="1136"/>
    <x v="110"/>
    <s v="300120"/>
    <x v="2"/>
    <x v="44"/>
    <x v="2"/>
    <n v="1.26"/>
  </r>
  <r>
    <n v="1136"/>
    <x v="110"/>
    <s v="834815"/>
    <x v="2"/>
    <x v="34"/>
    <x v="2"/>
    <n v="22.25"/>
  </r>
  <r>
    <n v="1137"/>
    <x v="110"/>
    <s v="850080"/>
    <x v="0"/>
    <x v="0"/>
    <x v="2"/>
    <n v="2.7"/>
  </r>
  <r>
    <n v="1138"/>
    <x v="110"/>
    <s v="406019"/>
    <x v="0"/>
    <x v="0"/>
    <x v="2"/>
    <n v="2.5499999999999998"/>
  </r>
  <r>
    <n v="1138"/>
    <x v="110"/>
    <s v="741115"/>
    <x v="0"/>
    <x v="17"/>
    <x v="0"/>
    <n v="19.5"/>
  </r>
  <r>
    <n v="1139"/>
    <x v="110"/>
    <s v="209897"/>
    <x v="0"/>
    <x v="41"/>
    <x v="2"/>
    <n v="0.8"/>
  </r>
  <r>
    <n v="1157"/>
    <x v="111"/>
    <s v="208393"/>
    <x v="0"/>
    <x v="0"/>
    <x v="0"/>
    <n v="21.5"/>
  </r>
  <r>
    <n v="1159"/>
    <x v="111"/>
    <s v="406029"/>
    <x v="0"/>
    <x v="0"/>
    <x v="0"/>
    <n v="4.4799999999999995"/>
  </r>
  <r>
    <n v="1167"/>
    <x v="112"/>
    <s v="780502"/>
    <x v="2"/>
    <x v="63"/>
    <x v="0"/>
    <n v="15.92"/>
  </r>
  <r>
    <n v="1178"/>
    <x v="113"/>
    <s v="209897"/>
    <x v="0"/>
    <x v="41"/>
    <x v="1"/>
    <n v="2.5600000000000005"/>
  </r>
  <r>
    <n v="1178"/>
    <x v="113"/>
    <s v="806117"/>
    <x v="2"/>
    <x v="15"/>
    <x v="4"/>
    <n v="10.8"/>
  </r>
  <r>
    <n v="1178"/>
    <x v="113"/>
    <s v="817849"/>
    <x v="2"/>
    <x v="14"/>
    <x v="0"/>
    <n v="24.8"/>
  </r>
  <r>
    <n v="1187"/>
    <x v="114"/>
    <s v="406046"/>
    <x v="0"/>
    <x v="0"/>
    <x v="2"/>
    <n v="1.4400000000000002"/>
  </r>
  <r>
    <n v="1187"/>
    <x v="114"/>
    <s v="009003"/>
    <x v="0"/>
    <x v="0"/>
    <x v="0"/>
    <n v="14.1"/>
  </r>
  <r>
    <n v="1187"/>
    <x v="114"/>
    <s v="981371"/>
    <x v="3"/>
    <x v="32"/>
    <x v="2"/>
    <n v="2.5499999999999998"/>
  </r>
  <r>
    <n v="1190"/>
    <x v="115"/>
    <s v="211794"/>
    <x v="0"/>
    <x v="27"/>
    <x v="0"/>
    <n v="11.6"/>
  </r>
  <r>
    <n v="1205"/>
    <x v="116"/>
    <s v="140071"/>
    <x v="1"/>
    <x v="25"/>
    <x v="1"/>
    <n v="25.08"/>
  </r>
  <r>
    <n v="1205"/>
    <x v="116"/>
    <s v="209001"/>
    <x v="0"/>
    <x v="0"/>
    <x v="1"/>
    <n v="7.4"/>
  </r>
  <r>
    <n v="1213"/>
    <x v="117"/>
    <s v="670020"/>
    <x v="2"/>
    <x v="55"/>
    <x v="2"/>
    <n v="4.25"/>
  </r>
  <r>
    <n v="1214"/>
    <x v="117"/>
    <s v="837239"/>
    <x v="2"/>
    <x v="7"/>
    <x v="2"/>
    <n v="8.3125"/>
  </r>
  <r>
    <n v="1214"/>
    <x v="117"/>
    <s v="848200"/>
    <x v="2"/>
    <x v="38"/>
    <x v="2"/>
    <n v="4.3"/>
  </r>
  <r>
    <n v="1219"/>
    <x v="117"/>
    <s v="213062"/>
    <x v="0"/>
    <x v="0"/>
    <x v="1"/>
    <n v="3.84"/>
  </r>
  <r>
    <n v="1219"/>
    <x v="117"/>
    <s v="970080"/>
    <x v="0"/>
    <x v="0"/>
    <x v="2"/>
    <n v="0.75"/>
  </r>
  <r>
    <n v="1234"/>
    <x v="118"/>
    <s v="408501"/>
    <x v="0"/>
    <x v="0"/>
    <x v="0"/>
    <n v="17.2"/>
  </r>
  <r>
    <n v="1234"/>
    <x v="118"/>
    <s v="837239"/>
    <x v="2"/>
    <x v="7"/>
    <x v="1"/>
    <n v="33.25"/>
  </r>
  <r>
    <n v="1234"/>
    <x v="118"/>
    <s v="837708"/>
    <x v="2"/>
    <x v="26"/>
    <x v="0"/>
    <n v="35.730000000000004"/>
  </r>
  <r>
    <n v="1234"/>
    <x v="118"/>
    <s v="802522"/>
    <x v="2"/>
    <x v="40"/>
    <x v="3"/>
    <n v="46.17"/>
  </r>
  <r>
    <n v="1234"/>
    <x v="118"/>
    <s v="875701"/>
    <x v="0"/>
    <x v="0"/>
    <x v="2"/>
    <n v="2.4800000000000004"/>
  </r>
  <r>
    <n v="1234"/>
    <x v="118"/>
    <s v="837242"/>
    <x v="2"/>
    <x v="7"/>
    <x v="2"/>
    <n v="8.75"/>
  </r>
  <r>
    <n v="1234"/>
    <x v="118"/>
    <s v="910462"/>
    <x v="1"/>
    <x v="3"/>
    <x v="2"/>
    <n v="2.5"/>
  </r>
  <r>
    <n v="1252"/>
    <x v="119"/>
    <s v="981504"/>
    <x v="3"/>
    <x v="32"/>
    <x v="1"/>
    <n v="14.2"/>
  </r>
  <r>
    <n v="1252"/>
    <x v="119"/>
    <s v="837242"/>
    <x v="2"/>
    <x v="7"/>
    <x v="2"/>
    <n v="7.875"/>
  </r>
  <r>
    <n v="1264"/>
    <x v="120"/>
    <s v="424084"/>
    <x v="0"/>
    <x v="27"/>
    <x v="4"/>
    <n v="16.3125"/>
  </r>
  <r>
    <n v="1264"/>
    <x v="120"/>
    <s v="230541"/>
    <x v="2"/>
    <x v="0"/>
    <x v="2"/>
    <n v="13.5"/>
  </r>
  <r>
    <n v="1264"/>
    <x v="120"/>
    <s v="848603"/>
    <x v="2"/>
    <x v="0"/>
    <x v="2"/>
    <n v="3.35"/>
  </r>
  <r>
    <n v="1268"/>
    <x v="120"/>
    <s v="931193"/>
    <x v="2"/>
    <x v="0"/>
    <x v="2"/>
    <n v="23.2"/>
  </r>
  <r>
    <n v="1268"/>
    <x v="120"/>
    <s v="741112"/>
    <x v="0"/>
    <x v="17"/>
    <x v="2"/>
    <n v="9.75"/>
  </r>
  <r>
    <n v="1277"/>
    <x v="121"/>
    <s v="933725"/>
    <x v="2"/>
    <x v="5"/>
    <x v="2"/>
    <n v="4.95"/>
  </r>
  <r>
    <n v="1277"/>
    <x v="121"/>
    <s v="837241"/>
    <x v="2"/>
    <x v="7"/>
    <x v="0"/>
    <n v="17.5"/>
  </r>
  <r>
    <n v="1277"/>
    <x v="121"/>
    <s v="837707"/>
    <x v="2"/>
    <x v="26"/>
    <x v="2"/>
    <n v="14.4375"/>
  </r>
  <r>
    <n v="1278"/>
    <x v="121"/>
    <s v="180613"/>
    <x v="2"/>
    <x v="47"/>
    <x v="2"/>
    <n v="13.65"/>
  </r>
  <r>
    <n v="1278"/>
    <x v="121"/>
    <s v="230543"/>
    <x v="0"/>
    <x v="0"/>
    <x v="2"/>
    <n v="10.98"/>
  </r>
  <r>
    <n v="1278"/>
    <x v="121"/>
    <s v="802500"/>
    <x v="2"/>
    <x v="40"/>
    <x v="1"/>
    <n v="8"/>
  </r>
  <r>
    <n v="1288"/>
    <x v="122"/>
    <s v="981525"/>
    <x v="3"/>
    <x v="32"/>
    <x v="0"/>
    <n v="11.7"/>
  </r>
  <r>
    <n v="1288"/>
    <x v="122"/>
    <s v="802444"/>
    <x v="2"/>
    <x v="30"/>
    <x v="4"/>
    <n v="68.625"/>
  </r>
  <r>
    <n v="1290"/>
    <x v="122"/>
    <s v="802034"/>
    <x v="2"/>
    <x v="72"/>
    <x v="0"/>
    <n v="39.700000000000003"/>
  </r>
  <r>
    <n v="1299"/>
    <x v="123"/>
    <s v="232310"/>
    <x v="2"/>
    <x v="0"/>
    <x v="2"/>
    <n v="24.85"/>
  </r>
  <r>
    <n v="1306"/>
    <x v="124"/>
    <s v="858055"/>
    <x v="2"/>
    <x v="13"/>
    <x v="2"/>
    <n v="21"/>
  </r>
  <r>
    <n v="1306"/>
    <x v="124"/>
    <s v="802457"/>
    <x v="2"/>
    <x v="30"/>
    <x v="2"/>
    <n v="2.7359999999999998"/>
  </r>
  <r>
    <n v="1306"/>
    <x v="124"/>
    <s v="941344"/>
    <x v="2"/>
    <x v="14"/>
    <x v="3"/>
    <n v="49.920000000000009"/>
  </r>
  <r>
    <n v="1306"/>
    <x v="124"/>
    <s v="848689"/>
    <x v="2"/>
    <x v="59"/>
    <x v="2"/>
    <n v="3.8"/>
  </r>
  <r>
    <n v="1306"/>
    <x v="124"/>
    <s v="837706"/>
    <x v="2"/>
    <x v="26"/>
    <x v="2"/>
    <n v="16.026499999999999"/>
  </r>
  <r>
    <n v="1306"/>
    <x v="124"/>
    <s v="200123"/>
    <x v="0"/>
    <x v="0"/>
    <x v="2"/>
    <n v="8.1999999999999993"/>
  </r>
  <r>
    <n v="1307"/>
    <x v="124"/>
    <s v="140104"/>
    <x v="1"/>
    <x v="60"/>
    <x v="2"/>
    <n v="6.25"/>
  </r>
  <r>
    <n v="1308"/>
    <x v="124"/>
    <s v="212003"/>
    <x v="0"/>
    <x v="10"/>
    <x v="0"/>
    <n v="20.7"/>
  </r>
  <r>
    <n v="1309"/>
    <x v="124"/>
    <s v="406010"/>
    <x v="0"/>
    <x v="0"/>
    <x v="1"/>
    <n v="4"/>
  </r>
  <r>
    <n v="1314"/>
    <x v="125"/>
    <s v="250034"/>
    <x v="0"/>
    <x v="10"/>
    <x v="0"/>
    <n v="25.65"/>
  </r>
  <r>
    <n v="1315"/>
    <x v="125"/>
    <s v="981563"/>
    <x v="3"/>
    <x v="32"/>
    <x v="0"/>
    <n v="7.1"/>
  </r>
  <r>
    <n v="1315"/>
    <x v="125"/>
    <s v="209870"/>
    <x v="0"/>
    <x v="41"/>
    <x v="2"/>
    <n v="7.25"/>
  </r>
  <r>
    <n v="1330"/>
    <x v="126"/>
    <s v="140078"/>
    <x v="1"/>
    <x v="0"/>
    <x v="2"/>
    <n v="2.2200000000000002"/>
  </r>
  <r>
    <n v="1330"/>
    <x v="126"/>
    <s v="848086"/>
    <x v="2"/>
    <x v="0"/>
    <x v="0"/>
    <n v="5.8"/>
  </r>
  <r>
    <n v="1332"/>
    <x v="126"/>
    <s v="212001"/>
    <x v="0"/>
    <x v="10"/>
    <x v="1"/>
    <n v="41.4"/>
  </r>
  <r>
    <n v="1332"/>
    <x v="126"/>
    <s v="741108"/>
    <x v="0"/>
    <x v="17"/>
    <x v="1"/>
    <n v="39"/>
  </r>
  <r>
    <n v="1333"/>
    <x v="126"/>
    <s v="009068"/>
    <x v="1"/>
    <x v="25"/>
    <x v="0"/>
    <n v="7.2"/>
  </r>
  <r>
    <n v="1335"/>
    <x v="126"/>
    <s v="910338"/>
    <x v="1"/>
    <x v="25"/>
    <x v="0"/>
    <n v="12.3"/>
  </r>
  <r>
    <n v="1343"/>
    <x v="127"/>
    <s v="850553"/>
    <x v="0"/>
    <x v="46"/>
    <x v="0"/>
    <n v="8.8000000000000007"/>
  </r>
  <r>
    <n v="1344"/>
    <x v="127"/>
    <s v="850552"/>
    <x v="0"/>
    <x v="46"/>
    <x v="2"/>
    <n v="5.77"/>
  </r>
  <r>
    <n v="1345"/>
    <x v="127"/>
    <s v="875485"/>
    <x v="0"/>
    <x v="20"/>
    <x v="2"/>
    <n v="21.15"/>
  </r>
  <r>
    <n v="1345"/>
    <x v="127"/>
    <s v="817069"/>
    <x v="2"/>
    <x v="39"/>
    <x v="2"/>
    <n v="4.75"/>
  </r>
  <r>
    <n v="1351"/>
    <x v="128"/>
    <s v="211796"/>
    <x v="0"/>
    <x v="27"/>
    <x v="2"/>
    <n v="5.8"/>
  </r>
  <r>
    <n v="1355"/>
    <x v="128"/>
    <s v="802460"/>
    <x v="2"/>
    <x v="30"/>
    <x v="3"/>
    <n v="61.199999999999996"/>
  </r>
  <r>
    <n v="1355"/>
    <x v="128"/>
    <s v="837906"/>
    <x v="2"/>
    <x v="5"/>
    <x v="2"/>
    <n v="10"/>
  </r>
  <r>
    <n v="1362"/>
    <x v="129"/>
    <s v="848210"/>
    <x v="2"/>
    <x v="38"/>
    <x v="2"/>
    <n v="4.3499999999999996"/>
  </r>
  <r>
    <n v="1365"/>
    <x v="129"/>
    <s v="408657"/>
    <x v="0"/>
    <x v="0"/>
    <x v="2"/>
    <n v="1.1700000000000002"/>
  </r>
  <r>
    <n v="1365"/>
    <x v="129"/>
    <s v="837153"/>
    <x v="2"/>
    <x v="43"/>
    <x v="4"/>
    <n v="43.680000000000007"/>
  </r>
  <r>
    <n v="1365"/>
    <x v="129"/>
    <s v="858073"/>
    <x v="2"/>
    <x v="13"/>
    <x v="0"/>
    <n v="3.0059999999999998"/>
  </r>
  <r>
    <n v="1365"/>
    <x v="129"/>
    <s v="250010"/>
    <x v="0"/>
    <x v="10"/>
    <x v="2"/>
    <n v="7.5"/>
  </r>
  <r>
    <n v="1366"/>
    <x v="129"/>
    <s v="931159"/>
    <x v="2"/>
    <x v="0"/>
    <x v="2"/>
    <n v="22.134999999999998"/>
  </r>
  <r>
    <n v="1366"/>
    <x v="129"/>
    <s v="806117"/>
    <x v="2"/>
    <x v="15"/>
    <x v="2"/>
    <n v="2.04"/>
  </r>
  <r>
    <n v="1366"/>
    <x v="129"/>
    <s v="981254"/>
    <x v="2"/>
    <x v="66"/>
    <x v="3"/>
    <n v="35.099999999999994"/>
  </r>
  <r>
    <n v="1368"/>
    <x v="129"/>
    <s v="741107"/>
    <x v="0"/>
    <x v="17"/>
    <x v="2"/>
    <n v="9.75"/>
  </r>
  <r>
    <n v="1371"/>
    <x v="129"/>
    <s v="910379"/>
    <x v="1"/>
    <x v="3"/>
    <x v="0"/>
    <n v="29"/>
  </r>
  <r>
    <n v="1371"/>
    <x v="129"/>
    <s v="408700"/>
    <x v="0"/>
    <x v="10"/>
    <x v="2"/>
    <n v="0.5"/>
  </r>
  <r>
    <n v="1371"/>
    <x v="129"/>
    <s v="970062"/>
    <x v="0"/>
    <x v="10"/>
    <x v="0"/>
    <n v="6.5"/>
  </r>
  <r>
    <n v="1392"/>
    <x v="130"/>
    <s v="817010"/>
    <x v="2"/>
    <x v="0"/>
    <x v="2"/>
    <n v="2.04"/>
  </r>
  <r>
    <n v="1392"/>
    <x v="130"/>
    <s v="837905"/>
    <x v="2"/>
    <x v="5"/>
    <x v="2"/>
    <n v="10"/>
  </r>
  <r>
    <n v="1392"/>
    <x v="130"/>
    <s v="250067"/>
    <x v="0"/>
    <x v="10"/>
    <x v="2"/>
    <n v="10"/>
  </r>
  <r>
    <n v="1392"/>
    <x v="130"/>
    <s v="150010"/>
    <x v="1"/>
    <x v="0"/>
    <x v="2"/>
    <n v="1.8049999999999999"/>
  </r>
  <r>
    <n v="1392"/>
    <x v="130"/>
    <s v="910381"/>
    <x v="1"/>
    <x v="3"/>
    <x v="0"/>
    <n v="29"/>
  </r>
  <r>
    <n v="1392"/>
    <x v="130"/>
    <s v="837856"/>
    <x v="2"/>
    <x v="24"/>
    <x v="2"/>
    <n v="10.8"/>
  </r>
  <r>
    <n v="1392"/>
    <x v="130"/>
    <s v="910273"/>
    <x v="1"/>
    <x v="25"/>
    <x v="2"/>
    <n v="2.4819999999999998"/>
  </r>
  <r>
    <n v="1392"/>
    <x v="130"/>
    <s v="981371"/>
    <x v="3"/>
    <x v="32"/>
    <x v="4"/>
    <n v="15"/>
  </r>
  <r>
    <n v="1393"/>
    <x v="130"/>
    <s v="402132"/>
    <x v="2"/>
    <x v="45"/>
    <x v="0"/>
    <n v="8.4150000000000009"/>
  </r>
  <r>
    <n v="1393"/>
    <x v="130"/>
    <s v="848564"/>
    <x v="2"/>
    <x v="6"/>
    <x v="2"/>
    <n v="2.4500000000000002"/>
  </r>
  <r>
    <n v="1393"/>
    <x v="130"/>
    <s v="817054"/>
    <x v="2"/>
    <x v="36"/>
    <x v="0"/>
    <n v="14.7"/>
  </r>
  <r>
    <n v="1398"/>
    <x v="130"/>
    <s v="981243"/>
    <x v="2"/>
    <x v="66"/>
    <x v="4"/>
    <n v="58.5"/>
  </r>
  <r>
    <n v="1398"/>
    <x v="130"/>
    <s v="837025"/>
    <x v="2"/>
    <x v="8"/>
    <x v="2"/>
    <n v="15.95"/>
  </r>
  <r>
    <n v="1398"/>
    <x v="130"/>
    <s v="910341"/>
    <x v="1"/>
    <x v="25"/>
    <x v="0"/>
    <n v="6.2"/>
  </r>
  <r>
    <n v="1399"/>
    <x v="130"/>
    <s v="875701"/>
    <x v="0"/>
    <x v="0"/>
    <x v="3"/>
    <n v="8.8350000000000009"/>
  </r>
  <r>
    <n v="1399"/>
    <x v="130"/>
    <s v="970015"/>
    <x v="0"/>
    <x v="10"/>
    <x v="0"/>
    <n v="4.1399999999999997"/>
  </r>
  <r>
    <n v="1399"/>
    <x v="130"/>
    <s v="875448"/>
    <x v="0"/>
    <x v="50"/>
    <x v="2"/>
    <n v="6.3650000000000002"/>
  </r>
  <r>
    <n v="1406"/>
    <x v="131"/>
    <s v="406047"/>
    <x v="0"/>
    <x v="0"/>
    <x v="0"/>
    <n v="3.2"/>
  </r>
  <r>
    <n v="1407"/>
    <x v="131"/>
    <s v="213062"/>
    <x v="0"/>
    <x v="0"/>
    <x v="2"/>
    <n v="1.1399999999999999"/>
  </r>
  <r>
    <n v="1409"/>
    <x v="131"/>
    <s v="805107"/>
    <x v="1"/>
    <x v="3"/>
    <x v="0"/>
    <n v="43.74"/>
  </r>
  <r>
    <n v="1415"/>
    <x v="132"/>
    <s v="817079"/>
    <x v="2"/>
    <x v="0"/>
    <x v="0"/>
    <n v="44.42"/>
  </r>
  <r>
    <n v="1415"/>
    <x v="132"/>
    <s v="408610"/>
    <x v="0"/>
    <x v="2"/>
    <x v="2"/>
    <n v="1"/>
  </r>
  <r>
    <n v="1415"/>
    <x v="132"/>
    <s v="250025"/>
    <x v="0"/>
    <x v="10"/>
    <x v="2"/>
    <n v="16"/>
  </r>
  <r>
    <n v="1416"/>
    <x v="132"/>
    <s v="848202"/>
    <x v="2"/>
    <x v="38"/>
    <x v="0"/>
    <n v="8.66"/>
  </r>
  <r>
    <n v="1416"/>
    <x v="132"/>
    <s v="141251"/>
    <x v="1"/>
    <x v="0"/>
    <x v="2"/>
    <n v="23.712"/>
  </r>
  <r>
    <n v="1416"/>
    <x v="132"/>
    <s v="848472"/>
    <x v="2"/>
    <x v="18"/>
    <x v="0"/>
    <n v="5.415"/>
  </r>
  <r>
    <n v="1416"/>
    <x v="132"/>
    <s v="300128"/>
    <x v="2"/>
    <x v="44"/>
    <x v="2"/>
    <n v="1.43"/>
  </r>
  <r>
    <n v="1430"/>
    <x v="133"/>
    <s v="848475"/>
    <x v="2"/>
    <x v="18"/>
    <x v="2"/>
    <n v="2.85"/>
  </r>
  <r>
    <n v="1430"/>
    <x v="133"/>
    <s v="837417"/>
    <x v="2"/>
    <x v="8"/>
    <x v="2"/>
    <n v="11.7"/>
  </r>
  <r>
    <n v="1430"/>
    <x v="133"/>
    <s v="910341"/>
    <x v="1"/>
    <x v="25"/>
    <x v="2"/>
    <n v="2.9449999999999998"/>
  </r>
  <r>
    <n v="1430"/>
    <x v="133"/>
    <s v="911172"/>
    <x v="1"/>
    <x v="3"/>
    <x v="2"/>
    <n v="0.68"/>
  </r>
  <r>
    <n v="1430"/>
    <x v="133"/>
    <s v="911165"/>
    <x v="1"/>
    <x v="3"/>
    <x v="4"/>
    <n v="3.4"/>
  </r>
  <r>
    <n v="1431"/>
    <x v="133"/>
    <s v="875454"/>
    <x v="0"/>
    <x v="20"/>
    <x v="1"/>
    <n v="14.549999999999999"/>
  </r>
  <r>
    <n v="1431"/>
    <x v="133"/>
    <s v="910299"/>
    <x v="1"/>
    <x v="54"/>
    <x v="2"/>
    <n v="2.85"/>
  </r>
  <r>
    <n v="1432"/>
    <x v="133"/>
    <s v="191827"/>
    <x v="0"/>
    <x v="11"/>
    <x v="0"/>
    <n v="12.3"/>
  </r>
  <r>
    <n v="1442"/>
    <x v="134"/>
    <s v="981536"/>
    <x v="3"/>
    <x v="32"/>
    <x v="2"/>
    <n v="3.5"/>
  </r>
  <r>
    <n v="1442"/>
    <x v="134"/>
    <s v="970062"/>
    <x v="0"/>
    <x v="10"/>
    <x v="1"/>
    <n v="11.049999999999999"/>
  </r>
  <r>
    <n v="1442"/>
    <x v="134"/>
    <s v="201945"/>
    <x v="0"/>
    <x v="0"/>
    <x v="2"/>
    <n v="7.7899999999999991"/>
  </r>
  <r>
    <n v="1442"/>
    <x v="134"/>
    <s v="817775"/>
    <x v="2"/>
    <x v="49"/>
    <x v="0"/>
    <n v="40.125"/>
  </r>
  <r>
    <n v="1442"/>
    <x v="134"/>
    <s v="802456"/>
    <x v="2"/>
    <x v="30"/>
    <x v="0"/>
    <n v="3.5250000000000004"/>
  </r>
  <r>
    <n v="1445"/>
    <x v="134"/>
    <s v="848343"/>
    <x v="2"/>
    <x v="39"/>
    <x v="3"/>
    <n v="18.600000000000001"/>
  </r>
  <r>
    <n v="1445"/>
    <x v="134"/>
    <s v="818145"/>
    <x v="2"/>
    <x v="0"/>
    <x v="0"/>
    <n v="23.8"/>
  </r>
  <r>
    <n v="1445"/>
    <x v="134"/>
    <s v="837238"/>
    <x v="2"/>
    <x v="7"/>
    <x v="3"/>
    <n v="23.625"/>
  </r>
  <r>
    <n v="1456"/>
    <x v="135"/>
    <s v="209898"/>
    <x v="0"/>
    <x v="41"/>
    <x v="2"/>
    <n v="0.8"/>
  </r>
  <r>
    <n v="1456"/>
    <x v="135"/>
    <s v="875454"/>
    <x v="0"/>
    <x v="20"/>
    <x v="2"/>
    <n v="4.8499999999999996"/>
  </r>
  <r>
    <n v="1460"/>
    <x v="135"/>
    <s v="970062"/>
    <x v="0"/>
    <x v="10"/>
    <x v="2"/>
    <n v="2.6"/>
  </r>
  <r>
    <n v="1460"/>
    <x v="135"/>
    <s v="250025"/>
    <x v="0"/>
    <x v="10"/>
    <x v="2"/>
    <n v="14.4"/>
  </r>
  <r>
    <n v="1470"/>
    <x v="136"/>
    <s v="741115"/>
    <x v="0"/>
    <x v="17"/>
    <x v="4"/>
    <n v="48.75"/>
  </r>
  <r>
    <n v="1470"/>
    <x v="136"/>
    <s v="741103"/>
    <x v="0"/>
    <x v="17"/>
    <x v="1"/>
    <n v="39"/>
  </r>
  <r>
    <n v="1480"/>
    <x v="137"/>
    <s v="211794"/>
    <x v="0"/>
    <x v="27"/>
    <x v="0"/>
    <n v="11.6"/>
  </r>
  <r>
    <n v="1480"/>
    <x v="137"/>
    <s v="910350"/>
    <x v="1"/>
    <x v="25"/>
    <x v="1"/>
    <n v="9.5"/>
  </r>
  <r>
    <n v="1480"/>
    <x v="137"/>
    <s v="180550"/>
    <x v="2"/>
    <x v="47"/>
    <x v="1"/>
    <n v="31"/>
  </r>
  <r>
    <n v="1481"/>
    <x v="137"/>
    <s v="741101"/>
    <x v="0"/>
    <x v="17"/>
    <x v="2"/>
    <n v="8.7750000000000004"/>
  </r>
  <r>
    <n v="1481"/>
    <x v="137"/>
    <s v="848310"/>
    <x v="2"/>
    <x v="53"/>
    <x v="0"/>
    <n v="6.7"/>
  </r>
  <r>
    <n v="1481"/>
    <x v="137"/>
    <s v="941333"/>
    <x v="2"/>
    <x v="14"/>
    <x v="0"/>
    <n v="41"/>
  </r>
  <r>
    <n v="1481"/>
    <x v="137"/>
    <s v="850659"/>
    <x v="0"/>
    <x v="0"/>
    <x v="1"/>
    <n v="23.4"/>
  </r>
  <r>
    <n v="1486"/>
    <x v="137"/>
    <s v="211794"/>
    <x v="0"/>
    <x v="27"/>
    <x v="1"/>
    <n v="20.88"/>
  </r>
  <r>
    <n v="1486"/>
    <x v="137"/>
    <s v="424084"/>
    <x v="0"/>
    <x v="27"/>
    <x v="1"/>
    <n v="17.399999999999999"/>
  </r>
  <r>
    <n v="1493"/>
    <x v="138"/>
    <s v="941330"/>
    <x v="2"/>
    <x v="14"/>
    <x v="2"/>
    <n v="20.75"/>
  </r>
  <r>
    <n v="1496"/>
    <x v="138"/>
    <s v="848369"/>
    <x v="2"/>
    <x v="39"/>
    <x v="2"/>
    <n v="3.1825000000000001"/>
  </r>
  <r>
    <n v="1496"/>
    <x v="138"/>
    <s v="837518"/>
    <x v="2"/>
    <x v="29"/>
    <x v="1"/>
    <n v="59.4"/>
  </r>
  <r>
    <n v="1496"/>
    <x v="138"/>
    <s v="837248"/>
    <x v="2"/>
    <x v="7"/>
    <x v="2"/>
    <n v="8.3125"/>
  </r>
  <r>
    <n v="1496"/>
    <x v="138"/>
    <s v="837926"/>
    <x v="2"/>
    <x v="5"/>
    <x v="2"/>
    <n v="17.7"/>
  </r>
  <r>
    <n v="1496"/>
    <x v="138"/>
    <s v="802522"/>
    <x v="2"/>
    <x v="40"/>
    <x v="0"/>
    <n v="34.200000000000003"/>
  </r>
  <r>
    <n v="1496"/>
    <x v="138"/>
    <s v="848600"/>
    <x v="2"/>
    <x v="0"/>
    <x v="1"/>
    <n v="13.8"/>
  </r>
  <r>
    <n v="1497"/>
    <x v="138"/>
    <s v="406019"/>
    <x v="0"/>
    <x v="0"/>
    <x v="2"/>
    <n v="1.9124999999999999"/>
  </r>
  <r>
    <n v="1503"/>
    <x v="139"/>
    <s v="140078"/>
    <x v="1"/>
    <x v="0"/>
    <x v="0"/>
    <n v="3.774"/>
  </r>
  <r>
    <n v="1503"/>
    <x v="139"/>
    <s v="971063"/>
    <x v="0"/>
    <x v="20"/>
    <x v="2"/>
    <n v="22.1"/>
  </r>
  <r>
    <n v="1503"/>
    <x v="139"/>
    <s v="848369"/>
    <x v="2"/>
    <x v="39"/>
    <x v="1"/>
    <n v="13.4"/>
  </r>
  <r>
    <n v="1503"/>
    <x v="139"/>
    <s v="848560"/>
    <x v="2"/>
    <x v="6"/>
    <x v="0"/>
    <n v="5.8650000000000002"/>
  </r>
  <r>
    <n v="1504"/>
    <x v="139"/>
    <s v="848366"/>
    <x v="2"/>
    <x v="39"/>
    <x v="2"/>
    <n v="2.4500000000000002"/>
  </r>
  <r>
    <n v="1504"/>
    <x v="139"/>
    <s v="981361"/>
    <x v="3"/>
    <x v="32"/>
    <x v="1"/>
    <n v="13.4"/>
  </r>
  <r>
    <n v="1504"/>
    <x v="139"/>
    <s v="848114"/>
    <x v="2"/>
    <x v="0"/>
    <x v="2"/>
    <n v="2.75"/>
  </r>
  <r>
    <n v="1504"/>
    <x v="139"/>
    <s v="911131"/>
    <x v="1"/>
    <x v="1"/>
    <x v="1"/>
    <n v="32.549999999999997"/>
  </r>
  <r>
    <n v="1504"/>
    <x v="139"/>
    <s v="848510"/>
    <x v="2"/>
    <x v="5"/>
    <x v="2"/>
    <n v="3.25"/>
  </r>
  <r>
    <n v="1504"/>
    <x v="139"/>
    <s v="250045"/>
    <x v="0"/>
    <x v="10"/>
    <x v="2"/>
    <n v="5.25"/>
  </r>
  <r>
    <n v="1504"/>
    <x v="139"/>
    <s v="408672"/>
    <x v="0"/>
    <x v="0"/>
    <x v="2"/>
    <n v="3.25"/>
  </r>
  <r>
    <n v="1513"/>
    <x v="140"/>
    <s v="848437"/>
    <x v="2"/>
    <x v="52"/>
    <x v="2"/>
    <n v="2.3624999999999998"/>
  </r>
  <r>
    <n v="1515"/>
    <x v="140"/>
    <s v="910700"/>
    <x v="1"/>
    <x v="60"/>
    <x v="0"/>
    <n v="13.104000000000001"/>
  </r>
  <r>
    <n v="1530"/>
    <x v="141"/>
    <s v="817775"/>
    <x v="2"/>
    <x v="49"/>
    <x v="1"/>
    <n v="107"/>
  </r>
  <r>
    <n v="1530"/>
    <x v="141"/>
    <s v="834815"/>
    <x v="2"/>
    <x v="34"/>
    <x v="0"/>
    <n v="42.274999999999999"/>
  </r>
  <r>
    <n v="1530"/>
    <x v="141"/>
    <s v="233200"/>
    <x v="2"/>
    <x v="0"/>
    <x v="0"/>
    <n v="40"/>
  </r>
  <r>
    <n v="1543"/>
    <x v="142"/>
    <s v="848108"/>
    <x v="2"/>
    <x v="0"/>
    <x v="0"/>
    <n v="4.4000000000000004"/>
  </r>
  <r>
    <n v="1543"/>
    <x v="142"/>
    <s v="910706"/>
    <x v="1"/>
    <x v="60"/>
    <x v="0"/>
    <n v="8.1"/>
  </r>
  <r>
    <n v="1543"/>
    <x v="142"/>
    <s v="858055"/>
    <x v="2"/>
    <x v="13"/>
    <x v="0"/>
    <n v="37.800000000000004"/>
  </r>
  <r>
    <n v="1544"/>
    <x v="142"/>
    <s v="981512"/>
    <x v="3"/>
    <x v="32"/>
    <x v="0"/>
    <n v="6.8"/>
  </r>
  <r>
    <n v="1545"/>
    <x v="142"/>
    <s v="837939"/>
    <x v="2"/>
    <x v="24"/>
    <x v="2"/>
    <n v="9.5"/>
  </r>
  <r>
    <n v="1545"/>
    <x v="142"/>
    <s v="741111"/>
    <x v="0"/>
    <x v="17"/>
    <x v="0"/>
    <n v="129"/>
  </r>
  <r>
    <n v="1546"/>
    <x v="142"/>
    <s v="140023"/>
    <x v="1"/>
    <x v="25"/>
    <x v="2"/>
    <n v="2.7750000000000004"/>
  </r>
  <r>
    <n v="1546"/>
    <x v="142"/>
    <s v="848066"/>
    <x v="2"/>
    <x v="0"/>
    <x v="0"/>
    <n v="7.29"/>
  </r>
  <r>
    <n v="1546"/>
    <x v="142"/>
    <s v="408674"/>
    <x v="0"/>
    <x v="0"/>
    <x v="1"/>
    <n v="11"/>
  </r>
  <r>
    <n v="1546"/>
    <x v="142"/>
    <s v="802524"/>
    <x v="2"/>
    <x v="40"/>
    <x v="3"/>
    <n v="6.6300000000000008"/>
  </r>
  <r>
    <n v="1557"/>
    <x v="143"/>
    <s v="408700"/>
    <x v="0"/>
    <x v="10"/>
    <x v="0"/>
    <n v="1"/>
  </r>
  <r>
    <n v="1568"/>
    <x v="144"/>
    <s v="910102"/>
    <x v="1"/>
    <x v="3"/>
    <x v="1"/>
    <n v="24.99"/>
  </r>
  <r>
    <n v="1568"/>
    <x v="144"/>
    <s v="981307"/>
    <x v="3"/>
    <x v="32"/>
    <x v="2"/>
    <n v="3"/>
  </r>
  <r>
    <n v="1573"/>
    <x v="145"/>
    <s v="910146"/>
    <x v="1"/>
    <x v="3"/>
    <x v="1"/>
    <n v="26.48"/>
  </r>
  <r>
    <n v="1573"/>
    <x v="145"/>
    <s v="408499"/>
    <x v="0"/>
    <x v="0"/>
    <x v="2"/>
    <n v="8.6"/>
  </r>
  <r>
    <n v="1573"/>
    <x v="145"/>
    <s v="802448"/>
    <x v="2"/>
    <x v="30"/>
    <x v="2"/>
    <n v="15.390000000000002"/>
  </r>
  <r>
    <n v="1573"/>
    <x v="145"/>
    <s v="741101"/>
    <x v="0"/>
    <x v="17"/>
    <x v="2"/>
    <n v="8.7750000000000004"/>
  </r>
  <r>
    <n v="1574"/>
    <x v="145"/>
    <s v="858147"/>
    <x v="2"/>
    <x v="73"/>
    <x v="4"/>
    <n v="14.75"/>
  </r>
  <r>
    <n v="1576"/>
    <x v="145"/>
    <s v="408704"/>
    <x v="0"/>
    <x v="10"/>
    <x v="2"/>
    <n v="0.5"/>
  </r>
  <r>
    <n v="1578"/>
    <x v="145"/>
    <s v="209868"/>
    <x v="0"/>
    <x v="41"/>
    <x v="2"/>
    <n v="6.1624999999999996"/>
  </r>
  <r>
    <n v="1578"/>
    <x v="145"/>
    <s v="143212"/>
    <x v="1"/>
    <x v="0"/>
    <x v="0"/>
    <n v="30.514999999999997"/>
  </r>
  <r>
    <n v="1586"/>
    <x v="146"/>
    <s v="834818"/>
    <x v="2"/>
    <x v="34"/>
    <x v="0"/>
    <n v="46.6"/>
  </r>
  <r>
    <n v="1586"/>
    <x v="146"/>
    <s v="848374"/>
    <x v="2"/>
    <x v="39"/>
    <x v="0"/>
    <n v="6.4"/>
  </r>
  <r>
    <n v="1586"/>
    <x v="146"/>
    <s v="408499"/>
    <x v="0"/>
    <x v="0"/>
    <x v="0"/>
    <n v="15.48"/>
  </r>
  <r>
    <n v="1597"/>
    <x v="147"/>
    <s v="837067"/>
    <x v="2"/>
    <x v="35"/>
    <x v="2"/>
    <n v="15.3"/>
  </r>
  <r>
    <n v="1598"/>
    <x v="147"/>
    <s v="981334"/>
    <x v="3"/>
    <x v="32"/>
    <x v="2"/>
    <n v="2.85"/>
  </r>
  <r>
    <n v="1598"/>
    <x v="147"/>
    <s v="952908"/>
    <x v="0"/>
    <x v="0"/>
    <x v="2"/>
    <n v="58.56"/>
  </r>
  <r>
    <n v="1610"/>
    <x v="148"/>
    <s v="250047"/>
    <x v="0"/>
    <x v="10"/>
    <x v="1"/>
    <n v="25.44"/>
  </r>
  <r>
    <n v="1610"/>
    <x v="148"/>
    <s v="910178"/>
    <x v="1"/>
    <x v="3"/>
    <x v="0"/>
    <n v="4.04"/>
  </r>
  <r>
    <n v="1610"/>
    <x v="148"/>
    <s v="250015"/>
    <x v="0"/>
    <x v="10"/>
    <x v="0"/>
    <n v="11.200000000000001"/>
  </r>
  <r>
    <n v="1613"/>
    <x v="148"/>
    <s v="250065"/>
    <x v="0"/>
    <x v="10"/>
    <x v="2"/>
    <n v="8.3250000000000011"/>
  </r>
  <r>
    <n v="1619"/>
    <x v="149"/>
    <s v="837550"/>
    <x v="2"/>
    <x v="29"/>
    <x v="2"/>
    <n v="9.1"/>
  </r>
  <r>
    <n v="1619"/>
    <x v="149"/>
    <s v="802503"/>
    <x v="2"/>
    <x v="40"/>
    <x v="2"/>
    <n v="16.920000000000002"/>
  </r>
  <r>
    <n v="1620"/>
    <x v="149"/>
    <s v="190705"/>
    <x v="0"/>
    <x v="11"/>
    <x v="2"/>
    <n v="10.199999999999999"/>
  </r>
  <r>
    <n v="1621"/>
    <x v="149"/>
    <s v="981320"/>
    <x v="3"/>
    <x v="32"/>
    <x v="2"/>
    <n v="3"/>
  </r>
  <r>
    <n v="1621"/>
    <x v="149"/>
    <s v="250050"/>
    <x v="0"/>
    <x v="10"/>
    <x v="0"/>
    <n v="24.5"/>
  </r>
  <r>
    <n v="1621"/>
    <x v="149"/>
    <s v="803900"/>
    <x v="2"/>
    <x v="39"/>
    <x v="0"/>
    <n v="9.8000000000000007"/>
  </r>
  <r>
    <n v="1621"/>
    <x v="149"/>
    <s v="402132"/>
    <x v="2"/>
    <x v="45"/>
    <x v="0"/>
    <n v="9.9"/>
  </r>
  <r>
    <n v="1621"/>
    <x v="149"/>
    <s v="941051"/>
    <x v="2"/>
    <x v="13"/>
    <x v="2"/>
    <n v="1.2374999999999998"/>
  </r>
  <r>
    <n v="1621"/>
    <x v="149"/>
    <s v="806112"/>
    <x v="2"/>
    <x v="15"/>
    <x v="2"/>
    <n v="2.95"/>
  </r>
  <r>
    <n v="1631"/>
    <x v="150"/>
    <s v="911172"/>
    <x v="1"/>
    <x v="3"/>
    <x v="0"/>
    <n v="1.6"/>
  </r>
  <r>
    <n v="1631"/>
    <x v="150"/>
    <s v="817849"/>
    <x v="2"/>
    <x v="14"/>
    <x v="0"/>
    <n v="23.56"/>
  </r>
  <r>
    <n v="1631"/>
    <x v="150"/>
    <s v="970087"/>
    <x v="0"/>
    <x v="10"/>
    <x v="0"/>
    <n v="9.1999999999999993"/>
  </r>
  <r>
    <n v="1641"/>
    <x v="151"/>
    <s v="209084"/>
    <x v="0"/>
    <x v="0"/>
    <x v="2"/>
    <n v="16.650000000000002"/>
  </r>
  <r>
    <n v="1641"/>
    <x v="151"/>
    <s v="402777"/>
    <x v="2"/>
    <x v="0"/>
    <x v="0"/>
    <n v="14.4"/>
  </r>
  <r>
    <n v="1641"/>
    <x v="151"/>
    <s v="848664"/>
    <x v="2"/>
    <x v="22"/>
    <x v="0"/>
    <n v="6.66"/>
  </r>
  <r>
    <n v="1646"/>
    <x v="152"/>
    <s v="213062"/>
    <x v="0"/>
    <x v="0"/>
    <x v="1"/>
    <n v="4.8"/>
  </r>
  <r>
    <n v="1646"/>
    <x v="152"/>
    <s v="661021"/>
    <x v="2"/>
    <x v="21"/>
    <x v="1"/>
    <n v="14.6"/>
  </r>
  <r>
    <n v="1665"/>
    <x v="153"/>
    <s v="806110"/>
    <x v="2"/>
    <x v="15"/>
    <x v="1"/>
    <n v="9.6"/>
  </r>
  <r>
    <n v="1665"/>
    <x v="153"/>
    <s v="941420"/>
    <x v="2"/>
    <x v="14"/>
    <x v="3"/>
    <n v="87.922500000000014"/>
  </r>
  <r>
    <n v="1665"/>
    <x v="153"/>
    <s v="837846"/>
    <x v="2"/>
    <x v="24"/>
    <x v="0"/>
    <n v="21.754999999999999"/>
  </r>
  <r>
    <n v="1680"/>
    <x v="154"/>
    <s v="233218"/>
    <x v="2"/>
    <x v="0"/>
    <x v="3"/>
    <n v="64.800000000000011"/>
  </r>
  <r>
    <n v="1680"/>
    <x v="154"/>
    <s v="250010"/>
    <x v="0"/>
    <x v="10"/>
    <x v="2"/>
    <n v="6.75"/>
  </r>
  <r>
    <n v="1682"/>
    <x v="154"/>
    <s v="848810"/>
    <x v="2"/>
    <x v="0"/>
    <x v="2"/>
    <n v="3.4124999999999996"/>
  </r>
  <r>
    <n v="1686"/>
    <x v="155"/>
    <s v="911167"/>
    <x v="1"/>
    <x v="3"/>
    <x v="1"/>
    <n v="3.2"/>
  </r>
  <r>
    <n v="1686"/>
    <x v="155"/>
    <s v="971131"/>
    <x v="0"/>
    <x v="4"/>
    <x v="0"/>
    <n v="10.48"/>
  </r>
  <r>
    <n v="1688"/>
    <x v="155"/>
    <s v="408632"/>
    <x v="0"/>
    <x v="2"/>
    <x v="0"/>
    <n v="2"/>
  </r>
  <r>
    <n v="1690"/>
    <x v="155"/>
    <s v="952908"/>
    <x v="0"/>
    <x v="0"/>
    <x v="1"/>
    <n v="234.24"/>
  </r>
  <r>
    <n v="1690"/>
    <x v="155"/>
    <s v="209864"/>
    <x v="0"/>
    <x v="41"/>
    <x v="2"/>
    <n v="7.25"/>
  </r>
  <r>
    <n v="1690"/>
    <x v="155"/>
    <s v="207164"/>
    <x v="0"/>
    <x v="0"/>
    <x v="2"/>
    <n v="3"/>
  </r>
  <r>
    <n v="1690"/>
    <x v="155"/>
    <s v="910174"/>
    <x v="1"/>
    <x v="25"/>
    <x v="2"/>
    <n v="2.7"/>
  </r>
  <r>
    <n v="1692"/>
    <x v="155"/>
    <s v="250060"/>
    <x v="0"/>
    <x v="10"/>
    <x v="2"/>
    <n v="5.6"/>
  </r>
  <r>
    <n v="1692"/>
    <x v="155"/>
    <s v="140059"/>
    <x v="1"/>
    <x v="0"/>
    <x v="3"/>
    <n v="7.8000000000000007"/>
  </r>
  <r>
    <n v="1695"/>
    <x v="155"/>
    <s v="818148"/>
    <x v="2"/>
    <x v="0"/>
    <x v="2"/>
    <n v="11.9"/>
  </r>
  <r>
    <n v="1695"/>
    <x v="155"/>
    <s v="911160"/>
    <x v="1"/>
    <x v="3"/>
    <x v="3"/>
    <n v="2.4000000000000004"/>
  </r>
  <r>
    <n v="1705"/>
    <x v="156"/>
    <s v="850662"/>
    <x v="0"/>
    <x v="0"/>
    <x v="0"/>
    <n v="17.899999999999999"/>
  </r>
  <r>
    <n v="1718"/>
    <x v="157"/>
    <s v="911168"/>
    <x v="1"/>
    <x v="3"/>
    <x v="2"/>
    <n v="0.72000000000000008"/>
  </r>
  <r>
    <n v="1723"/>
    <x v="157"/>
    <s v="848680"/>
    <x v="2"/>
    <x v="59"/>
    <x v="2"/>
    <n v="2.9600000000000004"/>
  </r>
  <r>
    <n v="1723"/>
    <x v="157"/>
    <s v="858055"/>
    <x v="2"/>
    <x v="13"/>
    <x v="2"/>
    <n v="21"/>
  </r>
  <r>
    <n v="1731"/>
    <x v="158"/>
    <s v="190710"/>
    <x v="0"/>
    <x v="11"/>
    <x v="2"/>
    <n v="5.8425000000000002"/>
  </r>
  <r>
    <n v="1742"/>
    <x v="159"/>
    <s v="848729"/>
    <x v="2"/>
    <x v="0"/>
    <x v="2"/>
    <n v="2.35"/>
  </r>
  <r>
    <n v="1746"/>
    <x v="159"/>
    <s v="200123"/>
    <x v="0"/>
    <x v="0"/>
    <x v="0"/>
    <n v="14.76"/>
  </r>
  <r>
    <n v="1772"/>
    <x v="160"/>
    <s v="911165"/>
    <x v="1"/>
    <x v="3"/>
    <x v="0"/>
    <n v="1.2800000000000002"/>
  </r>
  <r>
    <n v="1774"/>
    <x v="160"/>
    <s v="000079"/>
    <x v="0"/>
    <x v="10"/>
    <x v="0"/>
    <n v="5.6999999999999993"/>
  </r>
  <r>
    <n v="1790"/>
    <x v="161"/>
    <s v="837556"/>
    <x v="2"/>
    <x v="29"/>
    <x v="2"/>
    <n v="9.1"/>
  </r>
  <r>
    <n v="1790"/>
    <x v="161"/>
    <s v="408499"/>
    <x v="0"/>
    <x v="0"/>
    <x v="0"/>
    <n v="17.2"/>
  </r>
  <r>
    <n v="1790"/>
    <x v="161"/>
    <s v="741100"/>
    <x v="0"/>
    <x v="17"/>
    <x v="2"/>
    <n v="9.75"/>
  </r>
  <r>
    <n v="1790"/>
    <x v="161"/>
    <s v="837024"/>
    <x v="2"/>
    <x v="8"/>
    <x v="4"/>
    <n v="70.2"/>
  </r>
  <r>
    <n v="1791"/>
    <x v="161"/>
    <s v="911176"/>
    <x v="1"/>
    <x v="3"/>
    <x v="0"/>
    <n v="1.6"/>
  </r>
  <r>
    <n v="1791"/>
    <x v="161"/>
    <s v="408674"/>
    <x v="0"/>
    <x v="0"/>
    <x v="2"/>
    <n v="2.75"/>
  </r>
  <r>
    <n v="1800"/>
    <x v="162"/>
    <s v="806170"/>
    <x v="2"/>
    <x v="15"/>
    <x v="2"/>
    <n v="2.8974999999999995"/>
  </r>
  <r>
    <n v="1800"/>
    <x v="162"/>
    <s v="213062"/>
    <x v="0"/>
    <x v="0"/>
    <x v="0"/>
    <n v="2.2799999999999998"/>
  </r>
  <r>
    <n v="1816"/>
    <x v="163"/>
    <s v="910350"/>
    <x v="1"/>
    <x v="25"/>
    <x v="2"/>
    <n v="2.5"/>
  </r>
  <r>
    <n v="1816"/>
    <x v="163"/>
    <s v="190705"/>
    <x v="0"/>
    <x v="11"/>
    <x v="0"/>
    <n v="20.399999999999999"/>
  </r>
  <r>
    <n v="1822"/>
    <x v="164"/>
    <s v="848210"/>
    <x v="2"/>
    <x v="38"/>
    <x v="2"/>
    <n v="3.2624999999999997"/>
  </r>
  <r>
    <n v="1822"/>
    <x v="164"/>
    <s v="406046"/>
    <x v="0"/>
    <x v="0"/>
    <x v="2"/>
    <n v="1.6"/>
  </r>
  <r>
    <n v="1822"/>
    <x v="164"/>
    <s v="408624"/>
    <x v="0"/>
    <x v="2"/>
    <x v="1"/>
    <n v="4"/>
  </r>
  <r>
    <n v="1823"/>
    <x v="164"/>
    <s v="837862"/>
    <x v="2"/>
    <x v="24"/>
    <x v="1"/>
    <n v="85.6"/>
  </r>
  <r>
    <n v="1825"/>
    <x v="164"/>
    <s v="850082"/>
    <x v="0"/>
    <x v="0"/>
    <x v="1"/>
    <n v="15.92"/>
  </r>
  <r>
    <n v="1825"/>
    <x v="164"/>
    <s v="009068"/>
    <x v="1"/>
    <x v="25"/>
    <x v="2"/>
    <n v="4"/>
  </r>
  <r>
    <n v="1825"/>
    <x v="164"/>
    <s v="893003"/>
    <x v="2"/>
    <x v="0"/>
    <x v="0"/>
    <n v="29.6"/>
  </r>
  <r>
    <n v="1834"/>
    <x v="165"/>
    <s v="970080"/>
    <x v="0"/>
    <x v="0"/>
    <x v="0"/>
    <n v="1.5"/>
  </r>
  <r>
    <n v="1889"/>
    <x v="166"/>
    <s v="971041"/>
    <x v="0"/>
    <x v="10"/>
    <x v="2"/>
    <n v="20.5"/>
  </r>
  <r>
    <n v="1889"/>
    <x v="166"/>
    <s v="408506"/>
    <x v="0"/>
    <x v="0"/>
    <x v="2"/>
    <n v="4.5"/>
  </r>
  <r>
    <n v="1890"/>
    <x v="166"/>
    <s v="911175"/>
    <x v="1"/>
    <x v="3"/>
    <x v="0"/>
    <n v="1.2800000000000002"/>
  </r>
  <r>
    <n v="1890"/>
    <x v="166"/>
    <s v="981551"/>
    <x v="3"/>
    <x v="32"/>
    <x v="0"/>
    <n v="6.6499999999999995"/>
  </r>
  <r>
    <n v="1891"/>
    <x v="166"/>
    <s v="911175"/>
    <x v="1"/>
    <x v="3"/>
    <x v="2"/>
    <n v="0.8"/>
  </r>
  <r>
    <n v="1891"/>
    <x v="166"/>
    <s v="408709"/>
    <x v="0"/>
    <x v="10"/>
    <x v="0"/>
    <n v="1.35"/>
  </r>
  <r>
    <n v="1892"/>
    <x v="166"/>
    <s v="848053"/>
    <x v="2"/>
    <x v="0"/>
    <x v="2"/>
    <n v="5.22"/>
  </r>
  <r>
    <n v="1940"/>
    <x v="167"/>
    <s v="931123"/>
    <x v="2"/>
    <x v="0"/>
    <x v="0"/>
    <n v="39.700000000000003"/>
  </r>
  <r>
    <n v="1940"/>
    <x v="167"/>
    <s v="741100"/>
    <x v="0"/>
    <x v="17"/>
    <x v="4"/>
    <n v="48.75"/>
  </r>
  <r>
    <n v="1940"/>
    <x v="167"/>
    <s v="402776"/>
    <x v="2"/>
    <x v="45"/>
    <x v="2"/>
    <n v="5.2874999999999996"/>
  </r>
  <r>
    <n v="1940"/>
    <x v="167"/>
    <s v="802611"/>
    <x v="2"/>
    <x v="19"/>
    <x v="2"/>
    <n v="2.27"/>
  </r>
  <r>
    <n v="1988"/>
    <x v="168"/>
    <s v="837072"/>
    <x v="2"/>
    <x v="35"/>
    <x v="1"/>
    <n v="45"/>
  </r>
  <r>
    <n v="1988"/>
    <x v="168"/>
    <s v="802457"/>
    <x v="2"/>
    <x v="30"/>
    <x v="3"/>
    <n v="8.64"/>
  </r>
  <r>
    <n v="1988"/>
    <x v="168"/>
    <s v="818145"/>
    <x v="2"/>
    <x v="0"/>
    <x v="0"/>
    <n v="23.8"/>
  </r>
  <r>
    <n v="1988"/>
    <x v="168"/>
    <s v="850659"/>
    <x v="0"/>
    <x v="0"/>
    <x v="0"/>
    <n v="11.7"/>
  </r>
  <r>
    <n v="1988"/>
    <x v="168"/>
    <s v="952908"/>
    <x v="0"/>
    <x v="0"/>
    <x v="0"/>
    <n v="111.264"/>
  </r>
  <r>
    <n v="2036"/>
    <x v="169"/>
    <s v="970122"/>
    <x v="0"/>
    <x v="10"/>
    <x v="3"/>
    <n v="24.900000000000002"/>
  </r>
  <r>
    <n v="2036"/>
    <x v="169"/>
    <s v="191820"/>
    <x v="0"/>
    <x v="11"/>
    <x v="2"/>
    <n v="4.75"/>
  </r>
  <r>
    <n v="2036"/>
    <x v="169"/>
    <s v="931181"/>
    <x v="2"/>
    <x v="74"/>
    <x v="2"/>
    <n v="2.988"/>
  </r>
  <r>
    <n v="2036"/>
    <x v="169"/>
    <s v="406014"/>
    <x v="0"/>
    <x v="0"/>
    <x v="2"/>
    <n v="1.35"/>
  </r>
  <r>
    <n v="2080"/>
    <x v="170"/>
    <s v="300124"/>
    <x v="2"/>
    <x v="44"/>
    <x v="2"/>
    <n v="1.26"/>
  </r>
  <r>
    <n v="2081"/>
    <x v="170"/>
    <s v="250050"/>
    <x v="0"/>
    <x v="10"/>
    <x v="2"/>
    <n v="12.25"/>
  </r>
  <r>
    <n v="2081"/>
    <x v="170"/>
    <s v="780502"/>
    <x v="2"/>
    <x v="63"/>
    <x v="2"/>
    <n v="9.9499999999999993"/>
  </r>
  <r>
    <n v="2081"/>
    <x v="170"/>
    <s v="300128"/>
    <x v="2"/>
    <x v="44"/>
    <x v="1"/>
    <n v="5.4339999999999993"/>
  </r>
  <r>
    <n v="2081"/>
    <x v="170"/>
    <s v="848060"/>
    <x v="2"/>
    <x v="0"/>
    <x v="2"/>
    <n v="3.55"/>
  </r>
  <r>
    <n v="2278"/>
    <x v="171"/>
    <s v="837236"/>
    <x v="2"/>
    <x v="7"/>
    <x v="2"/>
    <n v="8.75"/>
  </r>
  <r>
    <n v="2278"/>
    <x v="171"/>
    <s v="848364"/>
    <x v="2"/>
    <x v="39"/>
    <x v="2"/>
    <n v="3.4849999999999994"/>
  </r>
  <r>
    <n v="2278"/>
    <x v="171"/>
    <s v="212003"/>
    <x v="0"/>
    <x v="10"/>
    <x v="2"/>
    <n v="11.5"/>
  </r>
  <r>
    <n v="2279"/>
    <x v="171"/>
    <s v="952908"/>
    <x v="0"/>
    <x v="0"/>
    <x v="2"/>
    <n v="58.56"/>
  </r>
  <r>
    <n v="2279"/>
    <x v="171"/>
    <s v="971130"/>
    <x v="0"/>
    <x v="4"/>
    <x v="2"/>
    <n v="6.65"/>
  </r>
  <r>
    <n v="2281"/>
    <x v="171"/>
    <s v="408538"/>
    <x v="0"/>
    <x v="0"/>
    <x v="0"/>
    <n v="3.7"/>
  </r>
  <r>
    <n v="2281"/>
    <x v="171"/>
    <s v="850080"/>
    <x v="0"/>
    <x v="0"/>
    <x v="2"/>
    <n v="2.7"/>
  </r>
  <r>
    <n v="2281"/>
    <x v="171"/>
    <s v="780501"/>
    <x v="2"/>
    <x v="63"/>
    <x v="2"/>
    <n v="12.302499999999998"/>
  </r>
  <r>
    <n v="2297"/>
    <x v="172"/>
    <s v="230510"/>
    <x v="2"/>
    <x v="12"/>
    <x v="3"/>
    <n v="57.300000000000004"/>
  </r>
  <r>
    <n v="2301"/>
    <x v="173"/>
    <s v="910273"/>
    <x v="1"/>
    <x v="25"/>
    <x v="2"/>
    <n v="2.92"/>
  </r>
  <r>
    <n v="2301"/>
    <x v="173"/>
    <s v="837845"/>
    <x v="2"/>
    <x v="24"/>
    <x v="2"/>
    <n v="10.85"/>
  </r>
  <r>
    <n v="2301"/>
    <x v="173"/>
    <s v="408505"/>
    <x v="0"/>
    <x v="0"/>
    <x v="2"/>
    <n v="6.4889999999999999"/>
  </r>
  <r>
    <n v="2304"/>
    <x v="173"/>
    <s v="741107"/>
    <x v="0"/>
    <x v="17"/>
    <x v="0"/>
    <n v="19.5"/>
  </r>
  <r>
    <n v="2326"/>
    <x v="174"/>
    <s v="661023"/>
    <x v="2"/>
    <x v="21"/>
    <x v="3"/>
    <n v="11.7"/>
  </r>
  <r>
    <n v="2326"/>
    <x v="174"/>
    <s v="910106"/>
    <x v="1"/>
    <x v="3"/>
    <x v="0"/>
    <n v="5.4"/>
  </r>
  <r>
    <n v="2326"/>
    <x v="174"/>
    <s v="402776"/>
    <x v="2"/>
    <x v="45"/>
    <x v="2"/>
    <n v="7.05"/>
  </r>
  <r>
    <n v="2330"/>
    <x v="175"/>
    <s v="250065"/>
    <x v="0"/>
    <x v="10"/>
    <x v="2"/>
    <n v="9.25"/>
  </r>
  <r>
    <n v="2330"/>
    <x v="175"/>
    <s v="911168"/>
    <x v="1"/>
    <x v="3"/>
    <x v="0"/>
    <n v="1.6"/>
  </r>
  <r>
    <n v="2330"/>
    <x v="175"/>
    <s v="140057"/>
    <x v="1"/>
    <x v="0"/>
    <x v="2"/>
    <n v="2.75"/>
  </r>
  <r>
    <n v="2330"/>
    <x v="175"/>
    <s v="780502"/>
    <x v="2"/>
    <x v="63"/>
    <x v="0"/>
    <n v="17.91"/>
  </r>
  <r>
    <n v="2330"/>
    <x v="175"/>
    <s v="406014"/>
    <x v="0"/>
    <x v="0"/>
    <x v="2"/>
    <n v="1.35"/>
  </r>
  <r>
    <n v="2330"/>
    <x v="175"/>
    <s v="802524"/>
    <x v="2"/>
    <x v="40"/>
    <x v="2"/>
    <n v="2.3400000000000003"/>
  </r>
  <r>
    <n v="2330"/>
    <x v="175"/>
    <s v="837054"/>
    <x v="2"/>
    <x v="35"/>
    <x v="0"/>
    <n v="40"/>
  </r>
  <r>
    <n v="2330"/>
    <x v="175"/>
    <s v="817116"/>
    <x v="2"/>
    <x v="0"/>
    <x v="4"/>
    <n v="93.25"/>
  </r>
  <r>
    <n v="2333"/>
    <x v="175"/>
    <s v="180800"/>
    <x v="2"/>
    <x v="47"/>
    <x v="2"/>
    <n v="3"/>
  </r>
  <r>
    <n v="2333"/>
    <x v="175"/>
    <s v="408513"/>
    <x v="0"/>
    <x v="0"/>
    <x v="2"/>
    <n v="11.9"/>
  </r>
  <r>
    <n v="2333"/>
    <x v="175"/>
    <s v="848457"/>
    <x v="2"/>
    <x v="0"/>
    <x v="0"/>
    <n v="6.6"/>
  </r>
  <r>
    <n v="2333"/>
    <x v="175"/>
    <s v="661026"/>
    <x v="2"/>
    <x v="21"/>
    <x v="0"/>
    <n v="5.976"/>
  </r>
  <r>
    <n v="2333"/>
    <x v="175"/>
    <s v="848210"/>
    <x v="2"/>
    <x v="38"/>
    <x v="2"/>
    <n v="4.3499999999999996"/>
  </r>
  <r>
    <n v="2333"/>
    <x v="175"/>
    <s v="837836"/>
    <x v="2"/>
    <x v="24"/>
    <x v="2"/>
    <n v="20.85"/>
  </r>
  <r>
    <n v="2348"/>
    <x v="176"/>
    <s v="970087"/>
    <x v="0"/>
    <x v="10"/>
    <x v="2"/>
    <n v="3.6799999999999997"/>
  </r>
  <r>
    <n v="2348"/>
    <x v="176"/>
    <s v="424074"/>
    <x v="0"/>
    <x v="27"/>
    <x v="2"/>
    <n v="4.3499999999999996"/>
  </r>
  <r>
    <n v="2348"/>
    <x v="176"/>
    <s v="140060"/>
    <x v="1"/>
    <x v="0"/>
    <x v="1"/>
    <n v="12.6"/>
  </r>
  <r>
    <n v="2357"/>
    <x v="177"/>
    <s v="816060"/>
    <x v="2"/>
    <x v="0"/>
    <x v="1"/>
    <n v="9.1999999999999993"/>
  </r>
  <r>
    <n v="2357"/>
    <x v="177"/>
    <s v="981334"/>
    <x v="3"/>
    <x v="32"/>
    <x v="2"/>
    <n v="2.85"/>
  </r>
  <r>
    <n v="2358"/>
    <x v="177"/>
    <s v="875453"/>
    <x v="0"/>
    <x v="20"/>
    <x v="2"/>
    <n v="5.8"/>
  </r>
  <r>
    <n v="2358"/>
    <x v="177"/>
    <s v="911171"/>
    <x v="1"/>
    <x v="3"/>
    <x v="2"/>
    <n v="0.8"/>
  </r>
  <r>
    <n v="2358"/>
    <x v="177"/>
    <s v="848600"/>
    <x v="2"/>
    <x v="0"/>
    <x v="3"/>
    <n v="9.8325000000000014"/>
  </r>
  <r>
    <n v="2358"/>
    <x v="177"/>
    <s v="408501"/>
    <x v="0"/>
    <x v="0"/>
    <x v="1"/>
    <n v="25.799999999999997"/>
  </r>
  <r>
    <n v="2358"/>
    <x v="177"/>
    <s v="802009"/>
    <x v="2"/>
    <x v="19"/>
    <x v="0"/>
    <n v="27"/>
  </r>
  <r>
    <n v="2359"/>
    <x v="177"/>
    <s v="212007"/>
    <x v="0"/>
    <x v="10"/>
    <x v="3"/>
    <n v="32.774999999999999"/>
  </r>
  <r>
    <n v="2359"/>
    <x v="177"/>
    <s v="837851"/>
    <x v="2"/>
    <x v="24"/>
    <x v="2"/>
    <n v="18.980999999999998"/>
  </r>
  <r>
    <n v="2359"/>
    <x v="177"/>
    <s v="981555"/>
    <x v="3"/>
    <x v="32"/>
    <x v="0"/>
    <n v="10.199999999999999"/>
  </r>
  <r>
    <n v="2359"/>
    <x v="177"/>
    <s v="802524"/>
    <x v="2"/>
    <x v="40"/>
    <x v="4"/>
    <n v="13"/>
  </r>
  <r>
    <n v="2367"/>
    <x v="178"/>
    <s v="911175"/>
    <x v="1"/>
    <x v="3"/>
    <x v="2"/>
    <n v="0.8"/>
  </r>
  <r>
    <n v="2367"/>
    <x v="178"/>
    <s v="208393"/>
    <x v="0"/>
    <x v="0"/>
    <x v="0"/>
    <n v="21.5"/>
  </r>
  <r>
    <n v="2367"/>
    <x v="178"/>
    <s v="802107"/>
    <x v="2"/>
    <x v="58"/>
    <x v="0"/>
    <n v="1.58"/>
  </r>
  <r>
    <n v="2374"/>
    <x v="179"/>
    <s v="250007"/>
    <x v="0"/>
    <x v="10"/>
    <x v="3"/>
    <n v="42"/>
  </r>
  <r>
    <n v="2379"/>
    <x v="179"/>
    <s v="141252"/>
    <x v="1"/>
    <x v="0"/>
    <x v="0"/>
    <n v="49.92"/>
  </r>
  <r>
    <n v="2379"/>
    <x v="179"/>
    <s v="911176"/>
    <x v="1"/>
    <x v="3"/>
    <x v="3"/>
    <n v="1.8000000000000003"/>
  </r>
  <r>
    <n v="2379"/>
    <x v="179"/>
    <s v="408687"/>
    <x v="0"/>
    <x v="0"/>
    <x v="2"/>
    <n v="2.2000000000000002"/>
  </r>
  <r>
    <n v="2391"/>
    <x v="180"/>
    <s v="212731"/>
    <x v="0"/>
    <x v="0"/>
    <x v="0"/>
    <n v="7.0550000000000006"/>
  </r>
  <r>
    <n v="2391"/>
    <x v="180"/>
    <s v="947011"/>
    <x v="2"/>
    <x v="0"/>
    <x v="0"/>
    <n v="9.5"/>
  </r>
  <r>
    <n v="2391"/>
    <x v="180"/>
    <s v="806125"/>
    <x v="2"/>
    <x v="15"/>
    <x v="2"/>
    <n v="2.25"/>
  </r>
  <r>
    <n v="2391"/>
    <x v="180"/>
    <s v="981373"/>
    <x v="3"/>
    <x v="32"/>
    <x v="2"/>
    <n v="19.38"/>
  </r>
  <r>
    <n v="2392"/>
    <x v="180"/>
    <s v="000077"/>
    <x v="0"/>
    <x v="10"/>
    <x v="2"/>
    <n v="3"/>
  </r>
  <r>
    <n v="2392"/>
    <x v="180"/>
    <s v="910382"/>
    <x v="1"/>
    <x v="3"/>
    <x v="4"/>
    <n v="65.25"/>
  </r>
  <r>
    <n v="2396"/>
    <x v="181"/>
    <s v="741103"/>
    <x v="0"/>
    <x v="17"/>
    <x v="2"/>
    <n v="9.75"/>
  </r>
  <r>
    <n v="2396"/>
    <x v="181"/>
    <s v="140078"/>
    <x v="1"/>
    <x v="0"/>
    <x v="2"/>
    <n v="1.7760000000000002"/>
  </r>
  <r>
    <n v="2396"/>
    <x v="181"/>
    <s v="802459"/>
    <x v="2"/>
    <x v="30"/>
    <x v="0"/>
    <n v="4.4079999999999995"/>
  </r>
  <r>
    <n v="2396"/>
    <x v="181"/>
    <s v="941341"/>
    <x v="2"/>
    <x v="14"/>
    <x v="2"/>
    <n v="19.474999999999998"/>
  </r>
  <r>
    <n v="2396"/>
    <x v="181"/>
    <s v="802060"/>
    <x v="2"/>
    <x v="75"/>
    <x v="2"/>
    <n v="10.8"/>
  </r>
  <r>
    <n v="2397"/>
    <x v="181"/>
    <s v="858092"/>
    <x v="2"/>
    <x v="13"/>
    <x v="2"/>
    <n v="2.8800000000000003"/>
  </r>
  <r>
    <n v="2397"/>
    <x v="181"/>
    <s v="802611"/>
    <x v="2"/>
    <x v="19"/>
    <x v="2"/>
    <n v="2.27"/>
  </r>
  <r>
    <n v="2397"/>
    <x v="181"/>
    <s v="670033"/>
    <x v="2"/>
    <x v="55"/>
    <x v="2"/>
    <n v="3.9899999999999998"/>
  </r>
  <r>
    <n v="2398"/>
    <x v="181"/>
    <s v="424074"/>
    <x v="0"/>
    <x v="27"/>
    <x v="2"/>
    <n v="4.3499999999999996"/>
  </r>
  <r>
    <n v="2398"/>
    <x v="181"/>
    <s v="837836"/>
    <x v="2"/>
    <x v="24"/>
    <x v="3"/>
    <n v="50.040000000000006"/>
  </r>
  <r>
    <n v="2405"/>
    <x v="182"/>
    <s v="806378"/>
    <x v="2"/>
    <x v="39"/>
    <x v="2"/>
    <n v="8.6999999999999993"/>
  </r>
  <r>
    <n v="2405"/>
    <x v="182"/>
    <s v="858136"/>
    <x v="2"/>
    <x v="73"/>
    <x v="1"/>
    <n v="8.4"/>
  </r>
  <r>
    <n v="2405"/>
    <x v="182"/>
    <s v="837706"/>
    <x v="2"/>
    <x v="26"/>
    <x v="2"/>
    <n v="16.87"/>
  </r>
  <r>
    <n v="2420"/>
    <x v="183"/>
    <s v="848437"/>
    <x v="2"/>
    <x v="52"/>
    <x v="0"/>
    <n v="5.9849999999999994"/>
  </r>
  <r>
    <n v="2420"/>
    <x v="183"/>
    <s v="802503"/>
    <x v="2"/>
    <x v="40"/>
    <x v="0"/>
    <n v="33.840000000000003"/>
  </r>
  <r>
    <n v="2421"/>
    <x v="183"/>
    <s v="981371"/>
    <x v="3"/>
    <x v="32"/>
    <x v="4"/>
    <n v="13.5"/>
  </r>
  <r>
    <n v="2421"/>
    <x v="183"/>
    <s v="207164"/>
    <x v="0"/>
    <x v="0"/>
    <x v="2"/>
    <n v="2.8499999999999996"/>
  </r>
  <r>
    <n v="2440"/>
    <x v="184"/>
    <s v="408513"/>
    <x v="0"/>
    <x v="0"/>
    <x v="2"/>
    <n v="10.115"/>
  </r>
  <r>
    <n v="2441"/>
    <x v="184"/>
    <s v="848050"/>
    <x v="2"/>
    <x v="0"/>
    <x v="0"/>
    <n v="5.9"/>
  </r>
  <r>
    <n v="2441"/>
    <x v="184"/>
    <s v="910380"/>
    <x v="1"/>
    <x v="3"/>
    <x v="2"/>
    <n v="12.96"/>
  </r>
  <r>
    <n v="2442"/>
    <x v="184"/>
    <s v="848475"/>
    <x v="2"/>
    <x v="18"/>
    <x v="0"/>
    <n v="5.7"/>
  </r>
  <r>
    <n v="2442"/>
    <x v="184"/>
    <s v="837303"/>
    <x v="2"/>
    <x v="29"/>
    <x v="2"/>
    <n v="14.9"/>
  </r>
  <r>
    <n v="2442"/>
    <x v="184"/>
    <s v="848367"/>
    <x v="2"/>
    <x v="39"/>
    <x v="1"/>
    <n v="7.8400000000000007"/>
  </r>
  <r>
    <n v="2442"/>
    <x v="184"/>
    <s v="910177"/>
    <x v="1"/>
    <x v="3"/>
    <x v="2"/>
    <n v="25.880000000000003"/>
  </r>
  <r>
    <n v="2444"/>
    <x v="185"/>
    <s v="848302"/>
    <x v="2"/>
    <x v="53"/>
    <x v="2"/>
    <n v="3.35"/>
  </r>
  <r>
    <n v="2444"/>
    <x v="185"/>
    <s v="931157"/>
    <x v="2"/>
    <x v="0"/>
    <x v="2"/>
    <n v="23.6"/>
  </r>
  <r>
    <n v="2444"/>
    <x v="185"/>
    <s v="875583"/>
    <x v="0"/>
    <x v="48"/>
    <x v="2"/>
    <n v="21.3"/>
  </r>
  <r>
    <n v="2449"/>
    <x v="185"/>
    <s v="931158"/>
    <x v="2"/>
    <x v="0"/>
    <x v="0"/>
    <n v="40.700000000000003"/>
  </r>
  <r>
    <n v="2453"/>
    <x v="186"/>
    <s v="911133"/>
    <x v="1"/>
    <x v="1"/>
    <x v="0"/>
    <n v="20.139999999999997"/>
  </r>
  <r>
    <n v="2453"/>
    <x v="186"/>
    <s v="848515"/>
    <x v="2"/>
    <x v="5"/>
    <x v="2"/>
    <n v="3.25"/>
  </r>
  <r>
    <n v="2453"/>
    <x v="186"/>
    <s v="140075"/>
    <x v="1"/>
    <x v="0"/>
    <x v="2"/>
    <n v="2.7"/>
  </r>
  <r>
    <n v="2453"/>
    <x v="186"/>
    <s v="802459"/>
    <x v="2"/>
    <x v="30"/>
    <x v="2"/>
    <n v="2.0880000000000001"/>
  </r>
  <r>
    <n v="2453"/>
    <x v="186"/>
    <s v="848310"/>
    <x v="2"/>
    <x v="53"/>
    <x v="0"/>
    <n v="6.7"/>
  </r>
  <r>
    <n v="2462"/>
    <x v="187"/>
    <s v="981560"/>
    <x v="2"/>
    <x v="76"/>
    <x v="2"/>
    <n v="4.3699999999999992"/>
  </r>
  <r>
    <n v="2465"/>
    <x v="187"/>
    <s v="941421"/>
    <x v="2"/>
    <x v="14"/>
    <x v="2"/>
    <n v="30.82"/>
  </r>
  <r>
    <n v="2465"/>
    <x v="187"/>
    <s v="802011"/>
    <x v="2"/>
    <x v="19"/>
    <x v="0"/>
    <n v="5.3"/>
  </r>
  <r>
    <n v="2465"/>
    <x v="187"/>
    <s v="941333"/>
    <x v="2"/>
    <x v="14"/>
    <x v="2"/>
    <n v="20.5"/>
  </r>
  <r>
    <n v="2465"/>
    <x v="187"/>
    <s v="848115"/>
    <x v="2"/>
    <x v="0"/>
    <x v="2"/>
    <n v="3.15"/>
  </r>
  <r>
    <n v="2467"/>
    <x v="188"/>
    <s v="837243"/>
    <x v="2"/>
    <x v="7"/>
    <x v="0"/>
    <n v="16.625"/>
  </r>
  <r>
    <n v="2468"/>
    <x v="188"/>
    <s v="941049"/>
    <x v="2"/>
    <x v="13"/>
    <x v="4"/>
    <n v="68"/>
  </r>
  <r>
    <n v="2477"/>
    <x v="189"/>
    <s v="250075"/>
    <x v="0"/>
    <x v="10"/>
    <x v="0"/>
    <n v="25.84"/>
  </r>
  <r>
    <n v="2480"/>
    <x v="189"/>
    <s v="848560"/>
    <x v="2"/>
    <x v="6"/>
    <x v="2"/>
    <n v="2.9325000000000001"/>
  </r>
  <r>
    <n v="2481"/>
    <x v="189"/>
    <s v="818149"/>
    <x v="2"/>
    <x v="0"/>
    <x v="0"/>
    <n v="20.23"/>
  </r>
  <r>
    <n v="2489"/>
    <x v="190"/>
    <s v="934644"/>
    <x v="2"/>
    <x v="0"/>
    <x v="2"/>
    <n v="2.95"/>
  </r>
  <r>
    <n v="2489"/>
    <x v="190"/>
    <s v="140104"/>
    <x v="1"/>
    <x v="60"/>
    <x v="4"/>
    <n v="31.25"/>
  </r>
  <r>
    <n v="2489"/>
    <x v="190"/>
    <s v="941027"/>
    <x v="2"/>
    <x v="13"/>
    <x v="2"/>
    <n v="1.2749999999999999"/>
  </r>
  <r>
    <n v="2489"/>
    <x v="190"/>
    <s v="837068"/>
    <x v="2"/>
    <x v="35"/>
    <x v="2"/>
    <n v="11.104000000000001"/>
  </r>
  <r>
    <n v="2492"/>
    <x v="191"/>
    <s v="837550"/>
    <x v="2"/>
    <x v="29"/>
    <x v="2"/>
    <n v="9.1"/>
  </r>
  <r>
    <n v="2494"/>
    <x v="191"/>
    <s v="848349"/>
    <x v="2"/>
    <x v="39"/>
    <x v="1"/>
    <n v="11.287999999999998"/>
  </r>
  <r>
    <n v="2501"/>
    <x v="192"/>
    <s v="934546"/>
    <x v="2"/>
    <x v="5"/>
    <x v="2"/>
    <n v="3.7"/>
  </r>
  <r>
    <n v="2501"/>
    <x v="192"/>
    <s v="802034"/>
    <x v="2"/>
    <x v="72"/>
    <x v="2"/>
    <n v="17.865000000000002"/>
  </r>
  <r>
    <n v="2501"/>
    <x v="192"/>
    <s v="848079"/>
    <x v="2"/>
    <x v="0"/>
    <x v="2"/>
    <n v="3.6"/>
  </r>
  <r>
    <n v="2501"/>
    <x v="192"/>
    <s v="837304"/>
    <x v="2"/>
    <x v="29"/>
    <x v="2"/>
    <n v="14.65"/>
  </r>
  <r>
    <n v="2502"/>
    <x v="192"/>
    <s v="858136"/>
    <x v="2"/>
    <x v="73"/>
    <x v="2"/>
    <n v="2.1"/>
  </r>
  <r>
    <n v="2502"/>
    <x v="192"/>
    <s v="848066"/>
    <x v="2"/>
    <x v="0"/>
    <x v="2"/>
    <n v="4.05"/>
  </r>
  <r>
    <n v="2502"/>
    <x v="192"/>
    <s v="981096"/>
    <x v="3"/>
    <x v="32"/>
    <x v="2"/>
    <n v="5.85"/>
  </r>
  <r>
    <n v="2513"/>
    <x v="193"/>
    <s v="981334"/>
    <x v="3"/>
    <x v="32"/>
    <x v="0"/>
    <n v="5.7"/>
  </r>
  <r>
    <n v="2513"/>
    <x v="193"/>
    <s v="837906"/>
    <x v="2"/>
    <x v="5"/>
    <x v="0"/>
    <n v="20"/>
  </r>
  <r>
    <n v="2513"/>
    <x v="193"/>
    <s v="818149"/>
    <x v="2"/>
    <x v="0"/>
    <x v="0"/>
    <n v="22.61"/>
  </r>
  <r>
    <n v="2513"/>
    <x v="193"/>
    <s v="837882"/>
    <x v="2"/>
    <x v="24"/>
    <x v="1"/>
    <n v="97"/>
  </r>
  <r>
    <n v="2513"/>
    <x v="193"/>
    <s v="848603"/>
    <x v="2"/>
    <x v="0"/>
    <x v="0"/>
    <n v="6.7"/>
  </r>
  <r>
    <n v="2536"/>
    <x v="194"/>
    <s v="981524"/>
    <x v="3"/>
    <x v="32"/>
    <x v="2"/>
    <n v="2.35"/>
  </r>
  <r>
    <n v="2536"/>
    <x v="194"/>
    <s v="837556"/>
    <x v="2"/>
    <x v="29"/>
    <x v="1"/>
    <n v="36.4"/>
  </r>
  <r>
    <n v="2536"/>
    <x v="194"/>
    <s v="930532"/>
    <x v="2"/>
    <x v="28"/>
    <x v="0"/>
    <n v="2.8729999999999998"/>
  </r>
  <r>
    <n v="2536"/>
    <x v="194"/>
    <s v="934617"/>
    <x v="2"/>
    <x v="77"/>
    <x v="0"/>
    <n v="9.6"/>
  </r>
  <r>
    <n v="2536"/>
    <x v="194"/>
    <s v="191827"/>
    <x v="0"/>
    <x v="11"/>
    <x v="0"/>
    <n v="12.3"/>
  </r>
  <r>
    <n v="2536"/>
    <x v="194"/>
    <s v="941423"/>
    <x v="2"/>
    <x v="14"/>
    <x v="1"/>
    <n v="104.788"/>
  </r>
  <r>
    <n v="2537"/>
    <x v="194"/>
    <s v="981373"/>
    <x v="3"/>
    <x v="32"/>
    <x v="1"/>
    <n v="61.199999999999996"/>
  </r>
  <r>
    <n v="2537"/>
    <x v="194"/>
    <s v="837414"/>
    <x v="2"/>
    <x v="8"/>
    <x v="0"/>
    <n v="22.229999999999997"/>
  </r>
  <r>
    <n v="2543"/>
    <x v="195"/>
    <s v="848199"/>
    <x v="2"/>
    <x v="38"/>
    <x v="2"/>
    <n v="2.75"/>
  </r>
  <r>
    <n v="2543"/>
    <x v="195"/>
    <s v="837758"/>
    <x v="2"/>
    <x v="26"/>
    <x v="2"/>
    <n v="16.054999999999996"/>
  </r>
  <r>
    <n v="2543"/>
    <x v="195"/>
    <s v="848086"/>
    <x v="2"/>
    <x v="0"/>
    <x v="2"/>
    <n v="2.61"/>
  </r>
  <r>
    <n v="2543"/>
    <x v="195"/>
    <s v="931158"/>
    <x v="2"/>
    <x v="0"/>
    <x v="0"/>
    <n v="40.700000000000003"/>
  </r>
  <r>
    <n v="2543"/>
    <x v="195"/>
    <s v="661028"/>
    <x v="2"/>
    <x v="21"/>
    <x v="2"/>
    <n v="2.5499999999999998"/>
  </r>
  <r>
    <n v="2544"/>
    <x v="195"/>
    <s v="848238"/>
    <x v="2"/>
    <x v="52"/>
    <x v="2"/>
    <n v="2.4"/>
  </r>
  <r>
    <n v="2544"/>
    <x v="195"/>
    <s v="848302"/>
    <x v="2"/>
    <x v="53"/>
    <x v="0"/>
    <n v="5.0250000000000004"/>
  </r>
  <r>
    <n v="2544"/>
    <x v="195"/>
    <s v="837939"/>
    <x v="2"/>
    <x v="24"/>
    <x v="2"/>
    <n v="9.5"/>
  </r>
  <r>
    <n v="2544"/>
    <x v="195"/>
    <s v="848732"/>
    <x v="2"/>
    <x v="57"/>
    <x v="3"/>
    <n v="10.5"/>
  </r>
  <r>
    <n v="2552"/>
    <x v="196"/>
    <s v="770077"/>
    <x v="0"/>
    <x v="0"/>
    <x v="2"/>
    <n v="6.7149999999999999"/>
  </r>
  <r>
    <n v="2552"/>
    <x v="196"/>
    <s v="848600"/>
    <x v="2"/>
    <x v="0"/>
    <x v="2"/>
    <n v="3.45"/>
  </r>
  <r>
    <n v="2552"/>
    <x v="196"/>
    <s v="848211"/>
    <x v="2"/>
    <x v="38"/>
    <x v="0"/>
    <n v="8.8000000000000007"/>
  </r>
  <r>
    <n v="2552"/>
    <x v="196"/>
    <s v="837417"/>
    <x v="2"/>
    <x v="8"/>
    <x v="2"/>
    <n v="10.53"/>
  </r>
  <r>
    <n v="2553"/>
    <x v="196"/>
    <s v="802604"/>
    <x v="2"/>
    <x v="19"/>
    <x v="2"/>
    <n v="2.6124999999999998"/>
  </r>
  <r>
    <n v="2553"/>
    <x v="196"/>
    <s v="875484"/>
    <x v="0"/>
    <x v="20"/>
    <x v="3"/>
    <n v="52.800000000000004"/>
  </r>
  <r>
    <n v="2555"/>
    <x v="196"/>
    <s v="408530"/>
    <x v="0"/>
    <x v="0"/>
    <x v="0"/>
    <n v="11.2"/>
  </r>
  <r>
    <n v="2555"/>
    <x v="196"/>
    <s v="981536"/>
    <x v="3"/>
    <x v="32"/>
    <x v="1"/>
    <n v="14"/>
  </r>
  <r>
    <n v="2555"/>
    <x v="196"/>
    <s v="300122"/>
    <x v="2"/>
    <x v="44"/>
    <x v="2"/>
    <n v="1.1969999999999998"/>
  </r>
  <r>
    <n v="2562"/>
    <x v="196"/>
    <s v="848516"/>
    <x v="2"/>
    <x v="5"/>
    <x v="4"/>
    <n v="16.25"/>
  </r>
  <r>
    <n v="2562"/>
    <x v="196"/>
    <s v="981373"/>
    <x v="3"/>
    <x v="32"/>
    <x v="0"/>
    <n v="36.72"/>
  </r>
  <r>
    <n v="2562"/>
    <x v="196"/>
    <s v="191828"/>
    <x v="0"/>
    <x v="11"/>
    <x v="0"/>
    <n v="12.3"/>
  </r>
  <r>
    <n v="2572"/>
    <x v="197"/>
    <s v="817477"/>
    <x v="2"/>
    <x v="62"/>
    <x v="4"/>
    <n v="21.25"/>
  </r>
  <r>
    <n v="2572"/>
    <x v="197"/>
    <s v="230512"/>
    <x v="2"/>
    <x v="12"/>
    <x v="2"/>
    <n v="23.25"/>
  </r>
  <r>
    <n v="2572"/>
    <x v="197"/>
    <s v="806115"/>
    <x v="2"/>
    <x v="15"/>
    <x v="0"/>
    <n v="5.9"/>
  </r>
  <r>
    <n v="2572"/>
    <x v="197"/>
    <s v="850656"/>
    <x v="0"/>
    <x v="0"/>
    <x v="0"/>
    <n v="19"/>
  </r>
  <r>
    <n v="2583"/>
    <x v="198"/>
    <s v="981536"/>
    <x v="3"/>
    <x v="32"/>
    <x v="2"/>
    <n v="3.5"/>
  </r>
  <r>
    <n v="2590"/>
    <x v="199"/>
    <s v="981202"/>
    <x v="3"/>
    <x v="32"/>
    <x v="2"/>
    <n v="20.3"/>
  </r>
  <r>
    <n v="2590"/>
    <x v="199"/>
    <s v="741109"/>
    <x v="0"/>
    <x v="17"/>
    <x v="0"/>
    <n v="19.5"/>
  </r>
  <r>
    <n v="2592"/>
    <x v="199"/>
    <s v="848268"/>
    <x v="2"/>
    <x v="31"/>
    <x v="0"/>
    <n v="4.5999999999999996"/>
  </r>
  <r>
    <n v="2592"/>
    <x v="199"/>
    <s v="910229"/>
    <x v="1"/>
    <x v="54"/>
    <x v="0"/>
    <n v="4.5599999999999996"/>
  </r>
  <r>
    <n v="2592"/>
    <x v="199"/>
    <s v="230541"/>
    <x v="2"/>
    <x v="0"/>
    <x v="0"/>
    <n v="25.65"/>
  </r>
  <r>
    <n v="2592"/>
    <x v="199"/>
    <s v="848269"/>
    <x v="2"/>
    <x v="31"/>
    <x v="2"/>
    <n v="2.2999999999999998"/>
  </r>
  <r>
    <n v="2592"/>
    <x v="199"/>
    <s v="300121"/>
    <x v="2"/>
    <x v="44"/>
    <x v="0"/>
    <n v="2.52"/>
  </r>
  <r>
    <n v="2598"/>
    <x v="200"/>
    <s v="408513"/>
    <x v="0"/>
    <x v="0"/>
    <x v="4"/>
    <n v="59.5"/>
  </r>
  <r>
    <n v="2598"/>
    <x v="200"/>
    <s v="910350"/>
    <x v="1"/>
    <x v="25"/>
    <x v="0"/>
    <n v="4"/>
  </r>
  <r>
    <n v="2598"/>
    <x v="200"/>
    <s v="141252"/>
    <x v="1"/>
    <x v="0"/>
    <x v="2"/>
    <n v="22.464000000000002"/>
  </r>
  <r>
    <n v="2602"/>
    <x v="201"/>
    <s v="802521"/>
    <x v="2"/>
    <x v="40"/>
    <x v="2"/>
    <n v="2.2999999999999998"/>
  </r>
  <r>
    <n v="2605"/>
    <x v="201"/>
    <s v="848301"/>
    <x v="2"/>
    <x v="53"/>
    <x v="2"/>
    <n v="3.35"/>
  </r>
  <r>
    <n v="2605"/>
    <x v="201"/>
    <s v="981361"/>
    <x v="3"/>
    <x v="32"/>
    <x v="2"/>
    <n v="3.35"/>
  </r>
  <r>
    <n v="2605"/>
    <x v="201"/>
    <s v="408707"/>
    <x v="0"/>
    <x v="10"/>
    <x v="2"/>
    <n v="0.5"/>
  </r>
  <r>
    <n v="2605"/>
    <x v="201"/>
    <s v="741111"/>
    <x v="0"/>
    <x v="17"/>
    <x v="2"/>
    <n v="64.5"/>
  </r>
  <r>
    <n v="2606"/>
    <x v="201"/>
    <s v="406029"/>
    <x v="0"/>
    <x v="0"/>
    <x v="2"/>
    <n v="2.8"/>
  </r>
  <r>
    <n v="2606"/>
    <x v="201"/>
    <s v="300123"/>
    <x v="2"/>
    <x v="44"/>
    <x v="2"/>
    <n v="1.071"/>
  </r>
  <r>
    <n v="2606"/>
    <x v="201"/>
    <s v="948121"/>
    <x v="2"/>
    <x v="15"/>
    <x v="2"/>
    <n v="2.3580000000000001"/>
  </r>
  <r>
    <n v="2612"/>
    <x v="202"/>
    <s v="000077"/>
    <x v="0"/>
    <x v="10"/>
    <x v="0"/>
    <n v="6"/>
  </r>
  <r>
    <n v="2612"/>
    <x v="202"/>
    <s v="848118"/>
    <x v="2"/>
    <x v="0"/>
    <x v="4"/>
    <n v="13.35"/>
  </r>
  <r>
    <n v="2612"/>
    <x v="202"/>
    <s v="910379"/>
    <x v="1"/>
    <x v="3"/>
    <x v="0"/>
    <n v="29"/>
  </r>
  <r>
    <n v="2612"/>
    <x v="202"/>
    <s v="848510"/>
    <x v="2"/>
    <x v="5"/>
    <x v="2"/>
    <n v="3.25"/>
  </r>
  <r>
    <n v="2612"/>
    <x v="202"/>
    <s v="848515"/>
    <x v="2"/>
    <x v="5"/>
    <x v="2"/>
    <n v="3.25"/>
  </r>
  <r>
    <n v="2617"/>
    <x v="203"/>
    <s v="200123"/>
    <x v="0"/>
    <x v="0"/>
    <x v="2"/>
    <n v="6.56"/>
  </r>
  <r>
    <n v="2617"/>
    <x v="203"/>
    <s v="981552"/>
    <x v="3"/>
    <x v="32"/>
    <x v="2"/>
    <n v="2.2999999999999998"/>
  </r>
  <r>
    <n v="2617"/>
    <x v="203"/>
    <s v="406012"/>
    <x v="0"/>
    <x v="0"/>
    <x v="2"/>
    <n v="2.1"/>
  </r>
  <r>
    <n v="2633"/>
    <x v="204"/>
    <s v="848120"/>
    <x v="2"/>
    <x v="0"/>
    <x v="2"/>
    <n v="5.4"/>
  </r>
  <r>
    <n v="2633"/>
    <x v="204"/>
    <s v="140057"/>
    <x v="1"/>
    <x v="0"/>
    <x v="1"/>
    <n v="11"/>
  </r>
  <r>
    <n v="2643"/>
    <x v="205"/>
    <s v="140071"/>
    <x v="1"/>
    <x v="25"/>
    <x v="1"/>
    <n v="25.08"/>
  </r>
  <r>
    <n v="2643"/>
    <x v="205"/>
    <s v="802457"/>
    <x v="2"/>
    <x v="30"/>
    <x v="1"/>
    <n v="11.52"/>
  </r>
  <r>
    <n v="2643"/>
    <x v="205"/>
    <s v="408055"/>
    <x v="0"/>
    <x v="10"/>
    <x v="2"/>
    <n v="14"/>
  </r>
  <r>
    <n v="2643"/>
    <x v="205"/>
    <s v="670021"/>
    <x v="2"/>
    <x v="55"/>
    <x v="2"/>
    <n v="4.1500000000000004"/>
  </r>
  <r>
    <n v="2654"/>
    <x v="206"/>
    <s v="910106"/>
    <x v="1"/>
    <x v="3"/>
    <x v="0"/>
    <n v="4.0500000000000007"/>
  </r>
  <r>
    <n v="2654"/>
    <x v="206"/>
    <s v="233520"/>
    <x v="2"/>
    <x v="12"/>
    <x v="0"/>
    <n v="16.34"/>
  </r>
  <r>
    <n v="2654"/>
    <x v="206"/>
    <s v="848111"/>
    <x v="2"/>
    <x v="0"/>
    <x v="2"/>
    <n v="12.85"/>
  </r>
  <r>
    <n v="2662"/>
    <x v="207"/>
    <s v="971130"/>
    <x v="0"/>
    <x v="4"/>
    <x v="0"/>
    <n v="11.305"/>
  </r>
  <r>
    <n v="2662"/>
    <x v="207"/>
    <s v="806126"/>
    <x v="2"/>
    <x v="15"/>
    <x v="2"/>
    <n v="2.5"/>
  </r>
  <r>
    <n v="2672"/>
    <x v="208"/>
    <s v="817698"/>
    <x v="2"/>
    <x v="49"/>
    <x v="2"/>
    <n v="26.75"/>
  </r>
  <r>
    <n v="2672"/>
    <x v="208"/>
    <s v="848558"/>
    <x v="2"/>
    <x v="6"/>
    <x v="3"/>
    <n v="10.350000000000001"/>
  </r>
  <r>
    <n v="2673"/>
    <x v="208"/>
    <s v="848662"/>
    <x v="2"/>
    <x v="22"/>
    <x v="4"/>
    <n v="16.650000000000002"/>
  </r>
  <r>
    <n v="2673"/>
    <x v="208"/>
    <s v="837054"/>
    <x v="2"/>
    <x v="35"/>
    <x v="0"/>
    <n v="30"/>
  </r>
  <r>
    <n v="2673"/>
    <x v="208"/>
    <s v="848436"/>
    <x v="2"/>
    <x v="31"/>
    <x v="0"/>
    <n v="6.32"/>
  </r>
  <r>
    <n v="2673"/>
    <x v="208"/>
    <s v="875582"/>
    <x v="0"/>
    <x v="48"/>
    <x v="4"/>
    <n v="42.5"/>
  </r>
  <r>
    <n v="2673"/>
    <x v="208"/>
    <s v="806133"/>
    <x v="2"/>
    <x v="15"/>
    <x v="2"/>
    <n v="2.2200000000000002"/>
  </r>
  <r>
    <n v="2673"/>
    <x v="208"/>
    <s v="780500"/>
    <x v="2"/>
    <x v="63"/>
    <x v="3"/>
    <n v="41.849999999999994"/>
  </r>
  <r>
    <n v="2674"/>
    <x v="208"/>
    <s v="141252"/>
    <x v="1"/>
    <x v="0"/>
    <x v="1"/>
    <n v="94.847999999999999"/>
  </r>
  <r>
    <n v="2674"/>
    <x v="208"/>
    <s v="848744"/>
    <x v="2"/>
    <x v="57"/>
    <x v="2"/>
    <n v="2.79"/>
  </r>
  <r>
    <n v="2674"/>
    <x v="208"/>
    <s v="850081"/>
    <x v="0"/>
    <x v="0"/>
    <x v="0"/>
    <n v="5.7"/>
  </r>
  <r>
    <n v="2674"/>
    <x v="208"/>
    <s v="402132"/>
    <x v="2"/>
    <x v="45"/>
    <x v="3"/>
    <n v="14.850000000000001"/>
  </r>
  <r>
    <n v="2674"/>
    <x v="208"/>
    <s v="848063"/>
    <x v="2"/>
    <x v="0"/>
    <x v="2"/>
    <n v="2.4120000000000004"/>
  </r>
  <r>
    <n v="2674"/>
    <x v="208"/>
    <s v="209866"/>
    <x v="0"/>
    <x v="41"/>
    <x v="2"/>
    <n v="6.5250000000000004"/>
  </r>
  <r>
    <n v="2684"/>
    <x v="209"/>
    <s v="212003"/>
    <x v="0"/>
    <x v="10"/>
    <x v="2"/>
    <n v="11.5"/>
  </r>
  <r>
    <n v="2684"/>
    <x v="209"/>
    <s v="930532"/>
    <x v="2"/>
    <x v="28"/>
    <x v="0"/>
    <n v="2.7040000000000002"/>
  </r>
  <r>
    <n v="2684"/>
    <x v="209"/>
    <s v="802018"/>
    <x v="2"/>
    <x v="40"/>
    <x v="2"/>
    <n v="2.3400000000000003"/>
  </r>
  <r>
    <n v="2684"/>
    <x v="209"/>
    <s v="848554"/>
    <x v="2"/>
    <x v="6"/>
    <x v="2"/>
    <n v="3.45"/>
  </r>
  <r>
    <n v="2684"/>
    <x v="209"/>
    <s v="971127"/>
    <x v="0"/>
    <x v="4"/>
    <x v="2"/>
    <n v="4.4625000000000004"/>
  </r>
  <r>
    <n v="2686"/>
    <x v="209"/>
    <s v="837072"/>
    <x v="2"/>
    <x v="35"/>
    <x v="2"/>
    <n v="11.25"/>
  </r>
  <r>
    <n v="2688"/>
    <x v="209"/>
    <s v="250025"/>
    <x v="0"/>
    <x v="10"/>
    <x v="2"/>
    <n v="14.4"/>
  </r>
  <r>
    <n v="2688"/>
    <x v="209"/>
    <s v="931130"/>
    <x v="2"/>
    <x v="0"/>
    <x v="0"/>
    <n v="44"/>
  </r>
  <r>
    <n v="2688"/>
    <x v="209"/>
    <s v="848344"/>
    <x v="2"/>
    <x v="39"/>
    <x v="2"/>
    <n v="5.67"/>
  </r>
  <r>
    <n v="2690"/>
    <x v="209"/>
    <s v="911167"/>
    <x v="1"/>
    <x v="3"/>
    <x v="1"/>
    <n v="3.2"/>
  </r>
  <r>
    <n v="2690"/>
    <x v="209"/>
    <s v="141251"/>
    <x v="1"/>
    <x v="0"/>
    <x v="0"/>
    <n v="39.936000000000007"/>
  </r>
  <r>
    <n v="2692"/>
    <x v="209"/>
    <s v="741113"/>
    <x v="0"/>
    <x v="17"/>
    <x v="2"/>
    <n v="9.75"/>
  </r>
  <r>
    <n v="2692"/>
    <x v="209"/>
    <s v="213060"/>
    <x v="0"/>
    <x v="0"/>
    <x v="1"/>
    <n v="8.6"/>
  </r>
  <r>
    <n v="2693"/>
    <x v="209"/>
    <s v="670036"/>
    <x v="2"/>
    <x v="55"/>
    <x v="0"/>
    <n v="8.6"/>
  </r>
  <r>
    <n v="2693"/>
    <x v="209"/>
    <s v="661025"/>
    <x v="2"/>
    <x v="21"/>
    <x v="4"/>
    <n v="17.25"/>
  </r>
  <r>
    <n v="2693"/>
    <x v="209"/>
    <s v="190707"/>
    <x v="0"/>
    <x v="11"/>
    <x v="3"/>
    <n v="15.682500000000003"/>
  </r>
  <r>
    <n v="2693"/>
    <x v="209"/>
    <s v="848600"/>
    <x v="2"/>
    <x v="0"/>
    <x v="2"/>
    <n v="3.1050000000000004"/>
  </r>
  <r>
    <n v="2704"/>
    <x v="210"/>
    <s v="804062"/>
    <x v="2"/>
    <x v="40"/>
    <x v="1"/>
    <n v="12"/>
  </r>
  <r>
    <n v="2704"/>
    <x v="210"/>
    <s v="910147"/>
    <x v="1"/>
    <x v="3"/>
    <x v="2"/>
    <n v="32.35"/>
  </r>
  <r>
    <n v="2704"/>
    <x v="210"/>
    <s v="780501"/>
    <x v="2"/>
    <x v="63"/>
    <x v="2"/>
    <n v="12.95"/>
  </r>
  <r>
    <n v="2709"/>
    <x v="210"/>
    <s v="408513"/>
    <x v="0"/>
    <x v="0"/>
    <x v="2"/>
    <n v="9.5200000000000014"/>
  </r>
  <r>
    <n v="2709"/>
    <x v="210"/>
    <s v="741103"/>
    <x v="0"/>
    <x v="17"/>
    <x v="1"/>
    <n v="39"/>
  </r>
  <r>
    <n v="2709"/>
    <x v="210"/>
    <s v="610010"/>
    <x v="2"/>
    <x v="0"/>
    <x v="0"/>
    <n v="7"/>
  </r>
  <r>
    <n v="2710"/>
    <x v="210"/>
    <s v="848112"/>
    <x v="2"/>
    <x v="0"/>
    <x v="2"/>
    <n v="2.12"/>
  </r>
  <r>
    <n v="2710"/>
    <x v="210"/>
    <s v="848302"/>
    <x v="2"/>
    <x v="53"/>
    <x v="2"/>
    <n v="3.35"/>
  </r>
  <r>
    <n v="2710"/>
    <x v="210"/>
    <s v="837520"/>
    <x v="2"/>
    <x v="29"/>
    <x v="2"/>
    <n v="9.6999999999999993"/>
  </r>
  <r>
    <n v="2710"/>
    <x v="210"/>
    <s v="818151"/>
    <x v="2"/>
    <x v="0"/>
    <x v="2"/>
    <n v="12.5"/>
  </r>
  <r>
    <n v="2711"/>
    <x v="210"/>
    <s v="848315"/>
    <x v="2"/>
    <x v="78"/>
    <x v="2"/>
    <n v="3.0150000000000001"/>
  </r>
  <r>
    <n v="2711"/>
    <x v="210"/>
    <s v="911131"/>
    <x v="1"/>
    <x v="1"/>
    <x v="2"/>
    <n v="10.85"/>
  </r>
  <r>
    <n v="2726"/>
    <x v="211"/>
    <s v="818149"/>
    <x v="2"/>
    <x v="0"/>
    <x v="2"/>
    <n v="11.9"/>
  </r>
  <r>
    <n v="2729"/>
    <x v="211"/>
    <s v="931184"/>
    <x v="2"/>
    <x v="0"/>
    <x v="2"/>
    <n v="23.35"/>
  </r>
  <r>
    <n v="2729"/>
    <x v="211"/>
    <s v="802503"/>
    <x v="2"/>
    <x v="40"/>
    <x v="2"/>
    <n v="16.920000000000002"/>
  </r>
  <r>
    <n v="2729"/>
    <x v="211"/>
    <s v="850658"/>
    <x v="0"/>
    <x v="0"/>
    <x v="0"/>
    <n v="10.8"/>
  </r>
  <r>
    <n v="2753"/>
    <x v="212"/>
    <s v="233214"/>
    <x v="2"/>
    <x v="0"/>
    <x v="2"/>
    <n v="20.52"/>
  </r>
  <r>
    <n v="2753"/>
    <x v="212"/>
    <s v="806115"/>
    <x v="2"/>
    <x v="15"/>
    <x v="0"/>
    <n v="5.9"/>
  </r>
  <r>
    <n v="2753"/>
    <x v="212"/>
    <s v="817698"/>
    <x v="2"/>
    <x v="49"/>
    <x v="0"/>
    <n v="53.5"/>
  </r>
  <r>
    <n v="2753"/>
    <x v="212"/>
    <s v="910435"/>
    <x v="1"/>
    <x v="3"/>
    <x v="2"/>
    <n v="2.6"/>
  </r>
  <r>
    <n v="2753"/>
    <x v="212"/>
    <s v="941421"/>
    <x v="2"/>
    <x v="14"/>
    <x v="2"/>
    <n v="30.82"/>
  </r>
  <r>
    <n v="2772"/>
    <x v="213"/>
    <s v="741116"/>
    <x v="0"/>
    <x v="17"/>
    <x v="2"/>
    <n v="8.2874999999999996"/>
  </r>
  <r>
    <n v="2772"/>
    <x v="213"/>
    <s v="875591"/>
    <x v="0"/>
    <x v="48"/>
    <x v="0"/>
    <n v="22.7"/>
  </r>
  <r>
    <n v="2772"/>
    <x v="213"/>
    <s v="408513"/>
    <x v="0"/>
    <x v="0"/>
    <x v="3"/>
    <n v="32.130000000000003"/>
  </r>
  <r>
    <n v="2806"/>
    <x v="214"/>
    <s v="941087"/>
    <x v="2"/>
    <x v="42"/>
    <x v="0"/>
    <n v="3.44"/>
  </r>
  <r>
    <n v="2807"/>
    <x v="214"/>
    <s v="910299"/>
    <x v="1"/>
    <x v="54"/>
    <x v="2"/>
    <n v="2.7075"/>
  </r>
  <r>
    <n v="2808"/>
    <x v="214"/>
    <s v="910166"/>
    <x v="1"/>
    <x v="3"/>
    <x v="3"/>
    <n v="8.6999999999999993"/>
  </r>
  <r>
    <n v="2823"/>
    <x v="215"/>
    <s v="850080"/>
    <x v="0"/>
    <x v="0"/>
    <x v="2"/>
    <n v="2.7"/>
  </r>
  <r>
    <n v="2823"/>
    <x v="215"/>
    <s v="837531"/>
    <x v="2"/>
    <x v="29"/>
    <x v="0"/>
    <n v="29.7"/>
  </r>
  <r>
    <n v="2823"/>
    <x v="215"/>
    <s v="848364"/>
    <x v="2"/>
    <x v="39"/>
    <x v="4"/>
    <n v="20.5"/>
  </r>
  <r>
    <n v="2823"/>
    <x v="215"/>
    <s v="408513"/>
    <x v="0"/>
    <x v="0"/>
    <x v="3"/>
    <n v="30.345000000000002"/>
  </r>
  <r>
    <n v="2823"/>
    <x v="215"/>
    <s v="911165"/>
    <x v="1"/>
    <x v="3"/>
    <x v="2"/>
    <n v="0.8"/>
  </r>
  <r>
    <n v="2823"/>
    <x v="215"/>
    <s v="848301"/>
    <x v="2"/>
    <x v="53"/>
    <x v="0"/>
    <n v="6.7"/>
  </r>
  <r>
    <n v="2841"/>
    <x v="216"/>
    <s v="804611"/>
    <x v="2"/>
    <x v="9"/>
    <x v="4"/>
    <n v="180"/>
  </r>
  <r>
    <n v="2841"/>
    <x v="216"/>
    <s v="848239"/>
    <x v="2"/>
    <x v="52"/>
    <x v="0"/>
    <n v="3.4499999999999997"/>
  </r>
  <r>
    <n v="2844"/>
    <x v="216"/>
    <s v="941421"/>
    <x v="2"/>
    <x v="14"/>
    <x v="2"/>
    <n v="30.82"/>
  </r>
  <r>
    <n v="2844"/>
    <x v="216"/>
    <s v="848200"/>
    <x v="2"/>
    <x v="38"/>
    <x v="2"/>
    <n v="4.3"/>
  </r>
  <r>
    <n v="2844"/>
    <x v="216"/>
    <s v="848437"/>
    <x v="2"/>
    <x v="52"/>
    <x v="0"/>
    <n v="5.67"/>
  </r>
  <r>
    <n v="2844"/>
    <x v="216"/>
    <s v="806115"/>
    <x v="2"/>
    <x v="15"/>
    <x v="0"/>
    <n v="5.9"/>
  </r>
  <r>
    <n v="2844"/>
    <x v="216"/>
    <s v="817057"/>
    <x v="2"/>
    <x v="36"/>
    <x v="0"/>
    <n v="11.040000000000001"/>
  </r>
  <r>
    <n v="2844"/>
    <x v="216"/>
    <s v="837238"/>
    <x v="2"/>
    <x v="7"/>
    <x v="0"/>
    <n v="14"/>
  </r>
  <r>
    <n v="2844"/>
    <x v="216"/>
    <s v="817054"/>
    <x v="2"/>
    <x v="36"/>
    <x v="2"/>
    <n v="7.35"/>
  </r>
  <r>
    <n v="2847"/>
    <x v="216"/>
    <s v="250021"/>
    <x v="0"/>
    <x v="10"/>
    <x v="2"/>
    <n v="5.05"/>
  </r>
  <r>
    <n v="2848"/>
    <x v="216"/>
    <s v="661028"/>
    <x v="2"/>
    <x v="21"/>
    <x v="0"/>
    <n v="6"/>
  </r>
  <r>
    <n v="2848"/>
    <x v="216"/>
    <s v="402776"/>
    <x v="2"/>
    <x v="45"/>
    <x v="1"/>
    <n v="28.2"/>
  </r>
  <r>
    <n v="2850"/>
    <x v="216"/>
    <s v="911175"/>
    <x v="1"/>
    <x v="3"/>
    <x v="2"/>
    <n v="0.8"/>
  </r>
  <r>
    <n v="2850"/>
    <x v="216"/>
    <s v="424084"/>
    <x v="0"/>
    <x v="27"/>
    <x v="0"/>
    <n v="7.8299999999999992"/>
  </r>
  <r>
    <n v="2865"/>
    <x v="217"/>
    <s v="875453"/>
    <x v="0"/>
    <x v="20"/>
    <x v="0"/>
    <n v="11.02"/>
  </r>
  <r>
    <n v="2865"/>
    <x v="217"/>
    <s v="971128"/>
    <x v="0"/>
    <x v="4"/>
    <x v="2"/>
    <n v="5.6524999999999999"/>
  </r>
  <r>
    <n v="2872"/>
    <x v="217"/>
    <s v="802519"/>
    <x v="2"/>
    <x v="40"/>
    <x v="4"/>
    <n v="157.5"/>
  </r>
  <r>
    <n v="2872"/>
    <x v="217"/>
    <s v="191820"/>
    <x v="0"/>
    <x v="11"/>
    <x v="2"/>
    <n v="4.75"/>
  </r>
  <r>
    <n v="2872"/>
    <x v="217"/>
    <s v="850553"/>
    <x v="0"/>
    <x v="46"/>
    <x v="2"/>
    <n v="4.6749999999999998"/>
  </r>
  <r>
    <n v="2872"/>
    <x v="217"/>
    <s v="837419"/>
    <x v="2"/>
    <x v="8"/>
    <x v="1"/>
    <n v="43.51"/>
  </r>
  <r>
    <n v="2913"/>
    <x v="218"/>
    <s v="817116"/>
    <x v="2"/>
    <x v="0"/>
    <x v="0"/>
    <n v="33.57"/>
  </r>
  <r>
    <n v="2913"/>
    <x v="218"/>
    <s v="817052"/>
    <x v="2"/>
    <x v="36"/>
    <x v="2"/>
    <n v="5.5124999999999993"/>
  </r>
  <r>
    <n v="2913"/>
    <x v="218"/>
    <s v="802010"/>
    <x v="2"/>
    <x v="19"/>
    <x v="2"/>
    <n v="2.85"/>
  </r>
  <r>
    <n v="2913"/>
    <x v="218"/>
    <s v="804062"/>
    <x v="2"/>
    <x v="40"/>
    <x v="0"/>
    <n v="5.4"/>
  </r>
  <r>
    <n v="2913"/>
    <x v="218"/>
    <s v="856505"/>
    <x v="2"/>
    <x v="79"/>
    <x v="2"/>
    <n v="2.02"/>
  </r>
  <r>
    <n v="2913"/>
    <x v="218"/>
    <s v="848271"/>
    <x v="2"/>
    <x v="31"/>
    <x v="2"/>
    <n v="2.25"/>
  </r>
  <r>
    <n v="2913"/>
    <x v="218"/>
    <s v="941423"/>
    <x v="2"/>
    <x v="14"/>
    <x v="1"/>
    <n v="117.116"/>
  </r>
  <r>
    <n v="2914"/>
    <x v="218"/>
    <s v="848056"/>
    <x v="2"/>
    <x v="0"/>
    <x v="1"/>
    <n v="13"/>
  </r>
  <r>
    <n v="2914"/>
    <x v="218"/>
    <s v="741109"/>
    <x v="0"/>
    <x v="17"/>
    <x v="2"/>
    <n v="7.3125"/>
  </r>
  <r>
    <n v="2914"/>
    <x v="218"/>
    <s v="971063"/>
    <x v="0"/>
    <x v="20"/>
    <x v="2"/>
    <n v="22.1"/>
  </r>
  <r>
    <n v="2914"/>
    <x v="218"/>
    <s v="848510"/>
    <x v="2"/>
    <x v="5"/>
    <x v="0"/>
    <n v="6.5"/>
  </r>
  <r>
    <n v="2915"/>
    <x v="218"/>
    <s v="875448"/>
    <x v="0"/>
    <x v="50"/>
    <x v="2"/>
    <n v="5.6950000000000003"/>
  </r>
  <r>
    <n v="2915"/>
    <x v="218"/>
    <s v="141250"/>
    <x v="1"/>
    <x v="0"/>
    <x v="0"/>
    <n v="49.92"/>
  </r>
  <r>
    <n v="2915"/>
    <x v="218"/>
    <s v="211795"/>
    <x v="0"/>
    <x v="27"/>
    <x v="0"/>
    <n v="9.86"/>
  </r>
  <r>
    <n v="2915"/>
    <x v="218"/>
    <s v="970020"/>
    <x v="0"/>
    <x v="10"/>
    <x v="2"/>
    <n v="3.2"/>
  </r>
  <r>
    <n v="2915"/>
    <x v="218"/>
    <s v="910700"/>
    <x v="1"/>
    <x v="60"/>
    <x v="0"/>
    <n v="13.104000000000001"/>
  </r>
  <r>
    <n v="2928"/>
    <x v="219"/>
    <s v="402133"/>
    <x v="2"/>
    <x v="0"/>
    <x v="2"/>
    <n v="7.05"/>
  </r>
  <r>
    <n v="2928"/>
    <x v="219"/>
    <s v="661022"/>
    <x v="2"/>
    <x v="21"/>
    <x v="2"/>
    <n v="3.3"/>
  </r>
  <r>
    <n v="2928"/>
    <x v="219"/>
    <s v="837304"/>
    <x v="2"/>
    <x v="29"/>
    <x v="2"/>
    <n v="14.65"/>
  </r>
  <r>
    <n v="2928"/>
    <x v="219"/>
    <s v="911166"/>
    <x v="1"/>
    <x v="3"/>
    <x v="3"/>
    <n v="2.1600000000000006"/>
  </r>
  <r>
    <n v="2931"/>
    <x v="219"/>
    <s v="858070"/>
    <x v="2"/>
    <x v="13"/>
    <x v="0"/>
    <n v="3.3"/>
  </r>
  <r>
    <n v="2931"/>
    <x v="219"/>
    <s v="941087"/>
    <x v="2"/>
    <x v="42"/>
    <x v="2"/>
    <n v="1.72"/>
  </r>
  <r>
    <n v="2931"/>
    <x v="219"/>
    <s v="817758"/>
    <x v="2"/>
    <x v="34"/>
    <x v="2"/>
    <n v="1.728"/>
  </r>
  <r>
    <n v="2946"/>
    <x v="220"/>
    <s v="848564"/>
    <x v="2"/>
    <x v="6"/>
    <x v="2"/>
    <n v="2.4500000000000002"/>
  </r>
  <r>
    <n v="2946"/>
    <x v="220"/>
    <s v="931159"/>
    <x v="2"/>
    <x v="0"/>
    <x v="0"/>
    <n v="39.61"/>
  </r>
  <r>
    <n v="2946"/>
    <x v="220"/>
    <s v="837067"/>
    <x v="2"/>
    <x v="35"/>
    <x v="2"/>
    <n v="15.3"/>
  </r>
  <r>
    <n v="2946"/>
    <x v="220"/>
    <s v="141250"/>
    <x v="1"/>
    <x v="0"/>
    <x v="4"/>
    <n v="112.32000000000001"/>
  </r>
  <r>
    <n v="2947"/>
    <x v="220"/>
    <s v="802060"/>
    <x v="2"/>
    <x v="75"/>
    <x v="2"/>
    <n v="12"/>
  </r>
  <r>
    <n v="2948"/>
    <x v="220"/>
    <s v="818147"/>
    <x v="2"/>
    <x v="0"/>
    <x v="0"/>
    <n v="23.8"/>
  </r>
  <r>
    <n v="2948"/>
    <x v="220"/>
    <s v="817055"/>
    <x v="2"/>
    <x v="36"/>
    <x v="2"/>
    <n v="7.35"/>
  </r>
  <r>
    <n v="2953"/>
    <x v="220"/>
    <s v="837243"/>
    <x v="2"/>
    <x v="7"/>
    <x v="2"/>
    <n v="8.3125"/>
  </r>
  <r>
    <n v="2953"/>
    <x v="220"/>
    <s v="981307"/>
    <x v="3"/>
    <x v="32"/>
    <x v="0"/>
    <n v="5.6999999999999993"/>
  </r>
  <r>
    <n v="2953"/>
    <x v="220"/>
    <s v="934828"/>
    <x v="2"/>
    <x v="53"/>
    <x v="0"/>
    <n v="41.04"/>
  </r>
  <r>
    <n v="2953"/>
    <x v="220"/>
    <s v="911160"/>
    <x v="1"/>
    <x v="3"/>
    <x v="0"/>
    <n v="1.6"/>
  </r>
  <r>
    <n v="2953"/>
    <x v="220"/>
    <s v="300120"/>
    <x v="2"/>
    <x v="44"/>
    <x v="0"/>
    <n v="2.52"/>
  </r>
  <r>
    <n v="2953"/>
    <x v="220"/>
    <s v="934644"/>
    <x v="2"/>
    <x v="0"/>
    <x v="0"/>
    <n v="5.9"/>
  </r>
  <r>
    <n v="2953"/>
    <x v="220"/>
    <s v="910435"/>
    <x v="1"/>
    <x v="3"/>
    <x v="0"/>
    <n v="4.9399999999999995"/>
  </r>
  <r>
    <n v="2966"/>
    <x v="221"/>
    <s v="848603"/>
    <x v="2"/>
    <x v="0"/>
    <x v="0"/>
    <n v="6.7"/>
  </r>
  <r>
    <n v="2966"/>
    <x v="221"/>
    <s v="180566"/>
    <x v="2"/>
    <x v="47"/>
    <x v="1"/>
    <n v="31.6"/>
  </r>
  <r>
    <n v="2966"/>
    <x v="221"/>
    <s v="741108"/>
    <x v="0"/>
    <x v="17"/>
    <x v="4"/>
    <n v="48.75"/>
  </r>
  <r>
    <n v="2966"/>
    <x v="221"/>
    <s v="837240"/>
    <x v="2"/>
    <x v="7"/>
    <x v="2"/>
    <n v="8.75"/>
  </r>
  <r>
    <n v="2969"/>
    <x v="221"/>
    <s v="910260"/>
    <x v="1"/>
    <x v="54"/>
    <x v="1"/>
    <n v="11.4"/>
  </r>
  <r>
    <n v="2969"/>
    <x v="221"/>
    <s v="848300"/>
    <x v="2"/>
    <x v="53"/>
    <x v="2"/>
    <n v="2.68"/>
  </r>
  <r>
    <n v="2973"/>
    <x v="221"/>
    <s v="802525"/>
    <x v="2"/>
    <x v="40"/>
    <x v="0"/>
    <n v="5.32"/>
  </r>
  <r>
    <n v="2976"/>
    <x v="221"/>
    <s v="150010"/>
    <x v="1"/>
    <x v="0"/>
    <x v="2"/>
    <n v="1.9"/>
  </r>
  <r>
    <n v="2976"/>
    <x v="221"/>
    <s v="848060"/>
    <x v="2"/>
    <x v="0"/>
    <x v="3"/>
    <n v="10.649999999999999"/>
  </r>
  <r>
    <n v="2976"/>
    <x v="221"/>
    <s v="939621"/>
    <x v="0"/>
    <x v="0"/>
    <x v="4"/>
    <n v="7.5"/>
  </r>
  <r>
    <n v="2976"/>
    <x v="221"/>
    <s v="848603"/>
    <x v="2"/>
    <x v="0"/>
    <x v="2"/>
    <n v="3.0150000000000001"/>
  </r>
  <r>
    <n v="2986"/>
    <x v="222"/>
    <s v="837547"/>
    <x v="2"/>
    <x v="29"/>
    <x v="2"/>
    <n v="9.1"/>
  </r>
  <r>
    <n v="2986"/>
    <x v="222"/>
    <s v="230510"/>
    <x v="2"/>
    <x v="12"/>
    <x v="0"/>
    <n v="30.560000000000002"/>
  </r>
  <r>
    <n v="2986"/>
    <x v="222"/>
    <s v="981560"/>
    <x v="2"/>
    <x v="76"/>
    <x v="1"/>
    <n v="18.399999999999999"/>
  </r>
  <r>
    <n v="2986"/>
    <x v="222"/>
    <s v="893003"/>
    <x v="2"/>
    <x v="0"/>
    <x v="0"/>
    <n v="29.6"/>
  </r>
  <r>
    <n v="2987"/>
    <x v="222"/>
    <s v="981503"/>
    <x v="3"/>
    <x v="32"/>
    <x v="2"/>
    <n v="1.92"/>
  </r>
  <r>
    <n v="2987"/>
    <x v="222"/>
    <s v="837851"/>
    <x v="2"/>
    <x v="24"/>
    <x v="2"/>
    <n v="19.98"/>
  </r>
  <r>
    <n v="2987"/>
    <x v="222"/>
    <s v="910144"/>
    <x v="1"/>
    <x v="3"/>
    <x v="2"/>
    <n v="30.684999999999995"/>
  </r>
  <r>
    <n v="2988"/>
    <x v="222"/>
    <s v="941423"/>
    <x v="2"/>
    <x v="14"/>
    <x v="2"/>
    <n v="23.115000000000002"/>
  </r>
  <r>
    <n v="2988"/>
    <x v="222"/>
    <s v="804611"/>
    <x v="2"/>
    <x v="9"/>
    <x v="3"/>
    <n v="97.2"/>
  </r>
  <r>
    <n v="2999"/>
    <x v="223"/>
    <s v="250033"/>
    <x v="0"/>
    <x v="10"/>
    <x v="2"/>
    <n v="13.995000000000001"/>
  </r>
  <r>
    <n v="2999"/>
    <x v="223"/>
    <s v="910298"/>
    <x v="1"/>
    <x v="54"/>
    <x v="2"/>
    <n v="2.25"/>
  </r>
  <r>
    <n v="3001"/>
    <x v="223"/>
    <s v="233214"/>
    <x v="2"/>
    <x v="0"/>
    <x v="1"/>
    <n v="86.4"/>
  </r>
  <r>
    <n v="3002"/>
    <x v="223"/>
    <s v="931123"/>
    <x v="2"/>
    <x v="0"/>
    <x v="0"/>
    <n v="35.730000000000004"/>
  </r>
  <r>
    <n v="3002"/>
    <x v="223"/>
    <s v="802440"/>
    <x v="2"/>
    <x v="30"/>
    <x v="2"/>
    <n v="2.1149999999999998"/>
  </r>
  <r>
    <n v="3003"/>
    <x v="223"/>
    <s v="981551"/>
    <x v="3"/>
    <x v="32"/>
    <x v="2"/>
    <n v="3.5"/>
  </r>
  <r>
    <n v="3003"/>
    <x v="223"/>
    <s v="931131"/>
    <x v="2"/>
    <x v="0"/>
    <x v="0"/>
    <n v="43.604999999999997"/>
  </r>
  <r>
    <n v="3023"/>
    <x v="224"/>
    <s v="875478"/>
    <x v="0"/>
    <x v="20"/>
    <x v="2"/>
    <n v="17"/>
  </r>
  <r>
    <n v="3023"/>
    <x v="224"/>
    <s v="802011"/>
    <x v="2"/>
    <x v="19"/>
    <x v="2"/>
    <n v="2.5174999999999996"/>
  </r>
  <r>
    <n v="3023"/>
    <x v="224"/>
    <s v="807156"/>
    <x v="2"/>
    <x v="37"/>
    <x v="2"/>
    <n v="1.8334999999999999"/>
  </r>
  <r>
    <n v="3023"/>
    <x v="224"/>
    <s v="402131"/>
    <x v="2"/>
    <x v="45"/>
    <x v="2"/>
    <n v="5.6"/>
  </r>
  <r>
    <n v="3023"/>
    <x v="224"/>
    <s v="981563"/>
    <x v="3"/>
    <x v="32"/>
    <x v="0"/>
    <n v="7.1"/>
  </r>
  <r>
    <n v="3029"/>
    <x v="224"/>
    <s v="850662"/>
    <x v="0"/>
    <x v="0"/>
    <x v="0"/>
    <n v="17.899999999999999"/>
  </r>
  <r>
    <n v="3039"/>
    <x v="225"/>
    <s v="848304"/>
    <x v="2"/>
    <x v="53"/>
    <x v="2"/>
    <n v="3.1825000000000001"/>
  </r>
  <r>
    <n v="3039"/>
    <x v="225"/>
    <s v="233202"/>
    <x v="2"/>
    <x v="0"/>
    <x v="0"/>
    <n v="50"/>
  </r>
  <r>
    <n v="3039"/>
    <x v="225"/>
    <s v="670033"/>
    <x v="2"/>
    <x v="55"/>
    <x v="2"/>
    <n v="4.2"/>
  </r>
  <r>
    <n v="3039"/>
    <x v="225"/>
    <s v="837851"/>
    <x v="2"/>
    <x v="24"/>
    <x v="2"/>
    <n v="19.98"/>
  </r>
  <r>
    <n v="3039"/>
    <x v="225"/>
    <s v="816017"/>
    <x v="2"/>
    <x v="70"/>
    <x v="0"/>
    <n v="4.18"/>
  </r>
  <r>
    <n v="3041"/>
    <x v="225"/>
    <s v="741114"/>
    <x v="0"/>
    <x v="17"/>
    <x v="0"/>
    <n v="19.5"/>
  </r>
  <r>
    <n v="3041"/>
    <x v="225"/>
    <s v="837411"/>
    <x v="2"/>
    <x v="8"/>
    <x v="2"/>
    <n v="11.45"/>
  </r>
  <r>
    <n v="3041"/>
    <x v="225"/>
    <s v="941289"/>
    <x v="2"/>
    <x v="5"/>
    <x v="1"/>
    <n v="11.6"/>
  </r>
  <r>
    <n v="3041"/>
    <x v="225"/>
    <s v="837554"/>
    <x v="2"/>
    <x v="29"/>
    <x v="1"/>
    <n v="34.58"/>
  </r>
  <r>
    <n v="3041"/>
    <x v="225"/>
    <s v="941341"/>
    <x v="2"/>
    <x v="14"/>
    <x v="3"/>
    <n v="61.5"/>
  </r>
  <r>
    <n v="3059"/>
    <x v="226"/>
    <s v="848303"/>
    <x v="2"/>
    <x v="53"/>
    <x v="2"/>
    <n v="3.35"/>
  </r>
  <r>
    <n v="3063"/>
    <x v="226"/>
    <s v="250055"/>
    <x v="0"/>
    <x v="10"/>
    <x v="2"/>
    <n v="2.125"/>
  </r>
  <r>
    <n v="3063"/>
    <x v="226"/>
    <s v="804402"/>
    <x v="3"/>
    <x v="71"/>
    <x v="2"/>
    <n v="3.5"/>
  </r>
  <r>
    <n v="3063"/>
    <x v="226"/>
    <s v="952834"/>
    <x v="0"/>
    <x v="0"/>
    <x v="2"/>
    <n v="45.95"/>
  </r>
  <r>
    <n v="3063"/>
    <x v="226"/>
    <s v="970087"/>
    <x v="0"/>
    <x v="10"/>
    <x v="1"/>
    <n v="17.479999999999997"/>
  </r>
  <r>
    <n v="3065"/>
    <x v="226"/>
    <s v="910102"/>
    <x v="1"/>
    <x v="3"/>
    <x v="0"/>
    <n v="14.7"/>
  </r>
  <r>
    <n v="3065"/>
    <x v="226"/>
    <s v="910175"/>
    <x v="1"/>
    <x v="33"/>
    <x v="0"/>
    <n v="13.4"/>
  </r>
  <r>
    <n v="3065"/>
    <x v="226"/>
    <s v="806133"/>
    <x v="2"/>
    <x v="15"/>
    <x v="0"/>
    <n v="4.218"/>
  </r>
  <r>
    <n v="3068"/>
    <x v="226"/>
    <s v="408501"/>
    <x v="0"/>
    <x v="0"/>
    <x v="0"/>
    <n v="17.2"/>
  </r>
  <r>
    <n v="3068"/>
    <x v="226"/>
    <s v="848457"/>
    <x v="2"/>
    <x v="0"/>
    <x v="0"/>
    <n v="5.6099999999999994"/>
  </r>
  <r>
    <n v="3068"/>
    <x v="226"/>
    <s v="141252"/>
    <x v="1"/>
    <x v="0"/>
    <x v="2"/>
    <n v="24.96"/>
  </r>
  <r>
    <n v="3068"/>
    <x v="226"/>
    <s v="209898"/>
    <x v="0"/>
    <x v="41"/>
    <x v="3"/>
    <n v="2.4000000000000004"/>
  </r>
  <r>
    <n v="3083"/>
    <x v="227"/>
    <s v="911172"/>
    <x v="1"/>
    <x v="3"/>
    <x v="2"/>
    <n v="0.8"/>
  </r>
  <r>
    <n v="3083"/>
    <x v="227"/>
    <s v="910150"/>
    <x v="1"/>
    <x v="3"/>
    <x v="2"/>
    <n v="3.5150000000000001"/>
  </r>
  <r>
    <n v="3090"/>
    <x v="227"/>
    <s v="911131"/>
    <x v="1"/>
    <x v="1"/>
    <x v="0"/>
    <n v="21.7"/>
  </r>
  <r>
    <n v="3090"/>
    <x v="227"/>
    <s v="406022"/>
    <x v="0"/>
    <x v="0"/>
    <x v="1"/>
    <n v="18"/>
  </r>
  <r>
    <n v="3094"/>
    <x v="227"/>
    <s v="424082"/>
    <x v="0"/>
    <x v="27"/>
    <x v="0"/>
    <n v="16.5"/>
  </r>
  <r>
    <n v="3094"/>
    <x v="227"/>
    <s v="837151"/>
    <x v="2"/>
    <x v="43"/>
    <x v="1"/>
    <n v="41.4"/>
  </r>
  <r>
    <n v="3094"/>
    <x v="227"/>
    <s v="848520"/>
    <x v="2"/>
    <x v="80"/>
    <x v="0"/>
    <n v="4.4400000000000004"/>
  </r>
  <r>
    <n v="3094"/>
    <x v="227"/>
    <s v="143212"/>
    <x v="1"/>
    <x v="0"/>
    <x v="1"/>
    <n v="68.209999999999994"/>
  </r>
  <r>
    <n v="3095"/>
    <x v="227"/>
    <s v="971041"/>
    <x v="0"/>
    <x v="10"/>
    <x v="4"/>
    <n v="102.5"/>
  </r>
  <r>
    <n v="3097"/>
    <x v="227"/>
    <s v="406047"/>
    <x v="0"/>
    <x v="0"/>
    <x v="0"/>
    <n v="2.8800000000000003"/>
  </r>
  <r>
    <n v="3097"/>
    <x v="227"/>
    <s v="408505"/>
    <x v="0"/>
    <x v="0"/>
    <x v="2"/>
    <n v="6.8494999999999999"/>
  </r>
  <r>
    <n v="3097"/>
    <x v="227"/>
    <s v="741106"/>
    <x v="0"/>
    <x v="17"/>
    <x v="0"/>
    <n v="19.5"/>
  </r>
  <r>
    <n v="3097"/>
    <x v="227"/>
    <s v="741100"/>
    <x v="0"/>
    <x v="17"/>
    <x v="0"/>
    <n v="16.574999999999999"/>
  </r>
  <r>
    <n v="3109"/>
    <x v="228"/>
    <s v="848014"/>
    <x v="2"/>
    <x v="0"/>
    <x v="2"/>
    <n v="4.7024999999999997"/>
  </r>
  <r>
    <n v="3109"/>
    <x v="228"/>
    <s v="848199"/>
    <x v="2"/>
    <x v="38"/>
    <x v="1"/>
    <n v="11"/>
  </r>
  <r>
    <n v="3109"/>
    <x v="228"/>
    <s v="406015"/>
    <x v="0"/>
    <x v="0"/>
    <x v="2"/>
    <n v="1.75"/>
  </r>
  <r>
    <n v="3109"/>
    <x v="228"/>
    <s v="818149"/>
    <x v="2"/>
    <x v="0"/>
    <x v="2"/>
    <n v="11.9"/>
  </r>
  <r>
    <n v="3110"/>
    <x v="228"/>
    <s v="910215"/>
    <x v="1"/>
    <x v="25"/>
    <x v="0"/>
    <n v="5.4"/>
  </r>
  <r>
    <n v="3110"/>
    <x v="228"/>
    <s v="875702"/>
    <x v="0"/>
    <x v="0"/>
    <x v="3"/>
    <n v="8.4075000000000006"/>
  </r>
  <r>
    <n v="3110"/>
    <x v="228"/>
    <s v="850551"/>
    <x v="0"/>
    <x v="46"/>
    <x v="0"/>
    <n v="11.5"/>
  </r>
  <r>
    <n v="3112"/>
    <x v="228"/>
    <s v="741114"/>
    <x v="0"/>
    <x v="17"/>
    <x v="0"/>
    <n v="19.5"/>
  </r>
  <r>
    <n v="3112"/>
    <x v="228"/>
    <s v="848730"/>
    <x v="2"/>
    <x v="57"/>
    <x v="2"/>
    <n v="2.65"/>
  </r>
  <r>
    <n v="3112"/>
    <x v="228"/>
    <s v="150010"/>
    <x v="1"/>
    <x v="0"/>
    <x v="2"/>
    <n v="1.9"/>
  </r>
  <r>
    <n v="3112"/>
    <x v="228"/>
    <s v="817053"/>
    <x v="2"/>
    <x v="36"/>
    <x v="0"/>
    <n v="13.964999999999998"/>
  </r>
  <r>
    <n v="3112"/>
    <x v="228"/>
    <s v="970087"/>
    <x v="0"/>
    <x v="10"/>
    <x v="2"/>
    <n v="4.1399999999999997"/>
  </r>
  <r>
    <n v="3112"/>
    <x v="228"/>
    <s v="408657"/>
    <x v="0"/>
    <x v="0"/>
    <x v="4"/>
    <n v="5.8500000000000005"/>
  </r>
  <r>
    <n v="3112"/>
    <x v="228"/>
    <s v="837303"/>
    <x v="2"/>
    <x v="29"/>
    <x v="0"/>
    <n v="29.8"/>
  </r>
  <r>
    <n v="3112"/>
    <x v="228"/>
    <s v="250031"/>
    <x v="0"/>
    <x v="10"/>
    <x v="1"/>
    <n v="43.8"/>
  </r>
  <r>
    <n v="3134"/>
    <x v="229"/>
    <s v="250012"/>
    <x v="0"/>
    <x v="10"/>
    <x v="0"/>
    <n v="22.5"/>
  </r>
  <r>
    <n v="3134"/>
    <x v="229"/>
    <s v="875446"/>
    <x v="0"/>
    <x v="50"/>
    <x v="2"/>
    <n v="6.7925000000000004"/>
  </r>
  <r>
    <n v="3135"/>
    <x v="229"/>
    <s v="910166"/>
    <x v="1"/>
    <x v="3"/>
    <x v="2"/>
    <n v="2.3199999999999998"/>
  </r>
  <r>
    <n v="3135"/>
    <x v="229"/>
    <s v="848343"/>
    <x v="2"/>
    <x v="39"/>
    <x v="2"/>
    <n v="6.2"/>
  </r>
  <r>
    <n v="3135"/>
    <x v="229"/>
    <s v="910379"/>
    <x v="1"/>
    <x v="3"/>
    <x v="2"/>
    <n v="14.5"/>
  </r>
  <r>
    <n v="3135"/>
    <x v="229"/>
    <s v="741102"/>
    <x v="0"/>
    <x v="17"/>
    <x v="3"/>
    <n v="29.25"/>
  </r>
  <r>
    <n v="3135"/>
    <x v="229"/>
    <s v="911171"/>
    <x v="1"/>
    <x v="3"/>
    <x v="0"/>
    <n v="1.6"/>
  </r>
  <r>
    <n v="3138"/>
    <x v="229"/>
    <s v="970020"/>
    <x v="0"/>
    <x v="10"/>
    <x v="0"/>
    <n v="6.4"/>
  </r>
  <r>
    <n v="3138"/>
    <x v="229"/>
    <s v="910382"/>
    <x v="1"/>
    <x v="3"/>
    <x v="0"/>
    <n v="26.1"/>
  </r>
  <r>
    <n v="3151"/>
    <x v="230"/>
    <s v="741116"/>
    <x v="0"/>
    <x v="17"/>
    <x v="0"/>
    <n v="17.55"/>
  </r>
  <r>
    <n v="3151"/>
    <x v="230"/>
    <s v="816060"/>
    <x v="2"/>
    <x v="0"/>
    <x v="4"/>
    <n v="11.5"/>
  </r>
  <r>
    <n v="3151"/>
    <x v="230"/>
    <s v="818145"/>
    <x v="2"/>
    <x v="0"/>
    <x v="0"/>
    <n v="23.8"/>
  </r>
  <r>
    <n v="3154"/>
    <x v="230"/>
    <s v="806170"/>
    <x v="2"/>
    <x v="15"/>
    <x v="3"/>
    <n v="9.1499999999999986"/>
  </r>
  <r>
    <n v="3154"/>
    <x v="230"/>
    <s v="661029"/>
    <x v="2"/>
    <x v="21"/>
    <x v="0"/>
    <n v="6"/>
  </r>
  <r>
    <n v="3154"/>
    <x v="230"/>
    <s v="817855"/>
    <x v="2"/>
    <x v="14"/>
    <x v="0"/>
    <n v="25"/>
  </r>
  <r>
    <n v="3154"/>
    <x v="230"/>
    <s v="848600"/>
    <x v="2"/>
    <x v="0"/>
    <x v="2"/>
    <n v="3.45"/>
  </r>
  <r>
    <n v="3158"/>
    <x v="230"/>
    <s v="970015"/>
    <x v="0"/>
    <x v="10"/>
    <x v="2"/>
    <n v="2.2999999999999998"/>
  </r>
  <r>
    <n v="3158"/>
    <x v="230"/>
    <s v="009002"/>
    <x v="0"/>
    <x v="0"/>
    <x v="2"/>
    <n v="7.05"/>
  </r>
  <r>
    <n v="3166"/>
    <x v="230"/>
    <s v="802521"/>
    <x v="2"/>
    <x v="40"/>
    <x v="2"/>
    <n v="2.2999999999999998"/>
  </r>
  <r>
    <n v="3166"/>
    <x v="230"/>
    <s v="910166"/>
    <x v="1"/>
    <x v="3"/>
    <x v="2"/>
    <n v="2.4649999999999999"/>
  </r>
  <r>
    <n v="3166"/>
    <x v="230"/>
    <s v="910172"/>
    <x v="1"/>
    <x v="33"/>
    <x v="2"/>
    <n v="5.6099999999999994"/>
  </r>
  <r>
    <n v="3166"/>
    <x v="230"/>
    <s v="806112"/>
    <x v="2"/>
    <x v="15"/>
    <x v="2"/>
    <n v="2.5075000000000003"/>
  </r>
  <r>
    <n v="3166"/>
    <x v="230"/>
    <s v="150010"/>
    <x v="1"/>
    <x v="0"/>
    <x v="0"/>
    <n v="3.8"/>
  </r>
  <r>
    <n v="3175"/>
    <x v="231"/>
    <s v="910166"/>
    <x v="1"/>
    <x v="3"/>
    <x v="0"/>
    <n v="5.8"/>
  </r>
  <r>
    <n v="3175"/>
    <x v="231"/>
    <s v="850213"/>
    <x v="0"/>
    <x v="56"/>
    <x v="0"/>
    <n v="8.8000000000000007"/>
  </r>
  <r>
    <n v="3176"/>
    <x v="231"/>
    <s v="910144"/>
    <x v="1"/>
    <x v="3"/>
    <x v="2"/>
    <n v="32.299999999999997"/>
  </r>
  <r>
    <n v="3176"/>
    <x v="231"/>
    <s v="848471"/>
    <x v="2"/>
    <x v="18"/>
    <x v="0"/>
    <n v="5.2439999999999998"/>
  </r>
  <r>
    <n v="3176"/>
    <x v="231"/>
    <s v="191827"/>
    <x v="0"/>
    <x v="11"/>
    <x v="2"/>
    <n v="6.15"/>
  </r>
  <r>
    <n v="3176"/>
    <x v="231"/>
    <s v="848682"/>
    <x v="2"/>
    <x v="59"/>
    <x v="0"/>
    <n v="5.5500000000000007"/>
  </r>
  <r>
    <n v="3179"/>
    <x v="231"/>
    <s v="848200"/>
    <x v="2"/>
    <x v="38"/>
    <x v="2"/>
    <n v="4.085"/>
  </r>
  <r>
    <n v="3179"/>
    <x v="231"/>
    <s v="837248"/>
    <x v="2"/>
    <x v="7"/>
    <x v="2"/>
    <n v="8.75"/>
  </r>
  <r>
    <n v="3179"/>
    <x v="231"/>
    <s v="141254"/>
    <x v="1"/>
    <x v="0"/>
    <x v="0"/>
    <n v="39.936000000000007"/>
  </r>
  <r>
    <n v="3179"/>
    <x v="231"/>
    <s v="848564"/>
    <x v="2"/>
    <x v="6"/>
    <x v="2"/>
    <n v="2.4500000000000002"/>
  </r>
  <r>
    <n v="3179"/>
    <x v="231"/>
    <s v="850395"/>
    <x v="0"/>
    <x v="0"/>
    <x v="2"/>
    <n v="4.0629999999999997"/>
  </r>
  <r>
    <n v="3179"/>
    <x v="231"/>
    <s v="910393"/>
    <x v="1"/>
    <x v="54"/>
    <x v="2"/>
    <n v="2.3199999999999998"/>
  </r>
  <r>
    <n v="3180"/>
    <x v="231"/>
    <s v="856505"/>
    <x v="2"/>
    <x v="79"/>
    <x v="0"/>
    <n v="4.04"/>
  </r>
  <r>
    <n v="3180"/>
    <x v="231"/>
    <s v="837550"/>
    <x v="2"/>
    <x v="29"/>
    <x v="2"/>
    <n v="9.1"/>
  </r>
  <r>
    <n v="3180"/>
    <x v="231"/>
    <s v="207164"/>
    <x v="0"/>
    <x v="0"/>
    <x v="1"/>
    <n v="10.199999999999999"/>
  </r>
  <r>
    <n v="3180"/>
    <x v="231"/>
    <s v="802457"/>
    <x v="2"/>
    <x v="30"/>
    <x v="1"/>
    <n v="10.368"/>
  </r>
  <r>
    <n v="3193"/>
    <x v="232"/>
    <s v="981578"/>
    <x v="3"/>
    <x v="32"/>
    <x v="2"/>
    <n v="3.1320000000000001"/>
  </r>
  <r>
    <n v="3215"/>
    <x v="233"/>
    <s v="848199"/>
    <x v="2"/>
    <x v="38"/>
    <x v="0"/>
    <n v="5.5"/>
  </r>
  <r>
    <n v="3215"/>
    <x v="233"/>
    <s v="816017"/>
    <x v="2"/>
    <x v="70"/>
    <x v="3"/>
    <n v="6.6000000000000005"/>
  </r>
  <r>
    <n v="3215"/>
    <x v="233"/>
    <s v="670011"/>
    <x v="2"/>
    <x v="55"/>
    <x v="0"/>
    <n v="6.375"/>
  </r>
  <r>
    <n v="3217"/>
    <x v="233"/>
    <s v="816017"/>
    <x v="2"/>
    <x v="70"/>
    <x v="4"/>
    <n v="11"/>
  </r>
  <r>
    <n v="3217"/>
    <x v="233"/>
    <s v="406029"/>
    <x v="0"/>
    <x v="0"/>
    <x v="0"/>
    <n v="4.76"/>
  </r>
  <r>
    <n v="3217"/>
    <x v="233"/>
    <s v="408634"/>
    <x v="0"/>
    <x v="2"/>
    <x v="0"/>
    <n v="2"/>
  </r>
  <r>
    <n v="3217"/>
    <x v="233"/>
    <s v="802500"/>
    <x v="2"/>
    <x v="40"/>
    <x v="2"/>
    <n v="2.5"/>
  </r>
  <r>
    <n v="3217"/>
    <x v="233"/>
    <s v="802459"/>
    <x v="2"/>
    <x v="30"/>
    <x v="2"/>
    <n v="2.0880000000000001"/>
  </r>
  <r>
    <n v="3228"/>
    <x v="234"/>
    <s v="970062"/>
    <x v="0"/>
    <x v="10"/>
    <x v="0"/>
    <n v="6.5"/>
  </r>
  <r>
    <n v="3228"/>
    <x v="234"/>
    <s v="910381"/>
    <x v="1"/>
    <x v="3"/>
    <x v="0"/>
    <n v="29"/>
  </r>
  <r>
    <n v="3234"/>
    <x v="234"/>
    <s v="837852"/>
    <x v="2"/>
    <x v="24"/>
    <x v="2"/>
    <n v="10.307499999999999"/>
  </r>
  <r>
    <n v="3234"/>
    <x v="234"/>
    <s v="180550"/>
    <x v="2"/>
    <x v="47"/>
    <x v="0"/>
    <n v="11.625"/>
  </r>
  <r>
    <n v="3234"/>
    <x v="234"/>
    <s v="911172"/>
    <x v="1"/>
    <x v="3"/>
    <x v="4"/>
    <n v="3.8"/>
  </r>
  <r>
    <n v="3234"/>
    <x v="234"/>
    <s v="875455"/>
    <x v="0"/>
    <x v="20"/>
    <x v="2"/>
    <n v="6.8"/>
  </r>
  <r>
    <n v="3234"/>
    <x v="234"/>
    <s v="802519"/>
    <x v="2"/>
    <x v="40"/>
    <x v="2"/>
    <n v="28.35"/>
  </r>
  <r>
    <n v="3235"/>
    <x v="234"/>
    <s v="208394"/>
    <x v="0"/>
    <x v="0"/>
    <x v="2"/>
    <n v="0"/>
  </r>
  <r>
    <n v="3243"/>
    <x v="235"/>
    <s v="408513"/>
    <x v="0"/>
    <x v="0"/>
    <x v="2"/>
    <n v="9.5200000000000014"/>
  </r>
  <r>
    <n v="3243"/>
    <x v="235"/>
    <s v="910299"/>
    <x v="1"/>
    <x v="54"/>
    <x v="2"/>
    <n v="2.85"/>
  </r>
  <r>
    <n v="3243"/>
    <x v="235"/>
    <s v="209868"/>
    <x v="0"/>
    <x v="41"/>
    <x v="0"/>
    <n v="14.5"/>
  </r>
  <r>
    <n v="3243"/>
    <x v="235"/>
    <s v="941276"/>
    <x v="2"/>
    <x v="5"/>
    <x v="0"/>
    <n v="3.4"/>
  </r>
  <r>
    <n v="3243"/>
    <x v="235"/>
    <s v="848472"/>
    <x v="2"/>
    <x v="18"/>
    <x v="0"/>
    <n v="5.7"/>
  </r>
  <r>
    <n v="3247"/>
    <x v="235"/>
    <s v="911167"/>
    <x v="1"/>
    <x v="3"/>
    <x v="2"/>
    <n v="0.76"/>
  </r>
  <r>
    <n v="3247"/>
    <x v="235"/>
    <s v="140071"/>
    <x v="1"/>
    <x v="25"/>
    <x v="0"/>
    <n v="12.54"/>
  </r>
  <r>
    <n v="3286"/>
    <x v="236"/>
    <s v="191820"/>
    <x v="0"/>
    <x v="11"/>
    <x v="0"/>
    <n v="9.5"/>
  </r>
  <r>
    <n v="3286"/>
    <x v="236"/>
    <s v="850082"/>
    <x v="0"/>
    <x v="0"/>
    <x v="0"/>
    <n v="7.96"/>
  </r>
  <r>
    <n v="3286"/>
    <x v="236"/>
    <s v="250047"/>
    <x v="0"/>
    <x v="10"/>
    <x v="2"/>
    <n v="7.95"/>
  </r>
  <r>
    <n v="3286"/>
    <x v="236"/>
    <s v="911172"/>
    <x v="1"/>
    <x v="3"/>
    <x v="0"/>
    <n v="1.4400000000000002"/>
  </r>
  <r>
    <n v="3309"/>
    <x v="237"/>
    <s v="837418"/>
    <x v="2"/>
    <x v="8"/>
    <x v="2"/>
    <n v="11.45"/>
  </r>
  <r>
    <n v="3309"/>
    <x v="237"/>
    <s v="661021"/>
    <x v="2"/>
    <x v="21"/>
    <x v="1"/>
    <n v="14.6"/>
  </r>
  <r>
    <n v="3309"/>
    <x v="237"/>
    <s v="837758"/>
    <x v="2"/>
    <x v="26"/>
    <x v="0"/>
    <n v="25.349999999999998"/>
  </r>
  <r>
    <n v="3312"/>
    <x v="237"/>
    <s v="910174"/>
    <x v="1"/>
    <x v="25"/>
    <x v="0"/>
    <n v="4.0500000000000007"/>
  </r>
  <r>
    <n v="3315"/>
    <x v="237"/>
    <s v="424078"/>
    <x v="0"/>
    <x v="27"/>
    <x v="3"/>
    <n v="11.744999999999999"/>
  </r>
  <r>
    <n v="3324"/>
    <x v="237"/>
    <s v="941423"/>
    <x v="2"/>
    <x v="14"/>
    <x v="0"/>
    <n v="49.312000000000005"/>
  </r>
  <r>
    <n v="3324"/>
    <x v="237"/>
    <s v="848438"/>
    <x v="2"/>
    <x v="52"/>
    <x v="0"/>
    <n v="7.3149999999999995"/>
  </r>
  <r>
    <n v="3327"/>
    <x v="237"/>
    <s v="250050"/>
    <x v="0"/>
    <x v="10"/>
    <x v="0"/>
    <n v="19.600000000000001"/>
  </r>
  <r>
    <n v="3327"/>
    <x v="237"/>
    <s v="848086"/>
    <x v="2"/>
    <x v="0"/>
    <x v="2"/>
    <n v="2.9"/>
  </r>
  <r>
    <n v="3340"/>
    <x v="238"/>
    <s v="191828"/>
    <x v="0"/>
    <x v="11"/>
    <x v="0"/>
    <n v="10.455"/>
  </r>
  <r>
    <n v="3340"/>
    <x v="238"/>
    <s v="816031"/>
    <x v="2"/>
    <x v="67"/>
    <x v="0"/>
    <n v="2.82"/>
  </r>
  <r>
    <n v="3340"/>
    <x v="238"/>
    <s v="802610"/>
    <x v="2"/>
    <x v="19"/>
    <x v="0"/>
    <n v="4.5999999999999996"/>
  </r>
  <r>
    <n v="3341"/>
    <x v="238"/>
    <s v="848056"/>
    <x v="2"/>
    <x v="0"/>
    <x v="2"/>
    <n v="3.25"/>
  </r>
  <r>
    <n v="3341"/>
    <x v="238"/>
    <s v="817117"/>
    <x v="2"/>
    <x v="0"/>
    <x v="2"/>
    <n v="16.25"/>
  </r>
  <r>
    <n v="3341"/>
    <x v="238"/>
    <s v="910106"/>
    <x v="1"/>
    <x v="3"/>
    <x v="2"/>
    <n v="2.4300000000000002"/>
  </r>
  <r>
    <n v="3345"/>
    <x v="238"/>
    <s v="941289"/>
    <x v="2"/>
    <x v="5"/>
    <x v="0"/>
    <n v="4.93"/>
  </r>
  <r>
    <n v="3345"/>
    <x v="238"/>
    <s v="981552"/>
    <x v="3"/>
    <x v="32"/>
    <x v="0"/>
    <n v="4.5999999999999996"/>
  </r>
  <r>
    <n v="3346"/>
    <x v="238"/>
    <s v="941420"/>
    <x v="2"/>
    <x v="14"/>
    <x v="2"/>
    <n v="30.85"/>
  </r>
  <r>
    <n v="3346"/>
    <x v="238"/>
    <s v="802455"/>
    <x v="2"/>
    <x v="30"/>
    <x v="3"/>
    <n v="5.6160000000000005"/>
  </r>
  <r>
    <n v="3346"/>
    <x v="238"/>
    <s v="848028"/>
    <x v="2"/>
    <x v="0"/>
    <x v="0"/>
    <n v="5.3"/>
  </r>
  <r>
    <n v="3346"/>
    <x v="238"/>
    <s v="424076"/>
    <x v="0"/>
    <x v="27"/>
    <x v="2"/>
    <n v="4.1324999999999994"/>
  </r>
  <r>
    <n v="3346"/>
    <x v="238"/>
    <s v="848471"/>
    <x v="2"/>
    <x v="18"/>
    <x v="2"/>
    <n v="2.76"/>
  </r>
  <r>
    <n v="3363"/>
    <x v="239"/>
    <s v="850551"/>
    <x v="0"/>
    <x v="46"/>
    <x v="0"/>
    <n v="11.5"/>
  </r>
  <r>
    <n v="3364"/>
    <x v="239"/>
    <s v="875477"/>
    <x v="0"/>
    <x v="20"/>
    <x v="2"/>
    <n v="17.7"/>
  </r>
  <r>
    <n v="3364"/>
    <x v="239"/>
    <s v="848238"/>
    <x v="2"/>
    <x v="52"/>
    <x v="0"/>
    <n v="3.5999999999999996"/>
  </r>
  <r>
    <n v="3364"/>
    <x v="239"/>
    <s v="817775"/>
    <x v="2"/>
    <x v="49"/>
    <x v="0"/>
    <n v="53.5"/>
  </r>
  <r>
    <n v="3364"/>
    <x v="239"/>
    <s v="661020"/>
    <x v="2"/>
    <x v="21"/>
    <x v="3"/>
    <n v="10.395000000000001"/>
  </r>
  <r>
    <n v="3364"/>
    <x v="239"/>
    <s v="837239"/>
    <x v="2"/>
    <x v="7"/>
    <x v="2"/>
    <n v="7.875"/>
  </r>
  <r>
    <n v="3364"/>
    <x v="239"/>
    <s v="817478"/>
    <x v="2"/>
    <x v="0"/>
    <x v="2"/>
    <n v="4.75"/>
  </r>
  <r>
    <n v="3364"/>
    <x v="239"/>
    <s v="970080"/>
    <x v="0"/>
    <x v="0"/>
    <x v="2"/>
    <n v="0.75"/>
  </r>
  <r>
    <n v="3364"/>
    <x v="239"/>
    <s v="209897"/>
    <x v="0"/>
    <x v="41"/>
    <x v="0"/>
    <n v="1.52"/>
  </r>
  <r>
    <n v="3364"/>
    <x v="239"/>
    <s v="211796"/>
    <x v="0"/>
    <x v="27"/>
    <x v="2"/>
    <n v="5.8"/>
  </r>
  <r>
    <n v="3371"/>
    <x v="239"/>
    <s v="941027"/>
    <x v="2"/>
    <x v="13"/>
    <x v="4"/>
    <n v="7.5"/>
  </r>
  <r>
    <n v="3371"/>
    <x v="239"/>
    <s v="802455"/>
    <x v="2"/>
    <x v="30"/>
    <x v="2"/>
    <n v="1.976"/>
  </r>
  <r>
    <n v="3371"/>
    <x v="239"/>
    <s v="408505"/>
    <x v="0"/>
    <x v="0"/>
    <x v="0"/>
    <n v="14.42"/>
  </r>
  <r>
    <n v="3371"/>
    <x v="239"/>
    <s v="837025"/>
    <x v="2"/>
    <x v="8"/>
    <x v="2"/>
    <n v="15.95"/>
  </r>
  <r>
    <n v="3394"/>
    <x v="240"/>
    <s v="406014"/>
    <x v="0"/>
    <x v="0"/>
    <x v="2"/>
    <n v="1.35"/>
  </r>
  <r>
    <n v="3402"/>
    <x v="240"/>
    <s v="858070"/>
    <x v="2"/>
    <x v="13"/>
    <x v="0"/>
    <n v="3.3"/>
  </r>
  <r>
    <n v="3402"/>
    <x v="240"/>
    <s v="941049"/>
    <x v="2"/>
    <x v="13"/>
    <x v="0"/>
    <n v="24.48"/>
  </r>
  <r>
    <n v="3402"/>
    <x v="240"/>
    <s v="140070"/>
    <x v="1"/>
    <x v="0"/>
    <x v="2"/>
    <n v="2.8"/>
  </r>
  <r>
    <n v="3402"/>
    <x v="240"/>
    <s v="780500"/>
    <x v="2"/>
    <x v="63"/>
    <x v="0"/>
    <n v="26.504999999999999"/>
  </r>
  <r>
    <n v="3402"/>
    <x v="240"/>
    <s v="837081"/>
    <x v="2"/>
    <x v="8"/>
    <x v="2"/>
    <n v="12.35"/>
  </r>
  <r>
    <n v="3402"/>
    <x v="240"/>
    <s v="837551"/>
    <x v="2"/>
    <x v="29"/>
    <x v="0"/>
    <n v="18.2"/>
  </r>
  <r>
    <n v="3403"/>
    <x v="240"/>
    <s v="848211"/>
    <x v="2"/>
    <x v="38"/>
    <x v="2"/>
    <n v="4.4000000000000004"/>
  </r>
  <r>
    <n v="3403"/>
    <x v="240"/>
    <s v="408603"/>
    <x v="0"/>
    <x v="2"/>
    <x v="2"/>
    <n v="1"/>
  </r>
  <r>
    <n v="3427"/>
    <x v="241"/>
    <s v="250035"/>
    <x v="0"/>
    <x v="10"/>
    <x v="2"/>
    <n v="3.35"/>
  </r>
  <r>
    <n v="3428"/>
    <x v="241"/>
    <s v="817010"/>
    <x v="2"/>
    <x v="0"/>
    <x v="2"/>
    <n v="2.5840000000000001"/>
  </r>
  <r>
    <n v="3428"/>
    <x v="241"/>
    <s v="837928"/>
    <x v="2"/>
    <x v="5"/>
    <x v="0"/>
    <n v="34.340000000000003"/>
  </r>
  <r>
    <n v="3428"/>
    <x v="241"/>
    <s v="209282"/>
    <x v="0"/>
    <x v="41"/>
    <x v="2"/>
    <n v="5.6999999999999993"/>
  </r>
  <r>
    <n v="3428"/>
    <x v="241"/>
    <s v="805133"/>
    <x v="1"/>
    <x v="23"/>
    <x v="2"/>
    <n v="30.240000000000002"/>
  </r>
  <r>
    <n v="3428"/>
    <x v="241"/>
    <s v="837418"/>
    <x v="2"/>
    <x v="8"/>
    <x v="2"/>
    <n v="11.45"/>
  </r>
  <r>
    <n v="3428"/>
    <x v="241"/>
    <s v="931123"/>
    <x v="2"/>
    <x v="0"/>
    <x v="3"/>
    <n v="59.550000000000004"/>
  </r>
  <r>
    <n v="3429"/>
    <x v="241"/>
    <s v="910169"/>
    <x v="1"/>
    <x v="33"/>
    <x v="2"/>
    <n v="5.7"/>
  </r>
  <r>
    <n v="3429"/>
    <x v="241"/>
    <s v="848121"/>
    <x v="2"/>
    <x v="0"/>
    <x v="2"/>
    <n v="5.6"/>
  </r>
  <r>
    <n v="3429"/>
    <x v="241"/>
    <s v="848369"/>
    <x v="2"/>
    <x v="39"/>
    <x v="2"/>
    <n v="2.5125000000000002"/>
  </r>
  <r>
    <n v="3429"/>
    <x v="241"/>
    <s v="250007"/>
    <x v="0"/>
    <x v="10"/>
    <x v="2"/>
    <n v="14"/>
  </r>
  <r>
    <n v="3431"/>
    <x v="241"/>
    <s v="837551"/>
    <x v="2"/>
    <x v="29"/>
    <x v="2"/>
    <n v="9.1"/>
  </r>
  <r>
    <n v="3431"/>
    <x v="241"/>
    <s v="209899"/>
    <x v="0"/>
    <x v="41"/>
    <x v="3"/>
    <n v="39"/>
  </r>
  <r>
    <n v="3431"/>
    <x v="241"/>
    <s v="848201"/>
    <x v="2"/>
    <x v="38"/>
    <x v="2"/>
    <n v="4.3"/>
  </r>
  <r>
    <n v="3431"/>
    <x v="241"/>
    <s v="848600"/>
    <x v="2"/>
    <x v="0"/>
    <x v="2"/>
    <n v="3.45"/>
  </r>
  <r>
    <n v="3433"/>
    <x v="241"/>
    <s v="190710"/>
    <x v="0"/>
    <x v="11"/>
    <x v="2"/>
    <n v="6.15"/>
  </r>
  <r>
    <n v="3433"/>
    <x v="241"/>
    <s v="143212"/>
    <x v="1"/>
    <x v="0"/>
    <x v="2"/>
    <n v="17.95"/>
  </r>
  <r>
    <n v="3433"/>
    <x v="241"/>
    <s v="837025"/>
    <x v="2"/>
    <x v="8"/>
    <x v="2"/>
    <n v="12.76"/>
  </r>
  <r>
    <n v="3433"/>
    <x v="241"/>
    <s v="741100"/>
    <x v="0"/>
    <x v="17"/>
    <x v="2"/>
    <n v="9.75"/>
  </r>
  <r>
    <n v="3433"/>
    <x v="241"/>
    <s v="970123"/>
    <x v="0"/>
    <x v="10"/>
    <x v="0"/>
    <n v="6.4"/>
  </r>
  <r>
    <n v="3436"/>
    <x v="241"/>
    <s v="837414"/>
    <x v="2"/>
    <x v="8"/>
    <x v="0"/>
    <n v="18.72"/>
  </r>
  <r>
    <n v="3436"/>
    <x v="241"/>
    <s v="941300"/>
    <x v="2"/>
    <x v="14"/>
    <x v="2"/>
    <n v="22.704999999999998"/>
  </r>
  <r>
    <n v="3441"/>
    <x v="241"/>
    <s v="208393"/>
    <x v="0"/>
    <x v="0"/>
    <x v="2"/>
    <n v="10.75"/>
  </r>
  <r>
    <n v="3441"/>
    <x v="241"/>
    <s v="201945"/>
    <x v="0"/>
    <x v="0"/>
    <x v="0"/>
    <n v="14.76"/>
  </r>
  <r>
    <n v="3441"/>
    <x v="241"/>
    <s v="981254"/>
    <x v="2"/>
    <x v="66"/>
    <x v="0"/>
    <n v="23.4"/>
  </r>
  <r>
    <n v="3441"/>
    <x v="241"/>
    <s v="848046"/>
    <x v="2"/>
    <x v="0"/>
    <x v="2"/>
    <n v="4.5"/>
  </r>
  <r>
    <n v="3442"/>
    <x v="241"/>
    <s v="848192"/>
    <x v="2"/>
    <x v="0"/>
    <x v="2"/>
    <n v="2.4"/>
  </r>
  <r>
    <n v="3443"/>
    <x v="241"/>
    <s v="802524"/>
    <x v="2"/>
    <x v="40"/>
    <x v="0"/>
    <n v="5.2"/>
  </r>
  <r>
    <n v="3443"/>
    <x v="241"/>
    <s v="141251"/>
    <x v="1"/>
    <x v="0"/>
    <x v="2"/>
    <n v="22.464000000000002"/>
  </r>
  <r>
    <n v="3443"/>
    <x v="241"/>
    <s v="402133"/>
    <x v="2"/>
    <x v="0"/>
    <x v="0"/>
    <n v="14.1"/>
  </r>
  <r>
    <n v="3443"/>
    <x v="241"/>
    <s v="875478"/>
    <x v="0"/>
    <x v="20"/>
    <x v="1"/>
    <n v="80.75"/>
  </r>
  <r>
    <n v="3445"/>
    <x v="241"/>
    <s v="858092"/>
    <x v="2"/>
    <x v="13"/>
    <x v="2"/>
    <n v="2.5600000000000005"/>
  </r>
  <r>
    <n v="3445"/>
    <x v="241"/>
    <s v="230512"/>
    <x v="2"/>
    <x v="12"/>
    <x v="2"/>
    <n v="23.25"/>
  </r>
  <r>
    <n v="3445"/>
    <x v="241"/>
    <s v="848520"/>
    <x v="2"/>
    <x v="80"/>
    <x v="2"/>
    <n v="1.9980000000000002"/>
  </r>
  <r>
    <n v="3445"/>
    <x v="241"/>
    <s v="941289"/>
    <x v="2"/>
    <x v="5"/>
    <x v="2"/>
    <n v="2.7549999999999999"/>
  </r>
  <r>
    <n v="3445"/>
    <x v="241"/>
    <s v="850078"/>
    <x v="0"/>
    <x v="0"/>
    <x v="2"/>
    <n v="0.90249999999999997"/>
  </r>
  <r>
    <n v="3445"/>
    <x v="241"/>
    <s v="802463"/>
    <x v="2"/>
    <x v="30"/>
    <x v="2"/>
    <n v="2.4"/>
  </r>
  <r>
    <n v="3447"/>
    <x v="241"/>
    <s v="970020"/>
    <x v="0"/>
    <x v="10"/>
    <x v="2"/>
    <n v="3.2"/>
  </r>
  <r>
    <n v="3464"/>
    <x v="242"/>
    <s v="981538"/>
    <x v="3"/>
    <x v="32"/>
    <x v="0"/>
    <n v="12.2"/>
  </r>
  <r>
    <n v="3464"/>
    <x v="242"/>
    <s v="300124"/>
    <x v="2"/>
    <x v="44"/>
    <x v="0"/>
    <n v="2.3939999999999997"/>
  </r>
  <r>
    <n v="3464"/>
    <x v="242"/>
    <s v="941330"/>
    <x v="2"/>
    <x v="14"/>
    <x v="3"/>
    <n v="62.25"/>
  </r>
  <r>
    <n v="3464"/>
    <x v="242"/>
    <s v="837419"/>
    <x v="2"/>
    <x v="8"/>
    <x v="2"/>
    <n v="11.45"/>
  </r>
  <r>
    <n v="3464"/>
    <x v="242"/>
    <s v="837518"/>
    <x v="2"/>
    <x v="29"/>
    <x v="2"/>
    <n v="13.365"/>
  </r>
  <r>
    <n v="3466"/>
    <x v="242"/>
    <s v="910382"/>
    <x v="1"/>
    <x v="3"/>
    <x v="0"/>
    <n v="21.75"/>
  </r>
  <r>
    <n v="3470"/>
    <x v="242"/>
    <s v="911166"/>
    <x v="1"/>
    <x v="3"/>
    <x v="1"/>
    <n v="3.2"/>
  </r>
  <r>
    <n v="3470"/>
    <x v="242"/>
    <s v="952908"/>
    <x v="0"/>
    <x v="0"/>
    <x v="2"/>
    <n v="58.56"/>
  </r>
  <r>
    <n v="3472"/>
    <x v="242"/>
    <s v="250075"/>
    <x v="0"/>
    <x v="10"/>
    <x v="2"/>
    <n v="16.149999999999999"/>
  </r>
  <r>
    <n v="3472"/>
    <x v="242"/>
    <s v="402777"/>
    <x v="2"/>
    <x v="0"/>
    <x v="3"/>
    <n v="17.28"/>
  </r>
  <r>
    <n v="3472"/>
    <x v="242"/>
    <s v="848303"/>
    <x v="2"/>
    <x v="53"/>
    <x v="2"/>
    <n v="3.35"/>
  </r>
  <r>
    <n v="3472"/>
    <x v="242"/>
    <s v="970062"/>
    <x v="0"/>
    <x v="10"/>
    <x v="4"/>
    <n v="16.25"/>
  </r>
  <r>
    <n v="3472"/>
    <x v="242"/>
    <s v="848300"/>
    <x v="2"/>
    <x v="53"/>
    <x v="2"/>
    <n v="2.5125000000000002"/>
  </r>
  <r>
    <n v="3475"/>
    <x v="242"/>
    <s v="858092"/>
    <x v="2"/>
    <x v="13"/>
    <x v="0"/>
    <n v="6.08"/>
  </r>
  <r>
    <n v="3476"/>
    <x v="242"/>
    <s v="211796"/>
    <x v="0"/>
    <x v="27"/>
    <x v="0"/>
    <n v="10.44"/>
  </r>
  <r>
    <n v="3476"/>
    <x v="242"/>
    <s v="848666"/>
    <x v="2"/>
    <x v="22"/>
    <x v="2"/>
    <n v="3.7"/>
  </r>
  <r>
    <n v="3476"/>
    <x v="242"/>
    <s v="910393"/>
    <x v="1"/>
    <x v="54"/>
    <x v="0"/>
    <n v="4.93"/>
  </r>
  <r>
    <n v="3476"/>
    <x v="242"/>
    <s v="802522"/>
    <x v="2"/>
    <x v="40"/>
    <x v="0"/>
    <n v="34.200000000000003"/>
  </r>
  <r>
    <n v="3476"/>
    <x v="242"/>
    <s v="941423"/>
    <x v="2"/>
    <x v="14"/>
    <x v="0"/>
    <n v="61.64"/>
  </r>
  <r>
    <n v="3476"/>
    <x v="242"/>
    <s v="802603"/>
    <x v="2"/>
    <x v="19"/>
    <x v="2"/>
    <n v="2.75"/>
  </r>
  <r>
    <n v="3478"/>
    <x v="242"/>
    <s v="250007"/>
    <x v="0"/>
    <x v="10"/>
    <x v="2"/>
    <n v="13.299999999999999"/>
  </r>
  <r>
    <n v="3479"/>
    <x v="242"/>
    <s v="817079"/>
    <x v="2"/>
    <x v="0"/>
    <x v="0"/>
    <n v="44.42"/>
  </r>
  <r>
    <n v="3479"/>
    <x v="242"/>
    <s v="875581"/>
    <x v="0"/>
    <x v="48"/>
    <x v="2"/>
    <n v="8.52"/>
  </r>
  <r>
    <n v="3479"/>
    <x v="242"/>
    <s v="848239"/>
    <x v="2"/>
    <x v="52"/>
    <x v="1"/>
    <n v="9.1999999999999993"/>
  </r>
  <r>
    <n v="3479"/>
    <x v="242"/>
    <s v="408709"/>
    <x v="0"/>
    <x v="10"/>
    <x v="0"/>
    <n v="1.5"/>
  </r>
  <r>
    <n v="3479"/>
    <x v="242"/>
    <s v="802503"/>
    <x v="2"/>
    <x v="40"/>
    <x v="2"/>
    <n v="16.920000000000002"/>
  </r>
  <r>
    <n v="3481"/>
    <x v="242"/>
    <s v="858153"/>
    <x v="2"/>
    <x v="73"/>
    <x v="0"/>
    <n v="4.5749999999999993"/>
  </r>
  <r>
    <n v="3481"/>
    <x v="242"/>
    <s v="408501"/>
    <x v="0"/>
    <x v="0"/>
    <x v="1"/>
    <n v="34.4"/>
  </r>
  <r>
    <n v="3481"/>
    <x v="242"/>
    <s v="211797"/>
    <x v="0"/>
    <x v="27"/>
    <x v="2"/>
    <n v="4.93"/>
  </r>
  <r>
    <n v="3481"/>
    <x v="242"/>
    <s v="848028"/>
    <x v="2"/>
    <x v="0"/>
    <x v="2"/>
    <n v="2.2524999999999999"/>
  </r>
  <r>
    <n v="3482"/>
    <x v="242"/>
    <s v="858092"/>
    <x v="2"/>
    <x v="13"/>
    <x v="2"/>
    <n v="3.2"/>
  </r>
  <r>
    <n v="3482"/>
    <x v="242"/>
    <s v="414245"/>
    <x v="0"/>
    <x v="0"/>
    <x v="0"/>
    <n v="9"/>
  </r>
  <r>
    <n v="3482"/>
    <x v="242"/>
    <s v="180550"/>
    <x v="2"/>
    <x v="47"/>
    <x v="0"/>
    <n v="13.950000000000001"/>
  </r>
  <r>
    <n v="3482"/>
    <x v="242"/>
    <s v="408603"/>
    <x v="0"/>
    <x v="2"/>
    <x v="0"/>
    <n v="1.9"/>
  </r>
  <r>
    <n v="3482"/>
    <x v="242"/>
    <s v="802522"/>
    <x v="2"/>
    <x v="40"/>
    <x v="0"/>
    <n v="32.49"/>
  </r>
  <r>
    <n v="3493"/>
    <x v="243"/>
    <s v="804611"/>
    <x v="2"/>
    <x v="9"/>
    <x v="2"/>
    <n v="36"/>
  </r>
  <r>
    <n v="3494"/>
    <x v="243"/>
    <s v="670035"/>
    <x v="2"/>
    <x v="55"/>
    <x v="2"/>
    <n v="6.2549999999999999"/>
  </r>
  <r>
    <n v="3494"/>
    <x v="243"/>
    <s v="009002"/>
    <x v="0"/>
    <x v="0"/>
    <x v="0"/>
    <n v="12.69"/>
  </r>
  <r>
    <n v="3494"/>
    <x v="243"/>
    <s v="948121"/>
    <x v="2"/>
    <x v="15"/>
    <x v="0"/>
    <n v="4.9779999999999998"/>
  </r>
  <r>
    <n v="3498"/>
    <x v="243"/>
    <s v="150010"/>
    <x v="1"/>
    <x v="0"/>
    <x v="2"/>
    <n v="1.615"/>
  </r>
  <r>
    <n v="3498"/>
    <x v="243"/>
    <s v="780501"/>
    <x v="2"/>
    <x v="63"/>
    <x v="2"/>
    <n v="12.95"/>
  </r>
  <r>
    <n v="3498"/>
    <x v="243"/>
    <s v="848238"/>
    <x v="2"/>
    <x v="52"/>
    <x v="3"/>
    <n v="7.1999999999999993"/>
  </r>
  <r>
    <n v="3498"/>
    <x v="243"/>
    <s v="408704"/>
    <x v="0"/>
    <x v="10"/>
    <x v="1"/>
    <n v="1.9"/>
  </r>
  <r>
    <n v="3500"/>
    <x v="243"/>
    <s v="207424"/>
    <x v="0"/>
    <x v="0"/>
    <x v="2"/>
    <n v="3.25"/>
  </r>
  <r>
    <n v="3500"/>
    <x v="243"/>
    <s v="741112"/>
    <x v="0"/>
    <x v="17"/>
    <x v="3"/>
    <n v="29.25"/>
  </r>
  <r>
    <n v="3500"/>
    <x v="243"/>
    <s v="910102"/>
    <x v="1"/>
    <x v="3"/>
    <x v="0"/>
    <n v="14.7"/>
  </r>
  <r>
    <n v="3500"/>
    <x v="243"/>
    <s v="875485"/>
    <x v="0"/>
    <x v="20"/>
    <x v="2"/>
    <n v="21.15"/>
  </r>
  <r>
    <n v="3501"/>
    <x v="243"/>
    <s v="911173"/>
    <x v="1"/>
    <x v="3"/>
    <x v="2"/>
    <n v="0.8"/>
  </r>
  <r>
    <n v="3517"/>
    <x v="244"/>
    <s v="941300"/>
    <x v="2"/>
    <x v="14"/>
    <x v="2"/>
    <n v="23.9"/>
  </r>
  <r>
    <n v="3517"/>
    <x v="244"/>
    <s v="911165"/>
    <x v="1"/>
    <x v="3"/>
    <x v="1"/>
    <n v="2.4000000000000004"/>
  </r>
  <r>
    <n v="3517"/>
    <x v="244"/>
    <s v="408707"/>
    <x v="0"/>
    <x v="10"/>
    <x v="2"/>
    <n v="0.4"/>
  </r>
  <r>
    <n v="3517"/>
    <x v="244"/>
    <s v="848479"/>
    <x v="2"/>
    <x v="18"/>
    <x v="0"/>
    <n v="5.7"/>
  </r>
  <r>
    <n v="3517"/>
    <x v="244"/>
    <s v="250030"/>
    <x v="0"/>
    <x v="10"/>
    <x v="2"/>
    <n v="11.25"/>
  </r>
  <r>
    <n v="3517"/>
    <x v="244"/>
    <s v="741104"/>
    <x v="0"/>
    <x v="17"/>
    <x v="2"/>
    <n v="7.3125"/>
  </r>
  <r>
    <n v="3518"/>
    <x v="244"/>
    <s v="802456"/>
    <x v="2"/>
    <x v="30"/>
    <x v="2"/>
    <n v="2.35"/>
  </r>
  <r>
    <n v="3518"/>
    <x v="244"/>
    <s v="848601"/>
    <x v="2"/>
    <x v="0"/>
    <x v="2"/>
    <n v="2.7600000000000002"/>
  </r>
  <r>
    <n v="3518"/>
    <x v="244"/>
    <s v="981504"/>
    <x v="3"/>
    <x v="32"/>
    <x v="2"/>
    <n v="3.3724999999999996"/>
  </r>
  <r>
    <n v="3518"/>
    <x v="244"/>
    <s v="806113"/>
    <x v="2"/>
    <x v="15"/>
    <x v="0"/>
    <n v="3.7920000000000003"/>
  </r>
  <r>
    <n v="3519"/>
    <x v="244"/>
    <s v="850663"/>
    <x v="0"/>
    <x v="0"/>
    <x v="2"/>
    <n v="5.8"/>
  </r>
  <r>
    <n v="3519"/>
    <x v="244"/>
    <s v="848680"/>
    <x v="2"/>
    <x v="59"/>
    <x v="2"/>
    <n v="3.7"/>
  </r>
  <r>
    <n v="3525"/>
    <x v="244"/>
    <s v="250033"/>
    <x v="0"/>
    <x v="10"/>
    <x v="0"/>
    <n v="31.1"/>
  </r>
  <r>
    <n v="3525"/>
    <x v="244"/>
    <s v="804062"/>
    <x v="2"/>
    <x v="40"/>
    <x v="2"/>
    <n v="3"/>
  </r>
  <r>
    <n v="3525"/>
    <x v="244"/>
    <s v="848194"/>
    <x v="2"/>
    <x v="0"/>
    <x v="2"/>
    <n v="2.4"/>
  </r>
  <r>
    <n v="3527"/>
    <x v="244"/>
    <s v="848684"/>
    <x v="2"/>
    <x v="59"/>
    <x v="2"/>
    <n v="7.7"/>
  </r>
  <r>
    <n v="3527"/>
    <x v="244"/>
    <s v="141254"/>
    <x v="1"/>
    <x v="0"/>
    <x v="2"/>
    <n v="24.96"/>
  </r>
  <r>
    <n v="3527"/>
    <x v="244"/>
    <s v="250033"/>
    <x v="0"/>
    <x v="10"/>
    <x v="0"/>
    <n v="31.1"/>
  </r>
  <r>
    <n v="3527"/>
    <x v="244"/>
    <s v="802010"/>
    <x v="2"/>
    <x v="19"/>
    <x v="2"/>
    <n v="2.85"/>
  </r>
  <r>
    <n v="3527"/>
    <x v="244"/>
    <s v="250060"/>
    <x v="0"/>
    <x v="10"/>
    <x v="2"/>
    <n v="5.3199999999999994"/>
  </r>
  <r>
    <n v="3528"/>
    <x v="244"/>
    <s v="970080"/>
    <x v="0"/>
    <x v="0"/>
    <x v="0"/>
    <n v="1.5"/>
  </r>
  <r>
    <n v="3528"/>
    <x v="244"/>
    <s v="741104"/>
    <x v="0"/>
    <x v="17"/>
    <x v="4"/>
    <n v="43.875"/>
  </r>
  <r>
    <n v="3528"/>
    <x v="244"/>
    <s v="837938"/>
    <x v="2"/>
    <x v="24"/>
    <x v="3"/>
    <n v="28.5"/>
  </r>
  <r>
    <n v="3528"/>
    <x v="244"/>
    <s v="190710"/>
    <x v="0"/>
    <x v="11"/>
    <x v="2"/>
    <n v="6.15"/>
  </r>
  <r>
    <n v="3528"/>
    <x v="244"/>
    <s v="140070"/>
    <x v="1"/>
    <x v="0"/>
    <x v="3"/>
    <n v="8.3999999999999986"/>
  </r>
  <r>
    <n v="3530"/>
    <x v="244"/>
    <s v="250055"/>
    <x v="0"/>
    <x v="10"/>
    <x v="1"/>
    <n v="9.5"/>
  </r>
  <r>
    <n v="3533"/>
    <x v="244"/>
    <s v="806112"/>
    <x v="2"/>
    <x v="15"/>
    <x v="2"/>
    <n v="2.8025000000000002"/>
  </r>
  <r>
    <n v="3534"/>
    <x v="244"/>
    <s v="424078"/>
    <x v="0"/>
    <x v="27"/>
    <x v="2"/>
    <n v="4.3499999999999996"/>
  </r>
  <r>
    <n v="3534"/>
    <x v="244"/>
    <s v="406019"/>
    <x v="0"/>
    <x v="0"/>
    <x v="2"/>
    <n v="1.9124999999999999"/>
  </r>
  <r>
    <n v="3534"/>
    <x v="244"/>
    <s v="850553"/>
    <x v="0"/>
    <x v="46"/>
    <x v="0"/>
    <n v="11"/>
  </r>
  <r>
    <n v="3534"/>
    <x v="244"/>
    <s v="000079"/>
    <x v="0"/>
    <x v="10"/>
    <x v="2"/>
    <n v="2.25"/>
  </r>
  <r>
    <n v="3534"/>
    <x v="244"/>
    <s v="848366"/>
    <x v="2"/>
    <x v="39"/>
    <x v="0"/>
    <n v="4.9000000000000004"/>
  </r>
  <r>
    <n v="3560"/>
    <x v="245"/>
    <s v="741101"/>
    <x v="0"/>
    <x v="17"/>
    <x v="1"/>
    <n v="39"/>
  </r>
  <r>
    <n v="3560"/>
    <x v="245"/>
    <s v="837836"/>
    <x v="2"/>
    <x v="24"/>
    <x v="2"/>
    <n v="20.85"/>
  </r>
  <r>
    <n v="3560"/>
    <x v="245"/>
    <s v="741113"/>
    <x v="0"/>
    <x v="17"/>
    <x v="2"/>
    <n v="9.75"/>
  </r>
  <r>
    <n v="3587"/>
    <x v="246"/>
    <s v="300123"/>
    <x v="2"/>
    <x v="44"/>
    <x v="2"/>
    <n v="1.26"/>
  </r>
  <r>
    <n v="3587"/>
    <x v="246"/>
    <s v="931130"/>
    <x v="2"/>
    <x v="0"/>
    <x v="0"/>
    <n v="41.8"/>
  </r>
  <r>
    <n v="3587"/>
    <x v="246"/>
    <s v="802525"/>
    <x v="2"/>
    <x v="40"/>
    <x v="0"/>
    <n v="4.7880000000000003"/>
  </r>
  <r>
    <n v="3588"/>
    <x v="246"/>
    <s v="837054"/>
    <x v="2"/>
    <x v="35"/>
    <x v="2"/>
    <n v="20"/>
  </r>
  <r>
    <n v="3588"/>
    <x v="246"/>
    <s v="140070"/>
    <x v="1"/>
    <x v="0"/>
    <x v="0"/>
    <n v="5.6"/>
  </r>
  <r>
    <n v="3588"/>
    <x v="246"/>
    <s v="981202"/>
    <x v="3"/>
    <x v="32"/>
    <x v="2"/>
    <n v="20.3"/>
  </r>
  <r>
    <n v="3588"/>
    <x v="246"/>
    <s v="848200"/>
    <x v="2"/>
    <x v="38"/>
    <x v="0"/>
    <n v="8.6"/>
  </r>
  <r>
    <n v="3588"/>
    <x v="246"/>
    <s v="424084"/>
    <x v="0"/>
    <x v="27"/>
    <x v="0"/>
    <n v="8.2649999999999988"/>
  </r>
  <r>
    <n v="3590"/>
    <x v="246"/>
    <s v="780505"/>
    <x v="2"/>
    <x v="63"/>
    <x v="1"/>
    <n v="10"/>
  </r>
  <r>
    <n v="3590"/>
    <x v="246"/>
    <s v="931159"/>
    <x v="2"/>
    <x v="0"/>
    <x v="2"/>
    <n v="22.134999999999998"/>
  </r>
  <r>
    <n v="3590"/>
    <x v="246"/>
    <s v="931130"/>
    <x v="2"/>
    <x v="0"/>
    <x v="0"/>
    <n v="41.8"/>
  </r>
  <r>
    <n v="3609"/>
    <x v="247"/>
    <s v="910298"/>
    <x v="1"/>
    <x v="54"/>
    <x v="0"/>
    <n v="5"/>
  </r>
  <r>
    <n v="3610"/>
    <x v="247"/>
    <s v="802107"/>
    <x v="2"/>
    <x v="58"/>
    <x v="2"/>
    <n v="0.79"/>
  </r>
  <r>
    <n v="3610"/>
    <x v="247"/>
    <s v="910379"/>
    <x v="1"/>
    <x v="3"/>
    <x v="2"/>
    <n v="14.5"/>
  </r>
  <r>
    <n v="3610"/>
    <x v="247"/>
    <s v="408687"/>
    <x v="0"/>
    <x v="0"/>
    <x v="0"/>
    <n v="5.5"/>
  </r>
  <r>
    <n v="3613"/>
    <x v="247"/>
    <s v="661024"/>
    <x v="2"/>
    <x v="21"/>
    <x v="1"/>
    <n v="14.06"/>
  </r>
  <r>
    <n v="3613"/>
    <x v="247"/>
    <s v="802609"/>
    <x v="2"/>
    <x v="19"/>
    <x v="4"/>
    <n v="8.25"/>
  </r>
  <r>
    <n v="3613"/>
    <x v="247"/>
    <s v="911165"/>
    <x v="1"/>
    <x v="3"/>
    <x v="2"/>
    <n v="0.8"/>
  </r>
  <r>
    <n v="3613"/>
    <x v="247"/>
    <s v="931131"/>
    <x v="2"/>
    <x v="0"/>
    <x v="0"/>
    <n v="41.31"/>
  </r>
  <r>
    <n v="3613"/>
    <x v="247"/>
    <s v="741112"/>
    <x v="0"/>
    <x v="17"/>
    <x v="2"/>
    <n v="9.75"/>
  </r>
  <r>
    <n v="3616"/>
    <x v="247"/>
    <s v="910229"/>
    <x v="1"/>
    <x v="54"/>
    <x v="1"/>
    <n v="8.64"/>
  </r>
  <r>
    <n v="3641"/>
    <x v="248"/>
    <s v="911166"/>
    <x v="1"/>
    <x v="3"/>
    <x v="2"/>
    <n v="0.8"/>
  </r>
  <r>
    <n v="3641"/>
    <x v="248"/>
    <s v="143212"/>
    <x v="1"/>
    <x v="0"/>
    <x v="0"/>
    <n v="35.9"/>
  </r>
  <r>
    <n v="3641"/>
    <x v="248"/>
    <s v="741112"/>
    <x v="0"/>
    <x v="17"/>
    <x v="1"/>
    <n v="33.15"/>
  </r>
  <r>
    <n v="3643"/>
    <x v="248"/>
    <s v="981524"/>
    <x v="3"/>
    <x v="32"/>
    <x v="1"/>
    <n v="9.4"/>
  </r>
  <r>
    <n v="3654"/>
    <x v="248"/>
    <s v="806117"/>
    <x v="2"/>
    <x v="15"/>
    <x v="0"/>
    <n v="4.8"/>
  </r>
  <r>
    <n v="3654"/>
    <x v="248"/>
    <s v="941422"/>
    <x v="2"/>
    <x v="14"/>
    <x v="2"/>
    <n v="25"/>
  </r>
  <r>
    <n v="3654"/>
    <x v="248"/>
    <s v="875581"/>
    <x v="0"/>
    <x v="48"/>
    <x v="2"/>
    <n v="8.0939999999999994"/>
  </r>
  <r>
    <n v="3654"/>
    <x v="248"/>
    <s v="848245"/>
    <x v="2"/>
    <x v="52"/>
    <x v="2"/>
    <n v="2.4"/>
  </r>
  <r>
    <n v="3662"/>
    <x v="248"/>
    <s v="250021"/>
    <x v="0"/>
    <x v="10"/>
    <x v="2"/>
    <n v="4.2924999999999995"/>
  </r>
  <r>
    <n v="3662"/>
    <x v="248"/>
    <s v="981517"/>
    <x v="3"/>
    <x v="32"/>
    <x v="2"/>
    <n v="3.3"/>
  </r>
  <r>
    <n v="3662"/>
    <x v="248"/>
    <s v="981096"/>
    <x v="3"/>
    <x v="32"/>
    <x v="2"/>
    <n v="5.85"/>
  </r>
  <r>
    <n v="3662"/>
    <x v="248"/>
    <s v="190705"/>
    <x v="0"/>
    <x v="11"/>
    <x v="2"/>
    <n v="7.6499999999999995"/>
  </r>
  <r>
    <n v="3662"/>
    <x v="248"/>
    <s v="931172"/>
    <x v="2"/>
    <x v="0"/>
    <x v="2"/>
    <n v="24.3"/>
  </r>
  <r>
    <n v="3673"/>
    <x v="249"/>
    <s v="858107"/>
    <x v="2"/>
    <x v="13"/>
    <x v="2"/>
    <n v="24.299999999999997"/>
  </r>
  <r>
    <n v="3673"/>
    <x v="249"/>
    <s v="802455"/>
    <x v="2"/>
    <x v="30"/>
    <x v="2"/>
    <n v="2.08"/>
  </r>
  <r>
    <n v="3673"/>
    <x v="249"/>
    <s v="981552"/>
    <x v="3"/>
    <x v="32"/>
    <x v="2"/>
    <n v="2.2999999999999998"/>
  </r>
  <r>
    <n v="3673"/>
    <x v="249"/>
    <s v="211797"/>
    <x v="0"/>
    <x v="27"/>
    <x v="1"/>
    <n v="23.2"/>
  </r>
  <r>
    <n v="3674"/>
    <x v="249"/>
    <s v="408538"/>
    <x v="0"/>
    <x v="0"/>
    <x v="3"/>
    <n v="5.5500000000000007"/>
  </r>
  <r>
    <n v="3678"/>
    <x v="249"/>
    <s v="970122"/>
    <x v="0"/>
    <x v="10"/>
    <x v="2"/>
    <n v="8.3000000000000007"/>
  </r>
  <r>
    <n v="3704"/>
    <x v="250"/>
    <s v="232115"/>
    <x v="2"/>
    <x v="12"/>
    <x v="2"/>
    <n v="8.6"/>
  </r>
  <r>
    <n v="3704"/>
    <x v="250"/>
    <s v="190705"/>
    <x v="0"/>
    <x v="11"/>
    <x v="3"/>
    <n v="27.54"/>
  </r>
  <r>
    <n v="3704"/>
    <x v="250"/>
    <s v="250032"/>
    <x v="0"/>
    <x v="10"/>
    <x v="2"/>
    <n v="14.240000000000002"/>
  </r>
  <r>
    <n v="3704"/>
    <x v="250"/>
    <s v="875484"/>
    <x v="0"/>
    <x v="20"/>
    <x v="0"/>
    <n v="35.200000000000003"/>
  </r>
  <r>
    <n v="3705"/>
    <x v="250"/>
    <s v="837241"/>
    <x v="2"/>
    <x v="7"/>
    <x v="0"/>
    <n v="17.5"/>
  </r>
  <r>
    <n v="3705"/>
    <x v="250"/>
    <s v="408707"/>
    <x v="0"/>
    <x v="10"/>
    <x v="2"/>
    <n v="0.42499999999999999"/>
  </r>
  <r>
    <n v="3705"/>
    <x v="250"/>
    <s v="000079"/>
    <x v="0"/>
    <x v="10"/>
    <x v="2"/>
    <n v="3"/>
  </r>
  <r>
    <n v="3705"/>
    <x v="250"/>
    <s v="848348"/>
    <x v="2"/>
    <x v="39"/>
    <x v="2"/>
    <n v="5.75"/>
  </r>
  <r>
    <n v="3705"/>
    <x v="250"/>
    <s v="816017"/>
    <x v="2"/>
    <x v="70"/>
    <x v="0"/>
    <n v="4.4000000000000004"/>
  </r>
  <r>
    <n v="3706"/>
    <x v="250"/>
    <s v="232100"/>
    <x v="2"/>
    <x v="12"/>
    <x v="2"/>
    <n v="7.15"/>
  </r>
  <r>
    <n v="3706"/>
    <x v="250"/>
    <s v="910177"/>
    <x v="1"/>
    <x v="3"/>
    <x v="3"/>
    <n v="87.345000000000013"/>
  </r>
  <r>
    <n v="3706"/>
    <x v="250"/>
    <s v="981524"/>
    <x v="3"/>
    <x v="32"/>
    <x v="2"/>
    <n v="2.35"/>
  </r>
  <r>
    <n v="3709"/>
    <x v="250"/>
    <s v="910263"/>
    <x v="1"/>
    <x v="81"/>
    <x v="0"/>
    <n v="3.42"/>
  </r>
  <r>
    <n v="3730"/>
    <x v="251"/>
    <s v="911166"/>
    <x v="1"/>
    <x v="3"/>
    <x v="2"/>
    <n v="0.8"/>
  </r>
  <r>
    <n v="3731"/>
    <x v="251"/>
    <s v="816018"/>
    <x v="2"/>
    <x v="70"/>
    <x v="0"/>
    <n v="4.4000000000000004"/>
  </r>
  <r>
    <n v="3731"/>
    <x v="251"/>
    <s v="817081"/>
    <x v="2"/>
    <x v="0"/>
    <x v="2"/>
    <n v="22.21"/>
  </r>
  <r>
    <n v="3731"/>
    <x v="251"/>
    <s v="837238"/>
    <x v="2"/>
    <x v="7"/>
    <x v="0"/>
    <n v="14"/>
  </r>
  <r>
    <n v="3731"/>
    <x v="251"/>
    <s v="408624"/>
    <x v="0"/>
    <x v="2"/>
    <x v="2"/>
    <n v="1"/>
  </r>
  <r>
    <n v="3731"/>
    <x v="251"/>
    <s v="934644"/>
    <x v="2"/>
    <x v="0"/>
    <x v="0"/>
    <n v="5.9"/>
  </r>
  <r>
    <n v="3731"/>
    <x v="251"/>
    <s v="837547"/>
    <x v="2"/>
    <x v="29"/>
    <x v="2"/>
    <n v="9.1"/>
  </r>
  <r>
    <n v="3731"/>
    <x v="251"/>
    <s v="802440"/>
    <x v="2"/>
    <x v="30"/>
    <x v="4"/>
    <n v="11.984999999999999"/>
  </r>
  <r>
    <n v="3731"/>
    <x v="251"/>
    <s v="848111"/>
    <x v="2"/>
    <x v="0"/>
    <x v="3"/>
    <n v="36.622499999999995"/>
  </r>
  <r>
    <n v="3744"/>
    <x v="252"/>
    <s v="848516"/>
    <x v="2"/>
    <x v="5"/>
    <x v="2"/>
    <n v="3.25"/>
  </r>
  <r>
    <n v="3744"/>
    <x v="252"/>
    <s v="232310"/>
    <x v="2"/>
    <x v="0"/>
    <x v="3"/>
    <n v="74.550000000000011"/>
  </r>
  <r>
    <n v="3747"/>
    <x v="252"/>
    <s v="140078"/>
    <x v="1"/>
    <x v="0"/>
    <x v="0"/>
    <n v="3.33"/>
  </r>
  <r>
    <n v="3748"/>
    <x v="252"/>
    <s v="741116"/>
    <x v="0"/>
    <x v="17"/>
    <x v="0"/>
    <n v="19.5"/>
  </r>
  <r>
    <n v="3751"/>
    <x v="252"/>
    <s v="911186"/>
    <x v="1"/>
    <x v="3"/>
    <x v="2"/>
    <n v="0.8"/>
  </r>
  <r>
    <n v="3751"/>
    <x v="252"/>
    <s v="875455"/>
    <x v="0"/>
    <x v="20"/>
    <x v="3"/>
    <n v="18.36"/>
  </r>
  <r>
    <n v="3751"/>
    <x v="252"/>
    <s v="837419"/>
    <x v="2"/>
    <x v="8"/>
    <x v="0"/>
    <n v="20.61"/>
  </r>
  <r>
    <n v="3751"/>
    <x v="252"/>
    <s v="848118"/>
    <x v="2"/>
    <x v="0"/>
    <x v="2"/>
    <n v="2.403"/>
  </r>
  <r>
    <n v="3751"/>
    <x v="252"/>
    <s v="802107"/>
    <x v="2"/>
    <x v="58"/>
    <x v="0"/>
    <n v="1.58"/>
  </r>
  <r>
    <n v="3754"/>
    <x v="252"/>
    <s v="209083"/>
    <x v="0"/>
    <x v="0"/>
    <x v="0"/>
    <n v="4.5999999999999996"/>
  </r>
  <r>
    <n v="3754"/>
    <x v="252"/>
    <s v="837243"/>
    <x v="2"/>
    <x v="7"/>
    <x v="2"/>
    <n v="8.75"/>
  </r>
  <r>
    <n v="3754"/>
    <x v="252"/>
    <s v="848239"/>
    <x v="2"/>
    <x v="52"/>
    <x v="0"/>
    <n v="3.6799999999999997"/>
  </r>
  <r>
    <n v="3754"/>
    <x v="252"/>
    <s v="911133"/>
    <x v="1"/>
    <x v="1"/>
    <x v="1"/>
    <n v="40.279999999999994"/>
  </r>
  <r>
    <n v="3754"/>
    <x v="252"/>
    <s v="670031"/>
    <x v="2"/>
    <x v="55"/>
    <x v="4"/>
    <n v="20.75"/>
  </r>
  <r>
    <n v="3754"/>
    <x v="252"/>
    <s v="207425"/>
    <x v="0"/>
    <x v="0"/>
    <x v="2"/>
    <n v="3.7524999999999999"/>
  </r>
  <r>
    <n v="3754"/>
    <x v="252"/>
    <s v="848685"/>
    <x v="2"/>
    <x v="59"/>
    <x v="2"/>
    <n v="3.5"/>
  </r>
  <r>
    <n v="3756"/>
    <x v="252"/>
    <s v="406014"/>
    <x v="0"/>
    <x v="0"/>
    <x v="0"/>
    <n v="2.7"/>
  </r>
  <r>
    <n v="3756"/>
    <x v="252"/>
    <s v="970174"/>
    <x v="0"/>
    <x v="10"/>
    <x v="2"/>
    <n v="11.559999999999999"/>
  </r>
  <r>
    <n v="3759"/>
    <x v="252"/>
    <s v="858061"/>
    <x v="2"/>
    <x v="13"/>
    <x v="2"/>
    <n v="21.85"/>
  </r>
  <r>
    <n v="3759"/>
    <x v="252"/>
    <s v="850080"/>
    <x v="0"/>
    <x v="0"/>
    <x v="2"/>
    <n v="2.7"/>
  </r>
  <r>
    <n v="3759"/>
    <x v="252"/>
    <s v="970080"/>
    <x v="0"/>
    <x v="0"/>
    <x v="2"/>
    <n v="0.75"/>
  </r>
  <r>
    <n v="3759"/>
    <x v="252"/>
    <s v="931184"/>
    <x v="2"/>
    <x v="0"/>
    <x v="2"/>
    <n v="23.35"/>
  </r>
  <r>
    <n v="3759"/>
    <x v="252"/>
    <s v="910338"/>
    <x v="1"/>
    <x v="25"/>
    <x v="0"/>
    <n v="11.685"/>
  </r>
  <r>
    <n v="3759"/>
    <x v="252"/>
    <s v="414245"/>
    <x v="0"/>
    <x v="0"/>
    <x v="2"/>
    <n v="4.5"/>
  </r>
  <r>
    <n v="3759"/>
    <x v="252"/>
    <s v="180566"/>
    <x v="2"/>
    <x v="47"/>
    <x v="0"/>
    <n v="15.8"/>
  </r>
  <r>
    <n v="3761"/>
    <x v="252"/>
    <s v="250015"/>
    <x v="0"/>
    <x v="10"/>
    <x v="2"/>
    <n v="6.3"/>
  </r>
  <r>
    <n v="3761"/>
    <x v="252"/>
    <s v="911177"/>
    <x v="1"/>
    <x v="3"/>
    <x v="0"/>
    <n v="1.36"/>
  </r>
  <r>
    <n v="3785"/>
    <x v="253"/>
    <s v="971128"/>
    <x v="0"/>
    <x v="4"/>
    <x v="0"/>
    <n v="11.9"/>
  </r>
  <r>
    <n v="3785"/>
    <x v="253"/>
    <s v="406015"/>
    <x v="0"/>
    <x v="0"/>
    <x v="2"/>
    <n v="1.75"/>
  </r>
  <r>
    <n v="3785"/>
    <x v="253"/>
    <s v="141254"/>
    <x v="1"/>
    <x v="0"/>
    <x v="3"/>
    <n v="74.88"/>
  </r>
  <r>
    <n v="3789"/>
    <x v="253"/>
    <s v="850659"/>
    <x v="0"/>
    <x v="0"/>
    <x v="0"/>
    <n v="10.53"/>
  </r>
  <r>
    <n v="3790"/>
    <x v="253"/>
    <s v="875591"/>
    <x v="0"/>
    <x v="48"/>
    <x v="2"/>
    <n v="11.35"/>
  </r>
  <r>
    <n v="3790"/>
    <x v="253"/>
    <s v="000078"/>
    <x v="0"/>
    <x v="10"/>
    <x v="2"/>
    <n v="2.8499999999999996"/>
  </r>
  <r>
    <n v="3791"/>
    <x v="253"/>
    <s v="250067"/>
    <x v="0"/>
    <x v="10"/>
    <x v="2"/>
    <n v="10"/>
  </r>
  <r>
    <n v="3791"/>
    <x v="253"/>
    <s v="213062"/>
    <x v="0"/>
    <x v="0"/>
    <x v="2"/>
    <n v="1.2"/>
  </r>
  <r>
    <n v="3794"/>
    <x v="253"/>
    <s v="941042"/>
    <x v="2"/>
    <x v="13"/>
    <x v="0"/>
    <n v="3.5"/>
  </r>
  <r>
    <n v="3794"/>
    <x v="253"/>
    <s v="670032"/>
    <x v="2"/>
    <x v="55"/>
    <x v="3"/>
    <n v="12.824999999999999"/>
  </r>
  <r>
    <n v="3794"/>
    <x v="253"/>
    <s v="911131"/>
    <x v="1"/>
    <x v="1"/>
    <x v="0"/>
    <n v="21.7"/>
  </r>
  <r>
    <n v="3794"/>
    <x v="253"/>
    <s v="802456"/>
    <x v="2"/>
    <x v="30"/>
    <x v="2"/>
    <n v="2.35"/>
  </r>
  <r>
    <n v="3795"/>
    <x v="253"/>
    <s v="848730"/>
    <x v="2"/>
    <x v="57"/>
    <x v="0"/>
    <n v="4.24"/>
  </r>
  <r>
    <n v="3795"/>
    <x v="253"/>
    <s v="910435"/>
    <x v="1"/>
    <x v="3"/>
    <x v="2"/>
    <n v="2.21"/>
  </r>
  <r>
    <n v="3795"/>
    <x v="253"/>
    <s v="806116"/>
    <x v="2"/>
    <x v="15"/>
    <x v="0"/>
    <n v="5.3100000000000005"/>
  </r>
  <r>
    <n v="3795"/>
    <x v="253"/>
    <s v="670014"/>
    <x v="2"/>
    <x v="55"/>
    <x v="0"/>
    <n v="9"/>
  </r>
  <r>
    <n v="3795"/>
    <x v="253"/>
    <s v="910150"/>
    <x v="1"/>
    <x v="3"/>
    <x v="1"/>
    <n v="11.840000000000002"/>
  </r>
  <r>
    <n v="3797"/>
    <x v="253"/>
    <s v="817758"/>
    <x v="2"/>
    <x v="34"/>
    <x v="2"/>
    <n v="1.92"/>
  </r>
  <r>
    <n v="3813"/>
    <x v="254"/>
    <s v="213060"/>
    <x v="0"/>
    <x v="0"/>
    <x v="3"/>
    <n v="6.1274999999999986"/>
  </r>
  <r>
    <n v="3813"/>
    <x v="254"/>
    <s v="910706"/>
    <x v="1"/>
    <x v="60"/>
    <x v="0"/>
    <n v="8.1"/>
  </r>
  <r>
    <n v="3813"/>
    <x v="254"/>
    <s v="406010"/>
    <x v="0"/>
    <x v="0"/>
    <x v="2"/>
    <n v="0.9"/>
  </r>
  <r>
    <n v="3814"/>
    <x v="254"/>
    <s v="140140"/>
    <x v="1"/>
    <x v="0"/>
    <x v="2"/>
    <n v="2.7075"/>
  </r>
  <r>
    <n v="3814"/>
    <x v="254"/>
    <s v="911167"/>
    <x v="1"/>
    <x v="3"/>
    <x v="4"/>
    <n v="4"/>
  </r>
  <r>
    <n v="3814"/>
    <x v="254"/>
    <s v="848438"/>
    <x v="2"/>
    <x v="52"/>
    <x v="3"/>
    <n v="8.6625000000000014"/>
  </r>
  <r>
    <n v="3814"/>
    <x v="254"/>
    <s v="848520"/>
    <x v="2"/>
    <x v="80"/>
    <x v="2"/>
    <n v="2.2200000000000002"/>
  </r>
  <r>
    <n v="3822"/>
    <x v="254"/>
    <s v="837520"/>
    <x v="2"/>
    <x v="29"/>
    <x v="1"/>
    <n v="38.799999999999997"/>
  </r>
  <r>
    <n v="3822"/>
    <x v="254"/>
    <s v="837557"/>
    <x v="2"/>
    <x v="29"/>
    <x v="2"/>
    <n v="6.8249999999999993"/>
  </r>
  <r>
    <n v="3822"/>
    <x v="254"/>
    <s v="875701"/>
    <x v="0"/>
    <x v="0"/>
    <x v="2"/>
    <n v="2.3250000000000002"/>
  </r>
  <r>
    <n v="3822"/>
    <x v="254"/>
    <s v="848301"/>
    <x v="2"/>
    <x v="53"/>
    <x v="2"/>
    <n v="3.35"/>
  </r>
  <r>
    <n v="3822"/>
    <x v="254"/>
    <s v="837248"/>
    <x v="2"/>
    <x v="7"/>
    <x v="2"/>
    <n v="7.4375"/>
  </r>
  <r>
    <n v="3823"/>
    <x v="254"/>
    <s v="981057"/>
    <x v="2"/>
    <x v="15"/>
    <x v="2"/>
    <n v="6.03"/>
  </r>
  <r>
    <n v="3823"/>
    <x v="254"/>
    <s v="408709"/>
    <x v="0"/>
    <x v="10"/>
    <x v="2"/>
    <n v="0.75"/>
  </r>
  <r>
    <n v="3825"/>
    <x v="254"/>
    <s v="911177"/>
    <x v="1"/>
    <x v="3"/>
    <x v="2"/>
    <n v="0.8"/>
  </r>
  <r>
    <n v="3826"/>
    <x v="254"/>
    <s v="971063"/>
    <x v="0"/>
    <x v="20"/>
    <x v="0"/>
    <n v="44.2"/>
  </r>
  <r>
    <n v="3826"/>
    <x v="254"/>
    <s v="981517"/>
    <x v="3"/>
    <x v="32"/>
    <x v="2"/>
    <n v="3.3"/>
  </r>
  <r>
    <n v="3828"/>
    <x v="254"/>
    <s v="893003"/>
    <x v="2"/>
    <x v="0"/>
    <x v="2"/>
    <n v="11.840000000000002"/>
  </r>
  <r>
    <n v="3828"/>
    <x v="254"/>
    <s v="930559"/>
    <x v="2"/>
    <x v="28"/>
    <x v="0"/>
    <n v="3"/>
  </r>
  <r>
    <n v="3828"/>
    <x v="254"/>
    <s v="817758"/>
    <x v="2"/>
    <x v="34"/>
    <x v="2"/>
    <n v="1.536"/>
  </r>
  <r>
    <n v="3828"/>
    <x v="254"/>
    <s v="213060"/>
    <x v="0"/>
    <x v="0"/>
    <x v="1"/>
    <n v="8.6"/>
  </r>
  <r>
    <n v="3828"/>
    <x v="254"/>
    <s v="670020"/>
    <x v="2"/>
    <x v="55"/>
    <x v="2"/>
    <n v="4.25"/>
  </r>
  <r>
    <n v="3828"/>
    <x v="254"/>
    <s v="911175"/>
    <x v="1"/>
    <x v="3"/>
    <x v="3"/>
    <n v="2.04"/>
  </r>
  <r>
    <n v="3848"/>
    <x v="255"/>
    <s v="406022"/>
    <x v="0"/>
    <x v="0"/>
    <x v="2"/>
    <n v="4.05"/>
  </r>
  <r>
    <n v="3848"/>
    <x v="255"/>
    <s v="848300"/>
    <x v="2"/>
    <x v="53"/>
    <x v="2"/>
    <n v="2.8475000000000001"/>
  </r>
  <r>
    <n v="3848"/>
    <x v="255"/>
    <s v="802440"/>
    <x v="2"/>
    <x v="30"/>
    <x v="0"/>
    <n v="5.64"/>
  </r>
  <r>
    <n v="3853"/>
    <x v="255"/>
    <s v="911175"/>
    <x v="1"/>
    <x v="3"/>
    <x v="3"/>
    <n v="2.4000000000000004"/>
  </r>
  <r>
    <n v="3853"/>
    <x v="255"/>
    <s v="911131"/>
    <x v="1"/>
    <x v="1"/>
    <x v="2"/>
    <n v="9.2225000000000001"/>
  </r>
  <r>
    <n v="3855"/>
    <x v="255"/>
    <s v="848600"/>
    <x v="2"/>
    <x v="0"/>
    <x v="0"/>
    <n v="6.9"/>
  </r>
  <r>
    <n v="3855"/>
    <x v="255"/>
    <s v="817478"/>
    <x v="2"/>
    <x v="0"/>
    <x v="2"/>
    <n v="4.75"/>
  </r>
  <r>
    <n v="3855"/>
    <x v="255"/>
    <s v="141250"/>
    <x v="1"/>
    <x v="0"/>
    <x v="3"/>
    <n v="74.88"/>
  </r>
  <r>
    <n v="3855"/>
    <x v="255"/>
    <s v="741101"/>
    <x v="0"/>
    <x v="17"/>
    <x v="2"/>
    <n v="8.2874999999999996"/>
  </r>
  <r>
    <n v="3855"/>
    <x v="255"/>
    <s v="837939"/>
    <x v="2"/>
    <x v="24"/>
    <x v="1"/>
    <n v="38"/>
  </r>
  <r>
    <n v="3855"/>
    <x v="255"/>
    <s v="941421"/>
    <x v="2"/>
    <x v="14"/>
    <x v="0"/>
    <n v="49.312000000000005"/>
  </r>
  <r>
    <n v="3857"/>
    <x v="255"/>
    <s v="848028"/>
    <x v="2"/>
    <x v="0"/>
    <x v="2"/>
    <n v="2.3849999999999998"/>
  </r>
  <r>
    <n v="3857"/>
    <x v="255"/>
    <s v="406022"/>
    <x v="0"/>
    <x v="0"/>
    <x v="0"/>
    <n v="9"/>
  </r>
  <r>
    <n v="3857"/>
    <x v="255"/>
    <s v="848729"/>
    <x v="2"/>
    <x v="0"/>
    <x v="3"/>
    <n v="5.9925000000000006"/>
  </r>
  <r>
    <n v="3871"/>
    <x v="256"/>
    <s v="848665"/>
    <x v="2"/>
    <x v="22"/>
    <x v="0"/>
    <n v="8.6"/>
  </r>
  <r>
    <n v="3873"/>
    <x v="256"/>
    <s v="910260"/>
    <x v="1"/>
    <x v="54"/>
    <x v="2"/>
    <n v="2.85"/>
  </r>
  <r>
    <n v="3873"/>
    <x v="256"/>
    <s v="209867"/>
    <x v="0"/>
    <x v="41"/>
    <x v="3"/>
    <n v="17.400000000000002"/>
  </r>
  <r>
    <n v="3873"/>
    <x v="256"/>
    <s v="911173"/>
    <x v="1"/>
    <x v="3"/>
    <x v="2"/>
    <n v="0.8"/>
  </r>
  <r>
    <n v="3874"/>
    <x v="256"/>
    <s v="850658"/>
    <x v="0"/>
    <x v="0"/>
    <x v="2"/>
    <n v="6"/>
  </r>
  <r>
    <n v="3874"/>
    <x v="256"/>
    <s v="424078"/>
    <x v="0"/>
    <x v="27"/>
    <x v="1"/>
    <n v="17.399999999999999"/>
  </r>
  <r>
    <n v="3897"/>
    <x v="257"/>
    <s v="981307"/>
    <x v="3"/>
    <x v="32"/>
    <x v="1"/>
    <n v="12"/>
  </r>
  <r>
    <n v="3897"/>
    <x v="257"/>
    <s v="212731"/>
    <x v="0"/>
    <x v="0"/>
    <x v="2"/>
    <n v="3.3200000000000003"/>
  </r>
  <r>
    <n v="3897"/>
    <x v="257"/>
    <s v="661028"/>
    <x v="2"/>
    <x v="21"/>
    <x v="2"/>
    <n v="2.5499999999999998"/>
  </r>
  <r>
    <n v="3898"/>
    <x v="257"/>
    <s v="837025"/>
    <x v="2"/>
    <x v="8"/>
    <x v="0"/>
    <n v="30.304999999999996"/>
  </r>
  <r>
    <n v="3898"/>
    <x v="257"/>
    <s v="802060"/>
    <x v="2"/>
    <x v="75"/>
    <x v="2"/>
    <n v="12"/>
  </r>
  <r>
    <n v="3898"/>
    <x v="257"/>
    <s v="981243"/>
    <x v="2"/>
    <x v="66"/>
    <x v="2"/>
    <n v="11.7"/>
  </r>
  <r>
    <n v="3904"/>
    <x v="257"/>
    <s v="910172"/>
    <x v="1"/>
    <x v="33"/>
    <x v="2"/>
    <n v="6.6"/>
  </r>
  <r>
    <n v="3905"/>
    <x v="257"/>
    <s v="981538"/>
    <x v="3"/>
    <x v="32"/>
    <x v="2"/>
    <n v="6.1"/>
  </r>
  <r>
    <n v="3905"/>
    <x v="257"/>
    <s v="848056"/>
    <x v="2"/>
    <x v="0"/>
    <x v="0"/>
    <n v="6.5"/>
  </r>
  <r>
    <n v="3905"/>
    <x v="257"/>
    <s v="837243"/>
    <x v="2"/>
    <x v="7"/>
    <x v="2"/>
    <n v="8.75"/>
  </r>
  <r>
    <n v="3905"/>
    <x v="257"/>
    <s v="802455"/>
    <x v="2"/>
    <x v="30"/>
    <x v="1"/>
    <n v="8.32"/>
  </r>
  <r>
    <n v="3905"/>
    <x v="257"/>
    <s v="837554"/>
    <x v="2"/>
    <x v="29"/>
    <x v="0"/>
    <n v="18.2"/>
  </r>
  <r>
    <n v="3911"/>
    <x v="257"/>
    <s v="180562"/>
    <x v="2"/>
    <x v="47"/>
    <x v="0"/>
    <n v="15.840000000000002"/>
  </r>
  <r>
    <n v="3912"/>
    <x v="257"/>
    <s v="848302"/>
    <x v="2"/>
    <x v="53"/>
    <x v="2"/>
    <n v="3.35"/>
  </r>
  <r>
    <n v="3912"/>
    <x v="257"/>
    <s v="670021"/>
    <x v="2"/>
    <x v="55"/>
    <x v="2"/>
    <n v="4.1500000000000004"/>
  </r>
  <r>
    <n v="3912"/>
    <x v="257"/>
    <s v="250032"/>
    <x v="0"/>
    <x v="10"/>
    <x v="2"/>
    <n v="17.8"/>
  </r>
  <r>
    <n v="3914"/>
    <x v="257"/>
    <s v="931172"/>
    <x v="2"/>
    <x v="0"/>
    <x v="1"/>
    <n v="97.2"/>
  </r>
  <r>
    <n v="3914"/>
    <x v="257"/>
    <s v="850553"/>
    <x v="0"/>
    <x v="46"/>
    <x v="0"/>
    <n v="11"/>
  </r>
  <r>
    <n v="3914"/>
    <x v="257"/>
    <s v="981243"/>
    <x v="2"/>
    <x v="66"/>
    <x v="2"/>
    <n v="9.9449999999999985"/>
  </r>
  <r>
    <n v="3915"/>
    <x v="257"/>
    <s v="848367"/>
    <x v="2"/>
    <x v="39"/>
    <x v="2"/>
    <n v="2.4500000000000002"/>
  </r>
  <r>
    <n v="3915"/>
    <x v="257"/>
    <s v="848086"/>
    <x v="2"/>
    <x v="0"/>
    <x v="0"/>
    <n v="5.22"/>
  </r>
  <r>
    <n v="3915"/>
    <x v="257"/>
    <s v="180613"/>
    <x v="2"/>
    <x v="47"/>
    <x v="0"/>
    <n v="27.3"/>
  </r>
  <r>
    <n v="3915"/>
    <x v="257"/>
    <s v="209282"/>
    <x v="0"/>
    <x v="41"/>
    <x v="2"/>
    <n v="5.6999999999999993"/>
  </r>
  <r>
    <n v="3915"/>
    <x v="257"/>
    <s v="848238"/>
    <x v="2"/>
    <x v="52"/>
    <x v="2"/>
    <n v="2.4"/>
  </r>
  <r>
    <n v="3934"/>
    <x v="258"/>
    <s v="941352"/>
    <x v="2"/>
    <x v="14"/>
    <x v="1"/>
    <n v="64"/>
  </r>
  <r>
    <n v="3934"/>
    <x v="258"/>
    <s v="207424"/>
    <x v="0"/>
    <x v="0"/>
    <x v="0"/>
    <n v="6.5"/>
  </r>
  <r>
    <n v="3938"/>
    <x v="258"/>
    <s v="802215"/>
    <x v="2"/>
    <x v="82"/>
    <x v="2"/>
    <n v="1.1000000000000001"/>
  </r>
  <r>
    <n v="3938"/>
    <x v="258"/>
    <s v="232125"/>
    <x v="2"/>
    <x v="12"/>
    <x v="0"/>
    <n v="17.2"/>
  </r>
  <r>
    <n v="3939"/>
    <x v="258"/>
    <s v="848520"/>
    <x v="2"/>
    <x v="80"/>
    <x v="1"/>
    <n v="8.8800000000000008"/>
  </r>
  <r>
    <n v="3956"/>
    <x v="259"/>
    <s v="875452"/>
    <x v="0"/>
    <x v="20"/>
    <x v="2"/>
    <n v="6.7449999999999992"/>
  </r>
  <r>
    <n v="3957"/>
    <x v="259"/>
    <s v="212006"/>
    <x v="0"/>
    <x v="10"/>
    <x v="0"/>
    <n v="18.400000000000002"/>
  </r>
  <r>
    <n v="3958"/>
    <x v="259"/>
    <s v="911163"/>
    <x v="1"/>
    <x v="3"/>
    <x v="1"/>
    <n v="2.8800000000000003"/>
  </r>
  <r>
    <n v="3960"/>
    <x v="259"/>
    <s v="250047"/>
    <x v="0"/>
    <x v="10"/>
    <x v="2"/>
    <n v="7.95"/>
  </r>
  <r>
    <n v="3960"/>
    <x v="259"/>
    <s v="910338"/>
    <x v="1"/>
    <x v="25"/>
    <x v="1"/>
    <n v="24.6"/>
  </r>
  <r>
    <n v="3961"/>
    <x v="259"/>
    <s v="971127"/>
    <x v="0"/>
    <x v="4"/>
    <x v="2"/>
    <n v="5.95"/>
  </r>
  <r>
    <n v="3965"/>
    <x v="259"/>
    <s v="209897"/>
    <x v="0"/>
    <x v="41"/>
    <x v="4"/>
    <n v="4"/>
  </r>
  <r>
    <n v="3965"/>
    <x v="259"/>
    <s v="848664"/>
    <x v="2"/>
    <x v="22"/>
    <x v="2"/>
    <n v="3.7"/>
  </r>
  <r>
    <n v="3965"/>
    <x v="259"/>
    <s v="848364"/>
    <x v="2"/>
    <x v="39"/>
    <x v="0"/>
    <n v="6.56"/>
  </r>
  <r>
    <n v="3965"/>
    <x v="259"/>
    <s v="140058"/>
    <x v="1"/>
    <x v="0"/>
    <x v="2"/>
    <n v="2.9250000000000003"/>
  </r>
  <r>
    <n v="3965"/>
    <x v="259"/>
    <s v="910175"/>
    <x v="1"/>
    <x v="33"/>
    <x v="2"/>
    <n v="6.3650000000000002"/>
  </r>
  <r>
    <n v="3969"/>
    <x v="259"/>
    <s v="209001"/>
    <x v="0"/>
    <x v="0"/>
    <x v="0"/>
    <n v="2.7750000000000004"/>
  </r>
  <r>
    <n v="3988"/>
    <x v="260"/>
    <s v="850078"/>
    <x v="0"/>
    <x v="0"/>
    <x v="2"/>
    <n v="0.95"/>
  </r>
  <r>
    <n v="3995"/>
    <x v="261"/>
    <s v="408624"/>
    <x v="0"/>
    <x v="2"/>
    <x v="2"/>
    <n v="1"/>
  </r>
  <r>
    <n v="4005"/>
    <x v="262"/>
    <s v="816025"/>
    <x v="2"/>
    <x v="0"/>
    <x v="2"/>
    <n v="1.56"/>
  </r>
  <r>
    <n v="4005"/>
    <x v="262"/>
    <s v="911131"/>
    <x v="1"/>
    <x v="1"/>
    <x v="1"/>
    <n v="41.23"/>
  </r>
  <r>
    <n v="4005"/>
    <x v="262"/>
    <s v="858107"/>
    <x v="2"/>
    <x v="13"/>
    <x v="0"/>
    <n v="64.8"/>
  </r>
  <r>
    <n v="4005"/>
    <x v="262"/>
    <s v="930532"/>
    <x v="2"/>
    <x v="28"/>
    <x v="2"/>
    <n v="1.69"/>
  </r>
  <r>
    <n v="4005"/>
    <x v="262"/>
    <s v="910177"/>
    <x v="1"/>
    <x v="3"/>
    <x v="0"/>
    <n v="64.7"/>
  </r>
  <r>
    <n v="4005"/>
    <x v="262"/>
    <s v="818152"/>
    <x v="2"/>
    <x v="0"/>
    <x v="1"/>
    <n v="42.16"/>
  </r>
  <r>
    <n v="4005"/>
    <x v="262"/>
    <s v="661028"/>
    <x v="2"/>
    <x v="21"/>
    <x v="0"/>
    <n v="6"/>
  </r>
  <r>
    <n v="3244"/>
    <x v="235"/>
    <s v="500142"/>
    <x v="2"/>
    <x v="83"/>
    <x v="1"/>
    <n v="3.7519999999999998"/>
  </r>
  <r>
    <n v="382"/>
    <x v="42"/>
    <s v="500210"/>
    <x v="2"/>
    <x v="83"/>
    <x v="0"/>
    <n v="1.887"/>
  </r>
  <r>
    <n v="2350"/>
    <x v="176"/>
    <s v="500158"/>
    <x v="2"/>
    <x v="83"/>
    <x v="2"/>
    <n v="1.1599999999999999"/>
  </r>
  <r>
    <n v="872"/>
    <x v="263"/>
    <s v="500215"/>
    <x v="2"/>
    <x v="83"/>
    <x v="2"/>
    <n v="0.49"/>
  </r>
  <r>
    <n v="1047"/>
    <x v="101"/>
    <s v="500209"/>
    <x v="2"/>
    <x v="83"/>
    <x v="4"/>
    <n v="2.8499999999999996"/>
  </r>
  <r>
    <n v="3582"/>
    <x v="246"/>
    <s v="500238"/>
    <x v="2"/>
    <x v="83"/>
    <x v="2"/>
    <n v="1.61"/>
  </r>
  <r>
    <n v="1364"/>
    <x v="129"/>
    <s v="500206"/>
    <x v="2"/>
    <x v="83"/>
    <x v="4"/>
    <n v="4.3"/>
  </r>
  <r>
    <n v="3655"/>
    <x v="248"/>
    <s v="500127"/>
    <x v="2"/>
    <x v="84"/>
    <x v="2"/>
    <n v="0.36000000000000004"/>
  </r>
  <r>
    <n v="2867"/>
    <x v="217"/>
    <s v="500146"/>
    <x v="2"/>
    <x v="83"/>
    <x v="0"/>
    <n v="0.8"/>
  </r>
  <r>
    <n v="2481"/>
    <x v="189"/>
    <s v="500173"/>
    <x v="2"/>
    <x v="83"/>
    <x v="3"/>
    <n v="3.21"/>
  </r>
  <r>
    <n v="872"/>
    <x v="263"/>
    <s v="500177"/>
    <x v="2"/>
    <x v="83"/>
    <x v="2"/>
    <n v="0.51"/>
  </r>
  <r>
    <n v="2619"/>
    <x v="264"/>
    <s v="500152"/>
    <x v="2"/>
    <x v="83"/>
    <x v="3"/>
    <n v="1.17"/>
  </r>
  <r>
    <n v="2689"/>
    <x v="209"/>
    <s v="500141"/>
    <x v="2"/>
    <x v="83"/>
    <x v="3"/>
    <n v="2.61"/>
  </r>
  <r>
    <n v="826"/>
    <x v="86"/>
    <s v="500149"/>
    <x v="2"/>
    <x v="83"/>
    <x v="1"/>
    <n v="1.8"/>
  </r>
  <r>
    <n v="2619"/>
    <x v="264"/>
    <s v="500176"/>
    <x v="2"/>
    <x v="83"/>
    <x v="2"/>
    <n v="0.76500000000000001"/>
  </r>
  <r>
    <n v="2481"/>
    <x v="189"/>
    <s v="500203"/>
    <x v="2"/>
    <x v="83"/>
    <x v="2"/>
    <n v="0.86"/>
  </r>
  <r>
    <n v="1113"/>
    <x v="107"/>
    <s v="500232"/>
    <x v="2"/>
    <x v="83"/>
    <x v="2"/>
    <n v="0.81"/>
  </r>
  <r>
    <n v="3109"/>
    <x v="228"/>
    <s v="500233"/>
    <x v="2"/>
    <x v="83"/>
    <x v="2"/>
    <n v="0.49"/>
  </r>
  <r>
    <n v="2626"/>
    <x v="265"/>
    <s v="500174"/>
    <x v="2"/>
    <x v="83"/>
    <x v="2"/>
    <n v="1.24"/>
  </r>
  <r>
    <n v="2626"/>
    <x v="265"/>
    <s v="500198"/>
    <x v="2"/>
    <x v="83"/>
    <x v="3"/>
    <n v="1.8900000000000001"/>
  </r>
  <r>
    <n v="2416"/>
    <x v="266"/>
    <s v="500173"/>
    <x v="2"/>
    <x v="83"/>
    <x v="4"/>
    <n v="5.3500000000000005"/>
  </r>
  <r>
    <n v="3216"/>
    <x v="233"/>
    <s v="500115"/>
    <x v="2"/>
    <x v="84"/>
    <x v="3"/>
    <n v="2.0999999999999996"/>
  </r>
  <r>
    <n v="1047"/>
    <x v="101"/>
    <s v="500227"/>
    <x v="2"/>
    <x v="83"/>
    <x v="2"/>
    <n v="3.84"/>
  </r>
  <r>
    <n v="1047"/>
    <x v="101"/>
    <s v="500122"/>
    <x v="2"/>
    <x v="84"/>
    <x v="0"/>
    <n v="0.9"/>
  </r>
  <r>
    <n v="2619"/>
    <x v="264"/>
    <s v="500103"/>
    <x v="2"/>
    <x v="84"/>
    <x v="0"/>
    <n v="0.74"/>
  </r>
  <r>
    <n v="2481"/>
    <x v="189"/>
    <s v="500194"/>
    <x v="2"/>
    <x v="83"/>
    <x v="2"/>
    <n v="1.46"/>
  </r>
  <r>
    <n v="872"/>
    <x v="263"/>
    <s v="500167"/>
    <x v="2"/>
    <x v="83"/>
    <x v="5"/>
    <n v="4.4240000000000004"/>
  </r>
  <r>
    <n v="2416"/>
    <x v="266"/>
    <s v="500156"/>
    <x v="2"/>
    <x v="83"/>
    <x v="6"/>
    <n v="5.44"/>
  </r>
  <r>
    <n v="1006"/>
    <x v="98"/>
    <s v="500145"/>
    <x v="2"/>
    <x v="83"/>
    <x v="4"/>
    <n v="5.15"/>
  </r>
  <r>
    <n v="1006"/>
    <x v="98"/>
    <s v="500137"/>
    <x v="2"/>
    <x v="84"/>
    <x v="2"/>
    <n v="1.57"/>
  </r>
  <r>
    <n v="2867"/>
    <x v="217"/>
    <s v="500108"/>
    <x v="2"/>
    <x v="84"/>
    <x v="0"/>
    <n v="2.92"/>
  </r>
  <r>
    <n v="1345"/>
    <x v="127"/>
    <s v="500224"/>
    <x v="2"/>
    <x v="83"/>
    <x v="2"/>
    <n v="4.5199999999999996"/>
  </r>
  <r>
    <n v="1113"/>
    <x v="107"/>
    <s v="500177"/>
    <x v="2"/>
    <x v="83"/>
    <x v="0"/>
    <n v="0.71399999999999997"/>
  </r>
  <r>
    <n v="701"/>
    <x v="76"/>
    <s v="500235"/>
    <x v="2"/>
    <x v="83"/>
    <x v="2"/>
    <n v="0.87"/>
  </r>
  <r>
    <n v="2350"/>
    <x v="176"/>
    <s v="500219"/>
    <x v="2"/>
    <x v="83"/>
    <x v="2"/>
    <n v="0.56000000000000005"/>
  </r>
  <r>
    <n v="3109"/>
    <x v="228"/>
    <s v="500238"/>
    <x v="2"/>
    <x v="83"/>
    <x v="2"/>
    <n v="1.61"/>
  </r>
  <r>
    <n v="1113"/>
    <x v="107"/>
    <s v="500140"/>
    <x v="2"/>
    <x v="84"/>
    <x v="0"/>
    <n v="7.22"/>
  </r>
  <r>
    <n v="701"/>
    <x v="76"/>
    <s v="500110"/>
    <x v="2"/>
    <x v="84"/>
    <x v="2"/>
    <n v="0.96899999999999997"/>
  </r>
  <r>
    <n v="3976"/>
    <x v="267"/>
    <s v="500117"/>
    <x v="2"/>
    <x v="84"/>
    <x v="5"/>
    <n v="7.1400000000000006"/>
  </r>
  <r>
    <n v="3611"/>
    <x v="247"/>
    <s v="500205"/>
    <x v="2"/>
    <x v="83"/>
    <x v="3"/>
    <n v="1.71"/>
  </r>
  <r>
    <n v="927"/>
    <x v="268"/>
    <s v="500159"/>
    <x v="2"/>
    <x v="83"/>
    <x v="2"/>
    <n v="0.71"/>
  </r>
  <r>
    <n v="826"/>
    <x v="86"/>
    <s v="500134"/>
    <x v="2"/>
    <x v="84"/>
    <x v="0"/>
    <n v="1.28"/>
  </r>
  <r>
    <n v="701"/>
    <x v="76"/>
    <s v="500146"/>
    <x v="2"/>
    <x v="83"/>
    <x v="2"/>
    <n v="0.4"/>
  </r>
  <r>
    <n v="1345"/>
    <x v="127"/>
    <s v="500120"/>
    <x v="2"/>
    <x v="84"/>
    <x v="2"/>
    <n v="1.06"/>
  </r>
  <r>
    <n v="1113"/>
    <x v="107"/>
    <s v="500114"/>
    <x v="2"/>
    <x v="84"/>
    <x v="0"/>
    <n v="0.74"/>
  </r>
  <r>
    <n v="1130"/>
    <x v="109"/>
    <s v="500176"/>
    <x v="2"/>
    <x v="83"/>
    <x v="2"/>
    <n v="0.59499999999999997"/>
  </r>
  <r>
    <n v="1345"/>
    <x v="127"/>
    <s v="500217"/>
    <x v="2"/>
    <x v="83"/>
    <x v="2"/>
    <n v="0.48999999999999994"/>
  </r>
  <r>
    <n v="2689"/>
    <x v="209"/>
    <s v="500144"/>
    <x v="2"/>
    <x v="83"/>
    <x v="0"/>
    <n v="1.8619999999999999"/>
  </r>
  <r>
    <n v="2619"/>
    <x v="264"/>
    <s v="500193"/>
    <x v="2"/>
    <x v="83"/>
    <x v="2"/>
    <n v="1.04"/>
  </r>
  <r>
    <n v="3611"/>
    <x v="247"/>
    <s v="500160"/>
    <x v="2"/>
    <x v="83"/>
    <x v="0"/>
    <n v="3.18"/>
  </r>
  <r>
    <n v="2481"/>
    <x v="189"/>
    <s v="500163"/>
    <x v="2"/>
    <x v="83"/>
    <x v="3"/>
    <n v="2.79"/>
  </r>
  <r>
    <n v="2350"/>
    <x v="176"/>
    <s v="500233"/>
    <x v="2"/>
    <x v="83"/>
    <x v="0"/>
    <n v="0.83299999999999996"/>
  </r>
  <r>
    <n v="2619"/>
    <x v="264"/>
    <s v="500199"/>
    <x v="2"/>
    <x v="83"/>
    <x v="3"/>
    <n v="1.47"/>
  </r>
  <r>
    <n v="1047"/>
    <x v="101"/>
    <s v="500180"/>
    <x v="2"/>
    <x v="83"/>
    <x v="0"/>
    <n v="4.2370000000000001"/>
  </r>
  <r>
    <n v="3109"/>
    <x v="228"/>
    <s v="500209"/>
    <x v="2"/>
    <x v="83"/>
    <x v="4"/>
    <n v="2.8499999999999996"/>
  </r>
  <r>
    <n v="3109"/>
    <x v="228"/>
    <s v="500223"/>
    <x v="2"/>
    <x v="83"/>
    <x v="2"/>
    <n v="3.36"/>
  </r>
  <r>
    <n v="2350"/>
    <x v="176"/>
    <s v="500191"/>
    <x v="2"/>
    <x v="83"/>
    <x v="5"/>
    <n v="2.3800000000000003"/>
  </r>
  <r>
    <n v="2416"/>
    <x v="266"/>
    <s v="500225"/>
    <x v="2"/>
    <x v="83"/>
    <x v="2"/>
    <n v="2.1489999999999996"/>
  </r>
  <r>
    <n v="872"/>
    <x v="263"/>
    <s v="500208"/>
    <x v="2"/>
    <x v="83"/>
    <x v="3"/>
    <n v="2.88"/>
  </r>
  <r>
    <n v="1314"/>
    <x v="125"/>
    <s v="500196"/>
    <x v="2"/>
    <x v="83"/>
    <x v="3"/>
    <n v="3.87"/>
  </r>
  <r>
    <n v="872"/>
    <x v="263"/>
    <s v="500144"/>
    <x v="2"/>
    <x v="83"/>
    <x v="0"/>
    <n v="1.6659999999999999"/>
  </r>
  <r>
    <n v="826"/>
    <x v="86"/>
    <s v="500166"/>
    <x v="2"/>
    <x v="83"/>
    <x v="0"/>
    <n v="1.1599999999999999"/>
  </r>
  <r>
    <n v="2626"/>
    <x v="265"/>
    <s v="500232"/>
    <x v="2"/>
    <x v="83"/>
    <x v="5"/>
    <n v="5.67"/>
  </r>
  <r>
    <n v="1047"/>
    <x v="101"/>
    <s v="500194"/>
    <x v="2"/>
    <x v="83"/>
    <x v="5"/>
    <n v="8.6869999999999994"/>
  </r>
  <r>
    <n v="382"/>
    <x v="42"/>
    <s v="500157"/>
    <x v="2"/>
    <x v="83"/>
    <x v="7"/>
    <n v="5.76"/>
  </r>
  <r>
    <n v="872"/>
    <x v="263"/>
    <s v="500224"/>
    <x v="2"/>
    <x v="83"/>
    <x v="3"/>
    <n v="13.559999999999999"/>
  </r>
  <r>
    <n v="1345"/>
    <x v="127"/>
    <s v="500110"/>
    <x v="2"/>
    <x v="84"/>
    <x v="2"/>
    <n v="1.02"/>
  </r>
  <r>
    <n v="1006"/>
    <x v="98"/>
    <s v="500201"/>
    <x v="2"/>
    <x v="83"/>
    <x v="3"/>
    <n v="1.4850000000000001"/>
  </r>
  <r>
    <n v="2619"/>
    <x v="264"/>
    <s v="500201"/>
    <x v="2"/>
    <x v="83"/>
    <x v="2"/>
    <n v="0.55000000000000004"/>
  </r>
  <r>
    <n v="3216"/>
    <x v="233"/>
    <s v="500171"/>
    <x v="2"/>
    <x v="83"/>
    <x v="2"/>
    <n v="0.52"/>
  </r>
  <r>
    <n v="701"/>
    <x v="76"/>
    <s v="500103"/>
    <x v="2"/>
    <x v="84"/>
    <x v="3"/>
    <n v="1.1099999999999999"/>
  </r>
  <r>
    <n v="1130"/>
    <x v="109"/>
    <s v="500112"/>
    <x v="2"/>
    <x v="84"/>
    <x v="3"/>
    <n v="2.31"/>
  </r>
  <r>
    <n v="3109"/>
    <x v="228"/>
    <s v="500183"/>
    <x v="2"/>
    <x v="83"/>
    <x v="0"/>
    <n v="1.36"/>
  </r>
  <r>
    <n v="1113"/>
    <x v="107"/>
    <s v="500222"/>
    <x v="2"/>
    <x v="83"/>
    <x v="2"/>
    <n v="0.52"/>
  </r>
  <r>
    <n v="826"/>
    <x v="86"/>
    <s v="500211"/>
    <x v="2"/>
    <x v="83"/>
    <x v="6"/>
    <n v="5.84"/>
  </r>
  <r>
    <n v="995"/>
    <x v="97"/>
    <s v="500200"/>
    <x v="2"/>
    <x v="83"/>
    <x v="0"/>
    <n v="1.06"/>
  </r>
  <r>
    <n v="1047"/>
    <x v="101"/>
    <s v="500169"/>
    <x v="2"/>
    <x v="83"/>
    <x v="2"/>
    <n v="0.96"/>
  </r>
  <r>
    <n v="1364"/>
    <x v="129"/>
    <s v="500175"/>
    <x v="2"/>
    <x v="83"/>
    <x v="2"/>
    <n v="0.63"/>
  </r>
  <r>
    <n v="3503"/>
    <x v="243"/>
    <s v="500184"/>
    <x v="2"/>
    <x v="83"/>
    <x v="5"/>
    <n v="3.7730000000000001"/>
  </r>
  <r>
    <n v="2619"/>
    <x v="264"/>
    <s v="500215"/>
    <x v="2"/>
    <x v="83"/>
    <x v="2"/>
    <n v="0.49"/>
  </r>
  <r>
    <n v="995"/>
    <x v="97"/>
    <s v="500107"/>
    <x v="2"/>
    <x v="84"/>
    <x v="6"/>
    <n v="9.6"/>
  </r>
  <r>
    <n v="2689"/>
    <x v="209"/>
    <s v="500233"/>
    <x v="2"/>
    <x v="83"/>
    <x v="5"/>
    <n v="3.4299999999999997"/>
  </r>
  <r>
    <n v="1394"/>
    <x v="130"/>
    <s v="500183"/>
    <x v="2"/>
    <x v="83"/>
    <x v="2"/>
    <n v="0.68"/>
  </r>
  <r>
    <n v="2619"/>
    <x v="264"/>
    <s v="500113"/>
    <x v="2"/>
    <x v="84"/>
    <x v="2"/>
    <n v="0.7"/>
  </r>
  <r>
    <n v="1345"/>
    <x v="127"/>
    <s v="500223"/>
    <x v="2"/>
    <x v="83"/>
    <x v="2"/>
    <n v="3.36"/>
  </r>
  <r>
    <n v="2619"/>
    <x v="264"/>
    <s v="500179"/>
    <x v="2"/>
    <x v="83"/>
    <x v="6"/>
    <n v="6.84"/>
  </r>
  <r>
    <n v="1006"/>
    <x v="98"/>
    <s v="500178"/>
    <x v="2"/>
    <x v="83"/>
    <x v="0"/>
    <n v="0.96"/>
  </r>
  <r>
    <n v="1047"/>
    <x v="101"/>
    <s v="500223"/>
    <x v="2"/>
    <x v="83"/>
    <x v="2"/>
    <n v="3.36"/>
  </r>
  <r>
    <n v="2626"/>
    <x v="265"/>
    <s v="500208"/>
    <x v="2"/>
    <x v="83"/>
    <x v="2"/>
    <n v="0.96"/>
  </r>
  <r>
    <n v="2416"/>
    <x v="266"/>
    <s v="500234"/>
    <x v="2"/>
    <x v="83"/>
    <x v="0"/>
    <n v="2.12"/>
  </r>
  <r>
    <n v="2735"/>
    <x v="211"/>
    <s v="500149"/>
    <x v="2"/>
    <x v="83"/>
    <x v="2"/>
    <n v="0.315"/>
  </r>
  <r>
    <n v="1006"/>
    <x v="98"/>
    <s v="500187"/>
    <x v="2"/>
    <x v="83"/>
    <x v="2"/>
    <n v="0.72"/>
  </r>
  <r>
    <n v="3503"/>
    <x v="243"/>
    <s v="500231"/>
    <x v="2"/>
    <x v="83"/>
    <x v="3"/>
    <n v="2.58"/>
  </r>
  <r>
    <n v="3503"/>
    <x v="243"/>
    <s v="500169"/>
    <x v="2"/>
    <x v="83"/>
    <x v="2"/>
    <n v="0.96"/>
  </r>
  <r>
    <n v="872"/>
    <x v="263"/>
    <s v="500205"/>
    <x v="2"/>
    <x v="83"/>
    <x v="0"/>
    <n v="0.79799999999999993"/>
  </r>
  <r>
    <n v="2350"/>
    <x v="176"/>
    <s v="500118"/>
    <x v="2"/>
    <x v="84"/>
    <x v="2"/>
    <n v="0.89"/>
  </r>
  <r>
    <n v="1364"/>
    <x v="129"/>
    <s v="500140"/>
    <x v="2"/>
    <x v="84"/>
    <x v="2"/>
    <n v="3.4294999999999995"/>
  </r>
  <r>
    <n v="382"/>
    <x v="42"/>
    <s v="500160"/>
    <x v="2"/>
    <x v="83"/>
    <x v="2"/>
    <n v="1.59"/>
  </r>
  <r>
    <n v="1006"/>
    <x v="98"/>
    <s v="500232"/>
    <x v="2"/>
    <x v="83"/>
    <x v="2"/>
    <n v="0.81"/>
  </r>
  <r>
    <n v="1345"/>
    <x v="127"/>
    <s v="500233"/>
    <x v="2"/>
    <x v="83"/>
    <x v="3"/>
    <n v="1.0289999999999999"/>
  </r>
  <r>
    <n v="872"/>
    <x v="263"/>
    <s v="500204"/>
    <x v="2"/>
    <x v="83"/>
    <x v="2"/>
    <n v="0.65"/>
  </r>
  <r>
    <n v="3109"/>
    <x v="228"/>
    <s v="500198"/>
    <x v="2"/>
    <x v="83"/>
    <x v="2"/>
    <n v="0.63"/>
  </r>
  <r>
    <n v="1047"/>
    <x v="101"/>
    <s v="500133"/>
    <x v="2"/>
    <x v="84"/>
    <x v="3"/>
    <n v="2.73"/>
  </r>
  <r>
    <n v="1630"/>
    <x v="150"/>
    <s v="500181"/>
    <x v="2"/>
    <x v="83"/>
    <x v="2"/>
    <n v="0.60799999999999998"/>
  </r>
  <r>
    <n v="2350"/>
    <x v="176"/>
    <s v="500166"/>
    <x v="2"/>
    <x v="83"/>
    <x v="3"/>
    <n v="1.6529999999999998"/>
  </r>
  <r>
    <n v="1113"/>
    <x v="107"/>
    <s v="500225"/>
    <x v="2"/>
    <x v="83"/>
    <x v="3"/>
    <n v="9.2099999999999991"/>
  </r>
  <r>
    <n v="2481"/>
    <x v="189"/>
    <s v="500197"/>
    <x v="2"/>
    <x v="83"/>
    <x v="2"/>
    <n v="0.49699999999999994"/>
  </r>
  <r>
    <n v="2626"/>
    <x v="265"/>
    <s v="500222"/>
    <x v="2"/>
    <x v="83"/>
    <x v="0"/>
    <n v="1.04"/>
  </r>
  <r>
    <n v="2481"/>
    <x v="189"/>
    <s v="500111"/>
    <x v="2"/>
    <x v="84"/>
    <x v="2"/>
    <n v="0.40799999999999997"/>
  </r>
  <r>
    <n v="1345"/>
    <x v="127"/>
    <s v="500117"/>
    <x v="2"/>
    <x v="84"/>
    <x v="2"/>
    <n v="1.36"/>
  </r>
  <r>
    <n v="1364"/>
    <x v="129"/>
    <s v="500156"/>
    <x v="2"/>
    <x v="83"/>
    <x v="3"/>
    <n v="1.9379999999999999"/>
  </r>
  <r>
    <n v="1345"/>
    <x v="127"/>
    <s v="500151"/>
    <x v="2"/>
    <x v="83"/>
    <x v="0"/>
    <n v="3.18"/>
  </r>
  <r>
    <n v="1394"/>
    <x v="130"/>
    <s v="500161"/>
    <x v="2"/>
    <x v="83"/>
    <x v="2"/>
    <n v="0.82650000000000001"/>
  </r>
  <r>
    <n v="1113"/>
    <x v="107"/>
    <s v="500144"/>
    <x v="2"/>
    <x v="83"/>
    <x v="2"/>
    <n v="0.83299999999999996"/>
  </r>
  <r>
    <n v="1047"/>
    <x v="101"/>
    <s v="500206"/>
    <x v="2"/>
    <x v="83"/>
    <x v="3"/>
    <n v="2.3220000000000001"/>
  </r>
  <r>
    <n v="1314"/>
    <x v="125"/>
    <s v="500219"/>
    <x v="2"/>
    <x v="83"/>
    <x v="2"/>
    <n v="0.56000000000000005"/>
  </r>
  <r>
    <n v="701"/>
    <x v="76"/>
    <s v="500199"/>
    <x v="2"/>
    <x v="83"/>
    <x v="0"/>
    <n v="0.98"/>
  </r>
  <r>
    <n v="1113"/>
    <x v="107"/>
    <s v="500229"/>
    <x v="2"/>
    <x v="83"/>
    <x v="4"/>
    <n v="6.8000000000000007"/>
  </r>
  <r>
    <n v="1394"/>
    <x v="130"/>
    <s v="500184"/>
    <x v="2"/>
    <x v="83"/>
    <x v="0"/>
    <n v="1.54"/>
  </r>
  <r>
    <n v="872"/>
    <x v="263"/>
    <s v="500193"/>
    <x v="2"/>
    <x v="83"/>
    <x v="4"/>
    <n v="3.9000000000000004"/>
  </r>
  <r>
    <n v="872"/>
    <x v="263"/>
    <s v="500236"/>
    <x v="2"/>
    <x v="83"/>
    <x v="0"/>
    <n v="1.6"/>
  </r>
  <r>
    <n v="2626"/>
    <x v="265"/>
    <s v="500168"/>
    <x v="2"/>
    <x v="83"/>
    <x v="2"/>
    <n v="0.52499999999999991"/>
  </r>
  <r>
    <n v="872"/>
    <x v="263"/>
    <s v="500170"/>
    <x v="2"/>
    <x v="83"/>
    <x v="3"/>
    <n v="2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 Period" colHeaderCaption="Department">
  <location ref="A5:C20" firstHeaderRow="1" firstDataRow="2" firstDataCol="1" rowPageCount="1" colPageCount="1"/>
  <pivotFields count="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h="1" x="1"/>
        <item h="1" x="3"/>
        <item h="1" x="0"/>
        <item x="2"/>
        <item t="default"/>
      </items>
    </pivotField>
    <pivotField axis="axisPage" showAll="0">
      <items count="86">
        <item x="51"/>
        <item x="62"/>
        <item x="56"/>
        <item x="78"/>
        <item x="43"/>
        <item x="19"/>
        <item x="32"/>
        <item x="11"/>
        <item x="2"/>
        <item x="21"/>
        <item x="12"/>
        <item x="1"/>
        <item x="71"/>
        <item x="35"/>
        <item x="7"/>
        <item x="23"/>
        <item x="82"/>
        <item x="74"/>
        <item x="36"/>
        <item x="47"/>
        <item x="27"/>
        <item x="48"/>
        <item x="77"/>
        <item x="81"/>
        <item x="59"/>
        <item x="57"/>
        <item x="34"/>
        <item x="28"/>
        <item x="42"/>
        <item x="50"/>
        <item x="30"/>
        <item x="40"/>
        <item x="45"/>
        <item x="58"/>
        <item x="66"/>
        <item x="0"/>
        <item x="75"/>
        <item x="70"/>
        <item x="76"/>
        <item x="63"/>
        <item x="5"/>
        <item x="9"/>
        <item x="72"/>
        <item x="65"/>
        <item x="3"/>
        <item x="25"/>
        <item x="18"/>
        <item x="73"/>
        <item x="79"/>
        <item x="84"/>
        <item x="69"/>
        <item x="44"/>
        <item x="55"/>
        <item x="29"/>
        <item x="60"/>
        <item x="22"/>
        <item x="10"/>
        <item x="8"/>
        <item x="41"/>
        <item x="17"/>
        <item x="83"/>
        <item x="39"/>
        <item x="49"/>
        <item x="20"/>
        <item x="54"/>
        <item x="26"/>
        <item x="46"/>
        <item x="15"/>
        <item x="33"/>
        <item x="6"/>
        <item x="38"/>
        <item x="52"/>
        <item x="31"/>
        <item x="68"/>
        <item x="67"/>
        <item x="24"/>
        <item x="53"/>
        <item x="64"/>
        <item x="16"/>
        <item x="80"/>
        <item x="4"/>
        <item x="14"/>
        <item x="13"/>
        <item x="61"/>
        <item x="37"/>
        <item t="default"/>
      </items>
    </pivotField>
    <pivotField showAll="0">
      <items count="9">
        <item x="2"/>
        <item x="0"/>
        <item x="3"/>
        <item x="1"/>
        <item x="4"/>
        <item x="7"/>
        <item x="5"/>
        <item x="6"/>
        <item t="default"/>
      </items>
    </pivotField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1"/>
  </rowFields>
  <rowItems count="14">
    <i>
      <x v="1"/>
    </i>
    <i r="1">
      <x v="1"/>
    </i>
    <i r="1">
      <x v="2"/>
    </i>
    <i>
      <x v="2"/>
    </i>
    <i r="1">
      <x v="4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t="grand">
      <x/>
    </i>
  </rowItems>
  <colFields count="1">
    <field x="3"/>
  </colFields>
  <colItems count="2">
    <i>
      <x v="3"/>
    </i>
    <i t="grand">
      <x/>
    </i>
  </colItems>
  <pageFields count="1">
    <pageField fld="4" item="9" hier="-1"/>
  </pageFields>
  <dataFields count="1">
    <dataField name="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53"/>
  <sheetViews>
    <sheetView zoomScale="130" zoomScaleNormal="130" workbookViewId="0">
      <selection activeCell="I19" sqref="I19"/>
    </sheetView>
  </sheetViews>
  <sheetFormatPr defaultColWidth="8.875" defaultRowHeight="12.75"/>
  <cols>
    <col min="1" max="1" width="11.375" style="9" bestFit="1" customWidth="1"/>
    <col min="2" max="2" width="20.25" style="9" bestFit="1" customWidth="1"/>
    <col min="3" max="3" width="11.5" style="9" customWidth="1"/>
    <col min="4" max="4" width="11.25" style="9" customWidth="1"/>
    <col min="5" max="5" width="12" style="9" customWidth="1"/>
    <col min="6" max="6" width="4.75" style="9" customWidth="1"/>
    <col min="7" max="7" width="15.5" style="9" customWidth="1"/>
    <col min="8" max="8" width="19.5" style="9" customWidth="1"/>
    <col min="9" max="9" width="19.375" style="9" customWidth="1"/>
    <col min="10" max="10" width="13.5" style="9" bestFit="1" customWidth="1"/>
    <col min="11" max="11" width="8.875" style="9"/>
    <col min="12" max="12" width="11.375" style="9" bestFit="1" customWidth="1"/>
    <col min="13" max="37" width="8.875" style="9"/>
    <col min="38" max="39" width="0" style="9" hidden="1" customWidth="1"/>
    <col min="40" max="256" width="8.875" style="9"/>
    <col min="257" max="257" width="4" style="9" customWidth="1"/>
    <col min="258" max="258" width="20.25" style="9" bestFit="1" customWidth="1"/>
    <col min="259" max="259" width="11.5" style="9" customWidth="1"/>
    <col min="260" max="260" width="11.25" style="9" customWidth="1"/>
    <col min="261" max="261" width="12" style="9" customWidth="1"/>
    <col min="262" max="262" width="2" style="9" customWidth="1"/>
    <col min="263" max="263" width="15.5" style="9" customWidth="1"/>
    <col min="264" max="264" width="16.5" style="9" customWidth="1"/>
    <col min="265" max="265" width="20.25" style="9" customWidth="1"/>
    <col min="266" max="266" width="17.75" style="9" customWidth="1"/>
    <col min="267" max="512" width="8.875" style="9"/>
    <col min="513" max="513" width="4" style="9" customWidth="1"/>
    <col min="514" max="514" width="20.25" style="9" bestFit="1" customWidth="1"/>
    <col min="515" max="515" width="11.5" style="9" customWidth="1"/>
    <col min="516" max="516" width="11.25" style="9" customWidth="1"/>
    <col min="517" max="517" width="12" style="9" customWidth="1"/>
    <col min="518" max="518" width="2" style="9" customWidth="1"/>
    <col min="519" max="519" width="15.5" style="9" customWidth="1"/>
    <col min="520" max="520" width="16.5" style="9" customWidth="1"/>
    <col min="521" max="521" width="20.25" style="9" customWidth="1"/>
    <col min="522" max="522" width="17.75" style="9" customWidth="1"/>
    <col min="523" max="768" width="8.875" style="9"/>
    <col min="769" max="769" width="4" style="9" customWidth="1"/>
    <col min="770" max="770" width="20.25" style="9" bestFit="1" customWidth="1"/>
    <col min="771" max="771" width="11.5" style="9" customWidth="1"/>
    <col min="772" max="772" width="11.25" style="9" customWidth="1"/>
    <col min="773" max="773" width="12" style="9" customWidth="1"/>
    <col min="774" max="774" width="2" style="9" customWidth="1"/>
    <col min="775" max="775" width="15.5" style="9" customWidth="1"/>
    <col min="776" max="776" width="16.5" style="9" customWidth="1"/>
    <col min="777" max="777" width="20.25" style="9" customWidth="1"/>
    <col min="778" max="778" width="17.75" style="9" customWidth="1"/>
    <col min="779" max="1024" width="8.875" style="9"/>
    <col min="1025" max="1025" width="4" style="9" customWidth="1"/>
    <col min="1026" max="1026" width="20.25" style="9" bestFit="1" customWidth="1"/>
    <col min="1027" max="1027" width="11.5" style="9" customWidth="1"/>
    <col min="1028" max="1028" width="11.25" style="9" customWidth="1"/>
    <col min="1029" max="1029" width="12" style="9" customWidth="1"/>
    <col min="1030" max="1030" width="2" style="9" customWidth="1"/>
    <col min="1031" max="1031" width="15.5" style="9" customWidth="1"/>
    <col min="1032" max="1032" width="16.5" style="9" customWidth="1"/>
    <col min="1033" max="1033" width="20.25" style="9" customWidth="1"/>
    <col min="1034" max="1034" width="17.75" style="9" customWidth="1"/>
    <col min="1035" max="1280" width="8.875" style="9"/>
    <col min="1281" max="1281" width="4" style="9" customWidth="1"/>
    <col min="1282" max="1282" width="20.25" style="9" bestFit="1" customWidth="1"/>
    <col min="1283" max="1283" width="11.5" style="9" customWidth="1"/>
    <col min="1284" max="1284" width="11.25" style="9" customWidth="1"/>
    <col min="1285" max="1285" width="12" style="9" customWidth="1"/>
    <col min="1286" max="1286" width="2" style="9" customWidth="1"/>
    <col min="1287" max="1287" width="15.5" style="9" customWidth="1"/>
    <col min="1288" max="1288" width="16.5" style="9" customWidth="1"/>
    <col min="1289" max="1289" width="20.25" style="9" customWidth="1"/>
    <col min="1290" max="1290" width="17.75" style="9" customWidth="1"/>
    <col min="1291" max="1536" width="8.875" style="9"/>
    <col min="1537" max="1537" width="4" style="9" customWidth="1"/>
    <col min="1538" max="1538" width="20.25" style="9" bestFit="1" customWidth="1"/>
    <col min="1539" max="1539" width="11.5" style="9" customWidth="1"/>
    <col min="1540" max="1540" width="11.25" style="9" customWidth="1"/>
    <col min="1541" max="1541" width="12" style="9" customWidth="1"/>
    <col min="1542" max="1542" width="2" style="9" customWidth="1"/>
    <col min="1543" max="1543" width="15.5" style="9" customWidth="1"/>
    <col min="1544" max="1544" width="16.5" style="9" customWidth="1"/>
    <col min="1545" max="1545" width="20.25" style="9" customWidth="1"/>
    <col min="1546" max="1546" width="17.75" style="9" customWidth="1"/>
    <col min="1547" max="1792" width="8.875" style="9"/>
    <col min="1793" max="1793" width="4" style="9" customWidth="1"/>
    <col min="1794" max="1794" width="20.25" style="9" bestFit="1" customWidth="1"/>
    <col min="1795" max="1795" width="11.5" style="9" customWidth="1"/>
    <col min="1796" max="1796" width="11.25" style="9" customWidth="1"/>
    <col min="1797" max="1797" width="12" style="9" customWidth="1"/>
    <col min="1798" max="1798" width="2" style="9" customWidth="1"/>
    <col min="1799" max="1799" width="15.5" style="9" customWidth="1"/>
    <col min="1800" max="1800" width="16.5" style="9" customWidth="1"/>
    <col min="1801" max="1801" width="20.25" style="9" customWidth="1"/>
    <col min="1802" max="1802" width="17.75" style="9" customWidth="1"/>
    <col min="1803" max="2048" width="8.875" style="9"/>
    <col min="2049" max="2049" width="4" style="9" customWidth="1"/>
    <col min="2050" max="2050" width="20.25" style="9" bestFit="1" customWidth="1"/>
    <col min="2051" max="2051" width="11.5" style="9" customWidth="1"/>
    <col min="2052" max="2052" width="11.25" style="9" customWidth="1"/>
    <col min="2053" max="2053" width="12" style="9" customWidth="1"/>
    <col min="2054" max="2054" width="2" style="9" customWidth="1"/>
    <col min="2055" max="2055" width="15.5" style="9" customWidth="1"/>
    <col min="2056" max="2056" width="16.5" style="9" customWidth="1"/>
    <col min="2057" max="2057" width="20.25" style="9" customWidth="1"/>
    <col min="2058" max="2058" width="17.75" style="9" customWidth="1"/>
    <col min="2059" max="2304" width="8.875" style="9"/>
    <col min="2305" max="2305" width="4" style="9" customWidth="1"/>
    <col min="2306" max="2306" width="20.25" style="9" bestFit="1" customWidth="1"/>
    <col min="2307" max="2307" width="11.5" style="9" customWidth="1"/>
    <col min="2308" max="2308" width="11.25" style="9" customWidth="1"/>
    <col min="2309" max="2309" width="12" style="9" customWidth="1"/>
    <col min="2310" max="2310" width="2" style="9" customWidth="1"/>
    <col min="2311" max="2311" width="15.5" style="9" customWidth="1"/>
    <col min="2312" max="2312" width="16.5" style="9" customWidth="1"/>
    <col min="2313" max="2313" width="20.25" style="9" customWidth="1"/>
    <col min="2314" max="2314" width="17.75" style="9" customWidth="1"/>
    <col min="2315" max="2560" width="8.875" style="9"/>
    <col min="2561" max="2561" width="4" style="9" customWidth="1"/>
    <col min="2562" max="2562" width="20.25" style="9" bestFit="1" customWidth="1"/>
    <col min="2563" max="2563" width="11.5" style="9" customWidth="1"/>
    <col min="2564" max="2564" width="11.25" style="9" customWidth="1"/>
    <col min="2565" max="2565" width="12" style="9" customWidth="1"/>
    <col min="2566" max="2566" width="2" style="9" customWidth="1"/>
    <col min="2567" max="2567" width="15.5" style="9" customWidth="1"/>
    <col min="2568" max="2568" width="16.5" style="9" customWidth="1"/>
    <col min="2569" max="2569" width="20.25" style="9" customWidth="1"/>
    <col min="2570" max="2570" width="17.75" style="9" customWidth="1"/>
    <col min="2571" max="2816" width="8.875" style="9"/>
    <col min="2817" max="2817" width="4" style="9" customWidth="1"/>
    <col min="2818" max="2818" width="20.25" style="9" bestFit="1" customWidth="1"/>
    <col min="2819" max="2819" width="11.5" style="9" customWidth="1"/>
    <col min="2820" max="2820" width="11.25" style="9" customWidth="1"/>
    <col min="2821" max="2821" width="12" style="9" customWidth="1"/>
    <col min="2822" max="2822" width="2" style="9" customWidth="1"/>
    <col min="2823" max="2823" width="15.5" style="9" customWidth="1"/>
    <col min="2824" max="2824" width="16.5" style="9" customWidth="1"/>
    <col min="2825" max="2825" width="20.25" style="9" customWidth="1"/>
    <col min="2826" max="2826" width="17.75" style="9" customWidth="1"/>
    <col min="2827" max="3072" width="8.875" style="9"/>
    <col min="3073" max="3073" width="4" style="9" customWidth="1"/>
    <col min="3074" max="3074" width="20.25" style="9" bestFit="1" customWidth="1"/>
    <col min="3075" max="3075" width="11.5" style="9" customWidth="1"/>
    <col min="3076" max="3076" width="11.25" style="9" customWidth="1"/>
    <col min="3077" max="3077" width="12" style="9" customWidth="1"/>
    <col min="3078" max="3078" width="2" style="9" customWidth="1"/>
    <col min="3079" max="3079" width="15.5" style="9" customWidth="1"/>
    <col min="3080" max="3080" width="16.5" style="9" customWidth="1"/>
    <col min="3081" max="3081" width="20.25" style="9" customWidth="1"/>
    <col min="3082" max="3082" width="17.75" style="9" customWidth="1"/>
    <col min="3083" max="3328" width="8.875" style="9"/>
    <col min="3329" max="3329" width="4" style="9" customWidth="1"/>
    <col min="3330" max="3330" width="20.25" style="9" bestFit="1" customWidth="1"/>
    <col min="3331" max="3331" width="11.5" style="9" customWidth="1"/>
    <col min="3332" max="3332" width="11.25" style="9" customWidth="1"/>
    <col min="3333" max="3333" width="12" style="9" customWidth="1"/>
    <col min="3334" max="3334" width="2" style="9" customWidth="1"/>
    <col min="3335" max="3335" width="15.5" style="9" customWidth="1"/>
    <col min="3336" max="3336" width="16.5" style="9" customWidth="1"/>
    <col min="3337" max="3337" width="20.25" style="9" customWidth="1"/>
    <col min="3338" max="3338" width="17.75" style="9" customWidth="1"/>
    <col min="3339" max="3584" width="8.875" style="9"/>
    <col min="3585" max="3585" width="4" style="9" customWidth="1"/>
    <col min="3586" max="3586" width="20.25" style="9" bestFit="1" customWidth="1"/>
    <col min="3587" max="3587" width="11.5" style="9" customWidth="1"/>
    <col min="3588" max="3588" width="11.25" style="9" customWidth="1"/>
    <col min="3589" max="3589" width="12" style="9" customWidth="1"/>
    <col min="3590" max="3590" width="2" style="9" customWidth="1"/>
    <col min="3591" max="3591" width="15.5" style="9" customWidth="1"/>
    <col min="3592" max="3592" width="16.5" style="9" customWidth="1"/>
    <col min="3593" max="3593" width="20.25" style="9" customWidth="1"/>
    <col min="3594" max="3594" width="17.75" style="9" customWidth="1"/>
    <col min="3595" max="3840" width="8.875" style="9"/>
    <col min="3841" max="3841" width="4" style="9" customWidth="1"/>
    <col min="3842" max="3842" width="20.25" style="9" bestFit="1" customWidth="1"/>
    <col min="3843" max="3843" width="11.5" style="9" customWidth="1"/>
    <col min="3844" max="3844" width="11.25" style="9" customWidth="1"/>
    <col min="3845" max="3845" width="12" style="9" customWidth="1"/>
    <col min="3846" max="3846" width="2" style="9" customWidth="1"/>
    <col min="3847" max="3847" width="15.5" style="9" customWidth="1"/>
    <col min="3848" max="3848" width="16.5" style="9" customWidth="1"/>
    <col min="3849" max="3849" width="20.25" style="9" customWidth="1"/>
    <col min="3850" max="3850" width="17.75" style="9" customWidth="1"/>
    <col min="3851" max="4096" width="8.875" style="9"/>
    <col min="4097" max="4097" width="4" style="9" customWidth="1"/>
    <col min="4098" max="4098" width="20.25" style="9" bestFit="1" customWidth="1"/>
    <col min="4099" max="4099" width="11.5" style="9" customWidth="1"/>
    <col min="4100" max="4100" width="11.25" style="9" customWidth="1"/>
    <col min="4101" max="4101" width="12" style="9" customWidth="1"/>
    <col min="4102" max="4102" width="2" style="9" customWidth="1"/>
    <col min="4103" max="4103" width="15.5" style="9" customWidth="1"/>
    <col min="4104" max="4104" width="16.5" style="9" customWidth="1"/>
    <col min="4105" max="4105" width="20.25" style="9" customWidth="1"/>
    <col min="4106" max="4106" width="17.75" style="9" customWidth="1"/>
    <col min="4107" max="4352" width="8.875" style="9"/>
    <col min="4353" max="4353" width="4" style="9" customWidth="1"/>
    <col min="4354" max="4354" width="20.25" style="9" bestFit="1" customWidth="1"/>
    <col min="4355" max="4355" width="11.5" style="9" customWidth="1"/>
    <col min="4356" max="4356" width="11.25" style="9" customWidth="1"/>
    <col min="4357" max="4357" width="12" style="9" customWidth="1"/>
    <col min="4358" max="4358" width="2" style="9" customWidth="1"/>
    <col min="4359" max="4359" width="15.5" style="9" customWidth="1"/>
    <col min="4360" max="4360" width="16.5" style="9" customWidth="1"/>
    <col min="4361" max="4361" width="20.25" style="9" customWidth="1"/>
    <col min="4362" max="4362" width="17.75" style="9" customWidth="1"/>
    <col min="4363" max="4608" width="8.875" style="9"/>
    <col min="4609" max="4609" width="4" style="9" customWidth="1"/>
    <col min="4610" max="4610" width="20.25" style="9" bestFit="1" customWidth="1"/>
    <col min="4611" max="4611" width="11.5" style="9" customWidth="1"/>
    <col min="4612" max="4612" width="11.25" style="9" customWidth="1"/>
    <col min="4613" max="4613" width="12" style="9" customWidth="1"/>
    <col min="4614" max="4614" width="2" style="9" customWidth="1"/>
    <col min="4615" max="4615" width="15.5" style="9" customWidth="1"/>
    <col min="4616" max="4616" width="16.5" style="9" customWidth="1"/>
    <col min="4617" max="4617" width="20.25" style="9" customWidth="1"/>
    <col min="4618" max="4618" width="17.75" style="9" customWidth="1"/>
    <col min="4619" max="4864" width="8.875" style="9"/>
    <col min="4865" max="4865" width="4" style="9" customWidth="1"/>
    <col min="4866" max="4866" width="20.25" style="9" bestFit="1" customWidth="1"/>
    <col min="4867" max="4867" width="11.5" style="9" customWidth="1"/>
    <col min="4868" max="4868" width="11.25" style="9" customWidth="1"/>
    <col min="4869" max="4869" width="12" style="9" customWidth="1"/>
    <col min="4870" max="4870" width="2" style="9" customWidth="1"/>
    <col min="4871" max="4871" width="15.5" style="9" customWidth="1"/>
    <col min="4872" max="4872" width="16.5" style="9" customWidth="1"/>
    <col min="4873" max="4873" width="20.25" style="9" customWidth="1"/>
    <col min="4874" max="4874" width="17.75" style="9" customWidth="1"/>
    <col min="4875" max="5120" width="8.875" style="9"/>
    <col min="5121" max="5121" width="4" style="9" customWidth="1"/>
    <col min="5122" max="5122" width="20.25" style="9" bestFit="1" customWidth="1"/>
    <col min="5123" max="5123" width="11.5" style="9" customWidth="1"/>
    <col min="5124" max="5124" width="11.25" style="9" customWidth="1"/>
    <col min="5125" max="5125" width="12" style="9" customWidth="1"/>
    <col min="5126" max="5126" width="2" style="9" customWidth="1"/>
    <col min="5127" max="5127" width="15.5" style="9" customWidth="1"/>
    <col min="5128" max="5128" width="16.5" style="9" customWidth="1"/>
    <col min="5129" max="5129" width="20.25" style="9" customWidth="1"/>
    <col min="5130" max="5130" width="17.75" style="9" customWidth="1"/>
    <col min="5131" max="5376" width="8.875" style="9"/>
    <col min="5377" max="5377" width="4" style="9" customWidth="1"/>
    <col min="5378" max="5378" width="20.25" style="9" bestFit="1" customWidth="1"/>
    <col min="5379" max="5379" width="11.5" style="9" customWidth="1"/>
    <col min="5380" max="5380" width="11.25" style="9" customWidth="1"/>
    <col min="5381" max="5381" width="12" style="9" customWidth="1"/>
    <col min="5382" max="5382" width="2" style="9" customWidth="1"/>
    <col min="5383" max="5383" width="15.5" style="9" customWidth="1"/>
    <col min="5384" max="5384" width="16.5" style="9" customWidth="1"/>
    <col min="5385" max="5385" width="20.25" style="9" customWidth="1"/>
    <col min="5386" max="5386" width="17.75" style="9" customWidth="1"/>
    <col min="5387" max="5632" width="8.875" style="9"/>
    <col min="5633" max="5633" width="4" style="9" customWidth="1"/>
    <col min="5634" max="5634" width="20.25" style="9" bestFit="1" customWidth="1"/>
    <col min="5635" max="5635" width="11.5" style="9" customWidth="1"/>
    <col min="5636" max="5636" width="11.25" style="9" customWidth="1"/>
    <col min="5637" max="5637" width="12" style="9" customWidth="1"/>
    <col min="5638" max="5638" width="2" style="9" customWidth="1"/>
    <col min="5639" max="5639" width="15.5" style="9" customWidth="1"/>
    <col min="5640" max="5640" width="16.5" style="9" customWidth="1"/>
    <col min="5641" max="5641" width="20.25" style="9" customWidth="1"/>
    <col min="5642" max="5642" width="17.75" style="9" customWidth="1"/>
    <col min="5643" max="5888" width="8.875" style="9"/>
    <col min="5889" max="5889" width="4" style="9" customWidth="1"/>
    <col min="5890" max="5890" width="20.25" style="9" bestFit="1" customWidth="1"/>
    <col min="5891" max="5891" width="11.5" style="9" customWidth="1"/>
    <col min="5892" max="5892" width="11.25" style="9" customWidth="1"/>
    <col min="5893" max="5893" width="12" style="9" customWidth="1"/>
    <col min="5894" max="5894" width="2" style="9" customWidth="1"/>
    <col min="5895" max="5895" width="15.5" style="9" customWidth="1"/>
    <col min="5896" max="5896" width="16.5" style="9" customWidth="1"/>
    <col min="5897" max="5897" width="20.25" style="9" customWidth="1"/>
    <col min="5898" max="5898" width="17.75" style="9" customWidth="1"/>
    <col min="5899" max="6144" width="8.875" style="9"/>
    <col min="6145" max="6145" width="4" style="9" customWidth="1"/>
    <col min="6146" max="6146" width="20.25" style="9" bestFit="1" customWidth="1"/>
    <col min="6147" max="6147" width="11.5" style="9" customWidth="1"/>
    <col min="6148" max="6148" width="11.25" style="9" customWidth="1"/>
    <col min="6149" max="6149" width="12" style="9" customWidth="1"/>
    <col min="6150" max="6150" width="2" style="9" customWidth="1"/>
    <col min="6151" max="6151" width="15.5" style="9" customWidth="1"/>
    <col min="6152" max="6152" width="16.5" style="9" customWidth="1"/>
    <col min="6153" max="6153" width="20.25" style="9" customWidth="1"/>
    <col min="6154" max="6154" width="17.75" style="9" customWidth="1"/>
    <col min="6155" max="6400" width="8.875" style="9"/>
    <col min="6401" max="6401" width="4" style="9" customWidth="1"/>
    <col min="6402" max="6402" width="20.25" style="9" bestFit="1" customWidth="1"/>
    <col min="6403" max="6403" width="11.5" style="9" customWidth="1"/>
    <col min="6404" max="6404" width="11.25" style="9" customWidth="1"/>
    <col min="6405" max="6405" width="12" style="9" customWidth="1"/>
    <col min="6406" max="6406" width="2" style="9" customWidth="1"/>
    <col min="6407" max="6407" width="15.5" style="9" customWidth="1"/>
    <col min="6408" max="6408" width="16.5" style="9" customWidth="1"/>
    <col min="6409" max="6409" width="20.25" style="9" customWidth="1"/>
    <col min="6410" max="6410" width="17.75" style="9" customWidth="1"/>
    <col min="6411" max="6656" width="8.875" style="9"/>
    <col min="6657" max="6657" width="4" style="9" customWidth="1"/>
    <col min="6658" max="6658" width="20.25" style="9" bestFit="1" customWidth="1"/>
    <col min="6659" max="6659" width="11.5" style="9" customWidth="1"/>
    <col min="6660" max="6660" width="11.25" style="9" customWidth="1"/>
    <col min="6661" max="6661" width="12" style="9" customWidth="1"/>
    <col min="6662" max="6662" width="2" style="9" customWidth="1"/>
    <col min="6663" max="6663" width="15.5" style="9" customWidth="1"/>
    <col min="6664" max="6664" width="16.5" style="9" customWidth="1"/>
    <col min="6665" max="6665" width="20.25" style="9" customWidth="1"/>
    <col min="6666" max="6666" width="17.75" style="9" customWidth="1"/>
    <col min="6667" max="6912" width="8.875" style="9"/>
    <col min="6913" max="6913" width="4" style="9" customWidth="1"/>
    <col min="6914" max="6914" width="20.25" style="9" bestFit="1" customWidth="1"/>
    <col min="6915" max="6915" width="11.5" style="9" customWidth="1"/>
    <col min="6916" max="6916" width="11.25" style="9" customWidth="1"/>
    <col min="6917" max="6917" width="12" style="9" customWidth="1"/>
    <col min="6918" max="6918" width="2" style="9" customWidth="1"/>
    <col min="6919" max="6919" width="15.5" style="9" customWidth="1"/>
    <col min="6920" max="6920" width="16.5" style="9" customWidth="1"/>
    <col min="6921" max="6921" width="20.25" style="9" customWidth="1"/>
    <col min="6922" max="6922" width="17.75" style="9" customWidth="1"/>
    <col min="6923" max="7168" width="8.875" style="9"/>
    <col min="7169" max="7169" width="4" style="9" customWidth="1"/>
    <col min="7170" max="7170" width="20.25" style="9" bestFit="1" customWidth="1"/>
    <col min="7171" max="7171" width="11.5" style="9" customWidth="1"/>
    <col min="7172" max="7172" width="11.25" style="9" customWidth="1"/>
    <col min="7173" max="7173" width="12" style="9" customWidth="1"/>
    <col min="7174" max="7174" width="2" style="9" customWidth="1"/>
    <col min="7175" max="7175" width="15.5" style="9" customWidth="1"/>
    <col min="7176" max="7176" width="16.5" style="9" customWidth="1"/>
    <col min="7177" max="7177" width="20.25" style="9" customWidth="1"/>
    <col min="7178" max="7178" width="17.75" style="9" customWidth="1"/>
    <col min="7179" max="7424" width="8.875" style="9"/>
    <col min="7425" max="7425" width="4" style="9" customWidth="1"/>
    <col min="7426" max="7426" width="20.25" style="9" bestFit="1" customWidth="1"/>
    <col min="7427" max="7427" width="11.5" style="9" customWidth="1"/>
    <col min="7428" max="7428" width="11.25" style="9" customWidth="1"/>
    <col min="7429" max="7429" width="12" style="9" customWidth="1"/>
    <col min="7430" max="7430" width="2" style="9" customWidth="1"/>
    <col min="7431" max="7431" width="15.5" style="9" customWidth="1"/>
    <col min="7432" max="7432" width="16.5" style="9" customWidth="1"/>
    <col min="7433" max="7433" width="20.25" style="9" customWidth="1"/>
    <col min="7434" max="7434" width="17.75" style="9" customWidth="1"/>
    <col min="7435" max="7680" width="8.875" style="9"/>
    <col min="7681" max="7681" width="4" style="9" customWidth="1"/>
    <col min="7682" max="7682" width="20.25" style="9" bestFit="1" customWidth="1"/>
    <col min="7683" max="7683" width="11.5" style="9" customWidth="1"/>
    <col min="7684" max="7684" width="11.25" style="9" customWidth="1"/>
    <col min="7685" max="7685" width="12" style="9" customWidth="1"/>
    <col min="7686" max="7686" width="2" style="9" customWidth="1"/>
    <col min="7687" max="7687" width="15.5" style="9" customWidth="1"/>
    <col min="7688" max="7688" width="16.5" style="9" customWidth="1"/>
    <col min="7689" max="7689" width="20.25" style="9" customWidth="1"/>
    <col min="7690" max="7690" width="17.75" style="9" customWidth="1"/>
    <col min="7691" max="7936" width="8.875" style="9"/>
    <col min="7937" max="7937" width="4" style="9" customWidth="1"/>
    <col min="7938" max="7938" width="20.25" style="9" bestFit="1" customWidth="1"/>
    <col min="7939" max="7939" width="11.5" style="9" customWidth="1"/>
    <col min="7940" max="7940" width="11.25" style="9" customWidth="1"/>
    <col min="7941" max="7941" width="12" style="9" customWidth="1"/>
    <col min="7942" max="7942" width="2" style="9" customWidth="1"/>
    <col min="7943" max="7943" width="15.5" style="9" customWidth="1"/>
    <col min="7944" max="7944" width="16.5" style="9" customWidth="1"/>
    <col min="7945" max="7945" width="20.25" style="9" customWidth="1"/>
    <col min="7946" max="7946" width="17.75" style="9" customWidth="1"/>
    <col min="7947" max="8192" width="8.875" style="9"/>
    <col min="8193" max="8193" width="4" style="9" customWidth="1"/>
    <col min="8194" max="8194" width="20.25" style="9" bestFit="1" customWidth="1"/>
    <col min="8195" max="8195" width="11.5" style="9" customWidth="1"/>
    <col min="8196" max="8196" width="11.25" style="9" customWidth="1"/>
    <col min="8197" max="8197" width="12" style="9" customWidth="1"/>
    <col min="8198" max="8198" width="2" style="9" customWidth="1"/>
    <col min="8199" max="8199" width="15.5" style="9" customWidth="1"/>
    <col min="8200" max="8200" width="16.5" style="9" customWidth="1"/>
    <col min="8201" max="8201" width="20.25" style="9" customWidth="1"/>
    <col min="8202" max="8202" width="17.75" style="9" customWidth="1"/>
    <col min="8203" max="8448" width="8.875" style="9"/>
    <col min="8449" max="8449" width="4" style="9" customWidth="1"/>
    <col min="8450" max="8450" width="20.25" style="9" bestFit="1" customWidth="1"/>
    <col min="8451" max="8451" width="11.5" style="9" customWidth="1"/>
    <col min="8452" max="8452" width="11.25" style="9" customWidth="1"/>
    <col min="8453" max="8453" width="12" style="9" customWidth="1"/>
    <col min="8454" max="8454" width="2" style="9" customWidth="1"/>
    <col min="8455" max="8455" width="15.5" style="9" customWidth="1"/>
    <col min="8456" max="8456" width="16.5" style="9" customWidth="1"/>
    <col min="8457" max="8457" width="20.25" style="9" customWidth="1"/>
    <col min="8458" max="8458" width="17.75" style="9" customWidth="1"/>
    <col min="8459" max="8704" width="8.875" style="9"/>
    <col min="8705" max="8705" width="4" style="9" customWidth="1"/>
    <col min="8706" max="8706" width="20.25" style="9" bestFit="1" customWidth="1"/>
    <col min="8707" max="8707" width="11.5" style="9" customWidth="1"/>
    <col min="8708" max="8708" width="11.25" style="9" customWidth="1"/>
    <col min="8709" max="8709" width="12" style="9" customWidth="1"/>
    <col min="8710" max="8710" width="2" style="9" customWidth="1"/>
    <col min="8711" max="8711" width="15.5" style="9" customWidth="1"/>
    <col min="8712" max="8712" width="16.5" style="9" customWidth="1"/>
    <col min="8713" max="8713" width="20.25" style="9" customWidth="1"/>
    <col min="8714" max="8714" width="17.75" style="9" customWidth="1"/>
    <col min="8715" max="8960" width="8.875" style="9"/>
    <col min="8961" max="8961" width="4" style="9" customWidth="1"/>
    <col min="8962" max="8962" width="20.25" style="9" bestFit="1" customWidth="1"/>
    <col min="8963" max="8963" width="11.5" style="9" customWidth="1"/>
    <col min="8964" max="8964" width="11.25" style="9" customWidth="1"/>
    <col min="8965" max="8965" width="12" style="9" customWidth="1"/>
    <col min="8966" max="8966" width="2" style="9" customWidth="1"/>
    <col min="8967" max="8967" width="15.5" style="9" customWidth="1"/>
    <col min="8968" max="8968" width="16.5" style="9" customWidth="1"/>
    <col min="8969" max="8969" width="20.25" style="9" customWidth="1"/>
    <col min="8970" max="8970" width="17.75" style="9" customWidth="1"/>
    <col min="8971" max="9216" width="8.875" style="9"/>
    <col min="9217" max="9217" width="4" style="9" customWidth="1"/>
    <col min="9218" max="9218" width="20.25" style="9" bestFit="1" customWidth="1"/>
    <col min="9219" max="9219" width="11.5" style="9" customWidth="1"/>
    <col min="9220" max="9220" width="11.25" style="9" customWidth="1"/>
    <col min="9221" max="9221" width="12" style="9" customWidth="1"/>
    <col min="9222" max="9222" width="2" style="9" customWidth="1"/>
    <col min="9223" max="9223" width="15.5" style="9" customWidth="1"/>
    <col min="9224" max="9224" width="16.5" style="9" customWidth="1"/>
    <col min="9225" max="9225" width="20.25" style="9" customWidth="1"/>
    <col min="9226" max="9226" width="17.75" style="9" customWidth="1"/>
    <col min="9227" max="9472" width="8.875" style="9"/>
    <col min="9473" max="9473" width="4" style="9" customWidth="1"/>
    <col min="9474" max="9474" width="20.25" style="9" bestFit="1" customWidth="1"/>
    <col min="9475" max="9475" width="11.5" style="9" customWidth="1"/>
    <col min="9476" max="9476" width="11.25" style="9" customWidth="1"/>
    <col min="9477" max="9477" width="12" style="9" customWidth="1"/>
    <col min="9478" max="9478" width="2" style="9" customWidth="1"/>
    <col min="9479" max="9479" width="15.5" style="9" customWidth="1"/>
    <col min="9480" max="9480" width="16.5" style="9" customWidth="1"/>
    <col min="9481" max="9481" width="20.25" style="9" customWidth="1"/>
    <col min="9482" max="9482" width="17.75" style="9" customWidth="1"/>
    <col min="9483" max="9728" width="8.875" style="9"/>
    <col min="9729" max="9729" width="4" style="9" customWidth="1"/>
    <col min="9730" max="9730" width="20.25" style="9" bestFit="1" customWidth="1"/>
    <col min="9731" max="9731" width="11.5" style="9" customWidth="1"/>
    <col min="9732" max="9732" width="11.25" style="9" customWidth="1"/>
    <col min="9733" max="9733" width="12" style="9" customWidth="1"/>
    <col min="9734" max="9734" width="2" style="9" customWidth="1"/>
    <col min="9735" max="9735" width="15.5" style="9" customWidth="1"/>
    <col min="9736" max="9736" width="16.5" style="9" customWidth="1"/>
    <col min="9737" max="9737" width="20.25" style="9" customWidth="1"/>
    <col min="9738" max="9738" width="17.75" style="9" customWidth="1"/>
    <col min="9739" max="9984" width="8.875" style="9"/>
    <col min="9985" max="9985" width="4" style="9" customWidth="1"/>
    <col min="9986" max="9986" width="20.25" style="9" bestFit="1" customWidth="1"/>
    <col min="9987" max="9987" width="11.5" style="9" customWidth="1"/>
    <col min="9988" max="9988" width="11.25" style="9" customWidth="1"/>
    <col min="9989" max="9989" width="12" style="9" customWidth="1"/>
    <col min="9990" max="9990" width="2" style="9" customWidth="1"/>
    <col min="9991" max="9991" width="15.5" style="9" customWidth="1"/>
    <col min="9992" max="9992" width="16.5" style="9" customWidth="1"/>
    <col min="9993" max="9993" width="20.25" style="9" customWidth="1"/>
    <col min="9994" max="9994" width="17.75" style="9" customWidth="1"/>
    <col min="9995" max="10240" width="8.875" style="9"/>
    <col min="10241" max="10241" width="4" style="9" customWidth="1"/>
    <col min="10242" max="10242" width="20.25" style="9" bestFit="1" customWidth="1"/>
    <col min="10243" max="10243" width="11.5" style="9" customWidth="1"/>
    <col min="10244" max="10244" width="11.25" style="9" customWidth="1"/>
    <col min="10245" max="10245" width="12" style="9" customWidth="1"/>
    <col min="10246" max="10246" width="2" style="9" customWidth="1"/>
    <col min="10247" max="10247" width="15.5" style="9" customWidth="1"/>
    <col min="10248" max="10248" width="16.5" style="9" customWidth="1"/>
    <col min="10249" max="10249" width="20.25" style="9" customWidth="1"/>
    <col min="10250" max="10250" width="17.75" style="9" customWidth="1"/>
    <col min="10251" max="10496" width="8.875" style="9"/>
    <col min="10497" max="10497" width="4" style="9" customWidth="1"/>
    <col min="10498" max="10498" width="20.25" style="9" bestFit="1" customWidth="1"/>
    <col min="10499" max="10499" width="11.5" style="9" customWidth="1"/>
    <col min="10500" max="10500" width="11.25" style="9" customWidth="1"/>
    <col min="10501" max="10501" width="12" style="9" customWidth="1"/>
    <col min="10502" max="10502" width="2" style="9" customWidth="1"/>
    <col min="10503" max="10503" width="15.5" style="9" customWidth="1"/>
    <col min="10504" max="10504" width="16.5" style="9" customWidth="1"/>
    <col min="10505" max="10505" width="20.25" style="9" customWidth="1"/>
    <col min="10506" max="10506" width="17.75" style="9" customWidth="1"/>
    <col min="10507" max="10752" width="8.875" style="9"/>
    <col min="10753" max="10753" width="4" style="9" customWidth="1"/>
    <col min="10754" max="10754" width="20.25" style="9" bestFit="1" customWidth="1"/>
    <col min="10755" max="10755" width="11.5" style="9" customWidth="1"/>
    <col min="10756" max="10756" width="11.25" style="9" customWidth="1"/>
    <col min="10757" max="10757" width="12" style="9" customWidth="1"/>
    <col min="10758" max="10758" width="2" style="9" customWidth="1"/>
    <col min="10759" max="10759" width="15.5" style="9" customWidth="1"/>
    <col min="10760" max="10760" width="16.5" style="9" customWidth="1"/>
    <col min="10761" max="10761" width="20.25" style="9" customWidth="1"/>
    <col min="10762" max="10762" width="17.75" style="9" customWidth="1"/>
    <col min="10763" max="11008" width="8.875" style="9"/>
    <col min="11009" max="11009" width="4" style="9" customWidth="1"/>
    <col min="11010" max="11010" width="20.25" style="9" bestFit="1" customWidth="1"/>
    <col min="11011" max="11011" width="11.5" style="9" customWidth="1"/>
    <col min="11012" max="11012" width="11.25" style="9" customWidth="1"/>
    <col min="11013" max="11013" width="12" style="9" customWidth="1"/>
    <col min="11014" max="11014" width="2" style="9" customWidth="1"/>
    <col min="11015" max="11015" width="15.5" style="9" customWidth="1"/>
    <col min="11016" max="11016" width="16.5" style="9" customWidth="1"/>
    <col min="11017" max="11017" width="20.25" style="9" customWidth="1"/>
    <col min="11018" max="11018" width="17.75" style="9" customWidth="1"/>
    <col min="11019" max="11264" width="8.875" style="9"/>
    <col min="11265" max="11265" width="4" style="9" customWidth="1"/>
    <col min="11266" max="11266" width="20.25" style="9" bestFit="1" customWidth="1"/>
    <col min="11267" max="11267" width="11.5" style="9" customWidth="1"/>
    <col min="11268" max="11268" width="11.25" style="9" customWidth="1"/>
    <col min="11269" max="11269" width="12" style="9" customWidth="1"/>
    <col min="11270" max="11270" width="2" style="9" customWidth="1"/>
    <col min="11271" max="11271" width="15.5" style="9" customWidth="1"/>
    <col min="11272" max="11272" width="16.5" style="9" customWidth="1"/>
    <col min="11273" max="11273" width="20.25" style="9" customWidth="1"/>
    <col min="11274" max="11274" width="17.75" style="9" customWidth="1"/>
    <col min="11275" max="11520" width="8.875" style="9"/>
    <col min="11521" max="11521" width="4" style="9" customWidth="1"/>
    <col min="11522" max="11522" width="20.25" style="9" bestFit="1" customWidth="1"/>
    <col min="11523" max="11523" width="11.5" style="9" customWidth="1"/>
    <col min="11524" max="11524" width="11.25" style="9" customWidth="1"/>
    <col min="11525" max="11525" width="12" style="9" customWidth="1"/>
    <col min="11526" max="11526" width="2" style="9" customWidth="1"/>
    <col min="11527" max="11527" width="15.5" style="9" customWidth="1"/>
    <col min="11528" max="11528" width="16.5" style="9" customWidth="1"/>
    <col min="11529" max="11529" width="20.25" style="9" customWidth="1"/>
    <col min="11530" max="11530" width="17.75" style="9" customWidth="1"/>
    <col min="11531" max="11776" width="8.875" style="9"/>
    <col min="11777" max="11777" width="4" style="9" customWidth="1"/>
    <col min="11778" max="11778" width="20.25" style="9" bestFit="1" customWidth="1"/>
    <col min="11779" max="11779" width="11.5" style="9" customWidth="1"/>
    <col min="11780" max="11780" width="11.25" style="9" customWidth="1"/>
    <col min="11781" max="11781" width="12" style="9" customWidth="1"/>
    <col min="11782" max="11782" width="2" style="9" customWidth="1"/>
    <col min="11783" max="11783" width="15.5" style="9" customWidth="1"/>
    <col min="11784" max="11784" width="16.5" style="9" customWidth="1"/>
    <col min="11785" max="11785" width="20.25" style="9" customWidth="1"/>
    <col min="11786" max="11786" width="17.75" style="9" customWidth="1"/>
    <col min="11787" max="12032" width="8.875" style="9"/>
    <col min="12033" max="12033" width="4" style="9" customWidth="1"/>
    <col min="12034" max="12034" width="20.25" style="9" bestFit="1" customWidth="1"/>
    <col min="12035" max="12035" width="11.5" style="9" customWidth="1"/>
    <col min="12036" max="12036" width="11.25" style="9" customWidth="1"/>
    <col min="12037" max="12037" width="12" style="9" customWidth="1"/>
    <col min="12038" max="12038" width="2" style="9" customWidth="1"/>
    <col min="12039" max="12039" width="15.5" style="9" customWidth="1"/>
    <col min="12040" max="12040" width="16.5" style="9" customWidth="1"/>
    <col min="12041" max="12041" width="20.25" style="9" customWidth="1"/>
    <col min="12042" max="12042" width="17.75" style="9" customWidth="1"/>
    <col min="12043" max="12288" width="8.875" style="9"/>
    <col min="12289" max="12289" width="4" style="9" customWidth="1"/>
    <col min="12290" max="12290" width="20.25" style="9" bestFit="1" customWidth="1"/>
    <col min="12291" max="12291" width="11.5" style="9" customWidth="1"/>
    <col min="12292" max="12292" width="11.25" style="9" customWidth="1"/>
    <col min="12293" max="12293" width="12" style="9" customWidth="1"/>
    <col min="12294" max="12294" width="2" style="9" customWidth="1"/>
    <col min="12295" max="12295" width="15.5" style="9" customWidth="1"/>
    <col min="12296" max="12296" width="16.5" style="9" customWidth="1"/>
    <col min="12297" max="12297" width="20.25" style="9" customWidth="1"/>
    <col min="12298" max="12298" width="17.75" style="9" customWidth="1"/>
    <col min="12299" max="12544" width="8.875" style="9"/>
    <col min="12545" max="12545" width="4" style="9" customWidth="1"/>
    <col min="12546" max="12546" width="20.25" style="9" bestFit="1" customWidth="1"/>
    <col min="12547" max="12547" width="11.5" style="9" customWidth="1"/>
    <col min="12548" max="12548" width="11.25" style="9" customWidth="1"/>
    <col min="12549" max="12549" width="12" style="9" customWidth="1"/>
    <col min="12550" max="12550" width="2" style="9" customWidth="1"/>
    <col min="12551" max="12551" width="15.5" style="9" customWidth="1"/>
    <col min="12552" max="12552" width="16.5" style="9" customWidth="1"/>
    <col min="12553" max="12553" width="20.25" style="9" customWidth="1"/>
    <col min="12554" max="12554" width="17.75" style="9" customWidth="1"/>
    <col min="12555" max="12800" width="8.875" style="9"/>
    <col min="12801" max="12801" width="4" style="9" customWidth="1"/>
    <col min="12802" max="12802" width="20.25" style="9" bestFit="1" customWidth="1"/>
    <col min="12803" max="12803" width="11.5" style="9" customWidth="1"/>
    <col min="12804" max="12804" width="11.25" style="9" customWidth="1"/>
    <col min="12805" max="12805" width="12" style="9" customWidth="1"/>
    <col min="12806" max="12806" width="2" style="9" customWidth="1"/>
    <col min="12807" max="12807" width="15.5" style="9" customWidth="1"/>
    <col min="12808" max="12808" width="16.5" style="9" customWidth="1"/>
    <col min="12809" max="12809" width="20.25" style="9" customWidth="1"/>
    <col min="12810" max="12810" width="17.75" style="9" customWidth="1"/>
    <col min="12811" max="13056" width="8.875" style="9"/>
    <col min="13057" max="13057" width="4" style="9" customWidth="1"/>
    <col min="13058" max="13058" width="20.25" style="9" bestFit="1" customWidth="1"/>
    <col min="13059" max="13059" width="11.5" style="9" customWidth="1"/>
    <col min="13060" max="13060" width="11.25" style="9" customWidth="1"/>
    <col min="13061" max="13061" width="12" style="9" customWidth="1"/>
    <col min="13062" max="13062" width="2" style="9" customWidth="1"/>
    <col min="13063" max="13063" width="15.5" style="9" customWidth="1"/>
    <col min="13064" max="13064" width="16.5" style="9" customWidth="1"/>
    <col min="13065" max="13065" width="20.25" style="9" customWidth="1"/>
    <col min="13066" max="13066" width="17.75" style="9" customWidth="1"/>
    <col min="13067" max="13312" width="8.875" style="9"/>
    <col min="13313" max="13313" width="4" style="9" customWidth="1"/>
    <col min="13314" max="13314" width="20.25" style="9" bestFit="1" customWidth="1"/>
    <col min="13315" max="13315" width="11.5" style="9" customWidth="1"/>
    <col min="13316" max="13316" width="11.25" style="9" customWidth="1"/>
    <col min="13317" max="13317" width="12" style="9" customWidth="1"/>
    <col min="13318" max="13318" width="2" style="9" customWidth="1"/>
    <col min="13319" max="13319" width="15.5" style="9" customWidth="1"/>
    <col min="13320" max="13320" width="16.5" style="9" customWidth="1"/>
    <col min="13321" max="13321" width="20.25" style="9" customWidth="1"/>
    <col min="13322" max="13322" width="17.75" style="9" customWidth="1"/>
    <col min="13323" max="13568" width="8.875" style="9"/>
    <col min="13569" max="13569" width="4" style="9" customWidth="1"/>
    <col min="13570" max="13570" width="20.25" style="9" bestFit="1" customWidth="1"/>
    <col min="13571" max="13571" width="11.5" style="9" customWidth="1"/>
    <col min="13572" max="13572" width="11.25" style="9" customWidth="1"/>
    <col min="13573" max="13573" width="12" style="9" customWidth="1"/>
    <col min="13574" max="13574" width="2" style="9" customWidth="1"/>
    <col min="13575" max="13575" width="15.5" style="9" customWidth="1"/>
    <col min="13576" max="13576" width="16.5" style="9" customWidth="1"/>
    <col min="13577" max="13577" width="20.25" style="9" customWidth="1"/>
    <col min="13578" max="13578" width="17.75" style="9" customWidth="1"/>
    <col min="13579" max="13824" width="8.875" style="9"/>
    <col min="13825" max="13825" width="4" style="9" customWidth="1"/>
    <col min="13826" max="13826" width="20.25" style="9" bestFit="1" customWidth="1"/>
    <col min="13827" max="13827" width="11.5" style="9" customWidth="1"/>
    <col min="13828" max="13828" width="11.25" style="9" customWidth="1"/>
    <col min="13829" max="13829" width="12" style="9" customWidth="1"/>
    <col min="13830" max="13830" width="2" style="9" customWidth="1"/>
    <col min="13831" max="13831" width="15.5" style="9" customWidth="1"/>
    <col min="13832" max="13832" width="16.5" style="9" customWidth="1"/>
    <col min="13833" max="13833" width="20.25" style="9" customWidth="1"/>
    <col min="13834" max="13834" width="17.75" style="9" customWidth="1"/>
    <col min="13835" max="14080" width="8.875" style="9"/>
    <col min="14081" max="14081" width="4" style="9" customWidth="1"/>
    <col min="14082" max="14082" width="20.25" style="9" bestFit="1" customWidth="1"/>
    <col min="14083" max="14083" width="11.5" style="9" customWidth="1"/>
    <col min="14084" max="14084" width="11.25" style="9" customWidth="1"/>
    <col min="14085" max="14085" width="12" style="9" customWidth="1"/>
    <col min="14086" max="14086" width="2" style="9" customWidth="1"/>
    <col min="14087" max="14087" width="15.5" style="9" customWidth="1"/>
    <col min="14088" max="14088" width="16.5" style="9" customWidth="1"/>
    <col min="14089" max="14089" width="20.25" style="9" customWidth="1"/>
    <col min="14090" max="14090" width="17.75" style="9" customWidth="1"/>
    <col min="14091" max="14336" width="8.875" style="9"/>
    <col min="14337" max="14337" width="4" style="9" customWidth="1"/>
    <col min="14338" max="14338" width="20.25" style="9" bestFit="1" customWidth="1"/>
    <col min="14339" max="14339" width="11.5" style="9" customWidth="1"/>
    <col min="14340" max="14340" width="11.25" style="9" customWidth="1"/>
    <col min="14341" max="14341" width="12" style="9" customWidth="1"/>
    <col min="14342" max="14342" width="2" style="9" customWidth="1"/>
    <col min="14343" max="14343" width="15.5" style="9" customWidth="1"/>
    <col min="14344" max="14344" width="16.5" style="9" customWidth="1"/>
    <col min="14345" max="14345" width="20.25" style="9" customWidth="1"/>
    <col min="14346" max="14346" width="17.75" style="9" customWidth="1"/>
    <col min="14347" max="14592" width="8.875" style="9"/>
    <col min="14593" max="14593" width="4" style="9" customWidth="1"/>
    <col min="14594" max="14594" width="20.25" style="9" bestFit="1" customWidth="1"/>
    <col min="14595" max="14595" width="11.5" style="9" customWidth="1"/>
    <col min="14596" max="14596" width="11.25" style="9" customWidth="1"/>
    <col min="14597" max="14597" width="12" style="9" customWidth="1"/>
    <col min="14598" max="14598" width="2" style="9" customWidth="1"/>
    <col min="14599" max="14599" width="15.5" style="9" customWidth="1"/>
    <col min="14600" max="14600" width="16.5" style="9" customWidth="1"/>
    <col min="14601" max="14601" width="20.25" style="9" customWidth="1"/>
    <col min="14602" max="14602" width="17.75" style="9" customWidth="1"/>
    <col min="14603" max="14848" width="8.875" style="9"/>
    <col min="14849" max="14849" width="4" style="9" customWidth="1"/>
    <col min="14850" max="14850" width="20.25" style="9" bestFit="1" customWidth="1"/>
    <col min="14851" max="14851" width="11.5" style="9" customWidth="1"/>
    <col min="14852" max="14852" width="11.25" style="9" customWidth="1"/>
    <col min="14853" max="14853" width="12" style="9" customWidth="1"/>
    <col min="14854" max="14854" width="2" style="9" customWidth="1"/>
    <col min="14855" max="14855" width="15.5" style="9" customWidth="1"/>
    <col min="14856" max="14856" width="16.5" style="9" customWidth="1"/>
    <col min="14857" max="14857" width="20.25" style="9" customWidth="1"/>
    <col min="14858" max="14858" width="17.75" style="9" customWidth="1"/>
    <col min="14859" max="15104" width="8.875" style="9"/>
    <col min="15105" max="15105" width="4" style="9" customWidth="1"/>
    <col min="15106" max="15106" width="20.25" style="9" bestFit="1" customWidth="1"/>
    <col min="15107" max="15107" width="11.5" style="9" customWidth="1"/>
    <col min="15108" max="15108" width="11.25" style="9" customWidth="1"/>
    <col min="15109" max="15109" width="12" style="9" customWidth="1"/>
    <col min="15110" max="15110" width="2" style="9" customWidth="1"/>
    <col min="15111" max="15111" width="15.5" style="9" customWidth="1"/>
    <col min="15112" max="15112" width="16.5" style="9" customWidth="1"/>
    <col min="15113" max="15113" width="20.25" style="9" customWidth="1"/>
    <col min="15114" max="15114" width="17.75" style="9" customWidth="1"/>
    <col min="15115" max="15360" width="8.875" style="9"/>
    <col min="15361" max="15361" width="4" style="9" customWidth="1"/>
    <col min="15362" max="15362" width="20.25" style="9" bestFit="1" customWidth="1"/>
    <col min="15363" max="15363" width="11.5" style="9" customWidth="1"/>
    <col min="15364" max="15364" width="11.25" style="9" customWidth="1"/>
    <col min="15365" max="15365" width="12" style="9" customWidth="1"/>
    <col min="15366" max="15366" width="2" style="9" customWidth="1"/>
    <col min="15367" max="15367" width="15.5" style="9" customWidth="1"/>
    <col min="15368" max="15368" width="16.5" style="9" customWidth="1"/>
    <col min="15369" max="15369" width="20.25" style="9" customWidth="1"/>
    <col min="15370" max="15370" width="17.75" style="9" customWidth="1"/>
    <col min="15371" max="15616" width="8.875" style="9"/>
    <col min="15617" max="15617" width="4" style="9" customWidth="1"/>
    <col min="15618" max="15618" width="20.25" style="9" bestFit="1" customWidth="1"/>
    <col min="15619" max="15619" width="11.5" style="9" customWidth="1"/>
    <col min="15620" max="15620" width="11.25" style="9" customWidth="1"/>
    <col min="15621" max="15621" width="12" style="9" customWidth="1"/>
    <col min="15622" max="15622" width="2" style="9" customWidth="1"/>
    <col min="15623" max="15623" width="15.5" style="9" customWidth="1"/>
    <col min="15624" max="15624" width="16.5" style="9" customWidth="1"/>
    <col min="15625" max="15625" width="20.25" style="9" customWidth="1"/>
    <col min="15626" max="15626" width="17.75" style="9" customWidth="1"/>
    <col min="15627" max="15872" width="8.875" style="9"/>
    <col min="15873" max="15873" width="4" style="9" customWidth="1"/>
    <col min="15874" max="15874" width="20.25" style="9" bestFit="1" customWidth="1"/>
    <col min="15875" max="15875" width="11.5" style="9" customWidth="1"/>
    <col min="15876" max="15876" width="11.25" style="9" customWidth="1"/>
    <col min="15877" max="15877" width="12" style="9" customWidth="1"/>
    <col min="15878" max="15878" width="2" style="9" customWidth="1"/>
    <col min="15879" max="15879" width="15.5" style="9" customWidth="1"/>
    <col min="15880" max="15880" width="16.5" style="9" customWidth="1"/>
    <col min="15881" max="15881" width="20.25" style="9" customWidth="1"/>
    <col min="15882" max="15882" width="17.75" style="9" customWidth="1"/>
    <col min="15883" max="16128" width="8.875" style="9"/>
    <col min="16129" max="16129" width="4" style="9" customWidth="1"/>
    <col min="16130" max="16130" width="20.25" style="9" bestFit="1" customWidth="1"/>
    <col min="16131" max="16131" width="11.5" style="9" customWidth="1"/>
    <col min="16132" max="16132" width="11.25" style="9" customWidth="1"/>
    <col min="16133" max="16133" width="12" style="9" customWidth="1"/>
    <col min="16134" max="16134" width="2" style="9" customWidth="1"/>
    <col min="16135" max="16135" width="15.5" style="9" customWidth="1"/>
    <col min="16136" max="16136" width="16.5" style="9" customWidth="1"/>
    <col min="16137" max="16137" width="20.25" style="9" customWidth="1"/>
    <col min="16138" max="16138" width="17.75" style="9" customWidth="1"/>
    <col min="16139" max="16384" width="8.875" style="9"/>
  </cols>
  <sheetData>
    <row r="2" spans="1:39" ht="26.25">
      <c r="B2" s="11" t="s">
        <v>1</v>
      </c>
      <c r="C2" s="11" t="s">
        <v>2</v>
      </c>
      <c r="D2" s="11" t="s">
        <v>99</v>
      </c>
      <c r="E2" s="11" t="s">
        <v>100</v>
      </c>
      <c r="G2" s="12"/>
      <c r="H2" s="13"/>
      <c r="I2" s="13"/>
    </row>
    <row r="3" spans="1:39" ht="15" customHeight="1">
      <c r="A3" s="14"/>
      <c r="B3" s="15" t="s">
        <v>101</v>
      </c>
      <c r="C3" s="16">
        <v>2</v>
      </c>
      <c r="D3" s="17">
        <v>29.5</v>
      </c>
      <c r="E3" s="18" t="s">
        <v>1113</v>
      </c>
      <c r="G3" s="55" t="s">
        <v>283</v>
      </c>
      <c r="H3" s="56"/>
      <c r="I3" s="57"/>
    </row>
    <row r="4" spans="1:39" ht="15">
      <c r="A4" s="14"/>
      <c r="B4" s="15" t="s">
        <v>102</v>
      </c>
      <c r="C4" s="16">
        <v>1</v>
      </c>
      <c r="D4" s="17">
        <v>32</v>
      </c>
      <c r="E4" s="18" t="s">
        <v>1113</v>
      </c>
      <c r="G4" s="58"/>
      <c r="H4" s="59"/>
      <c r="I4" s="60"/>
    </row>
    <row r="5" spans="1:39" ht="13.5" customHeight="1">
      <c r="A5" s="14"/>
      <c r="B5" s="15" t="s">
        <v>103</v>
      </c>
      <c r="C5" s="16">
        <v>5</v>
      </c>
      <c r="D5" s="17">
        <v>1.5</v>
      </c>
      <c r="E5" s="18" t="s">
        <v>1114</v>
      </c>
      <c r="G5" s="58"/>
      <c r="H5" s="59"/>
      <c r="I5" s="60"/>
    </row>
    <row r="6" spans="1:39" ht="15">
      <c r="A6" s="14"/>
      <c r="B6" s="15" t="s">
        <v>104</v>
      </c>
      <c r="C6" s="16">
        <v>5</v>
      </c>
      <c r="D6" s="17">
        <v>4.5</v>
      </c>
      <c r="E6" s="18" t="s">
        <v>1114</v>
      </c>
      <c r="G6" s="61"/>
      <c r="H6" s="62"/>
      <c r="I6" s="63"/>
    </row>
    <row r="7" spans="1:39" ht="15">
      <c r="A7" s="14"/>
      <c r="B7" s="15" t="s">
        <v>105</v>
      </c>
      <c r="C7" s="16">
        <v>4</v>
      </c>
      <c r="D7" s="17">
        <v>21.25</v>
      </c>
      <c r="E7" s="18" t="s">
        <v>1113</v>
      </c>
    </row>
    <row r="8" spans="1:39" ht="13.5" customHeight="1">
      <c r="A8" s="14"/>
      <c r="B8" s="15" t="s">
        <v>106</v>
      </c>
      <c r="C8" s="16">
        <v>4</v>
      </c>
      <c r="D8" s="17">
        <v>25</v>
      </c>
      <c r="E8" s="18" t="s">
        <v>1113</v>
      </c>
      <c r="G8" s="54" t="s">
        <v>107</v>
      </c>
      <c r="H8" s="54"/>
      <c r="I8" s="20"/>
      <c r="J8" s="21"/>
      <c r="AL8" s="9" t="s">
        <v>108</v>
      </c>
    </row>
    <row r="9" spans="1:39" ht="15">
      <c r="A9" s="1"/>
      <c r="B9" s="15" t="s">
        <v>109</v>
      </c>
      <c r="C9" s="16">
        <v>4</v>
      </c>
      <c r="D9" s="17">
        <v>11</v>
      </c>
      <c r="E9" s="18" t="s">
        <v>1114</v>
      </c>
      <c r="G9" s="54"/>
      <c r="H9" s="54"/>
      <c r="I9" s="39">
        <f>COUNTIFS(E3:E53,"Expert")</f>
        <v>24</v>
      </c>
      <c r="J9" s="21"/>
      <c r="AL9" s="9">
        <v>24</v>
      </c>
      <c r="AM9" s="9" t="str">
        <f>IF(AL9=I9,"Correct")</f>
        <v>Correct</v>
      </c>
    </row>
    <row r="10" spans="1:39" ht="15">
      <c r="A10" s="14"/>
      <c r="B10" s="15" t="s">
        <v>110</v>
      </c>
      <c r="C10" s="16">
        <v>3</v>
      </c>
      <c r="D10" s="17">
        <v>8</v>
      </c>
      <c r="E10" s="18" t="s">
        <v>1114</v>
      </c>
      <c r="I10" s="10"/>
    </row>
    <row r="11" spans="1:39" ht="12.75" customHeight="1">
      <c r="A11" s="14"/>
      <c r="B11" s="15" t="s">
        <v>111</v>
      </c>
      <c r="C11" s="16">
        <v>4</v>
      </c>
      <c r="D11" s="17">
        <v>26.5</v>
      </c>
      <c r="E11" s="18" t="s">
        <v>1113</v>
      </c>
      <c r="G11" s="54" t="s">
        <v>112</v>
      </c>
      <c r="H11" s="54"/>
      <c r="I11" s="20"/>
      <c r="J11" s="21"/>
      <c r="AL11" s="9" t="s">
        <v>108</v>
      </c>
    </row>
    <row r="12" spans="1:39" ht="15">
      <c r="A12" s="14"/>
      <c r="B12" s="15" t="s">
        <v>113</v>
      </c>
      <c r="C12" s="16">
        <v>1</v>
      </c>
      <c r="D12" s="17">
        <v>11</v>
      </c>
      <c r="E12" s="18" t="s">
        <v>1114</v>
      </c>
      <c r="G12" s="54"/>
      <c r="H12" s="54"/>
      <c r="I12" s="39">
        <f>COUNTIFS(C3:C53,"&lt;&gt;2")</f>
        <v>46</v>
      </c>
      <c r="J12" s="21"/>
      <c r="AL12" s="9">
        <v>46</v>
      </c>
      <c r="AM12" s="9" t="str">
        <f>IF(AL12=I12,"Correct")</f>
        <v>Correct</v>
      </c>
    </row>
    <row r="13" spans="1:39" ht="15">
      <c r="A13" s="14"/>
      <c r="B13" s="15" t="s">
        <v>114</v>
      </c>
      <c r="C13" s="16">
        <v>4</v>
      </c>
      <c r="D13" s="17">
        <v>2</v>
      </c>
      <c r="E13" s="18" t="s">
        <v>1114</v>
      </c>
      <c r="H13" s="19"/>
      <c r="I13" s="19"/>
    </row>
    <row r="14" spans="1:39" ht="12.75" customHeight="1">
      <c r="A14" s="14"/>
      <c r="B14" s="15" t="s">
        <v>115</v>
      </c>
      <c r="C14" s="16">
        <v>2</v>
      </c>
      <c r="D14" s="17">
        <v>26.5</v>
      </c>
      <c r="E14" s="18" t="s">
        <v>1113</v>
      </c>
      <c r="G14" s="54" t="s">
        <v>276</v>
      </c>
      <c r="H14" s="54"/>
      <c r="I14" s="20"/>
      <c r="J14" s="21"/>
      <c r="AL14" s="9" t="s">
        <v>116</v>
      </c>
    </row>
    <row r="15" spans="1:39" ht="15">
      <c r="A15" s="14"/>
      <c r="B15" s="15" t="s">
        <v>117</v>
      </c>
      <c r="C15" s="16">
        <v>5</v>
      </c>
      <c r="D15" s="17">
        <v>22.25</v>
      </c>
      <c r="E15" s="18" t="s">
        <v>1113</v>
      </c>
      <c r="G15" s="54"/>
      <c r="H15" s="54"/>
      <c r="I15" s="39">
        <f>COUNTIFS(D3:D53,"&gt;10 AND &lt;20")</f>
        <v>0</v>
      </c>
      <c r="J15" s="21"/>
      <c r="AL15" s="9">
        <v>11</v>
      </c>
      <c r="AM15" s="9" t="b">
        <f>IF(AL15=I15,"Correct")</f>
        <v>0</v>
      </c>
    </row>
    <row r="16" spans="1:39" ht="15">
      <c r="A16" s="14"/>
      <c r="B16" s="15" t="s">
        <v>118</v>
      </c>
      <c r="C16" s="16">
        <v>5</v>
      </c>
      <c r="D16" s="17">
        <v>0.25</v>
      </c>
      <c r="E16" s="18" t="s">
        <v>1114</v>
      </c>
    </row>
    <row r="17" spans="1:39" ht="15" customHeight="1">
      <c r="A17" s="14"/>
      <c r="B17" s="15" t="s">
        <v>119</v>
      </c>
      <c r="C17" s="16">
        <v>5</v>
      </c>
      <c r="D17" s="17">
        <v>26.25</v>
      </c>
      <c r="E17" s="18" t="s">
        <v>1113</v>
      </c>
      <c r="G17" s="54" t="s">
        <v>280</v>
      </c>
      <c r="H17" s="54"/>
      <c r="I17" s="20"/>
      <c r="J17" s="21"/>
      <c r="AL17" s="9" t="s">
        <v>108</v>
      </c>
    </row>
    <row r="18" spans="1:39" ht="15" customHeight="1">
      <c r="A18" s="14"/>
      <c r="B18" s="15" t="s">
        <v>120</v>
      </c>
      <c r="C18" s="16">
        <v>3</v>
      </c>
      <c r="D18" s="17">
        <v>31.5</v>
      </c>
      <c r="E18" s="18" t="s">
        <v>1113</v>
      </c>
      <c r="G18" s="54"/>
      <c r="H18" s="54"/>
      <c r="I18" s="39">
        <f>SUMIFS(D3:D53,E3:E53,"User")</f>
        <v>226</v>
      </c>
      <c r="J18" s="21"/>
      <c r="AL18" s="9">
        <v>42.5</v>
      </c>
      <c r="AM18" s="9" t="b">
        <f>IF(AL18=I18,"Correct")</f>
        <v>0</v>
      </c>
    </row>
    <row r="19" spans="1:39" ht="15">
      <c r="A19" s="14"/>
      <c r="B19" s="15" t="s">
        <v>121</v>
      </c>
      <c r="C19" s="16">
        <v>4</v>
      </c>
      <c r="D19" s="17">
        <v>35</v>
      </c>
      <c r="E19" s="18" t="s">
        <v>1113</v>
      </c>
      <c r="G19" s="54"/>
      <c r="H19" s="54"/>
    </row>
    <row r="20" spans="1:39" ht="15">
      <c r="A20" s="14"/>
      <c r="B20" s="15" t="s">
        <v>122</v>
      </c>
      <c r="C20" s="16">
        <v>1</v>
      </c>
      <c r="D20" s="17">
        <v>12.5</v>
      </c>
      <c r="E20" s="18" t="s">
        <v>1114</v>
      </c>
      <c r="G20" s="54"/>
      <c r="H20" s="54"/>
    </row>
    <row r="21" spans="1:39" ht="15">
      <c r="A21" s="14"/>
      <c r="B21" s="15" t="s">
        <v>123</v>
      </c>
      <c r="C21" s="16">
        <v>3</v>
      </c>
      <c r="D21" s="17">
        <v>2.25</v>
      </c>
      <c r="E21" s="18" t="s">
        <v>1114</v>
      </c>
    </row>
    <row r="22" spans="1:39" ht="15">
      <c r="A22" s="14"/>
      <c r="B22" s="15" t="s">
        <v>124</v>
      </c>
      <c r="C22" s="16">
        <v>4</v>
      </c>
      <c r="D22" s="17">
        <v>33</v>
      </c>
      <c r="E22" s="18" t="s">
        <v>1113</v>
      </c>
    </row>
    <row r="23" spans="1:39" ht="15">
      <c r="A23" s="14"/>
      <c r="B23" s="15" t="s">
        <v>125</v>
      </c>
      <c r="C23" s="16">
        <v>1</v>
      </c>
      <c r="D23" s="17">
        <v>8</v>
      </c>
      <c r="E23" s="18" t="s">
        <v>1114</v>
      </c>
    </row>
    <row r="24" spans="1:39" ht="15">
      <c r="A24" s="14"/>
      <c r="B24" s="15" t="s">
        <v>126</v>
      </c>
      <c r="C24" s="16">
        <v>3</v>
      </c>
      <c r="D24" s="17">
        <v>19</v>
      </c>
      <c r="E24" s="18" t="s">
        <v>1114</v>
      </c>
    </row>
    <row r="25" spans="1:39" ht="15">
      <c r="A25" s="14"/>
      <c r="B25" s="15" t="s">
        <v>127</v>
      </c>
      <c r="C25" s="16">
        <v>5</v>
      </c>
      <c r="D25" s="17">
        <v>28</v>
      </c>
      <c r="E25" s="18" t="s">
        <v>1113</v>
      </c>
    </row>
    <row r="26" spans="1:39" ht="15">
      <c r="A26" s="14"/>
      <c r="B26" s="15" t="s">
        <v>128</v>
      </c>
      <c r="C26" s="16">
        <v>4</v>
      </c>
      <c r="D26" s="17">
        <v>14</v>
      </c>
      <c r="E26" s="18" t="s">
        <v>1114</v>
      </c>
    </row>
    <row r="27" spans="1:39" ht="15">
      <c r="A27" s="14"/>
      <c r="B27" s="15" t="s">
        <v>129</v>
      </c>
      <c r="C27" s="16">
        <v>1</v>
      </c>
      <c r="D27" s="17">
        <v>12</v>
      </c>
      <c r="E27" s="18" t="s">
        <v>1114</v>
      </c>
    </row>
    <row r="28" spans="1:39" ht="15">
      <c r="A28" s="14"/>
      <c r="B28" s="15" t="s">
        <v>130</v>
      </c>
      <c r="C28" s="16">
        <v>3</v>
      </c>
      <c r="D28" s="17">
        <v>31.25</v>
      </c>
      <c r="E28" s="18" t="s">
        <v>1113</v>
      </c>
    </row>
    <row r="29" spans="1:39" ht="15">
      <c r="A29" s="14"/>
      <c r="B29" s="15" t="s">
        <v>131</v>
      </c>
      <c r="C29" s="16">
        <v>3</v>
      </c>
      <c r="D29" s="17">
        <v>30</v>
      </c>
      <c r="E29" s="18" t="s">
        <v>1113</v>
      </c>
    </row>
    <row r="30" spans="1:39" ht="15">
      <c r="A30" s="14"/>
      <c r="B30" s="15" t="s">
        <v>132</v>
      </c>
      <c r="C30" s="16">
        <v>3</v>
      </c>
      <c r="D30" s="17">
        <v>33.5</v>
      </c>
      <c r="E30" s="18" t="s">
        <v>1113</v>
      </c>
    </row>
    <row r="31" spans="1:39" ht="15">
      <c r="A31" s="14"/>
      <c r="B31" s="15" t="s">
        <v>133</v>
      </c>
      <c r="C31" s="16">
        <v>2</v>
      </c>
      <c r="D31" s="17">
        <v>10</v>
      </c>
      <c r="E31" s="18" t="s">
        <v>1114</v>
      </c>
    </row>
    <row r="32" spans="1:39" ht="15">
      <c r="A32" s="14"/>
      <c r="B32" s="15" t="s">
        <v>134</v>
      </c>
      <c r="C32" s="16">
        <v>3</v>
      </c>
      <c r="D32" s="17">
        <v>8</v>
      </c>
      <c r="E32" s="18" t="s">
        <v>1114</v>
      </c>
    </row>
    <row r="33" spans="1:5" ht="15">
      <c r="A33" s="14"/>
      <c r="B33" s="15" t="s">
        <v>135</v>
      </c>
      <c r="C33" s="16">
        <v>3</v>
      </c>
      <c r="D33" s="17">
        <v>4.5</v>
      </c>
      <c r="E33" s="18" t="s">
        <v>1114</v>
      </c>
    </row>
    <row r="34" spans="1:5" ht="15">
      <c r="A34" s="14"/>
      <c r="B34" s="15" t="s">
        <v>136</v>
      </c>
      <c r="C34" s="16">
        <v>2</v>
      </c>
      <c r="D34" s="17">
        <v>22</v>
      </c>
      <c r="E34" s="18" t="s">
        <v>1113</v>
      </c>
    </row>
    <row r="35" spans="1:5" ht="15">
      <c r="A35" s="14"/>
      <c r="B35" s="15" t="s">
        <v>137</v>
      </c>
      <c r="C35" s="16">
        <v>3</v>
      </c>
      <c r="D35" s="17">
        <v>22</v>
      </c>
      <c r="E35" s="18" t="s">
        <v>1113</v>
      </c>
    </row>
    <row r="36" spans="1:5" ht="15">
      <c r="A36" s="14"/>
      <c r="B36" s="15" t="s">
        <v>138</v>
      </c>
      <c r="C36" s="16">
        <v>1</v>
      </c>
      <c r="D36" s="17">
        <v>0</v>
      </c>
      <c r="E36" s="18" t="s">
        <v>1114</v>
      </c>
    </row>
    <row r="37" spans="1:5" ht="15">
      <c r="A37" s="14"/>
      <c r="B37" s="15" t="s">
        <v>139</v>
      </c>
      <c r="C37" s="16">
        <v>3</v>
      </c>
      <c r="D37" s="17">
        <v>9</v>
      </c>
      <c r="E37" s="18" t="s">
        <v>1114</v>
      </c>
    </row>
    <row r="38" spans="1:5" ht="15">
      <c r="A38" s="14"/>
      <c r="B38" s="15" t="s">
        <v>140</v>
      </c>
      <c r="C38" s="16">
        <v>4</v>
      </c>
      <c r="D38" s="17">
        <v>2</v>
      </c>
      <c r="E38" s="18" t="s">
        <v>1114</v>
      </c>
    </row>
    <row r="39" spans="1:5" ht="15">
      <c r="A39" s="14"/>
      <c r="B39" s="15" t="s">
        <v>141</v>
      </c>
      <c r="C39" s="16">
        <v>1</v>
      </c>
      <c r="D39" s="17">
        <v>4.5</v>
      </c>
      <c r="E39" s="18" t="s">
        <v>1114</v>
      </c>
    </row>
    <row r="40" spans="1:5" ht="15">
      <c r="A40" s="14"/>
      <c r="B40" s="15" t="s">
        <v>142</v>
      </c>
      <c r="C40" s="16">
        <v>5</v>
      </c>
      <c r="D40" s="17">
        <v>34.25</v>
      </c>
      <c r="E40" s="18" t="s">
        <v>1113</v>
      </c>
    </row>
    <row r="41" spans="1:5" ht="15">
      <c r="A41" s="14"/>
      <c r="B41" s="15" t="s">
        <v>143</v>
      </c>
      <c r="C41" s="16">
        <v>3</v>
      </c>
      <c r="D41" s="17">
        <v>24</v>
      </c>
      <c r="E41" s="18" t="s">
        <v>1113</v>
      </c>
    </row>
    <row r="42" spans="1:5" ht="15">
      <c r="A42" s="14"/>
      <c r="B42" s="15" t="s">
        <v>144</v>
      </c>
      <c r="C42" s="16">
        <v>5</v>
      </c>
      <c r="D42" s="17">
        <v>23.5</v>
      </c>
      <c r="E42" s="18" t="s">
        <v>1113</v>
      </c>
    </row>
    <row r="43" spans="1:5" ht="15">
      <c r="A43" s="14"/>
      <c r="B43" s="15" t="s">
        <v>145</v>
      </c>
      <c r="C43" s="16">
        <v>3</v>
      </c>
      <c r="D43" s="17">
        <v>18.25</v>
      </c>
      <c r="E43" s="18" t="s">
        <v>1114</v>
      </c>
    </row>
    <row r="44" spans="1:5" ht="15">
      <c r="A44" s="14"/>
      <c r="B44" s="15" t="s">
        <v>146</v>
      </c>
      <c r="C44" s="16">
        <v>2</v>
      </c>
      <c r="D44" s="17">
        <v>6</v>
      </c>
      <c r="E44" s="18" t="s">
        <v>1114</v>
      </c>
    </row>
    <row r="45" spans="1:5" ht="15">
      <c r="A45" s="14"/>
      <c r="B45" s="15" t="s">
        <v>147</v>
      </c>
      <c r="C45" s="16">
        <v>4</v>
      </c>
      <c r="D45" s="17">
        <v>34.25</v>
      </c>
      <c r="E45" s="18" t="s">
        <v>1113</v>
      </c>
    </row>
    <row r="46" spans="1:5" ht="15">
      <c r="A46" s="14"/>
      <c r="B46" s="15" t="s">
        <v>148</v>
      </c>
      <c r="C46" s="16">
        <v>1</v>
      </c>
      <c r="D46" s="17">
        <v>20.25</v>
      </c>
      <c r="E46" s="18" t="s">
        <v>1113</v>
      </c>
    </row>
    <row r="47" spans="1:5" ht="15">
      <c r="A47" s="14"/>
      <c r="B47" s="15" t="s">
        <v>149</v>
      </c>
      <c r="C47" s="16">
        <v>3</v>
      </c>
      <c r="D47" s="17">
        <v>0.25</v>
      </c>
      <c r="E47" s="18" t="s">
        <v>1114</v>
      </c>
    </row>
    <row r="48" spans="1:5" ht="15">
      <c r="A48" s="14"/>
      <c r="B48" s="15" t="s">
        <v>150</v>
      </c>
      <c r="C48" s="16">
        <v>3</v>
      </c>
      <c r="D48" s="17">
        <v>3</v>
      </c>
      <c r="E48" s="18" t="s">
        <v>1114</v>
      </c>
    </row>
    <row r="49" spans="1:5" ht="15">
      <c r="A49" s="14"/>
      <c r="B49" s="15" t="s">
        <v>151</v>
      </c>
      <c r="C49" s="16">
        <v>5</v>
      </c>
      <c r="D49" s="17">
        <v>19</v>
      </c>
      <c r="E49" s="18" t="s">
        <v>1114</v>
      </c>
    </row>
    <row r="50" spans="1:5" ht="15">
      <c r="A50" s="14"/>
      <c r="B50" s="15" t="s">
        <v>152</v>
      </c>
      <c r="C50" s="16">
        <v>4</v>
      </c>
      <c r="D50" s="17">
        <v>21</v>
      </c>
      <c r="E50" s="18" t="s">
        <v>1113</v>
      </c>
    </row>
    <row r="51" spans="1:5" ht="15">
      <c r="A51" s="14"/>
      <c r="B51" s="15" t="s">
        <v>153</v>
      </c>
      <c r="C51" s="16">
        <v>1</v>
      </c>
      <c r="D51" s="17">
        <v>18.25</v>
      </c>
      <c r="E51" s="18" t="s">
        <v>1114</v>
      </c>
    </row>
    <row r="52" spans="1:5" ht="15">
      <c r="A52" s="14"/>
      <c r="B52" s="15" t="s">
        <v>154</v>
      </c>
      <c r="C52" s="16">
        <v>3</v>
      </c>
      <c r="D52" s="17">
        <v>32</v>
      </c>
      <c r="E52" s="18" t="s">
        <v>1113</v>
      </c>
    </row>
    <row r="53" spans="1:5" ht="15">
      <c r="A53" s="14"/>
      <c r="B53" s="15" t="s">
        <v>155</v>
      </c>
      <c r="C53" s="16">
        <v>5</v>
      </c>
      <c r="D53" s="17">
        <v>17.25</v>
      </c>
      <c r="E53" s="18" t="s">
        <v>1114</v>
      </c>
    </row>
  </sheetData>
  <sheetProtection formatCells="0" formatColumns="0" formatRows="0"/>
  <autoFilter ref="B2:E53" xr:uid="{00000000-0009-0000-0000-000000000000}"/>
  <mergeCells count="6">
    <mergeCell ref="G19:H20"/>
    <mergeCell ref="G3:I6"/>
    <mergeCell ref="G8:H9"/>
    <mergeCell ref="G11:H12"/>
    <mergeCell ref="G14:H15"/>
    <mergeCell ref="G17:H18"/>
  </mergeCells>
  <phoneticPr fontId="3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5"/>
  <sheetViews>
    <sheetView zoomScale="125" zoomScaleNormal="175" workbookViewId="0">
      <selection activeCell="H5" sqref="H5:H55"/>
    </sheetView>
  </sheetViews>
  <sheetFormatPr defaultColWidth="8.875" defaultRowHeight="15"/>
  <cols>
    <col min="1" max="1" width="10.375" style="1" bestFit="1" customWidth="1"/>
    <col min="2" max="2" width="12" style="1" bestFit="1" customWidth="1"/>
    <col min="3" max="3" width="8.75" style="1" bestFit="1" customWidth="1"/>
    <col min="4" max="4" width="11.25" style="1" bestFit="1" customWidth="1"/>
    <col min="5" max="5" width="4.5" style="1" bestFit="1" customWidth="1"/>
    <col min="6" max="6" width="11.25" style="1" bestFit="1" customWidth="1"/>
    <col min="7" max="7" width="9.875" style="1" bestFit="1" customWidth="1"/>
    <col min="8" max="8" width="15" style="1" customWidth="1"/>
    <col min="9" max="9" width="8.875" style="1"/>
    <col min="10" max="10" width="7.5" style="1" bestFit="1" customWidth="1"/>
    <col min="11" max="35" width="8.875" style="1"/>
    <col min="36" max="37" width="8.875" style="1" hidden="1" customWidth="1"/>
    <col min="38" max="254" width="8.875" style="1"/>
    <col min="255" max="255" width="3.375" style="1" customWidth="1"/>
    <col min="256" max="256" width="10.375" style="1" bestFit="1" customWidth="1"/>
    <col min="257" max="257" width="12" style="1" bestFit="1" customWidth="1"/>
    <col min="258" max="258" width="8.75" style="1" bestFit="1" customWidth="1"/>
    <col min="259" max="259" width="10.75" style="1" bestFit="1" customWidth="1"/>
    <col min="260" max="260" width="9" style="1" customWidth="1"/>
    <col min="261" max="261" width="10.75" style="1" bestFit="1" customWidth="1"/>
    <col min="262" max="262" width="10.375" style="1" bestFit="1" customWidth="1"/>
    <col min="263" max="263" width="11.5" style="1" bestFit="1" customWidth="1"/>
    <col min="264" max="264" width="14.5" style="1" customWidth="1"/>
    <col min="265" max="265" width="7.5" style="1" bestFit="1" customWidth="1"/>
    <col min="266" max="510" width="8.875" style="1"/>
    <col min="511" max="511" width="3.375" style="1" customWidth="1"/>
    <col min="512" max="512" width="10.375" style="1" bestFit="1" customWidth="1"/>
    <col min="513" max="513" width="12" style="1" bestFit="1" customWidth="1"/>
    <col min="514" max="514" width="8.75" style="1" bestFit="1" customWidth="1"/>
    <col min="515" max="515" width="10.75" style="1" bestFit="1" customWidth="1"/>
    <col min="516" max="516" width="9" style="1" customWidth="1"/>
    <col min="517" max="517" width="10.75" style="1" bestFit="1" customWidth="1"/>
    <col min="518" max="518" width="10.375" style="1" bestFit="1" customWidth="1"/>
    <col min="519" max="519" width="11.5" style="1" bestFit="1" customWidth="1"/>
    <col min="520" max="520" width="14.5" style="1" customWidth="1"/>
    <col min="521" max="521" width="7.5" style="1" bestFit="1" customWidth="1"/>
    <col min="522" max="766" width="8.875" style="1"/>
    <col min="767" max="767" width="3.375" style="1" customWidth="1"/>
    <col min="768" max="768" width="10.375" style="1" bestFit="1" customWidth="1"/>
    <col min="769" max="769" width="12" style="1" bestFit="1" customWidth="1"/>
    <col min="770" max="770" width="8.75" style="1" bestFit="1" customWidth="1"/>
    <col min="771" max="771" width="10.75" style="1" bestFit="1" customWidth="1"/>
    <col min="772" max="772" width="9" style="1" customWidth="1"/>
    <col min="773" max="773" width="10.75" style="1" bestFit="1" customWidth="1"/>
    <col min="774" max="774" width="10.375" style="1" bestFit="1" customWidth="1"/>
    <col min="775" max="775" width="11.5" style="1" bestFit="1" customWidth="1"/>
    <col min="776" max="776" width="14.5" style="1" customWidth="1"/>
    <col min="777" max="777" width="7.5" style="1" bestFit="1" customWidth="1"/>
    <col min="778" max="1022" width="8.875" style="1"/>
    <col min="1023" max="1023" width="3.375" style="1" customWidth="1"/>
    <col min="1024" max="1024" width="10.375" style="1" bestFit="1" customWidth="1"/>
    <col min="1025" max="1025" width="12" style="1" bestFit="1" customWidth="1"/>
    <col min="1026" max="1026" width="8.75" style="1" bestFit="1" customWidth="1"/>
    <col min="1027" max="1027" width="10.75" style="1" bestFit="1" customWidth="1"/>
    <col min="1028" max="1028" width="9" style="1" customWidth="1"/>
    <col min="1029" max="1029" width="10.75" style="1" bestFit="1" customWidth="1"/>
    <col min="1030" max="1030" width="10.375" style="1" bestFit="1" customWidth="1"/>
    <col min="1031" max="1031" width="11.5" style="1" bestFit="1" customWidth="1"/>
    <col min="1032" max="1032" width="14.5" style="1" customWidth="1"/>
    <col min="1033" max="1033" width="7.5" style="1" bestFit="1" customWidth="1"/>
    <col min="1034" max="1278" width="8.875" style="1"/>
    <col min="1279" max="1279" width="3.375" style="1" customWidth="1"/>
    <col min="1280" max="1280" width="10.375" style="1" bestFit="1" customWidth="1"/>
    <col min="1281" max="1281" width="12" style="1" bestFit="1" customWidth="1"/>
    <col min="1282" max="1282" width="8.75" style="1" bestFit="1" customWidth="1"/>
    <col min="1283" max="1283" width="10.75" style="1" bestFit="1" customWidth="1"/>
    <col min="1284" max="1284" width="9" style="1" customWidth="1"/>
    <col min="1285" max="1285" width="10.75" style="1" bestFit="1" customWidth="1"/>
    <col min="1286" max="1286" width="10.375" style="1" bestFit="1" customWidth="1"/>
    <col min="1287" max="1287" width="11.5" style="1" bestFit="1" customWidth="1"/>
    <col min="1288" max="1288" width="14.5" style="1" customWidth="1"/>
    <col min="1289" max="1289" width="7.5" style="1" bestFit="1" customWidth="1"/>
    <col min="1290" max="1534" width="8.875" style="1"/>
    <col min="1535" max="1535" width="3.375" style="1" customWidth="1"/>
    <col min="1536" max="1536" width="10.375" style="1" bestFit="1" customWidth="1"/>
    <col min="1537" max="1537" width="12" style="1" bestFit="1" customWidth="1"/>
    <col min="1538" max="1538" width="8.75" style="1" bestFit="1" customWidth="1"/>
    <col min="1539" max="1539" width="10.75" style="1" bestFit="1" customWidth="1"/>
    <col min="1540" max="1540" width="9" style="1" customWidth="1"/>
    <col min="1541" max="1541" width="10.75" style="1" bestFit="1" customWidth="1"/>
    <col min="1542" max="1542" width="10.375" style="1" bestFit="1" customWidth="1"/>
    <col min="1543" max="1543" width="11.5" style="1" bestFit="1" customWidth="1"/>
    <col min="1544" max="1544" width="14.5" style="1" customWidth="1"/>
    <col min="1545" max="1545" width="7.5" style="1" bestFit="1" customWidth="1"/>
    <col min="1546" max="1790" width="8.875" style="1"/>
    <col min="1791" max="1791" width="3.375" style="1" customWidth="1"/>
    <col min="1792" max="1792" width="10.375" style="1" bestFit="1" customWidth="1"/>
    <col min="1793" max="1793" width="12" style="1" bestFit="1" customWidth="1"/>
    <col min="1794" max="1794" width="8.75" style="1" bestFit="1" customWidth="1"/>
    <col min="1795" max="1795" width="10.75" style="1" bestFit="1" customWidth="1"/>
    <col min="1796" max="1796" width="9" style="1" customWidth="1"/>
    <col min="1797" max="1797" width="10.75" style="1" bestFit="1" customWidth="1"/>
    <col min="1798" max="1798" width="10.375" style="1" bestFit="1" customWidth="1"/>
    <col min="1799" max="1799" width="11.5" style="1" bestFit="1" customWidth="1"/>
    <col min="1800" max="1800" width="14.5" style="1" customWidth="1"/>
    <col min="1801" max="1801" width="7.5" style="1" bestFit="1" customWidth="1"/>
    <col min="1802" max="2046" width="8.875" style="1"/>
    <col min="2047" max="2047" width="3.375" style="1" customWidth="1"/>
    <col min="2048" max="2048" width="10.375" style="1" bestFit="1" customWidth="1"/>
    <col min="2049" max="2049" width="12" style="1" bestFit="1" customWidth="1"/>
    <col min="2050" max="2050" width="8.75" style="1" bestFit="1" customWidth="1"/>
    <col min="2051" max="2051" width="10.75" style="1" bestFit="1" customWidth="1"/>
    <col min="2052" max="2052" width="9" style="1" customWidth="1"/>
    <col min="2053" max="2053" width="10.75" style="1" bestFit="1" customWidth="1"/>
    <col min="2054" max="2054" width="10.375" style="1" bestFit="1" customWidth="1"/>
    <col min="2055" max="2055" width="11.5" style="1" bestFit="1" customWidth="1"/>
    <col min="2056" max="2056" width="14.5" style="1" customWidth="1"/>
    <col min="2057" max="2057" width="7.5" style="1" bestFit="1" customWidth="1"/>
    <col min="2058" max="2302" width="8.875" style="1"/>
    <col min="2303" max="2303" width="3.375" style="1" customWidth="1"/>
    <col min="2304" max="2304" width="10.375" style="1" bestFit="1" customWidth="1"/>
    <col min="2305" max="2305" width="12" style="1" bestFit="1" customWidth="1"/>
    <col min="2306" max="2306" width="8.75" style="1" bestFit="1" customWidth="1"/>
    <col min="2307" max="2307" width="10.75" style="1" bestFit="1" customWidth="1"/>
    <col min="2308" max="2308" width="9" style="1" customWidth="1"/>
    <col min="2309" max="2309" width="10.75" style="1" bestFit="1" customWidth="1"/>
    <col min="2310" max="2310" width="10.375" style="1" bestFit="1" customWidth="1"/>
    <col min="2311" max="2311" width="11.5" style="1" bestFit="1" customWidth="1"/>
    <col min="2312" max="2312" width="14.5" style="1" customWidth="1"/>
    <col min="2313" max="2313" width="7.5" style="1" bestFit="1" customWidth="1"/>
    <col min="2314" max="2558" width="8.875" style="1"/>
    <col min="2559" max="2559" width="3.375" style="1" customWidth="1"/>
    <col min="2560" max="2560" width="10.375" style="1" bestFit="1" customWidth="1"/>
    <col min="2561" max="2561" width="12" style="1" bestFit="1" customWidth="1"/>
    <col min="2562" max="2562" width="8.75" style="1" bestFit="1" customWidth="1"/>
    <col min="2563" max="2563" width="10.75" style="1" bestFit="1" customWidth="1"/>
    <col min="2564" max="2564" width="9" style="1" customWidth="1"/>
    <col min="2565" max="2565" width="10.75" style="1" bestFit="1" customWidth="1"/>
    <col min="2566" max="2566" width="10.375" style="1" bestFit="1" customWidth="1"/>
    <col min="2567" max="2567" width="11.5" style="1" bestFit="1" customWidth="1"/>
    <col min="2568" max="2568" width="14.5" style="1" customWidth="1"/>
    <col min="2569" max="2569" width="7.5" style="1" bestFit="1" customWidth="1"/>
    <col min="2570" max="2814" width="8.875" style="1"/>
    <col min="2815" max="2815" width="3.375" style="1" customWidth="1"/>
    <col min="2816" max="2816" width="10.375" style="1" bestFit="1" customWidth="1"/>
    <col min="2817" max="2817" width="12" style="1" bestFit="1" customWidth="1"/>
    <col min="2818" max="2818" width="8.75" style="1" bestFit="1" customWidth="1"/>
    <col min="2819" max="2819" width="10.75" style="1" bestFit="1" customWidth="1"/>
    <col min="2820" max="2820" width="9" style="1" customWidth="1"/>
    <col min="2821" max="2821" width="10.75" style="1" bestFit="1" customWidth="1"/>
    <col min="2822" max="2822" width="10.375" style="1" bestFit="1" customWidth="1"/>
    <col min="2823" max="2823" width="11.5" style="1" bestFit="1" customWidth="1"/>
    <col min="2824" max="2824" width="14.5" style="1" customWidth="1"/>
    <col min="2825" max="2825" width="7.5" style="1" bestFit="1" customWidth="1"/>
    <col min="2826" max="3070" width="8.875" style="1"/>
    <col min="3071" max="3071" width="3.375" style="1" customWidth="1"/>
    <col min="3072" max="3072" width="10.375" style="1" bestFit="1" customWidth="1"/>
    <col min="3073" max="3073" width="12" style="1" bestFit="1" customWidth="1"/>
    <col min="3074" max="3074" width="8.75" style="1" bestFit="1" customWidth="1"/>
    <col min="3075" max="3075" width="10.75" style="1" bestFit="1" customWidth="1"/>
    <col min="3076" max="3076" width="9" style="1" customWidth="1"/>
    <col min="3077" max="3077" width="10.75" style="1" bestFit="1" customWidth="1"/>
    <col min="3078" max="3078" width="10.375" style="1" bestFit="1" customWidth="1"/>
    <col min="3079" max="3079" width="11.5" style="1" bestFit="1" customWidth="1"/>
    <col min="3080" max="3080" width="14.5" style="1" customWidth="1"/>
    <col min="3081" max="3081" width="7.5" style="1" bestFit="1" customWidth="1"/>
    <col min="3082" max="3326" width="8.875" style="1"/>
    <col min="3327" max="3327" width="3.375" style="1" customWidth="1"/>
    <col min="3328" max="3328" width="10.375" style="1" bestFit="1" customWidth="1"/>
    <col min="3329" max="3329" width="12" style="1" bestFit="1" customWidth="1"/>
    <col min="3330" max="3330" width="8.75" style="1" bestFit="1" customWidth="1"/>
    <col min="3331" max="3331" width="10.75" style="1" bestFit="1" customWidth="1"/>
    <col min="3332" max="3332" width="9" style="1" customWidth="1"/>
    <col min="3333" max="3333" width="10.75" style="1" bestFit="1" customWidth="1"/>
    <col min="3334" max="3334" width="10.375" style="1" bestFit="1" customWidth="1"/>
    <col min="3335" max="3335" width="11.5" style="1" bestFit="1" customWidth="1"/>
    <col min="3336" max="3336" width="14.5" style="1" customWidth="1"/>
    <col min="3337" max="3337" width="7.5" style="1" bestFit="1" customWidth="1"/>
    <col min="3338" max="3582" width="8.875" style="1"/>
    <col min="3583" max="3583" width="3.375" style="1" customWidth="1"/>
    <col min="3584" max="3584" width="10.375" style="1" bestFit="1" customWidth="1"/>
    <col min="3585" max="3585" width="12" style="1" bestFit="1" customWidth="1"/>
    <col min="3586" max="3586" width="8.75" style="1" bestFit="1" customWidth="1"/>
    <col min="3587" max="3587" width="10.75" style="1" bestFit="1" customWidth="1"/>
    <col min="3588" max="3588" width="9" style="1" customWidth="1"/>
    <col min="3589" max="3589" width="10.75" style="1" bestFit="1" customWidth="1"/>
    <col min="3590" max="3590" width="10.375" style="1" bestFit="1" customWidth="1"/>
    <col min="3591" max="3591" width="11.5" style="1" bestFit="1" customWidth="1"/>
    <col min="3592" max="3592" width="14.5" style="1" customWidth="1"/>
    <col min="3593" max="3593" width="7.5" style="1" bestFit="1" customWidth="1"/>
    <col min="3594" max="3838" width="8.875" style="1"/>
    <col min="3839" max="3839" width="3.375" style="1" customWidth="1"/>
    <col min="3840" max="3840" width="10.375" style="1" bestFit="1" customWidth="1"/>
    <col min="3841" max="3841" width="12" style="1" bestFit="1" customWidth="1"/>
    <col min="3842" max="3842" width="8.75" style="1" bestFit="1" customWidth="1"/>
    <col min="3843" max="3843" width="10.75" style="1" bestFit="1" customWidth="1"/>
    <col min="3844" max="3844" width="9" style="1" customWidth="1"/>
    <col min="3845" max="3845" width="10.75" style="1" bestFit="1" customWidth="1"/>
    <col min="3846" max="3846" width="10.375" style="1" bestFit="1" customWidth="1"/>
    <col min="3847" max="3847" width="11.5" style="1" bestFit="1" customWidth="1"/>
    <col min="3848" max="3848" width="14.5" style="1" customWidth="1"/>
    <col min="3849" max="3849" width="7.5" style="1" bestFit="1" customWidth="1"/>
    <col min="3850" max="4094" width="8.875" style="1"/>
    <col min="4095" max="4095" width="3.375" style="1" customWidth="1"/>
    <col min="4096" max="4096" width="10.375" style="1" bestFit="1" customWidth="1"/>
    <col min="4097" max="4097" width="12" style="1" bestFit="1" customWidth="1"/>
    <col min="4098" max="4098" width="8.75" style="1" bestFit="1" customWidth="1"/>
    <col min="4099" max="4099" width="10.75" style="1" bestFit="1" customWidth="1"/>
    <col min="4100" max="4100" width="9" style="1" customWidth="1"/>
    <col min="4101" max="4101" width="10.75" style="1" bestFit="1" customWidth="1"/>
    <col min="4102" max="4102" width="10.375" style="1" bestFit="1" customWidth="1"/>
    <col min="4103" max="4103" width="11.5" style="1" bestFit="1" customWidth="1"/>
    <col min="4104" max="4104" width="14.5" style="1" customWidth="1"/>
    <col min="4105" max="4105" width="7.5" style="1" bestFit="1" customWidth="1"/>
    <col min="4106" max="4350" width="8.875" style="1"/>
    <col min="4351" max="4351" width="3.375" style="1" customWidth="1"/>
    <col min="4352" max="4352" width="10.375" style="1" bestFit="1" customWidth="1"/>
    <col min="4353" max="4353" width="12" style="1" bestFit="1" customWidth="1"/>
    <col min="4354" max="4354" width="8.75" style="1" bestFit="1" customWidth="1"/>
    <col min="4355" max="4355" width="10.75" style="1" bestFit="1" customWidth="1"/>
    <col min="4356" max="4356" width="9" style="1" customWidth="1"/>
    <col min="4357" max="4357" width="10.75" style="1" bestFit="1" customWidth="1"/>
    <col min="4358" max="4358" width="10.375" style="1" bestFit="1" customWidth="1"/>
    <col min="4359" max="4359" width="11.5" style="1" bestFit="1" customWidth="1"/>
    <col min="4360" max="4360" width="14.5" style="1" customWidth="1"/>
    <col min="4361" max="4361" width="7.5" style="1" bestFit="1" customWidth="1"/>
    <col min="4362" max="4606" width="8.875" style="1"/>
    <col min="4607" max="4607" width="3.375" style="1" customWidth="1"/>
    <col min="4608" max="4608" width="10.375" style="1" bestFit="1" customWidth="1"/>
    <col min="4609" max="4609" width="12" style="1" bestFit="1" customWidth="1"/>
    <col min="4610" max="4610" width="8.75" style="1" bestFit="1" customWidth="1"/>
    <col min="4611" max="4611" width="10.75" style="1" bestFit="1" customWidth="1"/>
    <col min="4612" max="4612" width="9" style="1" customWidth="1"/>
    <col min="4613" max="4613" width="10.75" style="1" bestFit="1" customWidth="1"/>
    <col min="4614" max="4614" width="10.375" style="1" bestFit="1" customWidth="1"/>
    <col min="4615" max="4615" width="11.5" style="1" bestFit="1" customWidth="1"/>
    <col min="4616" max="4616" width="14.5" style="1" customWidth="1"/>
    <col min="4617" max="4617" width="7.5" style="1" bestFit="1" customWidth="1"/>
    <col min="4618" max="4862" width="8.875" style="1"/>
    <col min="4863" max="4863" width="3.375" style="1" customWidth="1"/>
    <col min="4864" max="4864" width="10.375" style="1" bestFit="1" customWidth="1"/>
    <col min="4865" max="4865" width="12" style="1" bestFit="1" customWidth="1"/>
    <col min="4866" max="4866" width="8.75" style="1" bestFit="1" customWidth="1"/>
    <col min="4867" max="4867" width="10.75" style="1" bestFit="1" customWidth="1"/>
    <col min="4868" max="4868" width="9" style="1" customWidth="1"/>
    <col min="4869" max="4869" width="10.75" style="1" bestFit="1" customWidth="1"/>
    <col min="4870" max="4870" width="10.375" style="1" bestFit="1" customWidth="1"/>
    <col min="4871" max="4871" width="11.5" style="1" bestFit="1" customWidth="1"/>
    <col min="4872" max="4872" width="14.5" style="1" customWidth="1"/>
    <col min="4873" max="4873" width="7.5" style="1" bestFit="1" customWidth="1"/>
    <col min="4874" max="5118" width="8.875" style="1"/>
    <col min="5119" max="5119" width="3.375" style="1" customWidth="1"/>
    <col min="5120" max="5120" width="10.375" style="1" bestFit="1" customWidth="1"/>
    <col min="5121" max="5121" width="12" style="1" bestFit="1" customWidth="1"/>
    <col min="5122" max="5122" width="8.75" style="1" bestFit="1" customWidth="1"/>
    <col min="5123" max="5123" width="10.75" style="1" bestFit="1" customWidth="1"/>
    <col min="5124" max="5124" width="9" style="1" customWidth="1"/>
    <col min="5125" max="5125" width="10.75" style="1" bestFit="1" customWidth="1"/>
    <col min="5126" max="5126" width="10.375" style="1" bestFit="1" customWidth="1"/>
    <col min="5127" max="5127" width="11.5" style="1" bestFit="1" customWidth="1"/>
    <col min="5128" max="5128" width="14.5" style="1" customWidth="1"/>
    <col min="5129" max="5129" width="7.5" style="1" bestFit="1" customWidth="1"/>
    <col min="5130" max="5374" width="8.875" style="1"/>
    <col min="5375" max="5375" width="3.375" style="1" customWidth="1"/>
    <col min="5376" max="5376" width="10.375" style="1" bestFit="1" customWidth="1"/>
    <col min="5377" max="5377" width="12" style="1" bestFit="1" customWidth="1"/>
    <col min="5378" max="5378" width="8.75" style="1" bestFit="1" customWidth="1"/>
    <col min="5379" max="5379" width="10.75" style="1" bestFit="1" customWidth="1"/>
    <col min="5380" max="5380" width="9" style="1" customWidth="1"/>
    <col min="5381" max="5381" width="10.75" style="1" bestFit="1" customWidth="1"/>
    <col min="5382" max="5382" width="10.375" style="1" bestFit="1" customWidth="1"/>
    <col min="5383" max="5383" width="11.5" style="1" bestFit="1" customWidth="1"/>
    <col min="5384" max="5384" width="14.5" style="1" customWidth="1"/>
    <col min="5385" max="5385" width="7.5" style="1" bestFit="1" customWidth="1"/>
    <col min="5386" max="5630" width="8.875" style="1"/>
    <col min="5631" max="5631" width="3.375" style="1" customWidth="1"/>
    <col min="5632" max="5632" width="10.375" style="1" bestFit="1" customWidth="1"/>
    <col min="5633" max="5633" width="12" style="1" bestFit="1" customWidth="1"/>
    <col min="5634" max="5634" width="8.75" style="1" bestFit="1" customWidth="1"/>
    <col min="5635" max="5635" width="10.75" style="1" bestFit="1" customWidth="1"/>
    <col min="5636" max="5636" width="9" style="1" customWidth="1"/>
    <col min="5637" max="5637" width="10.75" style="1" bestFit="1" customWidth="1"/>
    <col min="5638" max="5638" width="10.375" style="1" bestFit="1" customWidth="1"/>
    <col min="5639" max="5639" width="11.5" style="1" bestFit="1" customWidth="1"/>
    <col min="5640" max="5640" width="14.5" style="1" customWidth="1"/>
    <col min="5641" max="5641" width="7.5" style="1" bestFit="1" customWidth="1"/>
    <col min="5642" max="5886" width="8.875" style="1"/>
    <col min="5887" max="5887" width="3.375" style="1" customWidth="1"/>
    <col min="5888" max="5888" width="10.375" style="1" bestFit="1" customWidth="1"/>
    <col min="5889" max="5889" width="12" style="1" bestFit="1" customWidth="1"/>
    <col min="5890" max="5890" width="8.75" style="1" bestFit="1" customWidth="1"/>
    <col min="5891" max="5891" width="10.75" style="1" bestFit="1" customWidth="1"/>
    <col min="5892" max="5892" width="9" style="1" customWidth="1"/>
    <col min="5893" max="5893" width="10.75" style="1" bestFit="1" customWidth="1"/>
    <col min="5894" max="5894" width="10.375" style="1" bestFit="1" customWidth="1"/>
    <col min="5895" max="5895" width="11.5" style="1" bestFit="1" customWidth="1"/>
    <col min="5896" max="5896" width="14.5" style="1" customWidth="1"/>
    <col min="5897" max="5897" width="7.5" style="1" bestFit="1" customWidth="1"/>
    <col min="5898" max="6142" width="8.875" style="1"/>
    <col min="6143" max="6143" width="3.375" style="1" customWidth="1"/>
    <col min="6144" max="6144" width="10.375" style="1" bestFit="1" customWidth="1"/>
    <col min="6145" max="6145" width="12" style="1" bestFit="1" customWidth="1"/>
    <col min="6146" max="6146" width="8.75" style="1" bestFit="1" customWidth="1"/>
    <col min="6147" max="6147" width="10.75" style="1" bestFit="1" customWidth="1"/>
    <col min="6148" max="6148" width="9" style="1" customWidth="1"/>
    <col min="6149" max="6149" width="10.75" style="1" bestFit="1" customWidth="1"/>
    <col min="6150" max="6150" width="10.375" style="1" bestFit="1" customWidth="1"/>
    <col min="6151" max="6151" width="11.5" style="1" bestFit="1" customWidth="1"/>
    <col min="6152" max="6152" width="14.5" style="1" customWidth="1"/>
    <col min="6153" max="6153" width="7.5" style="1" bestFit="1" customWidth="1"/>
    <col min="6154" max="6398" width="8.875" style="1"/>
    <col min="6399" max="6399" width="3.375" style="1" customWidth="1"/>
    <col min="6400" max="6400" width="10.375" style="1" bestFit="1" customWidth="1"/>
    <col min="6401" max="6401" width="12" style="1" bestFit="1" customWidth="1"/>
    <col min="6402" max="6402" width="8.75" style="1" bestFit="1" customWidth="1"/>
    <col min="6403" max="6403" width="10.75" style="1" bestFit="1" customWidth="1"/>
    <col min="6404" max="6404" width="9" style="1" customWidth="1"/>
    <col min="6405" max="6405" width="10.75" style="1" bestFit="1" customWidth="1"/>
    <col min="6406" max="6406" width="10.375" style="1" bestFit="1" customWidth="1"/>
    <col min="6407" max="6407" width="11.5" style="1" bestFit="1" customWidth="1"/>
    <col min="6408" max="6408" width="14.5" style="1" customWidth="1"/>
    <col min="6409" max="6409" width="7.5" style="1" bestFit="1" customWidth="1"/>
    <col min="6410" max="6654" width="8.875" style="1"/>
    <col min="6655" max="6655" width="3.375" style="1" customWidth="1"/>
    <col min="6656" max="6656" width="10.375" style="1" bestFit="1" customWidth="1"/>
    <col min="6657" max="6657" width="12" style="1" bestFit="1" customWidth="1"/>
    <col min="6658" max="6658" width="8.75" style="1" bestFit="1" customWidth="1"/>
    <col min="6659" max="6659" width="10.75" style="1" bestFit="1" customWidth="1"/>
    <col min="6660" max="6660" width="9" style="1" customWidth="1"/>
    <col min="6661" max="6661" width="10.75" style="1" bestFit="1" customWidth="1"/>
    <col min="6662" max="6662" width="10.375" style="1" bestFit="1" customWidth="1"/>
    <col min="6663" max="6663" width="11.5" style="1" bestFit="1" customWidth="1"/>
    <col min="6664" max="6664" width="14.5" style="1" customWidth="1"/>
    <col min="6665" max="6665" width="7.5" style="1" bestFit="1" customWidth="1"/>
    <col min="6666" max="6910" width="8.875" style="1"/>
    <col min="6911" max="6911" width="3.375" style="1" customWidth="1"/>
    <col min="6912" max="6912" width="10.375" style="1" bestFit="1" customWidth="1"/>
    <col min="6913" max="6913" width="12" style="1" bestFit="1" customWidth="1"/>
    <col min="6914" max="6914" width="8.75" style="1" bestFit="1" customWidth="1"/>
    <col min="6915" max="6915" width="10.75" style="1" bestFit="1" customWidth="1"/>
    <col min="6916" max="6916" width="9" style="1" customWidth="1"/>
    <col min="6917" max="6917" width="10.75" style="1" bestFit="1" customWidth="1"/>
    <col min="6918" max="6918" width="10.375" style="1" bestFit="1" customWidth="1"/>
    <col min="6919" max="6919" width="11.5" style="1" bestFit="1" customWidth="1"/>
    <col min="6920" max="6920" width="14.5" style="1" customWidth="1"/>
    <col min="6921" max="6921" width="7.5" style="1" bestFit="1" customWidth="1"/>
    <col min="6922" max="7166" width="8.875" style="1"/>
    <col min="7167" max="7167" width="3.375" style="1" customWidth="1"/>
    <col min="7168" max="7168" width="10.375" style="1" bestFit="1" customWidth="1"/>
    <col min="7169" max="7169" width="12" style="1" bestFit="1" customWidth="1"/>
    <col min="7170" max="7170" width="8.75" style="1" bestFit="1" customWidth="1"/>
    <col min="7171" max="7171" width="10.75" style="1" bestFit="1" customWidth="1"/>
    <col min="7172" max="7172" width="9" style="1" customWidth="1"/>
    <col min="7173" max="7173" width="10.75" style="1" bestFit="1" customWidth="1"/>
    <col min="7174" max="7174" width="10.375" style="1" bestFit="1" customWidth="1"/>
    <col min="7175" max="7175" width="11.5" style="1" bestFit="1" customWidth="1"/>
    <col min="7176" max="7176" width="14.5" style="1" customWidth="1"/>
    <col min="7177" max="7177" width="7.5" style="1" bestFit="1" customWidth="1"/>
    <col min="7178" max="7422" width="8.875" style="1"/>
    <col min="7423" max="7423" width="3.375" style="1" customWidth="1"/>
    <col min="7424" max="7424" width="10.375" style="1" bestFit="1" customWidth="1"/>
    <col min="7425" max="7425" width="12" style="1" bestFit="1" customWidth="1"/>
    <col min="7426" max="7426" width="8.75" style="1" bestFit="1" customWidth="1"/>
    <col min="7427" max="7427" width="10.75" style="1" bestFit="1" customWidth="1"/>
    <col min="7428" max="7428" width="9" style="1" customWidth="1"/>
    <col min="7429" max="7429" width="10.75" style="1" bestFit="1" customWidth="1"/>
    <col min="7430" max="7430" width="10.375" style="1" bestFit="1" customWidth="1"/>
    <col min="7431" max="7431" width="11.5" style="1" bestFit="1" customWidth="1"/>
    <col min="7432" max="7432" width="14.5" style="1" customWidth="1"/>
    <col min="7433" max="7433" width="7.5" style="1" bestFit="1" customWidth="1"/>
    <col min="7434" max="7678" width="8.875" style="1"/>
    <col min="7679" max="7679" width="3.375" style="1" customWidth="1"/>
    <col min="7680" max="7680" width="10.375" style="1" bestFit="1" customWidth="1"/>
    <col min="7681" max="7681" width="12" style="1" bestFit="1" customWidth="1"/>
    <col min="7682" max="7682" width="8.75" style="1" bestFit="1" customWidth="1"/>
    <col min="7683" max="7683" width="10.75" style="1" bestFit="1" customWidth="1"/>
    <col min="7684" max="7684" width="9" style="1" customWidth="1"/>
    <col min="7685" max="7685" width="10.75" style="1" bestFit="1" customWidth="1"/>
    <col min="7686" max="7686" width="10.375" style="1" bestFit="1" customWidth="1"/>
    <col min="7687" max="7687" width="11.5" style="1" bestFit="1" customWidth="1"/>
    <col min="7688" max="7688" width="14.5" style="1" customWidth="1"/>
    <col min="7689" max="7689" width="7.5" style="1" bestFit="1" customWidth="1"/>
    <col min="7690" max="7934" width="8.875" style="1"/>
    <col min="7935" max="7935" width="3.375" style="1" customWidth="1"/>
    <col min="7936" max="7936" width="10.375" style="1" bestFit="1" customWidth="1"/>
    <col min="7937" max="7937" width="12" style="1" bestFit="1" customWidth="1"/>
    <col min="7938" max="7938" width="8.75" style="1" bestFit="1" customWidth="1"/>
    <col min="7939" max="7939" width="10.75" style="1" bestFit="1" customWidth="1"/>
    <col min="7940" max="7940" width="9" style="1" customWidth="1"/>
    <col min="7941" max="7941" width="10.75" style="1" bestFit="1" customWidth="1"/>
    <col min="7942" max="7942" width="10.375" style="1" bestFit="1" customWidth="1"/>
    <col min="7943" max="7943" width="11.5" style="1" bestFit="1" customWidth="1"/>
    <col min="7944" max="7944" width="14.5" style="1" customWidth="1"/>
    <col min="7945" max="7945" width="7.5" style="1" bestFit="1" customWidth="1"/>
    <col min="7946" max="8190" width="8.875" style="1"/>
    <col min="8191" max="8191" width="3.375" style="1" customWidth="1"/>
    <col min="8192" max="8192" width="10.375" style="1" bestFit="1" customWidth="1"/>
    <col min="8193" max="8193" width="12" style="1" bestFit="1" customWidth="1"/>
    <col min="8194" max="8194" width="8.75" style="1" bestFit="1" customWidth="1"/>
    <col min="8195" max="8195" width="10.75" style="1" bestFit="1" customWidth="1"/>
    <col min="8196" max="8196" width="9" style="1" customWidth="1"/>
    <col min="8197" max="8197" width="10.75" style="1" bestFit="1" customWidth="1"/>
    <col min="8198" max="8198" width="10.375" style="1" bestFit="1" customWidth="1"/>
    <col min="8199" max="8199" width="11.5" style="1" bestFit="1" customWidth="1"/>
    <col min="8200" max="8200" width="14.5" style="1" customWidth="1"/>
    <col min="8201" max="8201" width="7.5" style="1" bestFit="1" customWidth="1"/>
    <col min="8202" max="8446" width="8.875" style="1"/>
    <col min="8447" max="8447" width="3.375" style="1" customWidth="1"/>
    <col min="8448" max="8448" width="10.375" style="1" bestFit="1" customWidth="1"/>
    <col min="8449" max="8449" width="12" style="1" bestFit="1" customWidth="1"/>
    <col min="8450" max="8450" width="8.75" style="1" bestFit="1" customWidth="1"/>
    <col min="8451" max="8451" width="10.75" style="1" bestFit="1" customWidth="1"/>
    <col min="8452" max="8452" width="9" style="1" customWidth="1"/>
    <col min="8453" max="8453" width="10.75" style="1" bestFit="1" customWidth="1"/>
    <col min="8454" max="8454" width="10.375" style="1" bestFit="1" customWidth="1"/>
    <col min="8455" max="8455" width="11.5" style="1" bestFit="1" customWidth="1"/>
    <col min="8456" max="8456" width="14.5" style="1" customWidth="1"/>
    <col min="8457" max="8457" width="7.5" style="1" bestFit="1" customWidth="1"/>
    <col min="8458" max="8702" width="8.875" style="1"/>
    <col min="8703" max="8703" width="3.375" style="1" customWidth="1"/>
    <col min="8704" max="8704" width="10.375" style="1" bestFit="1" customWidth="1"/>
    <col min="8705" max="8705" width="12" style="1" bestFit="1" customWidth="1"/>
    <col min="8706" max="8706" width="8.75" style="1" bestFit="1" customWidth="1"/>
    <col min="8707" max="8707" width="10.75" style="1" bestFit="1" customWidth="1"/>
    <col min="8708" max="8708" width="9" style="1" customWidth="1"/>
    <col min="8709" max="8709" width="10.75" style="1" bestFit="1" customWidth="1"/>
    <col min="8710" max="8710" width="10.375" style="1" bestFit="1" customWidth="1"/>
    <col min="8711" max="8711" width="11.5" style="1" bestFit="1" customWidth="1"/>
    <col min="8712" max="8712" width="14.5" style="1" customWidth="1"/>
    <col min="8713" max="8713" width="7.5" style="1" bestFit="1" customWidth="1"/>
    <col min="8714" max="8958" width="8.875" style="1"/>
    <col min="8959" max="8959" width="3.375" style="1" customWidth="1"/>
    <col min="8960" max="8960" width="10.375" style="1" bestFit="1" customWidth="1"/>
    <col min="8961" max="8961" width="12" style="1" bestFit="1" customWidth="1"/>
    <col min="8962" max="8962" width="8.75" style="1" bestFit="1" customWidth="1"/>
    <col min="8963" max="8963" width="10.75" style="1" bestFit="1" customWidth="1"/>
    <col min="8964" max="8964" width="9" style="1" customWidth="1"/>
    <col min="8965" max="8965" width="10.75" style="1" bestFit="1" customWidth="1"/>
    <col min="8966" max="8966" width="10.375" style="1" bestFit="1" customWidth="1"/>
    <col min="8967" max="8967" width="11.5" style="1" bestFit="1" customWidth="1"/>
    <col min="8968" max="8968" width="14.5" style="1" customWidth="1"/>
    <col min="8969" max="8969" width="7.5" style="1" bestFit="1" customWidth="1"/>
    <col min="8970" max="9214" width="8.875" style="1"/>
    <col min="9215" max="9215" width="3.375" style="1" customWidth="1"/>
    <col min="9216" max="9216" width="10.375" style="1" bestFit="1" customWidth="1"/>
    <col min="9217" max="9217" width="12" style="1" bestFit="1" customWidth="1"/>
    <col min="9218" max="9218" width="8.75" style="1" bestFit="1" customWidth="1"/>
    <col min="9219" max="9219" width="10.75" style="1" bestFit="1" customWidth="1"/>
    <col min="9220" max="9220" width="9" style="1" customWidth="1"/>
    <col min="9221" max="9221" width="10.75" style="1" bestFit="1" customWidth="1"/>
    <col min="9222" max="9222" width="10.375" style="1" bestFit="1" customWidth="1"/>
    <col min="9223" max="9223" width="11.5" style="1" bestFit="1" customWidth="1"/>
    <col min="9224" max="9224" width="14.5" style="1" customWidth="1"/>
    <col min="9225" max="9225" width="7.5" style="1" bestFit="1" customWidth="1"/>
    <col min="9226" max="9470" width="8.875" style="1"/>
    <col min="9471" max="9471" width="3.375" style="1" customWidth="1"/>
    <col min="9472" max="9472" width="10.375" style="1" bestFit="1" customWidth="1"/>
    <col min="9473" max="9473" width="12" style="1" bestFit="1" customWidth="1"/>
    <col min="9474" max="9474" width="8.75" style="1" bestFit="1" customWidth="1"/>
    <col min="9475" max="9475" width="10.75" style="1" bestFit="1" customWidth="1"/>
    <col min="9476" max="9476" width="9" style="1" customWidth="1"/>
    <col min="9477" max="9477" width="10.75" style="1" bestFit="1" customWidth="1"/>
    <col min="9478" max="9478" width="10.375" style="1" bestFit="1" customWidth="1"/>
    <col min="9479" max="9479" width="11.5" style="1" bestFit="1" customWidth="1"/>
    <col min="9480" max="9480" width="14.5" style="1" customWidth="1"/>
    <col min="9481" max="9481" width="7.5" style="1" bestFit="1" customWidth="1"/>
    <col min="9482" max="9726" width="8.875" style="1"/>
    <col min="9727" max="9727" width="3.375" style="1" customWidth="1"/>
    <col min="9728" max="9728" width="10.375" style="1" bestFit="1" customWidth="1"/>
    <col min="9729" max="9729" width="12" style="1" bestFit="1" customWidth="1"/>
    <col min="9730" max="9730" width="8.75" style="1" bestFit="1" customWidth="1"/>
    <col min="9731" max="9731" width="10.75" style="1" bestFit="1" customWidth="1"/>
    <col min="9732" max="9732" width="9" style="1" customWidth="1"/>
    <col min="9733" max="9733" width="10.75" style="1" bestFit="1" customWidth="1"/>
    <col min="9734" max="9734" width="10.375" style="1" bestFit="1" customWidth="1"/>
    <col min="9735" max="9735" width="11.5" style="1" bestFit="1" customWidth="1"/>
    <col min="9736" max="9736" width="14.5" style="1" customWidth="1"/>
    <col min="9737" max="9737" width="7.5" style="1" bestFit="1" customWidth="1"/>
    <col min="9738" max="9982" width="8.875" style="1"/>
    <col min="9983" max="9983" width="3.375" style="1" customWidth="1"/>
    <col min="9984" max="9984" width="10.375" style="1" bestFit="1" customWidth="1"/>
    <col min="9985" max="9985" width="12" style="1" bestFit="1" customWidth="1"/>
    <col min="9986" max="9986" width="8.75" style="1" bestFit="1" customWidth="1"/>
    <col min="9987" max="9987" width="10.75" style="1" bestFit="1" customWidth="1"/>
    <col min="9988" max="9988" width="9" style="1" customWidth="1"/>
    <col min="9989" max="9989" width="10.75" style="1" bestFit="1" customWidth="1"/>
    <col min="9990" max="9990" width="10.375" style="1" bestFit="1" customWidth="1"/>
    <col min="9991" max="9991" width="11.5" style="1" bestFit="1" customWidth="1"/>
    <col min="9992" max="9992" width="14.5" style="1" customWidth="1"/>
    <col min="9993" max="9993" width="7.5" style="1" bestFit="1" customWidth="1"/>
    <col min="9994" max="10238" width="8.875" style="1"/>
    <col min="10239" max="10239" width="3.375" style="1" customWidth="1"/>
    <col min="10240" max="10240" width="10.375" style="1" bestFit="1" customWidth="1"/>
    <col min="10241" max="10241" width="12" style="1" bestFit="1" customWidth="1"/>
    <col min="10242" max="10242" width="8.75" style="1" bestFit="1" customWidth="1"/>
    <col min="10243" max="10243" width="10.75" style="1" bestFit="1" customWidth="1"/>
    <col min="10244" max="10244" width="9" style="1" customWidth="1"/>
    <col min="10245" max="10245" width="10.75" style="1" bestFit="1" customWidth="1"/>
    <col min="10246" max="10246" width="10.375" style="1" bestFit="1" customWidth="1"/>
    <col min="10247" max="10247" width="11.5" style="1" bestFit="1" customWidth="1"/>
    <col min="10248" max="10248" width="14.5" style="1" customWidth="1"/>
    <col min="10249" max="10249" width="7.5" style="1" bestFit="1" customWidth="1"/>
    <col min="10250" max="10494" width="8.875" style="1"/>
    <col min="10495" max="10495" width="3.375" style="1" customWidth="1"/>
    <col min="10496" max="10496" width="10.375" style="1" bestFit="1" customWidth="1"/>
    <col min="10497" max="10497" width="12" style="1" bestFit="1" customWidth="1"/>
    <col min="10498" max="10498" width="8.75" style="1" bestFit="1" customWidth="1"/>
    <col min="10499" max="10499" width="10.75" style="1" bestFit="1" customWidth="1"/>
    <col min="10500" max="10500" width="9" style="1" customWidth="1"/>
    <col min="10501" max="10501" width="10.75" style="1" bestFit="1" customWidth="1"/>
    <col min="10502" max="10502" width="10.375" style="1" bestFit="1" customWidth="1"/>
    <col min="10503" max="10503" width="11.5" style="1" bestFit="1" customWidth="1"/>
    <col min="10504" max="10504" width="14.5" style="1" customWidth="1"/>
    <col min="10505" max="10505" width="7.5" style="1" bestFit="1" customWidth="1"/>
    <col min="10506" max="10750" width="8.875" style="1"/>
    <col min="10751" max="10751" width="3.375" style="1" customWidth="1"/>
    <col min="10752" max="10752" width="10.375" style="1" bestFit="1" customWidth="1"/>
    <col min="10753" max="10753" width="12" style="1" bestFit="1" customWidth="1"/>
    <col min="10754" max="10754" width="8.75" style="1" bestFit="1" customWidth="1"/>
    <col min="10755" max="10755" width="10.75" style="1" bestFit="1" customWidth="1"/>
    <col min="10756" max="10756" width="9" style="1" customWidth="1"/>
    <col min="10757" max="10757" width="10.75" style="1" bestFit="1" customWidth="1"/>
    <col min="10758" max="10758" width="10.375" style="1" bestFit="1" customWidth="1"/>
    <col min="10759" max="10759" width="11.5" style="1" bestFit="1" customWidth="1"/>
    <col min="10760" max="10760" width="14.5" style="1" customWidth="1"/>
    <col min="10761" max="10761" width="7.5" style="1" bestFit="1" customWidth="1"/>
    <col min="10762" max="11006" width="8.875" style="1"/>
    <col min="11007" max="11007" width="3.375" style="1" customWidth="1"/>
    <col min="11008" max="11008" width="10.375" style="1" bestFit="1" customWidth="1"/>
    <col min="11009" max="11009" width="12" style="1" bestFit="1" customWidth="1"/>
    <col min="11010" max="11010" width="8.75" style="1" bestFit="1" customWidth="1"/>
    <col min="11011" max="11011" width="10.75" style="1" bestFit="1" customWidth="1"/>
    <col min="11012" max="11012" width="9" style="1" customWidth="1"/>
    <col min="11013" max="11013" width="10.75" style="1" bestFit="1" customWidth="1"/>
    <col min="11014" max="11014" width="10.375" style="1" bestFit="1" customWidth="1"/>
    <col min="11015" max="11015" width="11.5" style="1" bestFit="1" customWidth="1"/>
    <col min="11016" max="11016" width="14.5" style="1" customWidth="1"/>
    <col min="11017" max="11017" width="7.5" style="1" bestFit="1" customWidth="1"/>
    <col min="11018" max="11262" width="8.875" style="1"/>
    <col min="11263" max="11263" width="3.375" style="1" customWidth="1"/>
    <col min="11264" max="11264" width="10.375" style="1" bestFit="1" customWidth="1"/>
    <col min="11265" max="11265" width="12" style="1" bestFit="1" customWidth="1"/>
    <col min="11266" max="11266" width="8.75" style="1" bestFit="1" customWidth="1"/>
    <col min="11267" max="11267" width="10.75" style="1" bestFit="1" customWidth="1"/>
    <col min="11268" max="11268" width="9" style="1" customWidth="1"/>
    <col min="11269" max="11269" width="10.75" style="1" bestFit="1" customWidth="1"/>
    <col min="11270" max="11270" width="10.375" style="1" bestFit="1" customWidth="1"/>
    <col min="11271" max="11271" width="11.5" style="1" bestFit="1" customWidth="1"/>
    <col min="11272" max="11272" width="14.5" style="1" customWidth="1"/>
    <col min="11273" max="11273" width="7.5" style="1" bestFit="1" customWidth="1"/>
    <col min="11274" max="11518" width="8.875" style="1"/>
    <col min="11519" max="11519" width="3.375" style="1" customWidth="1"/>
    <col min="11520" max="11520" width="10.375" style="1" bestFit="1" customWidth="1"/>
    <col min="11521" max="11521" width="12" style="1" bestFit="1" customWidth="1"/>
    <col min="11522" max="11522" width="8.75" style="1" bestFit="1" customWidth="1"/>
    <col min="11523" max="11523" width="10.75" style="1" bestFit="1" customWidth="1"/>
    <col min="11524" max="11524" width="9" style="1" customWidth="1"/>
    <col min="11525" max="11525" width="10.75" style="1" bestFit="1" customWidth="1"/>
    <col min="11526" max="11526" width="10.375" style="1" bestFit="1" customWidth="1"/>
    <col min="11527" max="11527" width="11.5" style="1" bestFit="1" customWidth="1"/>
    <col min="11528" max="11528" width="14.5" style="1" customWidth="1"/>
    <col min="11529" max="11529" width="7.5" style="1" bestFit="1" customWidth="1"/>
    <col min="11530" max="11774" width="8.875" style="1"/>
    <col min="11775" max="11775" width="3.375" style="1" customWidth="1"/>
    <col min="11776" max="11776" width="10.375" style="1" bestFit="1" customWidth="1"/>
    <col min="11777" max="11777" width="12" style="1" bestFit="1" customWidth="1"/>
    <col min="11778" max="11778" width="8.75" style="1" bestFit="1" customWidth="1"/>
    <col min="11779" max="11779" width="10.75" style="1" bestFit="1" customWidth="1"/>
    <col min="11780" max="11780" width="9" style="1" customWidth="1"/>
    <col min="11781" max="11781" width="10.75" style="1" bestFit="1" customWidth="1"/>
    <col min="11782" max="11782" width="10.375" style="1" bestFit="1" customWidth="1"/>
    <col min="11783" max="11783" width="11.5" style="1" bestFit="1" customWidth="1"/>
    <col min="11784" max="11784" width="14.5" style="1" customWidth="1"/>
    <col min="11785" max="11785" width="7.5" style="1" bestFit="1" customWidth="1"/>
    <col min="11786" max="12030" width="8.875" style="1"/>
    <col min="12031" max="12031" width="3.375" style="1" customWidth="1"/>
    <col min="12032" max="12032" width="10.375" style="1" bestFit="1" customWidth="1"/>
    <col min="12033" max="12033" width="12" style="1" bestFit="1" customWidth="1"/>
    <col min="12034" max="12034" width="8.75" style="1" bestFit="1" customWidth="1"/>
    <col min="12035" max="12035" width="10.75" style="1" bestFit="1" customWidth="1"/>
    <col min="12036" max="12036" width="9" style="1" customWidth="1"/>
    <col min="12037" max="12037" width="10.75" style="1" bestFit="1" customWidth="1"/>
    <col min="12038" max="12038" width="10.375" style="1" bestFit="1" customWidth="1"/>
    <col min="12039" max="12039" width="11.5" style="1" bestFit="1" customWidth="1"/>
    <col min="12040" max="12040" width="14.5" style="1" customWidth="1"/>
    <col min="12041" max="12041" width="7.5" style="1" bestFit="1" customWidth="1"/>
    <col min="12042" max="12286" width="8.875" style="1"/>
    <col min="12287" max="12287" width="3.375" style="1" customWidth="1"/>
    <col min="12288" max="12288" width="10.375" style="1" bestFit="1" customWidth="1"/>
    <col min="12289" max="12289" width="12" style="1" bestFit="1" customWidth="1"/>
    <col min="12290" max="12290" width="8.75" style="1" bestFit="1" customWidth="1"/>
    <col min="12291" max="12291" width="10.75" style="1" bestFit="1" customWidth="1"/>
    <col min="12292" max="12292" width="9" style="1" customWidth="1"/>
    <col min="12293" max="12293" width="10.75" style="1" bestFit="1" customWidth="1"/>
    <col min="12294" max="12294" width="10.375" style="1" bestFit="1" customWidth="1"/>
    <col min="12295" max="12295" width="11.5" style="1" bestFit="1" customWidth="1"/>
    <col min="12296" max="12296" width="14.5" style="1" customWidth="1"/>
    <col min="12297" max="12297" width="7.5" style="1" bestFit="1" customWidth="1"/>
    <col min="12298" max="12542" width="8.875" style="1"/>
    <col min="12543" max="12543" width="3.375" style="1" customWidth="1"/>
    <col min="12544" max="12544" width="10.375" style="1" bestFit="1" customWidth="1"/>
    <col min="12545" max="12545" width="12" style="1" bestFit="1" customWidth="1"/>
    <col min="12546" max="12546" width="8.75" style="1" bestFit="1" customWidth="1"/>
    <col min="12547" max="12547" width="10.75" style="1" bestFit="1" customWidth="1"/>
    <col min="12548" max="12548" width="9" style="1" customWidth="1"/>
    <col min="12549" max="12549" width="10.75" style="1" bestFit="1" customWidth="1"/>
    <col min="12550" max="12550" width="10.375" style="1" bestFit="1" customWidth="1"/>
    <col min="12551" max="12551" width="11.5" style="1" bestFit="1" customWidth="1"/>
    <col min="12552" max="12552" width="14.5" style="1" customWidth="1"/>
    <col min="12553" max="12553" width="7.5" style="1" bestFit="1" customWidth="1"/>
    <col min="12554" max="12798" width="8.875" style="1"/>
    <col min="12799" max="12799" width="3.375" style="1" customWidth="1"/>
    <col min="12800" max="12800" width="10.375" style="1" bestFit="1" customWidth="1"/>
    <col min="12801" max="12801" width="12" style="1" bestFit="1" customWidth="1"/>
    <col min="12802" max="12802" width="8.75" style="1" bestFit="1" customWidth="1"/>
    <col min="12803" max="12803" width="10.75" style="1" bestFit="1" customWidth="1"/>
    <col min="12804" max="12804" width="9" style="1" customWidth="1"/>
    <col min="12805" max="12805" width="10.75" style="1" bestFit="1" customWidth="1"/>
    <col min="12806" max="12806" width="10.375" style="1" bestFit="1" customWidth="1"/>
    <col min="12807" max="12807" width="11.5" style="1" bestFit="1" customWidth="1"/>
    <col min="12808" max="12808" width="14.5" style="1" customWidth="1"/>
    <col min="12809" max="12809" width="7.5" style="1" bestFit="1" customWidth="1"/>
    <col min="12810" max="13054" width="8.875" style="1"/>
    <col min="13055" max="13055" width="3.375" style="1" customWidth="1"/>
    <col min="13056" max="13056" width="10.375" style="1" bestFit="1" customWidth="1"/>
    <col min="13057" max="13057" width="12" style="1" bestFit="1" customWidth="1"/>
    <col min="13058" max="13058" width="8.75" style="1" bestFit="1" customWidth="1"/>
    <col min="13059" max="13059" width="10.75" style="1" bestFit="1" customWidth="1"/>
    <col min="13060" max="13060" width="9" style="1" customWidth="1"/>
    <col min="13061" max="13061" width="10.75" style="1" bestFit="1" customWidth="1"/>
    <col min="13062" max="13062" width="10.375" style="1" bestFit="1" customWidth="1"/>
    <col min="13063" max="13063" width="11.5" style="1" bestFit="1" customWidth="1"/>
    <col min="13064" max="13064" width="14.5" style="1" customWidth="1"/>
    <col min="13065" max="13065" width="7.5" style="1" bestFit="1" customWidth="1"/>
    <col min="13066" max="13310" width="8.875" style="1"/>
    <col min="13311" max="13311" width="3.375" style="1" customWidth="1"/>
    <col min="13312" max="13312" width="10.375" style="1" bestFit="1" customWidth="1"/>
    <col min="13313" max="13313" width="12" style="1" bestFit="1" customWidth="1"/>
    <col min="13314" max="13314" width="8.75" style="1" bestFit="1" customWidth="1"/>
    <col min="13315" max="13315" width="10.75" style="1" bestFit="1" customWidth="1"/>
    <col min="13316" max="13316" width="9" style="1" customWidth="1"/>
    <col min="13317" max="13317" width="10.75" style="1" bestFit="1" customWidth="1"/>
    <col min="13318" max="13318" width="10.375" style="1" bestFit="1" customWidth="1"/>
    <col min="13319" max="13319" width="11.5" style="1" bestFit="1" customWidth="1"/>
    <col min="13320" max="13320" width="14.5" style="1" customWidth="1"/>
    <col min="13321" max="13321" width="7.5" style="1" bestFit="1" customWidth="1"/>
    <col min="13322" max="13566" width="8.875" style="1"/>
    <col min="13567" max="13567" width="3.375" style="1" customWidth="1"/>
    <col min="13568" max="13568" width="10.375" style="1" bestFit="1" customWidth="1"/>
    <col min="13569" max="13569" width="12" style="1" bestFit="1" customWidth="1"/>
    <col min="13570" max="13570" width="8.75" style="1" bestFit="1" customWidth="1"/>
    <col min="13571" max="13571" width="10.75" style="1" bestFit="1" customWidth="1"/>
    <col min="13572" max="13572" width="9" style="1" customWidth="1"/>
    <col min="13573" max="13573" width="10.75" style="1" bestFit="1" customWidth="1"/>
    <col min="13574" max="13574" width="10.375" style="1" bestFit="1" customWidth="1"/>
    <col min="13575" max="13575" width="11.5" style="1" bestFit="1" customWidth="1"/>
    <col min="13576" max="13576" width="14.5" style="1" customWidth="1"/>
    <col min="13577" max="13577" width="7.5" style="1" bestFit="1" customWidth="1"/>
    <col min="13578" max="13822" width="8.875" style="1"/>
    <col min="13823" max="13823" width="3.375" style="1" customWidth="1"/>
    <col min="13824" max="13824" width="10.375" style="1" bestFit="1" customWidth="1"/>
    <col min="13825" max="13825" width="12" style="1" bestFit="1" customWidth="1"/>
    <col min="13826" max="13826" width="8.75" style="1" bestFit="1" customWidth="1"/>
    <col min="13827" max="13827" width="10.75" style="1" bestFit="1" customWidth="1"/>
    <col min="13828" max="13828" width="9" style="1" customWidth="1"/>
    <col min="13829" max="13829" width="10.75" style="1" bestFit="1" customWidth="1"/>
    <col min="13830" max="13830" width="10.375" style="1" bestFit="1" customWidth="1"/>
    <col min="13831" max="13831" width="11.5" style="1" bestFit="1" customWidth="1"/>
    <col min="13832" max="13832" width="14.5" style="1" customWidth="1"/>
    <col min="13833" max="13833" width="7.5" style="1" bestFit="1" customWidth="1"/>
    <col min="13834" max="14078" width="8.875" style="1"/>
    <col min="14079" max="14079" width="3.375" style="1" customWidth="1"/>
    <col min="14080" max="14080" width="10.375" style="1" bestFit="1" customWidth="1"/>
    <col min="14081" max="14081" width="12" style="1" bestFit="1" customWidth="1"/>
    <col min="14082" max="14082" width="8.75" style="1" bestFit="1" customWidth="1"/>
    <col min="14083" max="14083" width="10.75" style="1" bestFit="1" customWidth="1"/>
    <col min="14084" max="14084" width="9" style="1" customWidth="1"/>
    <col min="14085" max="14085" width="10.75" style="1" bestFit="1" customWidth="1"/>
    <col min="14086" max="14086" width="10.375" style="1" bestFit="1" customWidth="1"/>
    <col min="14087" max="14087" width="11.5" style="1" bestFit="1" customWidth="1"/>
    <col min="14088" max="14088" width="14.5" style="1" customWidth="1"/>
    <col min="14089" max="14089" width="7.5" style="1" bestFit="1" customWidth="1"/>
    <col min="14090" max="14334" width="8.875" style="1"/>
    <col min="14335" max="14335" width="3.375" style="1" customWidth="1"/>
    <col min="14336" max="14336" width="10.375" style="1" bestFit="1" customWidth="1"/>
    <col min="14337" max="14337" width="12" style="1" bestFit="1" customWidth="1"/>
    <col min="14338" max="14338" width="8.75" style="1" bestFit="1" customWidth="1"/>
    <col min="14339" max="14339" width="10.75" style="1" bestFit="1" customWidth="1"/>
    <col min="14340" max="14340" width="9" style="1" customWidth="1"/>
    <col min="14341" max="14341" width="10.75" style="1" bestFit="1" customWidth="1"/>
    <col min="14342" max="14342" width="10.375" style="1" bestFit="1" customWidth="1"/>
    <col min="14343" max="14343" width="11.5" style="1" bestFit="1" customWidth="1"/>
    <col min="14344" max="14344" width="14.5" style="1" customWidth="1"/>
    <col min="14345" max="14345" width="7.5" style="1" bestFit="1" customWidth="1"/>
    <col min="14346" max="14590" width="8.875" style="1"/>
    <col min="14591" max="14591" width="3.375" style="1" customWidth="1"/>
    <col min="14592" max="14592" width="10.375" style="1" bestFit="1" customWidth="1"/>
    <col min="14593" max="14593" width="12" style="1" bestFit="1" customWidth="1"/>
    <col min="14594" max="14594" width="8.75" style="1" bestFit="1" customWidth="1"/>
    <col min="14595" max="14595" width="10.75" style="1" bestFit="1" customWidth="1"/>
    <col min="14596" max="14596" width="9" style="1" customWidth="1"/>
    <col min="14597" max="14597" width="10.75" style="1" bestFit="1" customWidth="1"/>
    <col min="14598" max="14598" width="10.375" style="1" bestFit="1" customWidth="1"/>
    <col min="14599" max="14599" width="11.5" style="1" bestFit="1" customWidth="1"/>
    <col min="14600" max="14600" width="14.5" style="1" customWidth="1"/>
    <col min="14601" max="14601" width="7.5" style="1" bestFit="1" customWidth="1"/>
    <col min="14602" max="14846" width="8.875" style="1"/>
    <col min="14847" max="14847" width="3.375" style="1" customWidth="1"/>
    <col min="14848" max="14848" width="10.375" style="1" bestFit="1" customWidth="1"/>
    <col min="14849" max="14849" width="12" style="1" bestFit="1" customWidth="1"/>
    <col min="14850" max="14850" width="8.75" style="1" bestFit="1" customWidth="1"/>
    <col min="14851" max="14851" width="10.75" style="1" bestFit="1" customWidth="1"/>
    <col min="14852" max="14852" width="9" style="1" customWidth="1"/>
    <col min="14853" max="14853" width="10.75" style="1" bestFit="1" customWidth="1"/>
    <col min="14854" max="14854" width="10.375" style="1" bestFit="1" customWidth="1"/>
    <col min="14855" max="14855" width="11.5" style="1" bestFit="1" customWidth="1"/>
    <col min="14856" max="14856" width="14.5" style="1" customWidth="1"/>
    <col min="14857" max="14857" width="7.5" style="1" bestFit="1" customWidth="1"/>
    <col min="14858" max="15102" width="8.875" style="1"/>
    <col min="15103" max="15103" width="3.375" style="1" customWidth="1"/>
    <col min="15104" max="15104" width="10.375" style="1" bestFit="1" customWidth="1"/>
    <col min="15105" max="15105" width="12" style="1" bestFit="1" customWidth="1"/>
    <col min="15106" max="15106" width="8.75" style="1" bestFit="1" customWidth="1"/>
    <col min="15107" max="15107" width="10.75" style="1" bestFit="1" customWidth="1"/>
    <col min="15108" max="15108" width="9" style="1" customWidth="1"/>
    <col min="15109" max="15109" width="10.75" style="1" bestFit="1" customWidth="1"/>
    <col min="15110" max="15110" width="10.375" style="1" bestFit="1" customWidth="1"/>
    <col min="15111" max="15111" width="11.5" style="1" bestFit="1" customWidth="1"/>
    <col min="15112" max="15112" width="14.5" style="1" customWidth="1"/>
    <col min="15113" max="15113" width="7.5" style="1" bestFit="1" customWidth="1"/>
    <col min="15114" max="15358" width="8.875" style="1"/>
    <col min="15359" max="15359" width="3.375" style="1" customWidth="1"/>
    <col min="15360" max="15360" width="10.375" style="1" bestFit="1" customWidth="1"/>
    <col min="15361" max="15361" width="12" style="1" bestFit="1" customWidth="1"/>
    <col min="15362" max="15362" width="8.75" style="1" bestFit="1" customWidth="1"/>
    <col min="15363" max="15363" width="10.75" style="1" bestFit="1" customWidth="1"/>
    <col min="15364" max="15364" width="9" style="1" customWidth="1"/>
    <col min="15365" max="15365" width="10.75" style="1" bestFit="1" customWidth="1"/>
    <col min="15366" max="15366" width="10.375" style="1" bestFit="1" customWidth="1"/>
    <col min="15367" max="15367" width="11.5" style="1" bestFit="1" customWidth="1"/>
    <col min="15368" max="15368" width="14.5" style="1" customWidth="1"/>
    <col min="15369" max="15369" width="7.5" style="1" bestFit="1" customWidth="1"/>
    <col min="15370" max="15614" width="8.875" style="1"/>
    <col min="15615" max="15615" width="3.375" style="1" customWidth="1"/>
    <col min="15616" max="15616" width="10.375" style="1" bestFit="1" customWidth="1"/>
    <col min="15617" max="15617" width="12" style="1" bestFit="1" customWidth="1"/>
    <col min="15618" max="15618" width="8.75" style="1" bestFit="1" customWidth="1"/>
    <col min="15619" max="15619" width="10.75" style="1" bestFit="1" customWidth="1"/>
    <col min="15620" max="15620" width="9" style="1" customWidth="1"/>
    <col min="15621" max="15621" width="10.75" style="1" bestFit="1" customWidth="1"/>
    <col min="15622" max="15622" width="10.375" style="1" bestFit="1" customWidth="1"/>
    <col min="15623" max="15623" width="11.5" style="1" bestFit="1" customWidth="1"/>
    <col min="15624" max="15624" width="14.5" style="1" customWidth="1"/>
    <col min="15625" max="15625" width="7.5" style="1" bestFit="1" customWidth="1"/>
    <col min="15626" max="15870" width="8.875" style="1"/>
    <col min="15871" max="15871" width="3.375" style="1" customWidth="1"/>
    <col min="15872" max="15872" width="10.375" style="1" bestFit="1" customWidth="1"/>
    <col min="15873" max="15873" width="12" style="1" bestFit="1" customWidth="1"/>
    <col min="15874" max="15874" width="8.75" style="1" bestFit="1" customWidth="1"/>
    <col min="15875" max="15875" width="10.75" style="1" bestFit="1" customWidth="1"/>
    <col min="15876" max="15876" width="9" style="1" customWidth="1"/>
    <col min="15877" max="15877" width="10.75" style="1" bestFit="1" customWidth="1"/>
    <col min="15878" max="15878" width="10.375" style="1" bestFit="1" customWidth="1"/>
    <col min="15879" max="15879" width="11.5" style="1" bestFit="1" customWidth="1"/>
    <col min="15880" max="15880" width="14.5" style="1" customWidth="1"/>
    <col min="15881" max="15881" width="7.5" style="1" bestFit="1" customWidth="1"/>
    <col min="15882" max="16126" width="8.875" style="1"/>
    <col min="16127" max="16127" width="3.375" style="1" customWidth="1"/>
    <col min="16128" max="16128" width="10.375" style="1" bestFit="1" customWidth="1"/>
    <col min="16129" max="16129" width="12" style="1" bestFit="1" customWidth="1"/>
    <col min="16130" max="16130" width="8.75" style="1" bestFit="1" customWidth="1"/>
    <col min="16131" max="16131" width="10.75" style="1" bestFit="1" customWidth="1"/>
    <col min="16132" max="16132" width="9" style="1" customWidth="1"/>
    <col min="16133" max="16133" width="10.75" style="1" bestFit="1" customWidth="1"/>
    <col min="16134" max="16134" width="10.375" style="1" bestFit="1" customWidth="1"/>
    <col min="16135" max="16135" width="11.5" style="1" bestFit="1" customWidth="1"/>
    <col min="16136" max="16136" width="14.5" style="1" customWidth="1"/>
    <col min="16137" max="16137" width="7.5" style="1" bestFit="1" customWidth="1"/>
    <col min="16138" max="16384" width="8.875" style="1"/>
  </cols>
  <sheetData>
    <row r="1" spans="1:37" ht="15" customHeight="1"/>
    <row r="2" spans="1:37" ht="15.75" customHeight="1">
      <c r="C2" s="1" t="s">
        <v>0</v>
      </c>
      <c r="D2" s="2">
        <v>44574</v>
      </c>
    </row>
    <row r="4" spans="1:37" ht="45.75" thickBot="1">
      <c r="A4" s="3" t="s">
        <v>1</v>
      </c>
      <c r="B4" s="3"/>
      <c r="C4" s="4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5" t="s">
        <v>277</v>
      </c>
      <c r="J4" s="7"/>
    </row>
    <row r="5" spans="1:37" ht="15" customHeight="1">
      <c r="A5" s="1" t="s">
        <v>7</v>
      </c>
      <c r="B5" s="1" t="s">
        <v>8</v>
      </c>
      <c r="C5" s="1">
        <v>2</v>
      </c>
      <c r="D5" s="8">
        <v>23061</v>
      </c>
      <c r="E5" s="1">
        <f>DATEDIF(D5,$D$2,"Y")</f>
        <v>58</v>
      </c>
      <c r="F5" s="8">
        <v>30862</v>
      </c>
      <c r="G5" s="1">
        <f>DATEDIF(F5,$D$2,"Y")</f>
        <v>37</v>
      </c>
      <c r="H5" s="45" t="str">
        <f>IF(AND(C5&lt;5,OR(E5&gt;=60,G5&gt;=30)),"Y",IF(AND(C5=5,OR(E5&gt;=65,G5&gt;=35)),"Y","N"))</f>
        <v>Y</v>
      </c>
      <c r="J5" s="64" t="s">
        <v>282</v>
      </c>
      <c r="K5" s="64"/>
      <c r="L5" s="64"/>
      <c r="M5" s="64"/>
      <c r="N5" s="64"/>
      <c r="O5" s="64"/>
      <c r="AJ5" s="6" t="s">
        <v>278</v>
      </c>
      <c r="AK5" s="1" t="str">
        <f>IF(H5=AJ5,"correct","incorrect")</f>
        <v>correct</v>
      </c>
    </row>
    <row r="6" spans="1:37">
      <c r="A6" s="1" t="s">
        <v>9</v>
      </c>
      <c r="B6" s="1" t="s">
        <v>10</v>
      </c>
      <c r="C6" s="1">
        <v>1</v>
      </c>
      <c r="D6" s="8">
        <v>25172</v>
      </c>
      <c r="E6" s="1">
        <f t="shared" ref="E6:E55" si="0">DATEDIF(D6,$D$2,"Y")</f>
        <v>53</v>
      </c>
      <c r="F6" s="8">
        <v>35184</v>
      </c>
      <c r="G6" s="1">
        <f t="shared" ref="G6:G55" si="1">DATEDIF(F6,$D$2,"Y")</f>
        <v>25</v>
      </c>
      <c r="H6" s="45" t="str">
        <f t="shared" ref="H6:H55" si="2">IF(AND(C6&lt;5,OR(E6&gt;=60,G6&gt;=30)),"Y",IF(AND(C6=5,OR(E6&gt;=65,G6&gt;=35)),"Y","N"))</f>
        <v>N</v>
      </c>
      <c r="J6" s="64"/>
      <c r="K6" s="64"/>
      <c r="L6" s="64"/>
      <c r="M6" s="64"/>
      <c r="N6" s="64"/>
      <c r="O6" s="64"/>
      <c r="AJ6" s="6" t="s">
        <v>279</v>
      </c>
      <c r="AK6" s="1" t="str">
        <f t="shared" ref="AK6:AK55" si="3">IF(H6=AJ6,"correct","incorrect")</f>
        <v>correct</v>
      </c>
    </row>
    <row r="7" spans="1:37">
      <c r="A7" s="1" t="s">
        <v>11</v>
      </c>
      <c r="B7" s="1" t="s">
        <v>12</v>
      </c>
      <c r="C7" s="1">
        <v>5</v>
      </c>
      <c r="D7" s="8">
        <v>21410</v>
      </c>
      <c r="E7" s="1">
        <f t="shared" si="0"/>
        <v>63</v>
      </c>
      <c r="F7" s="8">
        <v>33206</v>
      </c>
      <c r="G7" s="1">
        <f t="shared" si="1"/>
        <v>31</v>
      </c>
      <c r="H7" s="45" t="str">
        <f t="shared" si="2"/>
        <v>N</v>
      </c>
      <c r="J7" s="64"/>
      <c r="K7" s="64"/>
      <c r="L7" s="64"/>
      <c r="M7" s="64"/>
      <c r="N7" s="64"/>
      <c r="O7" s="64"/>
      <c r="AJ7" s="6" t="s">
        <v>279</v>
      </c>
      <c r="AK7" s="1" t="str">
        <f t="shared" si="3"/>
        <v>correct</v>
      </c>
    </row>
    <row r="8" spans="1:37">
      <c r="A8" s="1" t="s">
        <v>13</v>
      </c>
      <c r="B8" s="1" t="s">
        <v>14</v>
      </c>
      <c r="C8" s="1">
        <v>5</v>
      </c>
      <c r="D8" s="8">
        <v>17796</v>
      </c>
      <c r="E8" s="1">
        <f t="shared" si="0"/>
        <v>73</v>
      </c>
      <c r="F8" s="8">
        <v>25748</v>
      </c>
      <c r="G8" s="1">
        <f t="shared" si="1"/>
        <v>51</v>
      </c>
      <c r="H8" s="45" t="str">
        <f t="shared" si="2"/>
        <v>Y</v>
      </c>
      <c r="J8" s="64"/>
      <c r="K8" s="64"/>
      <c r="L8" s="64"/>
      <c r="M8" s="64"/>
      <c r="N8" s="64"/>
      <c r="O8" s="64"/>
      <c r="AJ8" s="6" t="s">
        <v>278</v>
      </c>
      <c r="AK8" s="1" t="str">
        <f t="shared" si="3"/>
        <v>correct</v>
      </c>
    </row>
    <row r="9" spans="1:37">
      <c r="A9" s="1" t="s">
        <v>15</v>
      </c>
      <c r="B9" s="1" t="s">
        <v>16</v>
      </c>
      <c r="C9" s="1">
        <v>4</v>
      </c>
      <c r="D9" s="8">
        <v>29706</v>
      </c>
      <c r="E9" s="1">
        <f t="shared" si="0"/>
        <v>40</v>
      </c>
      <c r="F9" s="8">
        <v>38775</v>
      </c>
      <c r="G9" s="1">
        <f t="shared" si="1"/>
        <v>15</v>
      </c>
      <c r="H9" s="45" t="str">
        <f t="shared" si="2"/>
        <v>N</v>
      </c>
      <c r="J9" s="64"/>
      <c r="K9" s="64"/>
      <c r="L9" s="64"/>
      <c r="M9" s="64"/>
      <c r="N9" s="64"/>
      <c r="O9" s="64"/>
      <c r="AJ9" s="6" t="s">
        <v>279</v>
      </c>
      <c r="AK9" s="1" t="str">
        <f t="shared" si="3"/>
        <v>correct</v>
      </c>
    </row>
    <row r="10" spans="1:37">
      <c r="A10" s="1" t="s">
        <v>17</v>
      </c>
      <c r="B10" s="1" t="s">
        <v>18</v>
      </c>
      <c r="C10" s="1">
        <v>4</v>
      </c>
      <c r="D10" s="8">
        <v>28805</v>
      </c>
      <c r="E10" s="1">
        <f t="shared" si="0"/>
        <v>43</v>
      </c>
      <c r="F10" s="8">
        <v>39118</v>
      </c>
      <c r="G10" s="1">
        <f t="shared" si="1"/>
        <v>14</v>
      </c>
      <c r="H10" s="45" t="str">
        <f t="shared" si="2"/>
        <v>N</v>
      </c>
      <c r="J10" s="64"/>
      <c r="K10" s="64"/>
      <c r="L10" s="64"/>
      <c r="M10" s="64"/>
      <c r="N10" s="64"/>
      <c r="O10" s="64"/>
      <c r="AJ10" s="6" t="s">
        <v>279</v>
      </c>
      <c r="AK10" s="1" t="str">
        <f t="shared" si="3"/>
        <v>correct</v>
      </c>
    </row>
    <row r="11" spans="1:37">
      <c r="A11" s="1" t="s">
        <v>19</v>
      </c>
      <c r="B11" s="1" t="s">
        <v>20</v>
      </c>
      <c r="C11" s="1">
        <v>4</v>
      </c>
      <c r="D11" s="8">
        <v>19076</v>
      </c>
      <c r="E11" s="1">
        <f t="shared" si="0"/>
        <v>69</v>
      </c>
      <c r="F11" s="8">
        <v>32448</v>
      </c>
      <c r="G11" s="1">
        <f t="shared" si="1"/>
        <v>33</v>
      </c>
      <c r="H11" s="45" t="str">
        <f t="shared" si="2"/>
        <v>Y</v>
      </c>
      <c r="J11" s="64"/>
      <c r="K11" s="64"/>
      <c r="L11" s="64"/>
      <c r="M11" s="64"/>
      <c r="N11" s="64"/>
      <c r="O11" s="64"/>
      <c r="AJ11" s="6" t="s">
        <v>278</v>
      </c>
      <c r="AK11" s="1" t="str">
        <f t="shared" si="3"/>
        <v>correct</v>
      </c>
    </row>
    <row r="12" spans="1:37">
      <c r="A12" s="1" t="s">
        <v>21</v>
      </c>
      <c r="B12" s="1" t="s">
        <v>22</v>
      </c>
      <c r="C12" s="1">
        <v>3</v>
      </c>
      <c r="D12" s="8">
        <v>27044</v>
      </c>
      <c r="E12" s="1">
        <f t="shared" si="0"/>
        <v>47</v>
      </c>
      <c r="F12" s="8">
        <v>38169</v>
      </c>
      <c r="G12" s="1">
        <f t="shared" si="1"/>
        <v>17</v>
      </c>
      <c r="H12" s="45" t="str">
        <f t="shared" si="2"/>
        <v>N</v>
      </c>
      <c r="J12" s="64"/>
      <c r="K12" s="64"/>
      <c r="L12" s="64"/>
      <c r="M12" s="64"/>
      <c r="N12" s="64"/>
      <c r="O12" s="64"/>
      <c r="AJ12" s="6" t="s">
        <v>279</v>
      </c>
      <c r="AK12" s="1" t="str">
        <f t="shared" si="3"/>
        <v>correct</v>
      </c>
    </row>
    <row r="13" spans="1:37">
      <c r="A13" s="1" t="s">
        <v>23</v>
      </c>
      <c r="B13" s="1" t="s">
        <v>24</v>
      </c>
      <c r="C13" s="1">
        <v>4</v>
      </c>
      <c r="D13" s="8">
        <v>19710</v>
      </c>
      <c r="E13" s="1">
        <f t="shared" si="0"/>
        <v>68</v>
      </c>
      <c r="F13" s="8">
        <v>31122</v>
      </c>
      <c r="G13" s="1">
        <f t="shared" si="1"/>
        <v>36</v>
      </c>
      <c r="H13" s="45" t="str">
        <f t="shared" si="2"/>
        <v>Y</v>
      </c>
      <c r="J13" s="64"/>
      <c r="K13" s="64"/>
      <c r="L13" s="64"/>
      <c r="M13" s="64"/>
      <c r="N13" s="64"/>
      <c r="O13" s="64"/>
      <c r="AJ13" s="6" t="s">
        <v>278</v>
      </c>
      <c r="AK13" s="1" t="str">
        <f t="shared" si="3"/>
        <v>correct</v>
      </c>
    </row>
    <row r="14" spans="1:37">
      <c r="A14" s="1" t="s">
        <v>25</v>
      </c>
      <c r="B14" s="1" t="s">
        <v>26</v>
      </c>
      <c r="C14" s="1">
        <v>1</v>
      </c>
      <c r="D14" s="8">
        <v>22971</v>
      </c>
      <c r="E14" s="1">
        <f t="shared" si="0"/>
        <v>59</v>
      </c>
      <c r="F14" s="8">
        <v>32885</v>
      </c>
      <c r="G14" s="1">
        <f t="shared" si="1"/>
        <v>32</v>
      </c>
      <c r="H14" s="45" t="str">
        <f t="shared" si="2"/>
        <v>Y</v>
      </c>
      <c r="J14" s="64"/>
      <c r="K14" s="64"/>
      <c r="L14" s="64"/>
      <c r="M14" s="64"/>
      <c r="N14" s="64"/>
      <c r="O14" s="64"/>
      <c r="AJ14" s="6" t="s">
        <v>278</v>
      </c>
      <c r="AK14" s="1" t="str">
        <f t="shared" si="3"/>
        <v>correct</v>
      </c>
    </row>
    <row r="15" spans="1:37">
      <c r="A15" s="1" t="s">
        <v>27</v>
      </c>
      <c r="B15" s="1" t="s">
        <v>28</v>
      </c>
      <c r="C15" s="1">
        <v>4</v>
      </c>
      <c r="D15" s="8">
        <v>29118</v>
      </c>
      <c r="E15" s="1">
        <f t="shared" si="0"/>
        <v>42</v>
      </c>
      <c r="F15" s="8">
        <v>37821</v>
      </c>
      <c r="G15" s="1">
        <f t="shared" si="1"/>
        <v>18</v>
      </c>
      <c r="H15" s="45" t="str">
        <f t="shared" si="2"/>
        <v>N</v>
      </c>
      <c r="J15" s="64"/>
      <c r="K15" s="64"/>
      <c r="L15" s="64"/>
      <c r="M15" s="64"/>
      <c r="N15" s="64"/>
      <c r="O15" s="64"/>
      <c r="AJ15" s="6" t="s">
        <v>279</v>
      </c>
      <c r="AK15" s="1" t="str">
        <f t="shared" si="3"/>
        <v>correct</v>
      </c>
    </row>
    <row r="16" spans="1:37">
      <c r="A16" s="1" t="s">
        <v>29</v>
      </c>
      <c r="B16" s="1" t="s">
        <v>30</v>
      </c>
      <c r="C16" s="1">
        <v>2</v>
      </c>
      <c r="D16" s="8">
        <v>26593</v>
      </c>
      <c r="E16" s="1">
        <f t="shared" si="0"/>
        <v>49</v>
      </c>
      <c r="F16" s="8">
        <v>37249</v>
      </c>
      <c r="G16" s="1">
        <f t="shared" si="1"/>
        <v>20</v>
      </c>
      <c r="H16" s="45" t="str">
        <f t="shared" si="2"/>
        <v>N</v>
      </c>
      <c r="J16" s="64"/>
      <c r="K16" s="64"/>
      <c r="L16" s="64"/>
      <c r="M16" s="64"/>
      <c r="N16" s="64"/>
      <c r="O16" s="64"/>
      <c r="AJ16" s="6" t="s">
        <v>279</v>
      </c>
      <c r="AK16" s="1" t="str">
        <f t="shared" si="3"/>
        <v>correct</v>
      </c>
    </row>
    <row r="17" spans="1:37">
      <c r="A17" s="1" t="s">
        <v>31</v>
      </c>
      <c r="B17" s="1" t="s">
        <v>32</v>
      </c>
      <c r="C17" s="1">
        <v>5</v>
      </c>
      <c r="D17" s="8">
        <v>30235</v>
      </c>
      <c r="E17" s="1">
        <f t="shared" si="0"/>
        <v>39</v>
      </c>
      <c r="F17" s="8">
        <v>40320</v>
      </c>
      <c r="G17" s="1">
        <f t="shared" si="1"/>
        <v>11</v>
      </c>
      <c r="H17" s="45" t="str">
        <f t="shared" si="2"/>
        <v>N</v>
      </c>
      <c r="AJ17" s="6" t="s">
        <v>279</v>
      </c>
      <c r="AK17" s="1" t="str">
        <f t="shared" si="3"/>
        <v>correct</v>
      </c>
    </row>
    <row r="18" spans="1:37">
      <c r="A18" s="1" t="s">
        <v>33</v>
      </c>
      <c r="B18" s="1" t="s">
        <v>34</v>
      </c>
      <c r="C18" s="1">
        <v>5</v>
      </c>
      <c r="D18" s="8">
        <v>26161</v>
      </c>
      <c r="E18" s="1">
        <f t="shared" si="0"/>
        <v>50</v>
      </c>
      <c r="F18" s="8">
        <v>37721</v>
      </c>
      <c r="G18" s="1">
        <f t="shared" si="1"/>
        <v>18</v>
      </c>
      <c r="H18" s="45" t="str">
        <f t="shared" si="2"/>
        <v>N</v>
      </c>
      <c r="AJ18" s="6" t="s">
        <v>279</v>
      </c>
      <c r="AK18" s="1" t="str">
        <f t="shared" si="3"/>
        <v>correct</v>
      </c>
    </row>
    <row r="19" spans="1:37">
      <c r="A19" s="1" t="s">
        <v>35</v>
      </c>
      <c r="B19" s="1" t="s">
        <v>36</v>
      </c>
      <c r="C19" s="1">
        <v>5</v>
      </c>
      <c r="D19" s="8">
        <v>19822</v>
      </c>
      <c r="E19" s="1">
        <f t="shared" si="0"/>
        <v>67</v>
      </c>
      <c r="F19" s="8">
        <v>29689</v>
      </c>
      <c r="G19" s="1">
        <f t="shared" si="1"/>
        <v>40</v>
      </c>
      <c r="H19" s="45" t="str">
        <f t="shared" si="2"/>
        <v>Y</v>
      </c>
      <c r="AJ19" s="6" t="s">
        <v>278</v>
      </c>
      <c r="AK19" s="1" t="str">
        <f t="shared" si="3"/>
        <v>correct</v>
      </c>
    </row>
    <row r="20" spans="1:37">
      <c r="A20" s="1" t="s">
        <v>37</v>
      </c>
      <c r="B20" s="1" t="s">
        <v>38</v>
      </c>
      <c r="C20" s="1">
        <v>3</v>
      </c>
      <c r="D20" s="8">
        <v>29109</v>
      </c>
      <c r="E20" s="1">
        <f t="shared" si="0"/>
        <v>42</v>
      </c>
      <c r="F20" s="8">
        <v>38318</v>
      </c>
      <c r="G20" s="1">
        <f t="shared" si="1"/>
        <v>17</v>
      </c>
      <c r="H20" s="45" t="str">
        <f t="shared" si="2"/>
        <v>N</v>
      </c>
      <c r="AJ20" s="6" t="s">
        <v>279</v>
      </c>
      <c r="AK20" s="1" t="str">
        <f t="shared" si="3"/>
        <v>correct</v>
      </c>
    </row>
    <row r="21" spans="1:37">
      <c r="A21" s="1" t="s">
        <v>39</v>
      </c>
      <c r="B21" s="1" t="s">
        <v>40</v>
      </c>
      <c r="C21" s="1">
        <v>4</v>
      </c>
      <c r="D21" s="8">
        <v>29353</v>
      </c>
      <c r="E21" s="1">
        <f t="shared" si="0"/>
        <v>41</v>
      </c>
      <c r="F21" s="8">
        <v>39752</v>
      </c>
      <c r="G21" s="1">
        <f t="shared" si="1"/>
        <v>13</v>
      </c>
      <c r="H21" s="45" t="str">
        <f t="shared" si="2"/>
        <v>N</v>
      </c>
      <c r="AJ21" s="6" t="s">
        <v>279</v>
      </c>
      <c r="AK21" s="1" t="str">
        <f t="shared" si="3"/>
        <v>correct</v>
      </c>
    </row>
    <row r="22" spans="1:37">
      <c r="A22" s="1" t="s">
        <v>41</v>
      </c>
      <c r="B22" s="1" t="s">
        <v>42</v>
      </c>
      <c r="C22" s="1">
        <v>1</v>
      </c>
      <c r="D22" s="8">
        <v>28755</v>
      </c>
      <c r="E22" s="1">
        <f t="shared" si="0"/>
        <v>43</v>
      </c>
      <c r="F22" s="8">
        <v>39131</v>
      </c>
      <c r="G22" s="1">
        <f t="shared" si="1"/>
        <v>14</v>
      </c>
      <c r="H22" s="45" t="str">
        <f t="shared" si="2"/>
        <v>N</v>
      </c>
      <c r="AJ22" s="6" t="s">
        <v>279</v>
      </c>
      <c r="AK22" s="1" t="str">
        <f t="shared" si="3"/>
        <v>correct</v>
      </c>
    </row>
    <row r="23" spans="1:37">
      <c r="A23" s="1" t="s">
        <v>43</v>
      </c>
      <c r="B23" s="1" t="s">
        <v>44</v>
      </c>
      <c r="C23" s="1">
        <v>3</v>
      </c>
      <c r="D23" s="8">
        <v>27887</v>
      </c>
      <c r="E23" s="1">
        <f t="shared" si="0"/>
        <v>45</v>
      </c>
      <c r="F23" s="8">
        <v>37244</v>
      </c>
      <c r="G23" s="1">
        <f t="shared" si="1"/>
        <v>20</v>
      </c>
      <c r="H23" s="45" t="str">
        <f t="shared" si="2"/>
        <v>N</v>
      </c>
      <c r="AJ23" s="6" t="s">
        <v>279</v>
      </c>
      <c r="AK23" s="1" t="str">
        <f t="shared" si="3"/>
        <v>correct</v>
      </c>
    </row>
    <row r="24" spans="1:37">
      <c r="A24" s="1" t="s">
        <v>45</v>
      </c>
      <c r="B24" s="1" t="s">
        <v>46</v>
      </c>
      <c r="C24" s="1">
        <v>4</v>
      </c>
      <c r="D24" s="8">
        <v>28893</v>
      </c>
      <c r="E24" s="1">
        <f t="shared" si="0"/>
        <v>42</v>
      </c>
      <c r="F24" s="8">
        <v>39779</v>
      </c>
      <c r="G24" s="1">
        <f t="shared" si="1"/>
        <v>13</v>
      </c>
      <c r="H24" s="45" t="str">
        <f t="shared" si="2"/>
        <v>N</v>
      </c>
      <c r="AJ24" s="6" t="s">
        <v>279</v>
      </c>
      <c r="AK24" s="1" t="str">
        <f t="shared" si="3"/>
        <v>correct</v>
      </c>
    </row>
    <row r="25" spans="1:37">
      <c r="A25" s="1" t="s">
        <v>47</v>
      </c>
      <c r="B25" s="1" t="s">
        <v>48</v>
      </c>
      <c r="C25" s="1">
        <v>1</v>
      </c>
      <c r="D25" s="8">
        <v>28661</v>
      </c>
      <c r="E25" s="1">
        <f t="shared" si="0"/>
        <v>43</v>
      </c>
      <c r="F25" s="8">
        <v>37337</v>
      </c>
      <c r="G25" s="1">
        <f t="shared" si="1"/>
        <v>19</v>
      </c>
      <c r="H25" s="45" t="str">
        <f t="shared" si="2"/>
        <v>N</v>
      </c>
      <c r="AJ25" s="6" t="s">
        <v>279</v>
      </c>
      <c r="AK25" s="1" t="str">
        <f t="shared" si="3"/>
        <v>correct</v>
      </c>
    </row>
    <row r="26" spans="1:37">
      <c r="A26" s="1" t="s">
        <v>49</v>
      </c>
      <c r="B26" s="1" t="s">
        <v>50</v>
      </c>
      <c r="C26" s="1">
        <v>3</v>
      </c>
      <c r="D26" s="8">
        <v>23083</v>
      </c>
      <c r="E26" s="1">
        <f t="shared" si="0"/>
        <v>58</v>
      </c>
      <c r="F26" s="8">
        <v>33239</v>
      </c>
      <c r="G26" s="1">
        <f t="shared" si="1"/>
        <v>31</v>
      </c>
      <c r="H26" s="45" t="str">
        <f t="shared" si="2"/>
        <v>Y</v>
      </c>
      <c r="AJ26" s="6" t="s">
        <v>278</v>
      </c>
      <c r="AK26" s="1" t="str">
        <f t="shared" si="3"/>
        <v>correct</v>
      </c>
    </row>
    <row r="27" spans="1:37">
      <c r="A27" s="1" t="s">
        <v>51</v>
      </c>
      <c r="B27" s="1" t="s">
        <v>25</v>
      </c>
      <c r="C27" s="1">
        <v>5</v>
      </c>
      <c r="D27" s="8">
        <v>28021</v>
      </c>
      <c r="E27" s="1">
        <f t="shared" si="0"/>
        <v>45</v>
      </c>
      <c r="F27" s="8">
        <v>38457</v>
      </c>
      <c r="G27" s="1">
        <f t="shared" si="1"/>
        <v>16</v>
      </c>
      <c r="H27" s="45" t="str">
        <f t="shared" si="2"/>
        <v>N</v>
      </c>
      <c r="AJ27" s="6" t="s">
        <v>279</v>
      </c>
      <c r="AK27" s="1" t="str">
        <f t="shared" si="3"/>
        <v>correct</v>
      </c>
    </row>
    <row r="28" spans="1:37">
      <c r="A28" s="1" t="s">
        <v>52</v>
      </c>
      <c r="B28" s="1" t="s">
        <v>53</v>
      </c>
      <c r="C28" s="1">
        <v>4</v>
      </c>
      <c r="D28" s="8">
        <v>29221</v>
      </c>
      <c r="E28" s="1">
        <f t="shared" si="0"/>
        <v>42</v>
      </c>
      <c r="F28" s="8">
        <v>39894</v>
      </c>
      <c r="G28" s="1">
        <f t="shared" si="1"/>
        <v>12</v>
      </c>
      <c r="H28" s="45" t="str">
        <f t="shared" si="2"/>
        <v>N</v>
      </c>
      <c r="AJ28" s="6" t="s">
        <v>279</v>
      </c>
      <c r="AK28" s="1" t="str">
        <f t="shared" si="3"/>
        <v>correct</v>
      </c>
    </row>
    <row r="29" spans="1:37">
      <c r="A29" s="1" t="s">
        <v>54</v>
      </c>
      <c r="B29" s="1" t="s">
        <v>55</v>
      </c>
      <c r="C29" s="1">
        <v>1</v>
      </c>
      <c r="D29" s="8">
        <v>30395</v>
      </c>
      <c r="E29" s="1">
        <f t="shared" si="0"/>
        <v>38</v>
      </c>
      <c r="F29" s="8">
        <v>39839</v>
      </c>
      <c r="G29" s="1">
        <f t="shared" si="1"/>
        <v>12</v>
      </c>
      <c r="H29" s="45" t="str">
        <f t="shared" si="2"/>
        <v>N</v>
      </c>
      <c r="AJ29" s="6" t="s">
        <v>279</v>
      </c>
      <c r="AK29" s="1" t="str">
        <f t="shared" si="3"/>
        <v>correct</v>
      </c>
    </row>
    <row r="30" spans="1:37">
      <c r="A30" s="1" t="s">
        <v>56</v>
      </c>
      <c r="B30" s="1" t="s">
        <v>57</v>
      </c>
      <c r="C30" s="1">
        <v>3</v>
      </c>
      <c r="D30" s="8">
        <v>21359</v>
      </c>
      <c r="E30" s="1">
        <f t="shared" si="0"/>
        <v>63</v>
      </c>
      <c r="F30" s="8">
        <v>31255</v>
      </c>
      <c r="G30" s="1">
        <f t="shared" si="1"/>
        <v>36</v>
      </c>
      <c r="H30" s="45" t="str">
        <f t="shared" si="2"/>
        <v>Y</v>
      </c>
      <c r="AJ30" s="6" t="s">
        <v>278</v>
      </c>
      <c r="AK30" s="1" t="str">
        <f t="shared" si="3"/>
        <v>correct</v>
      </c>
    </row>
    <row r="31" spans="1:37">
      <c r="A31" s="1" t="s">
        <v>37</v>
      </c>
      <c r="B31" s="1" t="s">
        <v>58</v>
      </c>
      <c r="C31" s="1">
        <v>3</v>
      </c>
      <c r="D31" s="8">
        <v>22737</v>
      </c>
      <c r="E31" s="1">
        <f t="shared" si="0"/>
        <v>59</v>
      </c>
      <c r="F31" s="8">
        <v>31630</v>
      </c>
      <c r="G31" s="1">
        <f t="shared" si="1"/>
        <v>35</v>
      </c>
      <c r="H31" s="45" t="str">
        <f t="shared" si="2"/>
        <v>Y</v>
      </c>
      <c r="AJ31" s="6" t="s">
        <v>278</v>
      </c>
      <c r="AK31" s="1" t="str">
        <f t="shared" si="3"/>
        <v>correct</v>
      </c>
    </row>
    <row r="32" spans="1:37">
      <c r="A32" s="1" t="s">
        <v>59</v>
      </c>
      <c r="B32" s="1" t="s">
        <v>60</v>
      </c>
      <c r="C32" s="1">
        <v>3</v>
      </c>
      <c r="D32" s="8">
        <v>26820</v>
      </c>
      <c r="E32" s="1">
        <f t="shared" si="0"/>
        <v>48</v>
      </c>
      <c r="F32" s="8">
        <v>40190</v>
      </c>
      <c r="G32" s="1">
        <f t="shared" si="1"/>
        <v>12</v>
      </c>
      <c r="H32" s="45" t="str">
        <f t="shared" si="2"/>
        <v>N</v>
      </c>
      <c r="AJ32" s="6" t="s">
        <v>279</v>
      </c>
      <c r="AK32" s="1" t="str">
        <f t="shared" si="3"/>
        <v>correct</v>
      </c>
    </row>
    <row r="33" spans="1:37">
      <c r="A33" s="1" t="s">
        <v>61</v>
      </c>
      <c r="B33" s="1" t="s">
        <v>62</v>
      </c>
      <c r="C33" s="1">
        <v>2</v>
      </c>
      <c r="D33" s="8">
        <v>18992</v>
      </c>
      <c r="E33" s="1">
        <f t="shared" si="0"/>
        <v>70</v>
      </c>
      <c r="F33" s="8">
        <v>27681</v>
      </c>
      <c r="G33" s="1">
        <f t="shared" si="1"/>
        <v>46</v>
      </c>
      <c r="H33" s="45" t="str">
        <f t="shared" si="2"/>
        <v>Y</v>
      </c>
      <c r="AJ33" s="6" t="s">
        <v>278</v>
      </c>
      <c r="AK33" s="1" t="str">
        <f t="shared" si="3"/>
        <v>correct</v>
      </c>
    </row>
    <row r="34" spans="1:37">
      <c r="A34" s="1" t="s">
        <v>63</v>
      </c>
      <c r="B34" s="1" t="s">
        <v>64</v>
      </c>
      <c r="C34" s="1">
        <v>3</v>
      </c>
      <c r="D34" s="8">
        <v>21575</v>
      </c>
      <c r="E34" s="1">
        <f t="shared" si="0"/>
        <v>62</v>
      </c>
      <c r="F34" s="8">
        <v>33709</v>
      </c>
      <c r="G34" s="1">
        <f t="shared" si="1"/>
        <v>29</v>
      </c>
      <c r="H34" s="45" t="str">
        <f t="shared" si="2"/>
        <v>Y</v>
      </c>
      <c r="AJ34" s="6" t="s">
        <v>278</v>
      </c>
      <c r="AK34" s="1" t="str">
        <f t="shared" si="3"/>
        <v>correct</v>
      </c>
    </row>
    <row r="35" spans="1:37">
      <c r="A35" s="1" t="s">
        <v>65</v>
      </c>
      <c r="B35" s="1" t="s">
        <v>66</v>
      </c>
      <c r="C35" s="1">
        <v>3</v>
      </c>
      <c r="D35" s="8">
        <v>20658</v>
      </c>
      <c r="E35" s="1">
        <f t="shared" si="0"/>
        <v>65</v>
      </c>
      <c r="F35" s="8">
        <v>34722</v>
      </c>
      <c r="G35" s="1">
        <f t="shared" si="1"/>
        <v>26</v>
      </c>
      <c r="H35" s="45" t="str">
        <f t="shared" si="2"/>
        <v>Y</v>
      </c>
      <c r="AJ35" s="6" t="s">
        <v>278</v>
      </c>
      <c r="AK35" s="1" t="str">
        <f t="shared" si="3"/>
        <v>correct</v>
      </c>
    </row>
    <row r="36" spans="1:37">
      <c r="A36" s="1" t="s">
        <v>67</v>
      </c>
      <c r="B36" s="1" t="s">
        <v>68</v>
      </c>
      <c r="C36" s="1">
        <v>2</v>
      </c>
      <c r="D36" s="8">
        <v>29425</v>
      </c>
      <c r="E36" s="1">
        <f t="shared" si="0"/>
        <v>41</v>
      </c>
      <c r="F36" s="8">
        <v>37889</v>
      </c>
      <c r="G36" s="1">
        <f t="shared" si="1"/>
        <v>18</v>
      </c>
      <c r="H36" s="45" t="str">
        <f t="shared" si="2"/>
        <v>N</v>
      </c>
      <c r="AJ36" s="6" t="s">
        <v>279</v>
      </c>
      <c r="AK36" s="1" t="str">
        <f t="shared" si="3"/>
        <v>correct</v>
      </c>
    </row>
    <row r="37" spans="1:37">
      <c r="A37" s="1" t="s">
        <v>69</v>
      </c>
      <c r="B37" s="1" t="s">
        <v>70</v>
      </c>
      <c r="C37" s="1">
        <v>3</v>
      </c>
      <c r="D37" s="8">
        <v>18896</v>
      </c>
      <c r="E37" s="1">
        <f t="shared" si="0"/>
        <v>70</v>
      </c>
      <c r="F37" s="8">
        <v>28057</v>
      </c>
      <c r="G37" s="1">
        <f t="shared" si="1"/>
        <v>45</v>
      </c>
      <c r="H37" s="45" t="str">
        <f t="shared" si="2"/>
        <v>Y</v>
      </c>
      <c r="AJ37" s="6" t="s">
        <v>278</v>
      </c>
      <c r="AK37" s="1" t="str">
        <f t="shared" si="3"/>
        <v>correct</v>
      </c>
    </row>
    <row r="38" spans="1:37">
      <c r="A38" s="1" t="s">
        <v>71</v>
      </c>
      <c r="B38" s="1" t="s">
        <v>25</v>
      </c>
      <c r="C38" s="1">
        <v>1</v>
      </c>
      <c r="D38" s="8">
        <v>21678</v>
      </c>
      <c r="E38" s="1">
        <f t="shared" si="0"/>
        <v>62</v>
      </c>
      <c r="F38" s="8">
        <v>31601</v>
      </c>
      <c r="G38" s="1">
        <f t="shared" si="1"/>
        <v>35</v>
      </c>
      <c r="H38" s="45" t="str">
        <f t="shared" si="2"/>
        <v>Y</v>
      </c>
      <c r="AJ38" s="6" t="s">
        <v>278</v>
      </c>
      <c r="AK38" s="1" t="str">
        <f t="shared" si="3"/>
        <v>correct</v>
      </c>
    </row>
    <row r="39" spans="1:37">
      <c r="A39" s="1" t="s">
        <v>72</v>
      </c>
      <c r="B39" s="1" t="s">
        <v>60</v>
      </c>
      <c r="C39" s="1">
        <v>3</v>
      </c>
      <c r="D39" s="8">
        <v>19000</v>
      </c>
      <c r="E39" s="1">
        <f t="shared" si="0"/>
        <v>70</v>
      </c>
      <c r="F39" s="8">
        <v>28420</v>
      </c>
      <c r="G39" s="1">
        <f t="shared" si="1"/>
        <v>44</v>
      </c>
      <c r="H39" s="45" t="str">
        <f t="shared" si="2"/>
        <v>Y</v>
      </c>
      <c r="AJ39" s="6" t="s">
        <v>278</v>
      </c>
      <c r="AK39" s="1" t="str">
        <f t="shared" si="3"/>
        <v>correct</v>
      </c>
    </row>
    <row r="40" spans="1:37">
      <c r="A40" s="1" t="s">
        <v>59</v>
      </c>
      <c r="B40" s="1" t="s">
        <v>73</v>
      </c>
      <c r="C40" s="1">
        <v>4</v>
      </c>
      <c r="D40" s="8">
        <v>22696</v>
      </c>
      <c r="E40" s="1">
        <f t="shared" si="0"/>
        <v>59</v>
      </c>
      <c r="F40" s="8">
        <v>35458</v>
      </c>
      <c r="G40" s="1">
        <f t="shared" si="1"/>
        <v>24</v>
      </c>
      <c r="H40" s="45" t="str">
        <f t="shared" si="2"/>
        <v>N</v>
      </c>
      <c r="AJ40" s="6" t="s">
        <v>279</v>
      </c>
      <c r="AK40" s="1" t="str">
        <f t="shared" si="3"/>
        <v>correct</v>
      </c>
    </row>
    <row r="41" spans="1:37">
      <c r="A41" s="1" t="s">
        <v>74</v>
      </c>
      <c r="B41" s="1" t="s">
        <v>75</v>
      </c>
      <c r="C41" s="1">
        <v>1</v>
      </c>
      <c r="D41" s="8">
        <v>30622</v>
      </c>
      <c r="E41" s="1">
        <f t="shared" si="0"/>
        <v>38</v>
      </c>
      <c r="F41" s="8">
        <v>40217</v>
      </c>
      <c r="G41" s="1">
        <f t="shared" si="1"/>
        <v>11</v>
      </c>
      <c r="H41" s="45" t="str">
        <f t="shared" si="2"/>
        <v>N</v>
      </c>
      <c r="AJ41" s="6" t="s">
        <v>279</v>
      </c>
      <c r="AK41" s="1" t="str">
        <f t="shared" si="3"/>
        <v>correct</v>
      </c>
    </row>
    <row r="42" spans="1:37">
      <c r="A42" s="1" t="s">
        <v>76</v>
      </c>
      <c r="B42" s="1" t="s">
        <v>77</v>
      </c>
      <c r="C42" s="1">
        <v>5</v>
      </c>
      <c r="D42" s="8">
        <v>31083</v>
      </c>
      <c r="E42" s="1">
        <f t="shared" si="0"/>
        <v>36</v>
      </c>
      <c r="F42" s="8">
        <v>40199</v>
      </c>
      <c r="G42" s="1">
        <f t="shared" si="1"/>
        <v>11</v>
      </c>
      <c r="H42" s="45" t="str">
        <f t="shared" si="2"/>
        <v>N</v>
      </c>
      <c r="AJ42" s="6" t="s">
        <v>279</v>
      </c>
      <c r="AK42" s="1" t="str">
        <f t="shared" si="3"/>
        <v>correct</v>
      </c>
    </row>
    <row r="43" spans="1:37">
      <c r="A43" s="1" t="s">
        <v>54</v>
      </c>
      <c r="B43" s="1" t="s">
        <v>78</v>
      </c>
      <c r="C43" s="1">
        <v>3</v>
      </c>
      <c r="D43" s="8">
        <v>26863</v>
      </c>
      <c r="E43" s="1">
        <f t="shared" si="0"/>
        <v>48</v>
      </c>
      <c r="F43" s="8">
        <v>35357</v>
      </c>
      <c r="G43" s="1">
        <f t="shared" si="1"/>
        <v>25</v>
      </c>
      <c r="H43" s="45" t="str">
        <f t="shared" si="2"/>
        <v>N</v>
      </c>
      <c r="AJ43" s="6" t="s">
        <v>279</v>
      </c>
      <c r="AK43" s="1" t="str">
        <f t="shared" si="3"/>
        <v>correct</v>
      </c>
    </row>
    <row r="44" spans="1:37">
      <c r="A44" s="1" t="s">
        <v>79</v>
      </c>
      <c r="B44" s="1" t="s">
        <v>80</v>
      </c>
      <c r="C44" s="1">
        <v>5</v>
      </c>
      <c r="D44" s="8">
        <v>25191</v>
      </c>
      <c r="E44" s="1">
        <f t="shared" si="0"/>
        <v>53</v>
      </c>
      <c r="F44" s="8">
        <v>39504</v>
      </c>
      <c r="G44" s="1">
        <f t="shared" si="1"/>
        <v>13</v>
      </c>
      <c r="H44" s="45" t="str">
        <f t="shared" si="2"/>
        <v>N</v>
      </c>
      <c r="AJ44" s="6" t="s">
        <v>279</v>
      </c>
      <c r="AK44" s="1" t="str">
        <f t="shared" si="3"/>
        <v>correct</v>
      </c>
    </row>
    <row r="45" spans="1:37">
      <c r="A45" s="1" t="s">
        <v>81</v>
      </c>
      <c r="B45" s="1" t="s">
        <v>82</v>
      </c>
      <c r="C45" s="1">
        <v>3</v>
      </c>
      <c r="D45" s="8">
        <v>28722</v>
      </c>
      <c r="E45" s="1">
        <f t="shared" si="0"/>
        <v>43</v>
      </c>
      <c r="F45" s="8">
        <v>38125</v>
      </c>
      <c r="G45" s="1">
        <f t="shared" si="1"/>
        <v>17</v>
      </c>
      <c r="H45" s="45" t="str">
        <f t="shared" si="2"/>
        <v>N</v>
      </c>
      <c r="AJ45" s="6" t="s">
        <v>279</v>
      </c>
      <c r="AK45" s="1" t="str">
        <f t="shared" si="3"/>
        <v>correct</v>
      </c>
    </row>
    <row r="46" spans="1:37">
      <c r="A46" s="1" t="s">
        <v>83</v>
      </c>
      <c r="B46" s="1" t="s">
        <v>84</v>
      </c>
      <c r="C46" s="1">
        <v>2</v>
      </c>
      <c r="D46" s="8">
        <v>22854</v>
      </c>
      <c r="E46" s="1">
        <f t="shared" si="0"/>
        <v>59</v>
      </c>
      <c r="F46" s="8">
        <v>31626</v>
      </c>
      <c r="G46" s="1">
        <f t="shared" si="1"/>
        <v>35</v>
      </c>
      <c r="H46" s="45" t="str">
        <f t="shared" si="2"/>
        <v>Y</v>
      </c>
      <c r="AJ46" s="6" t="s">
        <v>278</v>
      </c>
      <c r="AK46" s="1" t="str">
        <f t="shared" si="3"/>
        <v>correct</v>
      </c>
    </row>
    <row r="47" spans="1:37">
      <c r="A47" s="1" t="s">
        <v>85</v>
      </c>
      <c r="B47" s="1" t="s">
        <v>86</v>
      </c>
      <c r="C47" s="1">
        <v>4</v>
      </c>
      <c r="D47" s="8">
        <v>23946</v>
      </c>
      <c r="E47" s="1">
        <f t="shared" si="0"/>
        <v>56</v>
      </c>
      <c r="F47" s="8">
        <v>34497</v>
      </c>
      <c r="G47" s="1">
        <f t="shared" si="1"/>
        <v>27</v>
      </c>
      <c r="H47" s="45" t="str">
        <f t="shared" si="2"/>
        <v>N</v>
      </c>
      <c r="AJ47" s="6" t="s">
        <v>279</v>
      </c>
      <c r="AK47" s="1" t="str">
        <f t="shared" si="3"/>
        <v>correct</v>
      </c>
    </row>
    <row r="48" spans="1:37">
      <c r="A48" s="1" t="s">
        <v>19</v>
      </c>
      <c r="B48" s="1" t="s">
        <v>87</v>
      </c>
      <c r="C48" s="1">
        <v>1</v>
      </c>
      <c r="D48" s="8">
        <v>21944</v>
      </c>
      <c r="E48" s="1">
        <f t="shared" si="0"/>
        <v>61</v>
      </c>
      <c r="F48" s="8">
        <v>30868</v>
      </c>
      <c r="G48" s="1">
        <f t="shared" si="1"/>
        <v>37</v>
      </c>
      <c r="H48" s="45" t="str">
        <f t="shared" si="2"/>
        <v>Y</v>
      </c>
      <c r="AJ48" s="6" t="s">
        <v>278</v>
      </c>
      <c r="AK48" s="1" t="str">
        <f t="shared" si="3"/>
        <v>correct</v>
      </c>
    </row>
    <row r="49" spans="1:37">
      <c r="A49" s="1" t="s">
        <v>88</v>
      </c>
      <c r="B49" s="1" t="s">
        <v>89</v>
      </c>
      <c r="C49" s="1">
        <v>3</v>
      </c>
      <c r="D49" s="8">
        <v>26168</v>
      </c>
      <c r="E49" s="1">
        <f t="shared" si="0"/>
        <v>50</v>
      </c>
      <c r="F49" s="8">
        <v>36440</v>
      </c>
      <c r="G49" s="1">
        <f t="shared" si="1"/>
        <v>22</v>
      </c>
      <c r="H49" s="45" t="str">
        <f t="shared" si="2"/>
        <v>N</v>
      </c>
      <c r="AJ49" s="6" t="s">
        <v>279</v>
      </c>
      <c r="AK49" s="1" t="str">
        <f t="shared" si="3"/>
        <v>correct</v>
      </c>
    </row>
    <row r="50" spans="1:37">
      <c r="A50" s="1" t="s">
        <v>71</v>
      </c>
      <c r="B50" s="1" t="s">
        <v>90</v>
      </c>
      <c r="C50" s="1">
        <v>5</v>
      </c>
      <c r="D50" s="8">
        <v>21122</v>
      </c>
      <c r="E50" s="1">
        <f t="shared" si="0"/>
        <v>64</v>
      </c>
      <c r="F50" s="8">
        <v>32249</v>
      </c>
      <c r="G50" s="1">
        <f t="shared" si="1"/>
        <v>33</v>
      </c>
      <c r="H50" s="45" t="str">
        <f t="shared" si="2"/>
        <v>N</v>
      </c>
      <c r="AJ50" s="6" t="s">
        <v>279</v>
      </c>
      <c r="AK50" s="1" t="str">
        <f t="shared" si="3"/>
        <v>correct</v>
      </c>
    </row>
    <row r="51" spans="1:37">
      <c r="A51" s="1" t="s">
        <v>91</v>
      </c>
      <c r="B51" s="1" t="s">
        <v>92</v>
      </c>
      <c r="C51" s="1">
        <v>5</v>
      </c>
      <c r="D51" s="8">
        <v>31373</v>
      </c>
      <c r="E51" s="1">
        <f t="shared" si="0"/>
        <v>36</v>
      </c>
      <c r="F51" s="8">
        <v>39634</v>
      </c>
      <c r="G51" s="1">
        <f t="shared" si="1"/>
        <v>13</v>
      </c>
      <c r="H51" s="45" t="str">
        <f t="shared" si="2"/>
        <v>N</v>
      </c>
      <c r="AJ51" s="6" t="s">
        <v>279</v>
      </c>
      <c r="AK51" s="1" t="str">
        <f t="shared" si="3"/>
        <v>correct</v>
      </c>
    </row>
    <row r="52" spans="1:37">
      <c r="A52" s="1" t="s">
        <v>93</v>
      </c>
      <c r="B52" s="1" t="s">
        <v>94</v>
      </c>
      <c r="C52" s="1">
        <v>4</v>
      </c>
      <c r="D52" s="8">
        <v>22980</v>
      </c>
      <c r="E52" s="1">
        <f t="shared" si="0"/>
        <v>59</v>
      </c>
      <c r="F52" s="8">
        <v>33155</v>
      </c>
      <c r="G52" s="1">
        <f t="shared" si="1"/>
        <v>31</v>
      </c>
      <c r="H52" s="45" t="str">
        <f t="shared" si="2"/>
        <v>Y</v>
      </c>
      <c r="AJ52" s="6" t="s">
        <v>278</v>
      </c>
      <c r="AK52" s="1" t="str">
        <f t="shared" si="3"/>
        <v>correct</v>
      </c>
    </row>
    <row r="53" spans="1:37">
      <c r="A53" s="1" t="s">
        <v>95</v>
      </c>
      <c r="B53" s="1" t="s">
        <v>96</v>
      </c>
      <c r="C53" s="1">
        <v>1</v>
      </c>
      <c r="D53" s="8">
        <v>23634</v>
      </c>
      <c r="E53" s="1">
        <f t="shared" si="0"/>
        <v>57</v>
      </c>
      <c r="F53" s="8">
        <v>33908</v>
      </c>
      <c r="G53" s="1">
        <f t="shared" si="1"/>
        <v>29</v>
      </c>
      <c r="H53" s="45" t="str">
        <f t="shared" si="2"/>
        <v>N</v>
      </c>
      <c r="AJ53" s="6" t="s">
        <v>279</v>
      </c>
      <c r="AK53" s="1" t="str">
        <f t="shared" si="3"/>
        <v>correct</v>
      </c>
    </row>
    <row r="54" spans="1:37">
      <c r="A54" s="1" t="s">
        <v>97</v>
      </c>
      <c r="B54" s="1" t="s">
        <v>25</v>
      </c>
      <c r="C54" s="1">
        <v>3</v>
      </c>
      <c r="D54" s="8">
        <v>19075</v>
      </c>
      <c r="E54" s="1">
        <f t="shared" si="0"/>
        <v>69</v>
      </c>
      <c r="F54" s="8">
        <v>29684</v>
      </c>
      <c r="G54" s="1">
        <f t="shared" si="1"/>
        <v>40</v>
      </c>
      <c r="H54" s="45" t="str">
        <f t="shared" si="2"/>
        <v>Y</v>
      </c>
      <c r="AJ54" s="6" t="s">
        <v>278</v>
      </c>
      <c r="AK54" s="1" t="str">
        <f t="shared" si="3"/>
        <v>correct</v>
      </c>
    </row>
    <row r="55" spans="1:37">
      <c r="A55" s="1" t="s">
        <v>98</v>
      </c>
      <c r="B55" s="1" t="s">
        <v>32</v>
      </c>
      <c r="C55" s="1">
        <v>5</v>
      </c>
      <c r="D55" s="8">
        <v>27188</v>
      </c>
      <c r="E55" s="1">
        <f t="shared" si="0"/>
        <v>47</v>
      </c>
      <c r="F55" s="8">
        <v>37514</v>
      </c>
      <c r="G55" s="1">
        <f t="shared" si="1"/>
        <v>19</v>
      </c>
      <c r="H55" s="45" t="str">
        <f t="shared" si="2"/>
        <v>N</v>
      </c>
      <c r="AJ55" s="6" t="s">
        <v>279</v>
      </c>
      <c r="AK55" s="1" t="str">
        <f t="shared" si="3"/>
        <v>correct</v>
      </c>
    </row>
  </sheetData>
  <sheetProtection formatCells="0" formatColumns="0" formatRows="0"/>
  <mergeCells count="1">
    <mergeCell ref="J5:O16"/>
  </mergeCells>
  <phoneticPr fontId="3" type="noConversion"/>
  <conditionalFormatting sqref="AK1:AK1048576">
    <cfRule type="cellIs" dxfId="3" priority="2" operator="equal">
      <formula>"Incorrect"</formula>
    </cfRule>
  </conditionalFormatting>
  <conditionalFormatting sqref="AK6:AK55">
    <cfRule type="cellIs" dxfId="2" priority="1" operator="equal">
      <formula>$AJ$5</formula>
    </cfRule>
  </conditionalFormatting>
  <printOptions gridLines="1" gridLinesSet="0"/>
  <pageMargins left="0.25" right="0.25" top="0.5" bottom="0.5" header="0" footer="0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7"/>
  <sheetViews>
    <sheetView zoomScale="125" zoomScaleNormal="160" workbookViewId="0">
      <selection activeCell="C3" sqref="C3"/>
    </sheetView>
  </sheetViews>
  <sheetFormatPr defaultColWidth="9.25" defaultRowHeight="15"/>
  <cols>
    <col min="1" max="1" width="11.25" style="1" bestFit="1" customWidth="1"/>
    <col min="2" max="3" width="22.5" style="1" customWidth="1"/>
    <col min="4" max="4" width="16.5" style="1" customWidth="1"/>
    <col min="5" max="16384" width="9.25" style="1"/>
  </cols>
  <sheetData>
    <row r="1" spans="2:4" ht="58.15" customHeight="1">
      <c r="B1" s="58" t="s">
        <v>284</v>
      </c>
      <c r="C1" s="59"/>
      <c r="D1" s="59"/>
    </row>
    <row r="2" spans="2:4" ht="27" customHeight="1">
      <c r="B2" s="42"/>
      <c r="C2" s="42"/>
    </row>
    <row r="3" spans="2:4">
      <c r="B3" s="30" t="s">
        <v>192</v>
      </c>
      <c r="C3" s="43" t="s">
        <v>161</v>
      </c>
      <c r="D3" s="44" t="s">
        <v>281</v>
      </c>
    </row>
    <row r="4" spans="2:4">
      <c r="B4" s="41"/>
      <c r="C4" s="41"/>
    </row>
    <row r="5" spans="2:4">
      <c r="B5" s="31" t="s">
        <v>193</v>
      </c>
      <c r="C5" s="31" t="s">
        <v>194</v>
      </c>
      <c r="D5" s="32"/>
    </row>
    <row r="6" spans="2:4">
      <c r="B6" s="33" t="s">
        <v>174</v>
      </c>
      <c r="C6" s="40">
        <f>VLOOKUP('Question(3)'!B6,'Question(3)-sales data'!$A$5:$L$29,(MATCH($C$3,'Question(3)-sales data'!$A$4:$L$4,0)),0)</f>
        <v>45548.7</v>
      </c>
      <c r="D6" s="77">
        <f>MATCH($C$3,'Question(3)-sales data'!A4:L4,0)</f>
        <v>6</v>
      </c>
    </row>
    <row r="7" spans="2:4">
      <c r="B7" s="34" t="s">
        <v>177</v>
      </c>
      <c r="C7" s="40">
        <f>VLOOKUP('Question(3)'!B7,'Question(3)-sales data'!$A$5:$L$29,(MATCH($C$3,'Question(3)-sales data'!$A$4:$L$4,0)),0)</f>
        <v>3373.92</v>
      </c>
      <c r="D7" s="77"/>
    </row>
    <row r="8" spans="2:4">
      <c r="B8" s="34" t="s">
        <v>168</v>
      </c>
      <c r="C8" s="40">
        <f>VLOOKUP('Question(3)'!B8,'Question(3)-sales data'!$A$5:$L$29,(MATCH($C$3,'Question(3)-sales data'!$A$4:$L$4,0)),0)</f>
        <v>40408.120000000003</v>
      </c>
    </row>
    <row r="9" spans="2:4">
      <c r="B9" s="34" t="s">
        <v>181</v>
      </c>
      <c r="C9" s="40">
        <f>VLOOKUP('Question(3)'!B9,'Question(3)-sales data'!$A$5:$L$29,(MATCH($C$3,'Question(3)-sales data'!$A$4:$L$4,0)),0)</f>
        <v>18556.71</v>
      </c>
    </row>
    <row r="10" spans="2:4">
      <c r="B10" s="34" t="s">
        <v>180</v>
      </c>
      <c r="C10" s="40">
        <f>VLOOKUP('Question(3)'!B10,'Question(3)-sales data'!$A$5:$L$29,(MATCH($C$3,'Question(3)-sales data'!$A$4:$L$4,0)),0)</f>
        <v>859.75</v>
      </c>
    </row>
    <row r="11" spans="2:4">
      <c r="B11" s="35" t="s">
        <v>171</v>
      </c>
      <c r="C11" s="40">
        <f>VLOOKUP('Question(3)'!B11,'Question(3)-sales data'!$A$5:$L$29,(MATCH($C$3,'Question(3)-sales data'!$A$4:$L$4,0)),0)</f>
        <v>7390.96</v>
      </c>
    </row>
    <row r="17" spans="4:4">
      <c r="D17" s="36"/>
    </row>
  </sheetData>
  <mergeCells count="1">
    <mergeCell ref="B1:D1"/>
  </mergeCells>
  <phoneticPr fontId="3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'Question(3)-sales data'!$A$4:$L$4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zoomScale="160" zoomScaleNormal="160" workbookViewId="0">
      <selection activeCell="E8" sqref="E8"/>
    </sheetView>
  </sheetViews>
  <sheetFormatPr defaultColWidth="9.25" defaultRowHeight="15"/>
  <cols>
    <col min="1" max="1" width="36.5" style="1" bestFit="1" customWidth="1"/>
    <col min="2" max="2" width="9.5" style="1" bestFit="1" customWidth="1"/>
    <col min="3" max="3" width="8.375" style="1" bestFit="1" customWidth="1"/>
    <col min="4" max="4" width="9.5" style="1" bestFit="1" customWidth="1"/>
    <col min="5" max="5" width="12.375" style="1" bestFit="1" customWidth="1"/>
    <col min="6" max="7" width="8" style="1" bestFit="1" customWidth="1"/>
    <col min="8" max="8" width="7.375" style="1" bestFit="1" customWidth="1"/>
    <col min="9" max="9" width="8" style="1" bestFit="1" customWidth="1"/>
    <col min="10" max="10" width="10" style="1" bestFit="1" customWidth="1"/>
    <col min="11" max="11" width="8" style="1" bestFit="1" customWidth="1"/>
    <col min="12" max="12" width="9" style="1" bestFit="1" customWidth="1"/>
    <col min="13" max="16384" width="9.25" style="1"/>
  </cols>
  <sheetData>
    <row r="1" spans="1:12" ht="16.5" customHeight="1"/>
    <row r="2" spans="1:12" ht="19.5" thickBot="1">
      <c r="A2" s="22" t="s">
        <v>156</v>
      </c>
      <c r="B2" s="23"/>
      <c r="C2" s="23"/>
      <c r="D2" s="24"/>
      <c r="E2" s="24"/>
      <c r="F2" s="24"/>
      <c r="G2" s="24"/>
      <c r="H2" s="24"/>
      <c r="I2" s="24"/>
      <c r="J2" s="24"/>
      <c r="K2" s="24"/>
      <c r="L2" s="24"/>
    </row>
    <row r="3" spans="1:1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>
      <c r="A4" s="26"/>
      <c r="B4" s="27" t="s">
        <v>157</v>
      </c>
      <c r="C4" s="27" t="s">
        <v>158</v>
      </c>
      <c r="D4" s="27" t="s">
        <v>159</v>
      </c>
      <c r="E4" s="27" t="s">
        <v>160</v>
      </c>
      <c r="F4" s="27" t="s">
        <v>161</v>
      </c>
      <c r="G4" s="27" t="s">
        <v>162</v>
      </c>
      <c r="H4" s="27" t="s">
        <v>163</v>
      </c>
      <c r="I4" s="27" t="s">
        <v>164</v>
      </c>
      <c r="J4" s="27" t="s">
        <v>165</v>
      </c>
      <c r="K4" s="27" t="s">
        <v>166</v>
      </c>
      <c r="L4" s="27" t="s">
        <v>167</v>
      </c>
    </row>
    <row r="5" spans="1:12">
      <c r="A5" s="25" t="s">
        <v>168</v>
      </c>
      <c r="B5" s="28">
        <v>4378.05</v>
      </c>
      <c r="C5" s="28">
        <v>21819.34</v>
      </c>
      <c r="D5" s="28">
        <v>53328.34</v>
      </c>
      <c r="E5" s="28">
        <v>91504.36</v>
      </c>
      <c r="F5" s="28">
        <v>40408.120000000003</v>
      </c>
      <c r="G5" s="28">
        <v>10476.44</v>
      </c>
      <c r="H5" s="28">
        <v>5645.97</v>
      </c>
      <c r="I5" s="28">
        <v>82138.720000000001</v>
      </c>
      <c r="J5" s="28">
        <v>4732.04</v>
      </c>
      <c r="K5" s="28">
        <v>11173.86</v>
      </c>
      <c r="L5" s="28">
        <f t="shared" ref="L5:L29" si="0">SUM(D5:K5)</f>
        <v>299407.84999999998</v>
      </c>
    </row>
    <row r="6" spans="1:12">
      <c r="A6" s="25" t="s">
        <v>169</v>
      </c>
      <c r="B6" s="28">
        <v>543.72</v>
      </c>
      <c r="C6" s="28">
        <v>952.9</v>
      </c>
      <c r="D6" s="28">
        <v>6017.8</v>
      </c>
      <c r="E6" s="28">
        <v>8609.99</v>
      </c>
      <c r="F6" s="28">
        <v>5240.1000000000004</v>
      </c>
      <c r="G6" s="28">
        <v>508.36</v>
      </c>
      <c r="H6" s="28"/>
      <c r="I6" s="28">
        <v>6619.24</v>
      </c>
      <c r="J6" s="28">
        <v>323.85000000000002</v>
      </c>
      <c r="K6" s="28">
        <v>1531.02</v>
      </c>
      <c r="L6" s="28">
        <f t="shared" si="0"/>
        <v>28850.359999999997</v>
      </c>
    </row>
    <row r="7" spans="1:12">
      <c r="A7" s="25" t="s">
        <v>170</v>
      </c>
      <c r="B7" s="28">
        <v>1242.44</v>
      </c>
      <c r="C7" s="28"/>
      <c r="D7" s="28">
        <v>4168.6000000000004</v>
      </c>
      <c r="E7" s="28">
        <v>4639.82</v>
      </c>
      <c r="F7" s="28">
        <v>268.61</v>
      </c>
      <c r="G7" s="28">
        <v>198.31</v>
      </c>
      <c r="H7" s="28"/>
      <c r="I7" s="28">
        <v>1388.05</v>
      </c>
      <c r="J7" s="28"/>
      <c r="K7" s="28">
        <v>138.07</v>
      </c>
      <c r="L7" s="28">
        <f t="shared" si="0"/>
        <v>10801.46</v>
      </c>
    </row>
    <row r="8" spans="1:12">
      <c r="A8" s="25" t="s">
        <v>171</v>
      </c>
      <c r="B8" s="28">
        <v>1441.9</v>
      </c>
      <c r="C8" s="28">
        <v>2383.38</v>
      </c>
      <c r="D8" s="28">
        <v>15726.14</v>
      </c>
      <c r="E8" s="28">
        <v>24225.07</v>
      </c>
      <c r="F8" s="28">
        <v>7390.96</v>
      </c>
      <c r="G8" s="28">
        <v>1777.11</v>
      </c>
      <c r="H8" s="28">
        <v>2956.04</v>
      </c>
      <c r="I8" s="28">
        <v>17319.62</v>
      </c>
      <c r="J8" s="28"/>
      <c r="K8" s="28">
        <v>4657.1099999999997</v>
      </c>
      <c r="L8" s="28">
        <f t="shared" si="0"/>
        <v>74052.05</v>
      </c>
    </row>
    <row r="9" spans="1:12">
      <c r="A9" s="25" t="s">
        <v>172</v>
      </c>
      <c r="B9" s="28">
        <v>765.18</v>
      </c>
      <c r="C9" s="28">
        <v>828.63</v>
      </c>
      <c r="D9" s="28">
        <v>13690.82</v>
      </c>
      <c r="E9" s="28">
        <v>17154.47</v>
      </c>
      <c r="F9" s="28">
        <v>9428.51</v>
      </c>
      <c r="G9" s="28">
        <v>3002.96</v>
      </c>
      <c r="H9" s="28">
        <v>903.69</v>
      </c>
      <c r="I9" s="28">
        <v>20592.66</v>
      </c>
      <c r="J9" s="28">
        <v>1368.12</v>
      </c>
      <c r="K9" s="28">
        <v>2223.27</v>
      </c>
      <c r="L9" s="28">
        <f t="shared" si="0"/>
        <v>68364.5</v>
      </c>
    </row>
    <row r="10" spans="1:12">
      <c r="A10" s="25" t="s">
        <v>173</v>
      </c>
      <c r="B10" s="28">
        <v>936.08</v>
      </c>
      <c r="C10" s="28"/>
      <c r="D10" s="28">
        <v>6433.92</v>
      </c>
      <c r="E10" s="28">
        <v>10694.16</v>
      </c>
      <c r="F10" s="28">
        <v>6321.94</v>
      </c>
      <c r="G10" s="28">
        <v>1761.64</v>
      </c>
      <c r="H10" s="28">
        <v>225.92</v>
      </c>
      <c r="I10" s="28">
        <v>6974.7</v>
      </c>
      <c r="J10" s="28">
        <v>724.13</v>
      </c>
      <c r="K10" s="28">
        <v>2281.7600000000002</v>
      </c>
      <c r="L10" s="28">
        <f t="shared" si="0"/>
        <v>35418.17</v>
      </c>
    </row>
    <row r="11" spans="1:12">
      <c r="A11" s="25" t="s">
        <v>174</v>
      </c>
      <c r="B11" s="28">
        <v>10052.9</v>
      </c>
      <c r="C11" s="28">
        <v>13949.68</v>
      </c>
      <c r="D11" s="28">
        <v>71533.31</v>
      </c>
      <c r="E11" s="28">
        <v>107387.08</v>
      </c>
      <c r="F11" s="28">
        <v>45548.7</v>
      </c>
      <c r="G11" s="28">
        <v>9796.98</v>
      </c>
      <c r="H11" s="28">
        <v>3980.17</v>
      </c>
      <c r="I11" s="28">
        <v>98709.38</v>
      </c>
      <c r="J11" s="28">
        <v>2596.7800000000002</v>
      </c>
      <c r="K11" s="28">
        <v>23512</v>
      </c>
      <c r="L11" s="28">
        <f t="shared" si="0"/>
        <v>363064.40000000008</v>
      </c>
    </row>
    <row r="12" spans="1:12">
      <c r="A12" s="25" t="s">
        <v>175</v>
      </c>
      <c r="B12" s="28">
        <v>2149.63</v>
      </c>
      <c r="C12" s="28">
        <v>2133.59</v>
      </c>
      <c r="D12" s="28">
        <v>9035.6299999999992</v>
      </c>
      <c r="E12" s="28">
        <v>12352.69</v>
      </c>
      <c r="F12" s="28">
        <v>7644.05</v>
      </c>
      <c r="G12" s="28">
        <v>1736.92</v>
      </c>
      <c r="H12" s="28"/>
      <c r="I12" s="28">
        <v>13430.67</v>
      </c>
      <c r="J12" s="28"/>
      <c r="K12" s="28">
        <v>2370.9</v>
      </c>
      <c r="L12" s="28">
        <f t="shared" si="0"/>
        <v>46570.86</v>
      </c>
    </row>
    <row r="13" spans="1:12">
      <c r="A13" s="25" t="s">
        <v>176</v>
      </c>
      <c r="B13" s="28">
        <v>1106.81</v>
      </c>
      <c r="C13" s="28">
        <v>7547.82</v>
      </c>
      <c r="D13" s="28">
        <v>7009.78</v>
      </c>
      <c r="E13" s="28">
        <v>10420.11</v>
      </c>
      <c r="F13" s="28">
        <v>6451.95</v>
      </c>
      <c r="G13" s="28">
        <v>2549.2399999999998</v>
      </c>
      <c r="H13" s="28">
        <v>790.69</v>
      </c>
      <c r="I13" s="28">
        <v>8759.9500000000007</v>
      </c>
      <c r="J13" s="28">
        <v>1884.95</v>
      </c>
      <c r="K13" s="28">
        <v>4274.37</v>
      </c>
      <c r="L13" s="28">
        <f t="shared" si="0"/>
        <v>42141.04</v>
      </c>
    </row>
    <row r="14" spans="1:12">
      <c r="A14" s="25" t="s">
        <v>177</v>
      </c>
      <c r="B14" s="28">
        <v>163.16</v>
      </c>
      <c r="C14" s="28">
        <v>1808.29</v>
      </c>
      <c r="D14" s="28">
        <v>3447.8</v>
      </c>
      <c r="E14" s="28">
        <v>5698.25</v>
      </c>
      <c r="F14" s="28">
        <v>3373.92</v>
      </c>
      <c r="G14" s="28">
        <v>1144.22</v>
      </c>
      <c r="H14" s="28">
        <v>728.61</v>
      </c>
      <c r="I14" s="28">
        <v>7175.18</v>
      </c>
      <c r="J14" s="28">
        <v>199.57</v>
      </c>
      <c r="K14" s="28">
        <v>2297.54</v>
      </c>
      <c r="L14" s="28">
        <f t="shared" si="0"/>
        <v>24065.09</v>
      </c>
    </row>
    <row r="15" spans="1:12">
      <c r="A15" s="25" t="s">
        <v>178</v>
      </c>
      <c r="B15" s="28">
        <v>2358.92</v>
      </c>
      <c r="C15" s="28">
        <v>8489.35</v>
      </c>
      <c r="D15" s="28">
        <v>15929.24</v>
      </c>
      <c r="E15" s="28">
        <v>30606.78</v>
      </c>
      <c r="F15" s="28">
        <v>10715.01</v>
      </c>
      <c r="G15" s="28">
        <v>3589.92</v>
      </c>
      <c r="H15" s="28">
        <v>1004.07</v>
      </c>
      <c r="I15" s="28">
        <v>30177.82</v>
      </c>
      <c r="J15" s="28">
        <v>721.71</v>
      </c>
      <c r="K15" s="28">
        <v>8203.5400000000009</v>
      </c>
      <c r="L15" s="28">
        <f t="shared" si="0"/>
        <v>100948.09</v>
      </c>
    </row>
    <row r="16" spans="1:12">
      <c r="A16" s="25" t="s">
        <v>179</v>
      </c>
      <c r="B16" s="28">
        <v>509.12</v>
      </c>
      <c r="C16" s="28"/>
      <c r="D16" s="28">
        <v>3528.76</v>
      </c>
      <c r="E16" s="28">
        <v>4802.8999999999996</v>
      </c>
      <c r="F16" s="28">
        <v>1159.8</v>
      </c>
      <c r="G16" s="28">
        <v>1219.44</v>
      </c>
      <c r="H16" s="28"/>
      <c r="I16" s="28">
        <v>5725.4</v>
      </c>
      <c r="J16" s="28"/>
      <c r="K16" s="28">
        <v>1258.97</v>
      </c>
      <c r="L16" s="28">
        <f t="shared" si="0"/>
        <v>17695.27</v>
      </c>
    </row>
    <row r="17" spans="1:12">
      <c r="A17" s="25" t="s">
        <v>180</v>
      </c>
      <c r="B17" s="28"/>
      <c r="C17" s="28">
        <v>2008.07</v>
      </c>
      <c r="D17" s="28">
        <v>4765.8900000000003</v>
      </c>
      <c r="E17" s="28">
        <v>9635.77</v>
      </c>
      <c r="F17" s="28">
        <v>859.75</v>
      </c>
      <c r="G17" s="28">
        <v>879.62</v>
      </c>
      <c r="H17" s="28"/>
      <c r="I17" s="28">
        <v>3438.09</v>
      </c>
      <c r="J17" s="28">
        <v>734.27</v>
      </c>
      <c r="K17" s="28">
        <v>1081.99</v>
      </c>
      <c r="L17" s="28">
        <f t="shared" si="0"/>
        <v>21395.380000000005</v>
      </c>
    </row>
    <row r="18" spans="1:12">
      <c r="A18" s="25" t="s">
        <v>181</v>
      </c>
      <c r="B18" s="28">
        <v>3467.76</v>
      </c>
      <c r="C18" s="28">
        <v>5171.41</v>
      </c>
      <c r="D18" s="28">
        <v>31630.44</v>
      </c>
      <c r="E18" s="28">
        <v>47250.91</v>
      </c>
      <c r="F18" s="28">
        <v>18556.71</v>
      </c>
      <c r="G18" s="28">
        <v>4402.6899999999996</v>
      </c>
      <c r="H18" s="28">
        <v>2507.1799999999998</v>
      </c>
      <c r="I18" s="28">
        <v>29755.02</v>
      </c>
      <c r="J18" s="28">
        <v>1455.98</v>
      </c>
      <c r="K18" s="28">
        <v>5697.29</v>
      </c>
      <c r="L18" s="28">
        <f t="shared" si="0"/>
        <v>141256.22</v>
      </c>
    </row>
    <row r="19" spans="1:12">
      <c r="A19" s="25" t="s">
        <v>182</v>
      </c>
      <c r="B19" s="28">
        <v>702.89</v>
      </c>
      <c r="C19" s="28">
        <v>954.14</v>
      </c>
      <c r="D19" s="28">
        <v>12853.43</v>
      </c>
      <c r="E19" s="28">
        <v>14804.83</v>
      </c>
      <c r="F19" s="28">
        <v>5569.59</v>
      </c>
      <c r="G19" s="28">
        <v>1439.68</v>
      </c>
      <c r="H19" s="28">
        <v>1359.97</v>
      </c>
      <c r="I19" s="28">
        <v>10247.84</v>
      </c>
      <c r="J19" s="28">
        <v>877.35</v>
      </c>
      <c r="K19" s="28">
        <v>2080.9699999999998</v>
      </c>
      <c r="L19" s="28">
        <f t="shared" si="0"/>
        <v>49233.660000000011</v>
      </c>
    </row>
    <row r="20" spans="1:12">
      <c r="A20" s="25" t="s">
        <v>183</v>
      </c>
      <c r="B20" s="28"/>
      <c r="C20" s="28">
        <v>8111.49</v>
      </c>
      <c r="D20" s="28">
        <v>7956.68</v>
      </c>
      <c r="E20" s="28">
        <v>19384.07</v>
      </c>
      <c r="F20" s="28">
        <v>6160.06</v>
      </c>
      <c r="G20" s="28">
        <v>1301.72</v>
      </c>
      <c r="H20" s="28">
        <v>953.9</v>
      </c>
      <c r="I20" s="28">
        <v>7628.67</v>
      </c>
      <c r="J20" s="28">
        <v>1688.5</v>
      </c>
      <c r="K20" s="28">
        <v>1653.1</v>
      </c>
      <c r="L20" s="28">
        <f t="shared" si="0"/>
        <v>46726.7</v>
      </c>
    </row>
    <row r="21" spans="1:12">
      <c r="A21" s="25" t="s">
        <v>79</v>
      </c>
      <c r="B21" s="28">
        <v>1376.37</v>
      </c>
      <c r="C21" s="28">
        <v>7711.75</v>
      </c>
      <c r="D21" s="28">
        <v>12319.9</v>
      </c>
      <c r="E21" s="28">
        <v>35213.86</v>
      </c>
      <c r="F21" s="28">
        <v>8874.92</v>
      </c>
      <c r="G21" s="28">
        <v>2829.3</v>
      </c>
      <c r="H21" s="28"/>
      <c r="I21" s="28">
        <v>20070.439999999999</v>
      </c>
      <c r="J21" s="28">
        <v>539.6</v>
      </c>
      <c r="K21" s="28">
        <v>4100.04</v>
      </c>
      <c r="L21" s="28">
        <f t="shared" si="0"/>
        <v>83948.06</v>
      </c>
    </row>
    <row r="22" spans="1:12">
      <c r="A22" s="25" t="s">
        <v>184</v>
      </c>
      <c r="B22" s="28"/>
      <c r="C22" s="28">
        <v>2361.38</v>
      </c>
      <c r="D22" s="28">
        <v>1431.13</v>
      </c>
      <c r="E22" s="28">
        <v>3908.15</v>
      </c>
      <c r="F22" s="28">
        <v>1856.78</v>
      </c>
      <c r="G22" s="28">
        <v>798.32</v>
      </c>
      <c r="H22" s="28">
        <v>376.5</v>
      </c>
      <c r="I22" s="28">
        <v>3402.01</v>
      </c>
      <c r="J22" s="28">
        <v>461.91</v>
      </c>
      <c r="K22" s="28"/>
      <c r="L22" s="28">
        <f t="shared" si="0"/>
        <v>12234.800000000001</v>
      </c>
    </row>
    <row r="23" spans="1:12">
      <c r="A23" s="25" t="s">
        <v>185</v>
      </c>
      <c r="B23" s="28"/>
      <c r="C23" s="28">
        <v>6750.58</v>
      </c>
      <c r="D23" s="28">
        <v>4301.76</v>
      </c>
      <c r="E23" s="28">
        <v>6394.57</v>
      </c>
      <c r="F23" s="28">
        <v>4073.28</v>
      </c>
      <c r="G23" s="28">
        <v>1067.3</v>
      </c>
      <c r="H23" s="28"/>
      <c r="I23" s="28">
        <v>6750.7</v>
      </c>
      <c r="J23" s="28">
        <v>442.67</v>
      </c>
      <c r="K23" s="28">
        <v>430.86</v>
      </c>
      <c r="L23" s="28">
        <f t="shared" si="0"/>
        <v>23461.14</v>
      </c>
    </row>
    <row r="24" spans="1:12">
      <c r="A24" s="25" t="s">
        <v>186</v>
      </c>
      <c r="B24" s="28">
        <v>401.35</v>
      </c>
      <c r="C24" s="28">
        <v>2860.96</v>
      </c>
      <c r="D24" s="28">
        <v>5750.13</v>
      </c>
      <c r="E24" s="28">
        <v>6488.03</v>
      </c>
      <c r="F24" s="28">
        <v>3090.78</v>
      </c>
      <c r="G24" s="28">
        <v>1254.47</v>
      </c>
      <c r="H24" s="28"/>
      <c r="I24" s="28">
        <v>4898.1899999999996</v>
      </c>
      <c r="J24" s="28"/>
      <c r="K24" s="28">
        <v>822.15</v>
      </c>
      <c r="L24" s="28">
        <f t="shared" si="0"/>
        <v>22303.75</v>
      </c>
    </row>
    <row r="25" spans="1:12">
      <c r="A25" s="25" t="s">
        <v>187</v>
      </c>
      <c r="B25" s="28"/>
      <c r="C25" s="28"/>
      <c r="D25" s="28">
        <v>1317.96</v>
      </c>
      <c r="E25" s="28">
        <v>1624.15</v>
      </c>
      <c r="F25" s="28">
        <v>625.1</v>
      </c>
      <c r="G25" s="28"/>
      <c r="H25" s="28">
        <v>451.85</v>
      </c>
      <c r="I25" s="28">
        <v>1895.36</v>
      </c>
      <c r="J25" s="28">
        <v>244.76</v>
      </c>
      <c r="K25" s="28">
        <v>1235.1099999999999</v>
      </c>
      <c r="L25" s="28">
        <f t="shared" si="0"/>
        <v>7394.29</v>
      </c>
    </row>
    <row r="26" spans="1:12">
      <c r="A26" s="25" t="s">
        <v>188</v>
      </c>
      <c r="B26" s="28">
        <v>326.33</v>
      </c>
      <c r="C26" s="28">
        <v>2562.41</v>
      </c>
      <c r="D26" s="28">
        <v>8388.64</v>
      </c>
      <c r="E26" s="28">
        <v>7035.63</v>
      </c>
      <c r="F26" s="28">
        <v>3631.54</v>
      </c>
      <c r="G26" s="28">
        <v>784.49</v>
      </c>
      <c r="H26" s="28">
        <v>225.92</v>
      </c>
      <c r="I26" s="28">
        <v>9531.74</v>
      </c>
      <c r="J26" s="28">
        <v>187.03</v>
      </c>
      <c r="K26" s="28">
        <v>1280.1300000000001</v>
      </c>
      <c r="L26" s="28">
        <f t="shared" si="0"/>
        <v>31065.119999999999</v>
      </c>
    </row>
    <row r="27" spans="1:12">
      <c r="A27" s="25" t="s">
        <v>189</v>
      </c>
      <c r="B27" s="28">
        <v>1095.08</v>
      </c>
      <c r="C27" s="28">
        <v>954.14</v>
      </c>
      <c r="D27" s="28">
        <v>8534.41</v>
      </c>
      <c r="E27" s="28">
        <v>14769.24</v>
      </c>
      <c r="F27" s="28">
        <v>7126.75</v>
      </c>
      <c r="G27" s="28">
        <v>1339.84</v>
      </c>
      <c r="H27" s="28"/>
      <c r="I27" s="28">
        <v>5403.93</v>
      </c>
      <c r="J27" s="28"/>
      <c r="K27" s="28">
        <v>851.01</v>
      </c>
      <c r="L27" s="28">
        <f t="shared" si="0"/>
        <v>38025.18</v>
      </c>
    </row>
    <row r="28" spans="1:12">
      <c r="A28" s="25" t="s">
        <v>190</v>
      </c>
      <c r="B28" s="28"/>
      <c r="C28" s="28"/>
      <c r="D28" s="28">
        <v>3687.3</v>
      </c>
      <c r="E28" s="28">
        <v>5078.3100000000004</v>
      </c>
      <c r="F28" s="28">
        <v>2092.42</v>
      </c>
      <c r="G28" s="28">
        <v>661.47</v>
      </c>
      <c r="H28" s="28"/>
      <c r="I28" s="28">
        <v>1730.5</v>
      </c>
      <c r="J28" s="28"/>
      <c r="K28" s="28">
        <v>1029.26</v>
      </c>
      <c r="L28" s="28">
        <f t="shared" si="0"/>
        <v>14279.26</v>
      </c>
    </row>
    <row r="29" spans="1:12">
      <c r="A29" s="25" t="s">
        <v>191</v>
      </c>
      <c r="B29" s="28"/>
      <c r="C29" s="28"/>
      <c r="D29" s="28">
        <v>6704.02</v>
      </c>
      <c r="E29" s="28">
        <v>8036.53</v>
      </c>
      <c r="F29" s="28">
        <v>1617.95</v>
      </c>
      <c r="G29" s="28">
        <v>1014.17</v>
      </c>
      <c r="H29" s="28">
        <v>819.99</v>
      </c>
      <c r="I29" s="28">
        <v>10850.35</v>
      </c>
      <c r="J29" s="28"/>
      <c r="K29" s="28">
        <v>1839.02</v>
      </c>
      <c r="L29" s="28">
        <f t="shared" si="0"/>
        <v>30882.030000000002</v>
      </c>
    </row>
    <row r="30" spans="1:1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81"/>
  <sheetViews>
    <sheetView tabSelected="1" zoomScale="136" zoomScaleNormal="175" workbookViewId="0">
      <selection activeCell="B4" sqref="B3:B81"/>
    </sheetView>
  </sheetViews>
  <sheetFormatPr defaultColWidth="9.25" defaultRowHeight="15"/>
  <cols>
    <col min="1" max="1" width="23.375" style="1" bestFit="1" customWidth="1"/>
    <col min="2" max="2" width="11.375" style="1" bestFit="1" customWidth="1"/>
    <col min="3" max="3" width="11.5" style="1" bestFit="1" customWidth="1"/>
    <col min="4" max="4" width="11.375" style="1" bestFit="1" customWidth="1"/>
    <col min="5" max="7" width="9.25" style="1"/>
    <col min="8" max="8" width="11.25" style="1" bestFit="1" customWidth="1"/>
    <col min="9" max="37" width="9.25" style="1"/>
    <col min="38" max="38" width="11.375" style="1" hidden="1" customWidth="1"/>
    <col min="39" max="39" width="11.5" style="1" hidden="1" customWidth="1"/>
    <col min="40" max="41" width="0" style="1" hidden="1" customWidth="1"/>
    <col min="42" max="16384" width="9.25" style="1"/>
  </cols>
  <sheetData>
    <row r="1" spans="1:41">
      <c r="A1" s="37"/>
      <c r="B1" s="37"/>
      <c r="C1" s="37"/>
      <c r="D1" s="65"/>
      <c r="E1" s="65"/>
      <c r="AL1" s="37"/>
      <c r="AM1" s="37"/>
    </row>
    <row r="2" spans="1:41">
      <c r="B2" s="38" t="s">
        <v>195</v>
      </c>
      <c r="C2" s="38" t="s">
        <v>196</v>
      </c>
      <c r="AL2" s="38" t="s">
        <v>195</v>
      </c>
      <c r="AM2" s="38" t="s">
        <v>196</v>
      </c>
    </row>
    <row r="3" spans="1:41">
      <c r="A3" s="1" t="s">
        <v>197</v>
      </c>
      <c r="B3" s="39" t="str">
        <f>RIGHT(A3,LEN(A3)-SEARCH(" ",A3))</f>
        <v>Faye</v>
      </c>
      <c r="C3" s="39" t="str">
        <f>LEFT(A3,FIND(",",A3,1)-1)</f>
        <v>DANIELS</v>
      </c>
      <c r="H3" s="8"/>
      <c r="AL3" s="39" t="s">
        <v>1255</v>
      </c>
      <c r="AM3" s="39" t="s">
        <v>1116</v>
      </c>
      <c r="AN3" s="1" t="str">
        <f>IF(AL3=B3,"correct","incorrect")</f>
        <v>incorrect</v>
      </c>
      <c r="AO3" s="1" t="str">
        <f>IF(AM3=C3,"correct","incorrect")</f>
        <v>incorrect</v>
      </c>
    </row>
    <row r="4" spans="1:41" ht="15" customHeight="1">
      <c r="A4" s="1" t="s">
        <v>198</v>
      </c>
      <c r="B4" s="39" t="str">
        <f t="shared" ref="B4:B67" si="0">RIGHT(A4,LEN(A4)-SEARCH(" ",A4))</f>
        <v>Lawrence</v>
      </c>
      <c r="C4" s="39" t="str">
        <f t="shared" ref="C4:C67" si="1">LEFT(A4,FIND(",",A4,1)-1)</f>
        <v>DEWITT</v>
      </c>
      <c r="E4" s="66" t="s">
        <v>1254</v>
      </c>
      <c r="F4" s="66"/>
      <c r="G4" s="66"/>
      <c r="H4" s="66"/>
      <c r="AL4" s="39" t="s">
        <v>1117</v>
      </c>
      <c r="AM4" s="39" t="s">
        <v>1118</v>
      </c>
      <c r="AN4" s="1" t="str">
        <f t="shared" ref="AN4:AN67" si="2">IF(AL4=B4,"correct","incorrect")</f>
        <v>incorrect</v>
      </c>
      <c r="AO4" s="1" t="str">
        <f t="shared" ref="AO4:AO67" si="3">IF(AM4=C4,"correct","incorrect")</f>
        <v>incorrect</v>
      </c>
    </row>
    <row r="5" spans="1:41">
      <c r="A5" s="1" t="s">
        <v>199</v>
      </c>
      <c r="B5" s="39" t="str">
        <f t="shared" si="0"/>
        <v>Tyler</v>
      </c>
      <c r="C5" s="39" t="str">
        <f t="shared" si="1"/>
        <v>MCWILLIAMS</v>
      </c>
      <c r="E5" s="66"/>
      <c r="F5" s="66"/>
      <c r="G5" s="66"/>
      <c r="H5" s="66"/>
      <c r="AL5" s="39" t="s">
        <v>1119</v>
      </c>
      <c r="AM5" s="39" t="s">
        <v>1257</v>
      </c>
      <c r="AN5" s="1" t="str">
        <f t="shared" si="2"/>
        <v>incorrect</v>
      </c>
      <c r="AO5" s="1" t="str">
        <f t="shared" si="3"/>
        <v>incorrect</v>
      </c>
    </row>
    <row r="6" spans="1:41">
      <c r="A6" s="1" t="s">
        <v>200</v>
      </c>
      <c r="B6" s="39" t="str">
        <f t="shared" si="0"/>
        <v>Verna</v>
      </c>
      <c r="C6" s="39" t="str">
        <f t="shared" si="1"/>
        <v>MEGNIN</v>
      </c>
      <c r="E6" s="66"/>
      <c r="F6" s="66"/>
      <c r="G6" s="66"/>
      <c r="H6" s="66"/>
      <c r="AL6" s="39" t="s">
        <v>1120</v>
      </c>
      <c r="AM6" s="39" t="s">
        <v>1121</v>
      </c>
      <c r="AN6" s="1" t="str">
        <f t="shared" si="2"/>
        <v>incorrect</v>
      </c>
      <c r="AO6" s="1" t="str">
        <f t="shared" si="3"/>
        <v>incorrect</v>
      </c>
    </row>
    <row r="7" spans="1:41">
      <c r="A7" s="1" t="s">
        <v>201</v>
      </c>
      <c r="B7" s="39" t="str">
        <f t="shared" si="0"/>
        <v>Anthony</v>
      </c>
      <c r="C7" s="39" t="str">
        <f t="shared" si="1"/>
        <v>CHIANG</v>
      </c>
      <c r="E7" s="66"/>
      <c r="F7" s="66"/>
      <c r="G7" s="66"/>
      <c r="H7" s="66"/>
      <c r="AL7" s="39" t="s">
        <v>1122</v>
      </c>
      <c r="AM7" s="39" t="s">
        <v>1123</v>
      </c>
      <c r="AN7" s="1" t="str">
        <f t="shared" si="2"/>
        <v>incorrect</v>
      </c>
      <c r="AO7" s="1" t="str">
        <f t="shared" si="3"/>
        <v>incorrect</v>
      </c>
    </row>
    <row r="8" spans="1:41">
      <c r="A8" s="1" t="s">
        <v>202</v>
      </c>
      <c r="B8" s="39" t="str">
        <f t="shared" si="0"/>
        <v>Jack</v>
      </c>
      <c r="C8" s="39" t="str">
        <f t="shared" si="1"/>
        <v>HUMPHRIES</v>
      </c>
      <c r="E8" s="66"/>
      <c r="F8" s="66"/>
      <c r="G8" s="66"/>
      <c r="H8" s="66"/>
      <c r="AL8" s="39" t="s">
        <v>1124</v>
      </c>
      <c r="AM8" s="39" t="s">
        <v>1125</v>
      </c>
      <c r="AN8" s="1" t="str">
        <f t="shared" si="2"/>
        <v>incorrect</v>
      </c>
      <c r="AO8" s="1" t="str">
        <f t="shared" si="3"/>
        <v>incorrect</v>
      </c>
    </row>
    <row r="9" spans="1:41">
      <c r="A9" s="1" t="s">
        <v>203</v>
      </c>
      <c r="B9" s="39" t="str">
        <f t="shared" si="0"/>
        <v>Louie</v>
      </c>
      <c r="C9" s="39" t="str">
        <f t="shared" si="1"/>
        <v>ATHERTON</v>
      </c>
      <c r="AL9" s="39" t="s">
        <v>1126</v>
      </c>
      <c r="AM9" s="39" t="s">
        <v>1127</v>
      </c>
      <c r="AN9" s="1" t="str">
        <f t="shared" si="2"/>
        <v>incorrect</v>
      </c>
      <c r="AO9" s="1" t="str">
        <f t="shared" si="3"/>
        <v>incorrect</v>
      </c>
    </row>
    <row r="10" spans="1:41">
      <c r="A10" s="1" t="s">
        <v>204</v>
      </c>
      <c r="B10" s="39" t="str">
        <f t="shared" si="0"/>
        <v>Ryan</v>
      </c>
      <c r="C10" s="39" t="str">
        <f t="shared" si="1"/>
        <v>BARRINGER</v>
      </c>
      <c r="AL10" s="39" t="s">
        <v>1128</v>
      </c>
      <c r="AM10" s="39" t="s">
        <v>1256</v>
      </c>
      <c r="AN10" s="1" t="str">
        <f t="shared" si="2"/>
        <v>incorrect</v>
      </c>
      <c r="AO10" s="1" t="str">
        <f t="shared" si="3"/>
        <v>incorrect</v>
      </c>
    </row>
    <row r="11" spans="1:41">
      <c r="A11" s="1" t="s">
        <v>205</v>
      </c>
      <c r="B11" s="39" t="str">
        <f t="shared" si="0"/>
        <v>Fred</v>
      </c>
      <c r="C11" s="39" t="str">
        <f t="shared" si="1"/>
        <v>RAY</v>
      </c>
      <c r="AL11" s="39" t="s">
        <v>1129</v>
      </c>
      <c r="AM11" s="39" t="s">
        <v>47</v>
      </c>
      <c r="AN11" s="1" t="str">
        <f t="shared" si="2"/>
        <v>incorrect</v>
      </c>
      <c r="AO11" s="1" t="str">
        <f t="shared" si="3"/>
        <v>incorrect</v>
      </c>
    </row>
    <row r="12" spans="1:41">
      <c r="A12" s="1" t="s">
        <v>206</v>
      </c>
      <c r="B12" s="39" t="str">
        <f t="shared" si="0"/>
        <v>Benjamin</v>
      </c>
      <c r="C12" s="39" t="str">
        <f t="shared" si="1"/>
        <v>NEWHART</v>
      </c>
      <c r="AL12" s="39" t="s">
        <v>1130</v>
      </c>
      <c r="AM12" s="39" t="s">
        <v>1131</v>
      </c>
      <c r="AN12" s="1" t="str">
        <f t="shared" si="2"/>
        <v>incorrect</v>
      </c>
      <c r="AO12" s="1" t="str">
        <f t="shared" si="3"/>
        <v>incorrect</v>
      </c>
    </row>
    <row r="13" spans="1:41">
      <c r="A13" s="1" t="s">
        <v>207</v>
      </c>
      <c r="B13" s="39" t="str">
        <f t="shared" si="0"/>
        <v>Jessica</v>
      </c>
      <c r="C13" s="39" t="str">
        <f t="shared" si="1"/>
        <v>HOLLENBECK</v>
      </c>
      <c r="AL13" s="39" t="s">
        <v>1132</v>
      </c>
      <c r="AM13" s="39" t="s">
        <v>1133</v>
      </c>
      <c r="AN13" s="1" t="str">
        <f t="shared" si="2"/>
        <v>incorrect</v>
      </c>
      <c r="AO13" s="1" t="str">
        <f t="shared" si="3"/>
        <v>incorrect</v>
      </c>
    </row>
    <row r="14" spans="1:41">
      <c r="A14" s="1" t="s">
        <v>208</v>
      </c>
      <c r="B14" s="39" t="str">
        <f t="shared" si="0"/>
        <v>David</v>
      </c>
      <c r="C14" s="39" t="str">
        <f t="shared" si="1"/>
        <v>NESTER</v>
      </c>
      <c r="AL14" s="39" t="s">
        <v>1134</v>
      </c>
      <c r="AM14" s="39" t="s">
        <v>21</v>
      </c>
      <c r="AN14" s="1" t="str">
        <f t="shared" si="2"/>
        <v>incorrect</v>
      </c>
      <c r="AO14" s="1" t="str">
        <f t="shared" si="3"/>
        <v>incorrect</v>
      </c>
    </row>
    <row r="15" spans="1:41">
      <c r="A15" s="1" t="s">
        <v>209</v>
      </c>
      <c r="B15" s="39" t="str">
        <f t="shared" si="0"/>
        <v>Michael</v>
      </c>
      <c r="C15" s="39" t="str">
        <f t="shared" si="1"/>
        <v>TOLMAN</v>
      </c>
      <c r="AL15" s="39" t="s">
        <v>1135</v>
      </c>
      <c r="AM15" s="39" t="s">
        <v>1136</v>
      </c>
      <c r="AN15" s="1" t="str">
        <f t="shared" si="2"/>
        <v>incorrect</v>
      </c>
      <c r="AO15" s="1" t="str">
        <f t="shared" si="3"/>
        <v>incorrect</v>
      </c>
    </row>
    <row r="16" spans="1:41">
      <c r="A16" s="1" t="s">
        <v>210</v>
      </c>
      <c r="B16" s="39" t="str">
        <f t="shared" si="0"/>
        <v>Caroline</v>
      </c>
      <c r="C16" s="39" t="str">
        <f t="shared" si="1"/>
        <v>EAGAN</v>
      </c>
      <c r="AL16" s="39" t="s">
        <v>1137</v>
      </c>
      <c r="AM16" s="39" t="s">
        <v>1138</v>
      </c>
      <c r="AN16" s="1" t="str">
        <f t="shared" si="2"/>
        <v>incorrect</v>
      </c>
      <c r="AO16" s="1" t="str">
        <f t="shared" si="3"/>
        <v>incorrect</v>
      </c>
    </row>
    <row r="17" spans="1:41">
      <c r="A17" s="1" t="s">
        <v>211</v>
      </c>
      <c r="B17" s="39" t="str">
        <f t="shared" si="0"/>
        <v>Raymond</v>
      </c>
      <c r="C17" s="39" t="str">
        <f t="shared" si="1"/>
        <v>LATHAN</v>
      </c>
      <c r="AL17" s="39" t="s">
        <v>1139</v>
      </c>
      <c r="AM17" s="39" t="s">
        <v>1140</v>
      </c>
      <c r="AN17" s="1" t="str">
        <f t="shared" si="2"/>
        <v>incorrect</v>
      </c>
      <c r="AO17" s="1" t="str">
        <f t="shared" si="3"/>
        <v>incorrect</v>
      </c>
    </row>
    <row r="18" spans="1:41">
      <c r="A18" s="1" t="s">
        <v>212</v>
      </c>
      <c r="B18" s="39" t="str">
        <f t="shared" si="0"/>
        <v>Cheryl</v>
      </c>
      <c r="C18" s="39" t="str">
        <f t="shared" si="1"/>
        <v>ANGUS</v>
      </c>
      <c r="AL18" s="39" t="s">
        <v>1141</v>
      </c>
      <c r="AM18" s="39" t="s">
        <v>1142</v>
      </c>
      <c r="AN18" s="1" t="str">
        <f t="shared" si="2"/>
        <v>incorrect</v>
      </c>
      <c r="AO18" s="1" t="str">
        <f t="shared" si="3"/>
        <v>incorrect</v>
      </c>
    </row>
    <row r="19" spans="1:41">
      <c r="A19" s="1" t="s">
        <v>213</v>
      </c>
      <c r="B19" s="39" t="str">
        <f t="shared" si="0"/>
        <v>Mike</v>
      </c>
      <c r="C19" s="39" t="str">
        <f t="shared" si="1"/>
        <v>SPAULDING</v>
      </c>
      <c r="AL19" s="39" t="s">
        <v>1143</v>
      </c>
      <c r="AM19" s="39" t="s">
        <v>74</v>
      </c>
      <c r="AN19" s="1" t="str">
        <f t="shared" si="2"/>
        <v>incorrect</v>
      </c>
      <c r="AO19" s="1" t="str">
        <f t="shared" si="3"/>
        <v>incorrect</v>
      </c>
    </row>
    <row r="20" spans="1:41">
      <c r="A20" s="1" t="s">
        <v>214</v>
      </c>
      <c r="B20" s="39" t="str">
        <f t="shared" si="0"/>
        <v>Al</v>
      </c>
      <c r="C20" s="39" t="str">
        <f t="shared" si="1"/>
        <v>DANIELS</v>
      </c>
      <c r="AL20" s="39" t="s">
        <v>1115</v>
      </c>
      <c r="AM20" s="39" t="s">
        <v>1144</v>
      </c>
      <c r="AN20" s="1" t="str">
        <f t="shared" si="2"/>
        <v>incorrect</v>
      </c>
      <c r="AO20" s="1" t="str">
        <f t="shared" si="3"/>
        <v>incorrect</v>
      </c>
    </row>
    <row r="21" spans="1:41">
      <c r="A21" s="1" t="s">
        <v>215</v>
      </c>
      <c r="B21" s="39" t="str">
        <f t="shared" si="0"/>
        <v>Ellen</v>
      </c>
      <c r="C21" s="39" t="str">
        <f t="shared" si="1"/>
        <v>MARTIN</v>
      </c>
      <c r="AL21" s="39" t="s">
        <v>1145</v>
      </c>
      <c r="AM21" s="39" t="s">
        <v>49</v>
      </c>
      <c r="AN21" s="1" t="str">
        <f t="shared" si="2"/>
        <v>incorrect</v>
      </c>
      <c r="AO21" s="1" t="str">
        <f t="shared" si="3"/>
        <v>incorrect</v>
      </c>
    </row>
    <row r="22" spans="1:41">
      <c r="A22" s="1" t="s">
        <v>216</v>
      </c>
      <c r="B22" s="39" t="str">
        <f t="shared" si="0"/>
        <v>Audrey</v>
      </c>
      <c r="C22" s="39" t="str">
        <f t="shared" si="1"/>
        <v>MICHAELS</v>
      </c>
      <c r="AL22" s="39" t="s">
        <v>1146</v>
      </c>
      <c r="AM22" s="39" t="s">
        <v>1147</v>
      </c>
      <c r="AN22" s="1" t="str">
        <f t="shared" si="2"/>
        <v>incorrect</v>
      </c>
      <c r="AO22" s="1" t="str">
        <f t="shared" si="3"/>
        <v>incorrect</v>
      </c>
    </row>
    <row r="23" spans="1:41">
      <c r="A23" s="1" t="s">
        <v>217</v>
      </c>
      <c r="B23" s="39" t="str">
        <f t="shared" si="0"/>
        <v>Dennis</v>
      </c>
      <c r="C23" s="39" t="str">
        <f t="shared" si="1"/>
        <v>FERNANDEZ</v>
      </c>
      <c r="AL23" s="39" t="s">
        <v>1148</v>
      </c>
      <c r="AM23" s="39" t="s">
        <v>1149</v>
      </c>
      <c r="AN23" s="1" t="str">
        <f t="shared" si="2"/>
        <v>incorrect</v>
      </c>
      <c r="AO23" s="1" t="str">
        <f t="shared" si="3"/>
        <v>incorrect</v>
      </c>
    </row>
    <row r="24" spans="1:41">
      <c r="A24" s="1" t="s">
        <v>218</v>
      </c>
      <c r="B24" s="39" t="str">
        <f t="shared" si="0"/>
        <v>Emily</v>
      </c>
      <c r="C24" s="39" t="str">
        <f t="shared" si="1"/>
        <v>MULLINS</v>
      </c>
      <c r="AL24" s="39" t="s">
        <v>1150</v>
      </c>
      <c r="AM24" s="39" t="s">
        <v>1151</v>
      </c>
      <c r="AN24" s="1" t="str">
        <f t="shared" si="2"/>
        <v>incorrect</v>
      </c>
      <c r="AO24" s="1" t="str">
        <f t="shared" si="3"/>
        <v>incorrect</v>
      </c>
    </row>
    <row r="25" spans="1:41">
      <c r="A25" s="1" t="s">
        <v>219</v>
      </c>
      <c r="B25" s="39" t="str">
        <f t="shared" si="0"/>
        <v>Mattie</v>
      </c>
      <c r="C25" s="39" t="str">
        <f t="shared" si="1"/>
        <v>SANTOYO</v>
      </c>
      <c r="AL25" s="39" t="s">
        <v>1152</v>
      </c>
      <c r="AM25" s="39" t="s">
        <v>1153</v>
      </c>
      <c r="AN25" s="1" t="str">
        <f t="shared" si="2"/>
        <v>incorrect</v>
      </c>
      <c r="AO25" s="1" t="str">
        <f t="shared" si="3"/>
        <v>incorrect</v>
      </c>
    </row>
    <row r="26" spans="1:41">
      <c r="A26" s="1" t="s">
        <v>220</v>
      </c>
      <c r="B26" s="39" t="str">
        <f t="shared" si="0"/>
        <v>Todd</v>
      </c>
      <c r="C26" s="39" t="str">
        <f t="shared" si="1"/>
        <v>WILLIAMS</v>
      </c>
      <c r="AL26" s="39" t="s">
        <v>1154</v>
      </c>
      <c r="AM26" s="39" t="s">
        <v>1155</v>
      </c>
      <c r="AN26" s="1" t="str">
        <f t="shared" si="2"/>
        <v>incorrect</v>
      </c>
      <c r="AO26" s="1" t="str">
        <f t="shared" si="3"/>
        <v>incorrect</v>
      </c>
    </row>
    <row r="27" spans="1:41">
      <c r="A27" s="1" t="s">
        <v>221</v>
      </c>
      <c r="B27" s="39" t="str">
        <f t="shared" si="0"/>
        <v>Kelli</v>
      </c>
      <c r="C27" s="39" t="str">
        <f t="shared" si="1"/>
        <v>FANNING</v>
      </c>
      <c r="AL27" s="39" t="s">
        <v>1156</v>
      </c>
      <c r="AM27" s="39" t="s">
        <v>1157</v>
      </c>
      <c r="AN27" s="1" t="str">
        <f t="shared" si="2"/>
        <v>incorrect</v>
      </c>
      <c r="AO27" s="1" t="str">
        <f t="shared" si="3"/>
        <v>incorrect</v>
      </c>
    </row>
    <row r="28" spans="1:41">
      <c r="A28" s="1" t="s">
        <v>222</v>
      </c>
      <c r="B28" s="39" t="str">
        <f t="shared" si="0"/>
        <v>Aaron</v>
      </c>
      <c r="C28" s="39" t="str">
        <f t="shared" si="1"/>
        <v>LONG</v>
      </c>
      <c r="AL28" s="39" t="s">
        <v>1158</v>
      </c>
      <c r="AM28" s="39" t="s">
        <v>11</v>
      </c>
      <c r="AN28" s="1" t="str">
        <f t="shared" si="2"/>
        <v>incorrect</v>
      </c>
      <c r="AO28" s="1" t="str">
        <f t="shared" si="3"/>
        <v>incorrect</v>
      </c>
    </row>
    <row r="29" spans="1:41">
      <c r="A29" s="1" t="s">
        <v>223</v>
      </c>
      <c r="B29" s="39" t="str">
        <f t="shared" si="0"/>
        <v>Ralph</v>
      </c>
      <c r="C29" s="39" t="str">
        <f t="shared" si="1"/>
        <v>MATHERLY</v>
      </c>
      <c r="AL29" s="39" t="s">
        <v>1159</v>
      </c>
      <c r="AM29" s="39" t="s">
        <v>1160</v>
      </c>
      <c r="AN29" s="1" t="str">
        <f t="shared" si="2"/>
        <v>incorrect</v>
      </c>
      <c r="AO29" s="1" t="str">
        <f t="shared" si="3"/>
        <v>incorrect</v>
      </c>
    </row>
    <row r="30" spans="1:41">
      <c r="A30" s="1" t="s">
        <v>224</v>
      </c>
      <c r="B30" s="39" t="str">
        <f t="shared" si="0"/>
        <v>Nick</v>
      </c>
      <c r="C30" s="39" t="str">
        <f t="shared" si="1"/>
        <v>LINDSEY</v>
      </c>
      <c r="AL30" s="39" t="s">
        <v>1161</v>
      </c>
      <c r="AM30" s="39" t="s">
        <v>1162</v>
      </c>
      <c r="AN30" s="1" t="str">
        <f t="shared" si="2"/>
        <v>incorrect</v>
      </c>
      <c r="AO30" s="1" t="str">
        <f t="shared" si="3"/>
        <v>incorrect</v>
      </c>
    </row>
    <row r="31" spans="1:41">
      <c r="A31" s="1" t="s">
        <v>225</v>
      </c>
      <c r="B31" s="39" t="str">
        <f t="shared" si="0"/>
        <v>Jose</v>
      </c>
      <c r="C31" s="39" t="str">
        <f t="shared" si="1"/>
        <v>WILSON</v>
      </c>
      <c r="AL31" s="39" t="s">
        <v>1163</v>
      </c>
      <c r="AM31" s="39" t="s">
        <v>1164</v>
      </c>
      <c r="AN31" s="1" t="str">
        <f t="shared" si="2"/>
        <v>incorrect</v>
      </c>
      <c r="AO31" s="1" t="str">
        <f t="shared" si="3"/>
        <v>incorrect</v>
      </c>
    </row>
    <row r="32" spans="1:41">
      <c r="A32" s="1" t="s">
        <v>226</v>
      </c>
      <c r="B32" s="39" t="str">
        <f t="shared" si="0"/>
        <v>Janet</v>
      </c>
      <c r="C32" s="39" t="str">
        <f t="shared" si="1"/>
        <v>ROSENHEIM</v>
      </c>
      <c r="AL32" s="39" t="s">
        <v>1165</v>
      </c>
      <c r="AM32" s="39" t="s">
        <v>1166</v>
      </c>
      <c r="AN32" s="1" t="str">
        <f t="shared" si="2"/>
        <v>incorrect</v>
      </c>
      <c r="AO32" s="1" t="str">
        <f t="shared" si="3"/>
        <v>incorrect</v>
      </c>
    </row>
    <row r="33" spans="1:41">
      <c r="A33" s="1" t="s">
        <v>227</v>
      </c>
      <c r="B33" s="39" t="str">
        <f t="shared" si="0"/>
        <v>Kayla</v>
      </c>
      <c r="C33" s="39" t="str">
        <f t="shared" si="1"/>
        <v>MAJOR</v>
      </c>
      <c r="AL33" s="39" t="s">
        <v>1167</v>
      </c>
      <c r="AM33" s="39" t="s">
        <v>1168</v>
      </c>
      <c r="AN33" s="1" t="str">
        <f t="shared" si="2"/>
        <v>incorrect</v>
      </c>
      <c r="AO33" s="1" t="str">
        <f t="shared" si="3"/>
        <v>incorrect</v>
      </c>
    </row>
    <row r="34" spans="1:41">
      <c r="A34" s="1" t="s">
        <v>228</v>
      </c>
      <c r="B34" s="39" t="str">
        <f t="shared" si="0"/>
        <v>Laura</v>
      </c>
      <c r="C34" s="39" t="str">
        <f t="shared" si="1"/>
        <v>ECKERT</v>
      </c>
      <c r="AL34" s="39" t="s">
        <v>1169</v>
      </c>
      <c r="AM34" s="39" t="s">
        <v>1170</v>
      </c>
      <c r="AN34" s="1" t="str">
        <f t="shared" si="2"/>
        <v>incorrect</v>
      </c>
      <c r="AO34" s="1" t="str">
        <f t="shared" si="3"/>
        <v>incorrect</v>
      </c>
    </row>
    <row r="35" spans="1:41">
      <c r="A35" s="1" t="s">
        <v>229</v>
      </c>
      <c r="B35" s="39" t="str">
        <f t="shared" si="0"/>
        <v>Matthew</v>
      </c>
      <c r="C35" s="39" t="str">
        <f t="shared" si="1"/>
        <v>CARPENTER</v>
      </c>
      <c r="AL35" s="39" t="s">
        <v>1171</v>
      </c>
      <c r="AM35" s="39" t="s">
        <v>1172</v>
      </c>
      <c r="AN35" s="1" t="str">
        <f t="shared" si="2"/>
        <v>incorrect</v>
      </c>
      <c r="AO35" s="1" t="str">
        <f t="shared" si="3"/>
        <v>incorrect</v>
      </c>
    </row>
    <row r="36" spans="1:41">
      <c r="A36" s="1" t="s">
        <v>230</v>
      </c>
      <c r="B36" s="39" t="str">
        <f t="shared" si="0"/>
        <v>Kent</v>
      </c>
      <c r="C36" s="39" t="str">
        <f t="shared" si="1"/>
        <v>TRIMBLE</v>
      </c>
      <c r="AL36" s="39" t="s">
        <v>1173</v>
      </c>
      <c r="AM36" s="39" t="s">
        <v>41</v>
      </c>
      <c r="AN36" s="1" t="str">
        <f t="shared" si="2"/>
        <v>incorrect</v>
      </c>
      <c r="AO36" s="1" t="str">
        <f t="shared" si="3"/>
        <v>incorrect</v>
      </c>
    </row>
    <row r="37" spans="1:41">
      <c r="A37" s="1" t="s">
        <v>231</v>
      </c>
      <c r="B37" s="39" t="str">
        <f t="shared" si="0"/>
        <v>Kayla</v>
      </c>
      <c r="C37" s="39" t="str">
        <f t="shared" si="1"/>
        <v>RUSSELL</v>
      </c>
      <c r="AL37" s="39" t="s">
        <v>1174</v>
      </c>
      <c r="AM37" s="39" t="s">
        <v>1168</v>
      </c>
      <c r="AN37" s="1" t="str">
        <f t="shared" si="2"/>
        <v>incorrect</v>
      </c>
      <c r="AO37" s="1" t="str">
        <f t="shared" si="3"/>
        <v>incorrect</v>
      </c>
    </row>
    <row r="38" spans="1:41">
      <c r="A38" s="1" t="s">
        <v>232</v>
      </c>
      <c r="B38" s="39" t="str">
        <f t="shared" si="0"/>
        <v>Carl</v>
      </c>
      <c r="C38" s="39" t="str">
        <f t="shared" si="1"/>
        <v>LEVINSON</v>
      </c>
      <c r="AL38" s="39" t="s">
        <v>1175</v>
      </c>
      <c r="AM38" s="39" t="s">
        <v>1176</v>
      </c>
      <c r="AN38" s="1" t="str">
        <f t="shared" si="2"/>
        <v>incorrect</v>
      </c>
      <c r="AO38" s="1" t="str">
        <f t="shared" si="3"/>
        <v>incorrect</v>
      </c>
    </row>
    <row r="39" spans="1:41">
      <c r="A39" s="1" t="s">
        <v>233</v>
      </c>
      <c r="B39" s="39" t="str">
        <f t="shared" si="0"/>
        <v>Jill</v>
      </c>
      <c r="C39" s="39" t="str">
        <f t="shared" si="1"/>
        <v>WEINSTEIN</v>
      </c>
      <c r="AL39" s="39" t="s">
        <v>1177</v>
      </c>
      <c r="AM39" s="39" t="s">
        <v>1178</v>
      </c>
      <c r="AN39" s="1" t="str">
        <f t="shared" si="2"/>
        <v>incorrect</v>
      </c>
      <c r="AO39" s="1" t="str">
        <f t="shared" si="3"/>
        <v>incorrect</v>
      </c>
    </row>
    <row r="40" spans="1:41">
      <c r="A40" s="1" t="s">
        <v>234</v>
      </c>
      <c r="B40" s="39" t="str">
        <f t="shared" si="0"/>
        <v>Vicki</v>
      </c>
      <c r="C40" s="39" t="str">
        <f t="shared" si="1"/>
        <v>BURGESS</v>
      </c>
      <c r="AL40" s="39" t="s">
        <v>1179</v>
      </c>
      <c r="AM40" s="39" t="s">
        <v>1180</v>
      </c>
      <c r="AN40" s="1" t="str">
        <f t="shared" si="2"/>
        <v>incorrect</v>
      </c>
      <c r="AO40" s="1" t="str">
        <f t="shared" si="3"/>
        <v>incorrect</v>
      </c>
    </row>
    <row r="41" spans="1:41">
      <c r="A41" s="1" t="s">
        <v>235</v>
      </c>
      <c r="B41" s="39" t="str">
        <f t="shared" si="0"/>
        <v>Roxanne</v>
      </c>
      <c r="C41" s="39" t="str">
        <f t="shared" si="1"/>
        <v>RYAN</v>
      </c>
      <c r="AL41" s="39" t="s">
        <v>1181</v>
      </c>
      <c r="AM41" s="39" t="s">
        <v>1182</v>
      </c>
      <c r="AN41" s="1" t="str">
        <f t="shared" si="2"/>
        <v>incorrect</v>
      </c>
      <c r="AO41" s="1" t="str">
        <f t="shared" si="3"/>
        <v>incorrect</v>
      </c>
    </row>
    <row r="42" spans="1:41">
      <c r="A42" s="1" t="s">
        <v>236</v>
      </c>
      <c r="B42" s="39" t="str">
        <f t="shared" si="0"/>
        <v>Marjorie</v>
      </c>
      <c r="C42" s="39" t="str">
        <f t="shared" si="1"/>
        <v>BOWMAN</v>
      </c>
      <c r="AL42" s="39" t="s">
        <v>1183</v>
      </c>
      <c r="AM42" s="39" t="s">
        <v>1184</v>
      </c>
      <c r="AN42" s="1" t="str">
        <f t="shared" si="2"/>
        <v>incorrect</v>
      </c>
      <c r="AO42" s="1" t="str">
        <f t="shared" si="3"/>
        <v>incorrect</v>
      </c>
    </row>
    <row r="43" spans="1:41">
      <c r="A43" s="1" t="s">
        <v>237</v>
      </c>
      <c r="B43" s="39" t="str">
        <f t="shared" si="0"/>
        <v>Harold</v>
      </c>
      <c r="C43" s="39" t="str">
        <f t="shared" si="1"/>
        <v>KALVERT</v>
      </c>
      <c r="AL43" s="39" t="s">
        <v>1185</v>
      </c>
      <c r="AM43" s="39" t="s">
        <v>1186</v>
      </c>
      <c r="AN43" s="1" t="str">
        <f t="shared" si="2"/>
        <v>incorrect</v>
      </c>
      <c r="AO43" s="1" t="str">
        <f t="shared" si="3"/>
        <v>incorrect</v>
      </c>
    </row>
    <row r="44" spans="1:41">
      <c r="A44" s="1" t="s">
        <v>238</v>
      </c>
      <c r="B44" s="39" t="str">
        <f t="shared" si="0"/>
        <v>Patricia</v>
      </c>
      <c r="C44" s="39" t="str">
        <f t="shared" si="1"/>
        <v>CLICK</v>
      </c>
      <c r="AL44" s="39" t="s">
        <v>1187</v>
      </c>
      <c r="AM44" s="39" t="s">
        <v>1188</v>
      </c>
      <c r="AN44" s="1" t="str">
        <f t="shared" si="2"/>
        <v>incorrect</v>
      </c>
      <c r="AO44" s="1" t="str">
        <f t="shared" si="3"/>
        <v>incorrect</v>
      </c>
    </row>
    <row r="45" spans="1:41">
      <c r="A45" s="1" t="s">
        <v>239</v>
      </c>
      <c r="B45" s="39" t="str">
        <f t="shared" si="0"/>
        <v>Roberta</v>
      </c>
      <c r="C45" s="39" t="str">
        <f t="shared" si="1"/>
        <v>SISNEROS</v>
      </c>
      <c r="AL45" s="39" t="s">
        <v>1189</v>
      </c>
      <c r="AM45" s="39" t="s">
        <v>1190</v>
      </c>
      <c r="AN45" s="1" t="str">
        <f t="shared" si="2"/>
        <v>incorrect</v>
      </c>
      <c r="AO45" s="1" t="str">
        <f t="shared" si="3"/>
        <v>incorrect</v>
      </c>
    </row>
    <row r="46" spans="1:41">
      <c r="A46" s="1" t="s">
        <v>240</v>
      </c>
      <c r="B46" s="39" t="str">
        <f t="shared" si="0"/>
        <v>Gretchen</v>
      </c>
      <c r="C46" s="39" t="str">
        <f t="shared" si="1"/>
        <v>RUTTER</v>
      </c>
      <c r="AL46" s="39" t="s">
        <v>1191</v>
      </c>
      <c r="AM46" s="39" t="s">
        <v>1192</v>
      </c>
      <c r="AN46" s="1" t="str">
        <f t="shared" si="2"/>
        <v>incorrect</v>
      </c>
      <c r="AO46" s="1" t="str">
        <f t="shared" si="3"/>
        <v>incorrect</v>
      </c>
    </row>
    <row r="47" spans="1:41">
      <c r="A47" s="1" t="s">
        <v>241</v>
      </c>
      <c r="B47" s="39" t="str">
        <f t="shared" si="0"/>
        <v>Cindy</v>
      </c>
      <c r="C47" s="39" t="str">
        <f t="shared" si="1"/>
        <v>BROWN</v>
      </c>
      <c r="AL47" s="39" t="s">
        <v>1193</v>
      </c>
      <c r="AM47" s="39" t="s">
        <v>1194</v>
      </c>
      <c r="AN47" s="1" t="str">
        <f t="shared" si="2"/>
        <v>incorrect</v>
      </c>
      <c r="AO47" s="1" t="str">
        <f t="shared" si="3"/>
        <v>incorrect</v>
      </c>
    </row>
    <row r="48" spans="1:41">
      <c r="A48" s="1" t="s">
        <v>242</v>
      </c>
      <c r="B48" s="39" t="str">
        <f t="shared" si="0"/>
        <v>Laurie</v>
      </c>
      <c r="C48" s="39" t="str">
        <f t="shared" si="1"/>
        <v>DANIELS</v>
      </c>
      <c r="AL48" s="39" t="s">
        <v>1115</v>
      </c>
      <c r="AM48" s="39" t="s">
        <v>1195</v>
      </c>
      <c r="AN48" s="1" t="str">
        <f t="shared" si="2"/>
        <v>incorrect</v>
      </c>
      <c r="AO48" s="1" t="str">
        <f t="shared" si="3"/>
        <v>incorrect</v>
      </c>
    </row>
    <row r="49" spans="1:41">
      <c r="A49" s="1" t="s">
        <v>243</v>
      </c>
      <c r="B49" s="39" t="str">
        <f t="shared" si="0"/>
        <v>Albert</v>
      </c>
      <c r="C49" s="39" t="str">
        <f t="shared" si="1"/>
        <v>KRAUS</v>
      </c>
      <c r="AL49" s="39" t="s">
        <v>1196</v>
      </c>
      <c r="AM49" s="39" t="s">
        <v>1197</v>
      </c>
      <c r="AN49" s="1" t="str">
        <f t="shared" si="2"/>
        <v>incorrect</v>
      </c>
      <c r="AO49" s="1" t="str">
        <f t="shared" si="3"/>
        <v>incorrect</v>
      </c>
    </row>
    <row r="50" spans="1:41">
      <c r="A50" s="1" t="s">
        <v>244</v>
      </c>
      <c r="B50" s="39" t="str">
        <f t="shared" si="0"/>
        <v>Annette</v>
      </c>
      <c r="C50" s="39" t="str">
        <f t="shared" si="1"/>
        <v>GROVE</v>
      </c>
      <c r="AL50" s="39" t="s">
        <v>1198</v>
      </c>
      <c r="AM50" s="39" t="s">
        <v>1199</v>
      </c>
      <c r="AN50" s="1" t="str">
        <f t="shared" si="2"/>
        <v>incorrect</v>
      </c>
      <c r="AO50" s="1" t="str">
        <f t="shared" si="3"/>
        <v>incorrect</v>
      </c>
    </row>
    <row r="51" spans="1:41">
      <c r="A51" s="1" t="s">
        <v>245</v>
      </c>
      <c r="B51" s="39" t="str">
        <f t="shared" si="0"/>
        <v>Louie</v>
      </c>
      <c r="C51" s="39" t="str">
        <f t="shared" si="1"/>
        <v>CRABTREE</v>
      </c>
      <c r="AL51" s="39" t="s">
        <v>1200</v>
      </c>
      <c r="AM51" s="39" t="s">
        <v>1127</v>
      </c>
      <c r="AN51" s="1" t="str">
        <f t="shared" si="2"/>
        <v>incorrect</v>
      </c>
      <c r="AO51" s="1" t="str">
        <f t="shared" si="3"/>
        <v>incorrect</v>
      </c>
    </row>
    <row r="52" spans="1:41">
      <c r="A52" s="1" t="s">
        <v>246</v>
      </c>
      <c r="B52" s="39" t="str">
        <f t="shared" si="0"/>
        <v>Douglas</v>
      </c>
      <c r="C52" s="39" t="str">
        <f t="shared" si="1"/>
        <v>BOYD</v>
      </c>
      <c r="AL52" s="39" t="s">
        <v>1201</v>
      </c>
      <c r="AM52" s="39" t="s">
        <v>1202</v>
      </c>
      <c r="AN52" s="1" t="str">
        <f t="shared" si="2"/>
        <v>incorrect</v>
      </c>
      <c r="AO52" s="1" t="str">
        <f t="shared" si="3"/>
        <v>incorrect</v>
      </c>
    </row>
    <row r="53" spans="1:41">
      <c r="A53" s="1" t="s">
        <v>247</v>
      </c>
      <c r="B53" s="39" t="str">
        <f t="shared" si="0"/>
        <v>Sally</v>
      </c>
      <c r="C53" s="39" t="str">
        <f t="shared" si="1"/>
        <v>GOMEZ</v>
      </c>
      <c r="AL53" s="39" t="s">
        <v>1203</v>
      </c>
      <c r="AM53" s="39" t="s">
        <v>9</v>
      </c>
      <c r="AN53" s="1" t="str">
        <f t="shared" si="2"/>
        <v>incorrect</v>
      </c>
      <c r="AO53" s="1" t="str">
        <f t="shared" si="3"/>
        <v>incorrect</v>
      </c>
    </row>
    <row r="54" spans="1:41">
      <c r="A54" s="1" t="s">
        <v>248</v>
      </c>
      <c r="B54" s="39" t="str">
        <f t="shared" si="0"/>
        <v>Sam</v>
      </c>
      <c r="C54" s="39" t="str">
        <f t="shared" si="1"/>
        <v>PIERCY</v>
      </c>
      <c r="AL54" s="39" t="s">
        <v>1204</v>
      </c>
      <c r="AM54" s="39" t="s">
        <v>1205</v>
      </c>
      <c r="AN54" s="1" t="str">
        <f t="shared" si="2"/>
        <v>incorrect</v>
      </c>
      <c r="AO54" s="1" t="str">
        <f t="shared" si="3"/>
        <v>incorrect</v>
      </c>
    </row>
    <row r="55" spans="1:41">
      <c r="A55" s="1" t="s">
        <v>249</v>
      </c>
      <c r="B55" s="39" t="str">
        <f t="shared" si="0"/>
        <v>Tina</v>
      </c>
      <c r="C55" s="39" t="str">
        <f t="shared" si="1"/>
        <v>CALVERT</v>
      </c>
      <c r="AL55" s="39" t="s">
        <v>1206</v>
      </c>
      <c r="AM55" s="39" t="s">
        <v>1207</v>
      </c>
      <c r="AN55" s="1" t="str">
        <f t="shared" si="2"/>
        <v>incorrect</v>
      </c>
      <c r="AO55" s="1" t="str">
        <f t="shared" si="3"/>
        <v>incorrect</v>
      </c>
    </row>
    <row r="56" spans="1:41">
      <c r="A56" s="1" t="s">
        <v>250</v>
      </c>
      <c r="B56" s="39" t="str">
        <f t="shared" si="0"/>
        <v>Abby</v>
      </c>
      <c r="C56" s="39" t="str">
        <f t="shared" si="1"/>
        <v>DEMERS</v>
      </c>
      <c r="AL56" s="39" t="s">
        <v>1208</v>
      </c>
      <c r="AM56" s="39" t="s">
        <v>1209</v>
      </c>
      <c r="AN56" s="1" t="str">
        <f t="shared" si="2"/>
        <v>incorrect</v>
      </c>
      <c r="AO56" s="1" t="str">
        <f t="shared" si="3"/>
        <v>incorrect</v>
      </c>
    </row>
    <row r="57" spans="1:41">
      <c r="A57" s="1" t="s">
        <v>251</v>
      </c>
      <c r="B57" s="39" t="str">
        <f t="shared" si="0"/>
        <v>Jeannette</v>
      </c>
      <c r="C57" s="39" t="str">
        <f t="shared" si="1"/>
        <v>BRAVEN</v>
      </c>
      <c r="AL57" s="39" t="s">
        <v>1210</v>
      </c>
      <c r="AM57" s="39" t="s">
        <v>1211</v>
      </c>
      <c r="AN57" s="1" t="str">
        <f t="shared" si="2"/>
        <v>incorrect</v>
      </c>
      <c r="AO57" s="1" t="str">
        <f t="shared" si="3"/>
        <v>incorrect</v>
      </c>
    </row>
    <row r="58" spans="1:41">
      <c r="A58" s="1" t="s">
        <v>252</v>
      </c>
      <c r="B58" s="39" t="str">
        <f t="shared" si="0"/>
        <v>Nathan</v>
      </c>
      <c r="C58" s="39" t="str">
        <f t="shared" si="1"/>
        <v>BROADDUS</v>
      </c>
      <c r="AL58" s="39" t="s">
        <v>1212</v>
      </c>
      <c r="AM58" s="39" t="s">
        <v>1213</v>
      </c>
      <c r="AN58" s="1" t="str">
        <f t="shared" si="2"/>
        <v>incorrect</v>
      </c>
      <c r="AO58" s="1" t="str">
        <f t="shared" si="3"/>
        <v>incorrect</v>
      </c>
    </row>
    <row r="59" spans="1:41">
      <c r="A59" s="1" t="s">
        <v>253</v>
      </c>
      <c r="B59" s="39" t="str">
        <f t="shared" si="0"/>
        <v>Antoinette</v>
      </c>
      <c r="C59" s="39" t="str">
        <f t="shared" si="1"/>
        <v>JOHNSON</v>
      </c>
      <c r="AL59" s="39" t="s">
        <v>1214</v>
      </c>
      <c r="AM59" s="39" t="s">
        <v>1215</v>
      </c>
      <c r="AN59" s="1" t="str">
        <f t="shared" si="2"/>
        <v>incorrect</v>
      </c>
      <c r="AO59" s="1" t="str">
        <f t="shared" si="3"/>
        <v>incorrect</v>
      </c>
    </row>
    <row r="60" spans="1:41">
      <c r="A60" s="1" t="s">
        <v>254</v>
      </c>
      <c r="B60" s="39" t="str">
        <f t="shared" si="0"/>
        <v>Joanna</v>
      </c>
      <c r="C60" s="39" t="str">
        <f t="shared" si="1"/>
        <v>LOVING</v>
      </c>
      <c r="AL60" s="39" t="s">
        <v>1216</v>
      </c>
      <c r="AM60" s="39" t="s">
        <v>1217</v>
      </c>
      <c r="AN60" s="1" t="str">
        <f t="shared" si="2"/>
        <v>incorrect</v>
      </c>
      <c r="AO60" s="1" t="str">
        <f t="shared" si="3"/>
        <v>incorrect</v>
      </c>
    </row>
    <row r="61" spans="1:41">
      <c r="A61" s="1" t="s">
        <v>255</v>
      </c>
      <c r="B61" s="39" t="str">
        <f t="shared" si="0"/>
        <v>Ramona</v>
      </c>
      <c r="C61" s="39" t="str">
        <f t="shared" si="1"/>
        <v>BOWMAN</v>
      </c>
      <c r="AL61" s="39" t="s">
        <v>1183</v>
      </c>
      <c r="AM61" s="39" t="s">
        <v>1218</v>
      </c>
      <c r="AN61" s="1" t="str">
        <f t="shared" si="2"/>
        <v>incorrect</v>
      </c>
      <c r="AO61" s="1" t="str">
        <f t="shared" si="3"/>
        <v>incorrect</v>
      </c>
    </row>
    <row r="62" spans="1:41">
      <c r="A62" s="1" t="s">
        <v>256</v>
      </c>
      <c r="B62" s="39" t="str">
        <f t="shared" si="0"/>
        <v>Joe</v>
      </c>
      <c r="C62" s="39" t="str">
        <f t="shared" si="1"/>
        <v>HOLLOWELL</v>
      </c>
      <c r="AL62" s="39" t="s">
        <v>1219</v>
      </c>
      <c r="AM62" s="39" t="s">
        <v>1220</v>
      </c>
      <c r="AN62" s="1" t="str">
        <f t="shared" si="2"/>
        <v>incorrect</v>
      </c>
      <c r="AO62" s="1" t="str">
        <f t="shared" si="3"/>
        <v>incorrect</v>
      </c>
    </row>
    <row r="63" spans="1:41">
      <c r="A63" s="1" t="s">
        <v>257</v>
      </c>
      <c r="B63" s="39" t="str">
        <f t="shared" si="0"/>
        <v>Jeanne</v>
      </c>
      <c r="C63" s="39" t="str">
        <f t="shared" si="1"/>
        <v>DELISLE</v>
      </c>
      <c r="AL63" s="39" t="s">
        <v>1221</v>
      </c>
      <c r="AM63" s="39" t="s">
        <v>1222</v>
      </c>
      <c r="AN63" s="1" t="str">
        <f t="shared" si="2"/>
        <v>incorrect</v>
      </c>
      <c r="AO63" s="1" t="str">
        <f t="shared" si="3"/>
        <v>incorrect</v>
      </c>
    </row>
    <row r="64" spans="1:41">
      <c r="A64" s="1" t="s">
        <v>258</v>
      </c>
      <c r="B64" s="39" t="str">
        <f t="shared" si="0"/>
        <v>Arthur</v>
      </c>
      <c r="C64" s="39" t="str">
        <f t="shared" si="1"/>
        <v>WICK</v>
      </c>
      <c r="AL64" s="39" t="s">
        <v>1223</v>
      </c>
      <c r="AM64" s="39" t="s">
        <v>1224</v>
      </c>
      <c r="AN64" s="1" t="str">
        <f t="shared" si="2"/>
        <v>incorrect</v>
      </c>
      <c r="AO64" s="1" t="str">
        <f t="shared" si="3"/>
        <v>incorrect</v>
      </c>
    </row>
    <row r="65" spans="1:41">
      <c r="A65" s="1" t="s">
        <v>259</v>
      </c>
      <c r="B65" s="39" t="str">
        <f t="shared" si="0"/>
        <v>Jeff</v>
      </c>
      <c r="C65" s="39" t="str">
        <f t="shared" si="1"/>
        <v>NIELLY</v>
      </c>
      <c r="AL65" s="39" t="s">
        <v>1225</v>
      </c>
      <c r="AM65" s="39" t="s">
        <v>98</v>
      </c>
      <c r="AN65" s="1" t="str">
        <f t="shared" si="2"/>
        <v>incorrect</v>
      </c>
      <c r="AO65" s="1" t="str">
        <f t="shared" si="3"/>
        <v>incorrect</v>
      </c>
    </row>
    <row r="66" spans="1:41">
      <c r="A66" s="1" t="s">
        <v>260</v>
      </c>
      <c r="B66" s="39" t="str">
        <f t="shared" si="0"/>
        <v>Tonya</v>
      </c>
      <c r="C66" s="39" t="str">
        <f t="shared" si="1"/>
        <v>CHAMNESS</v>
      </c>
      <c r="AL66" s="39" t="s">
        <v>1226</v>
      </c>
      <c r="AM66" s="39" t="s">
        <v>1227</v>
      </c>
      <c r="AN66" s="1" t="str">
        <f t="shared" si="2"/>
        <v>incorrect</v>
      </c>
      <c r="AO66" s="1" t="str">
        <f t="shared" si="3"/>
        <v>incorrect</v>
      </c>
    </row>
    <row r="67" spans="1:41">
      <c r="A67" s="1" t="s">
        <v>261</v>
      </c>
      <c r="B67" s="39" t="str">
        <f t="shared" si="0"/>
        <v>Minnie</v>
      </c>
      <c r="C67" s="39" t="str">
        <f t="shared" si="1"/>
        <v>LEHMAN</v>
      </c>
      <c r="AL67" s="39" t="s">
        <v>1228</v>
      </c>
      <c r="AM67" s="39" t="s">
        <v>1229</v>
      </c>
      <c r="AN67" s="1" t="str">
        <f t="shared" si="2"/>
        <v>incorrect</v>
      </c>
      <c r="AO67" s="1" t="str">
        <f t="shared" si="3"/>
        <v>incorrect</v>
      </c>
    </row>
    <row r="68" spans="1:41">
      <c r="A68" s="1" t="s">
        <v>262</v>
      </c>
      <c r="B68" s="39" t="str">
        <f t="shared" ref="B68:B81" si="4">RIGHT(A68,LEN(A68)-SEARCH(" ",A68))</f>
        <v>Mildred</v>
      </c>
      <c r="C68" s="39" t="str">
        <f t="shared" ref="C68:C81" si="5">LEFT(A68,FIND(",",A68,1)-1)</f>
        <v>JETER</v>
      </c>
      <c r="AL68" s="39" t="s">
        <v>1230</v>
      </c>
      <c r="AM68" s="39" t="s">
        <v>1231</v>
      </c>
      <c r="AN68" s="1" t="str">
        <f t="shared" ref="AN68:AN81" si="6">IF(AL68=B68,"correct","incorrect")</f>
        <v>incorrect</v>
      </c>
      <c r="AO68" s="1" t="str">
        <f t="shared" ref="AO68:AO81" si="7">IF(AM68=C68,"correct","incorrect")</f>
        <v>incorrect</v>
      </c>
    </row>
    <row r="69" spans="1:41">
      <c r="A69" s="1" t="s">
        <v>263</v>
      </c>
      <c r="B69" s="39" t="str">
        <f t="shared" si="4"/>
        <v>Denise</v>
      </c>
      <c r="C69" s="39" t="str">
        <f t="shared" si="5"/>
        <v>KLAUS</v>
      </c>
      <c r="AL69" s="39" t="s">
        <v>1232</v>
      </c>
      <c r="AM69" s="39" t="s">
        <v>1233</v>
      </c>
      <c r="AN69" s="1" t="str">
        <f t="shared" si="6"/>
        <v>incorrect</v>
      </c>
      <c r="AO69" s="1" t="str">
        <f t="shared" si="7"/>
        <v>incorrect</v>
      </c>
    </row>
    <row r="70" spans="1:41">
      <c r="A70" s="1" t="s">
        <v>264</v>
      </c>
      <c r="B70" s="39" t="str">
        <f t="shared" si="4"/>
        <v>Geraldine</v>
      </c>
      <c r="C70" s="39" t="str">
        <f t="shared" si="5"/>
        <v>GALLO</v>
      </c>
      <c r="AL70" s="39" t="s">
        <v>1234</v>
      </c>
      <c r="AM70" s="39" t="s">
        <v>88</v>
      </c>
      <c r="AN70" s="1" t="str">
        <f t="shared" si="6"/>
        <v>incorrect</v>
      </c>
      <c r="AO70" s="1" t="str">
        <f t="shared" si="7"/>
        <v>incorrect</v>
      </c>
    </row>
    <row r="71" spans="1:41">
      <c r="A71" s="1" t="s">
        <v>265</v>
      </c>
      <c r="B71" s="39" t="str">
        <f t="shared" si="4"/>
        <v>Todd</v>
      </c>
      <c r="C71" s="39" t="str">
        <f t="shared" si="5"/>
        <v>GRAY</v>
      </c>
      <c r="AL71" s="39" t="s">
        <v>1235</v>
      </c>
      <c r="AM71" s="39" t="s">
        <v>1155</v>
      </c>
      <c r="AN71" s="1" t="str">
        <f t="shared" si="6"/>
        <v>incorrect</v>
      </c>
      <c r="AO71" s="1" t="str">
        <f t="shared" si="7"/>
        <v>incorrect</v>
      </c>
    </row>
    <row r="72" spans="1:41">
      <c r="A72" s="1" t="s">
        <v>266</v>
      </c>
      <c r="B72" s="39" t="str">
        <f t="shared" si="4"/>
        <v>Douglas</v>
      </c>
      <c r="C72" s="39" t="str">
        <f t="shared" si="5"/>
        <v>POOLER</v>
      </c>
      <c r="AL72" s="39" t="s">
        <v>1236</v>
      </c>
      <c r="AM72" s="39" t="s">
        <v>1202</v>
      </c>
      <c r="AN72" s="1" t="str">
        <f t="shared" si="6"/>
        <v>incorrect</v>
      </c>
      <c r="AO72" s="1" t="str">
        <f t="shared" si="7"/>
        <v>incorrect</v>
      </c>
    </row>
    <row r="73" spans="1:41">
      <c r="A73" s="1" t="s">
        <v>267</v>
      </c>
      <c r="B73" s="39" t="str">
        <f t="shared" si="4"/>
        <v>Lorraine</v>
      </c>
      <c r="C73" s="39" t="str">
        <f t="shared" si="5"/>
        <v>WINCHESTER</v>
      </c>
      <c r="AL73" s="39" t="s">
        <v>1237</v>
      </c>
      <c r="AM73" s="39" t="s">
        <v>1238</v>
      </c>
      <c r="AN73" s="1" t="str">
        <f t="shared" si="6"/>
        <v>incorrect</v>
      </c>
      <c r="AO73" s="1" t="str">
        <f t="shared" si="7"/>
        <v>incorrect</v>
      </c>
    </row>
    <row r="74" spans="1:41">
      <c r="A74" s="1" t="s">
        <v>268</v>
      </c>
      <c r="B74" s="39" t="str">
        <f t="shared" si="4"/>
        <v>Agnes</v>
      </c>
      <c r="C74" s="39" t="str">
        <f t="shared" si="5"/>
        <v>PASCHAL</v>
      </c>
      <c r="AL74" s="39" t="s">
        <v>1239</v>
      </c>
      <c r="AM74" s="39" t="s">
        <v>1240</v>
      </c>
      <c r="AN74" s="1" t="str">
        <f t="shared" si="6"/>
        <v>incorrect</v>
      </c>
      <c r="AO74" s="1" t="str">
        <f t="shared" si="7"/>
        <v>incorrect</v>
      </c>
    </row>
    <row r="75" spans="1:41">
      <c r="A75" s="1" t="s">
        <v>269</v>
      </c>
      <c r="B75" s="39" t="str">
        <f t="shared" si="4"/>
        <v>Margie</v>
      </c>
      <c r="C75" s="39" t="str">
        <f t="shared" si="5"/>
        <v>GIPSON</v>
      </c>
      <c r="AL75" s="39" t="s">
        <v>1241</v>
      </c>
      <c r="AM75" s="39" t="s">
        <v>1242</v>
      </c>
      <c r="AN75" s="1" t="str">
        <f t="shared" si="6"/>
        <v>incorrect</v>
      </c>
      <c r="AO75" s="1" t="str">
        <f t="shared" si="7"/>
        <v>incorrect</v>
      </c>
    </row>
    <row r="76" spans="1:41">
      <c r="A76" s="1" t="s">
        <v>270</v>
      </c>
      <c r="B76" s="39" t="str">
        <f t="shared" si="4"/>
        <v>Sabrina</v>
      </c>
      <c r="C76" s="39" t="str">
        <f t="shared" si="5"/>
        <v>ALFRED</v>
      </c>
      <c r="AL76" s="39" t="s">
        <v>1243</v>
      </c>
      <c r="AM76" s="39" t="s">
        <v>1244</v>
      </c>
      <c r="AN76" s="1" t="str">
        <f t="shared" si="6"/>
        <v>incorrect</v>
      </c>
      <c r="AO76" s="1" t="str">
        <f t="shared" si="7"/>
        <v>incorrect</v>
      </c>
    </row>
    <row r="77" spans="1:41">
      <c r="A77" s="1" t="s">
        <v>271</v>
      </c>
      <c r="B77" s="39" t="str">
        <f t="shared" si="4"/>
        <v>Dawn</v>
      </c>
      <c r="C77" s="39" t="str">
        <f t="shared" si="5"/>
        <v>LONG</v>
      </c>
      <c r="AL77" s="39" t="s">
        <v>1158</v>
      </c>
      <c r="AM77" s="39" t="s">
        <v>1245</v>
      </c>
      <c r="AN77" s="1" t="str">
        <f t="shared" si="6"/>
        <v>incorrect</v>
      </c>
      <c r="AO77" s="1" t="str">
        <f t="shared" si="7"/>
        <v>incorrect</v>
      </c>
    </row>
    <row r="78" spans="1:41">
      <c r="A78" s="1" t="s">
        <v>272</v>
      </c>
      <c r="B78" s="39" t="str">
        <f t="shared" si="4"/>
        <v>Penny</v>
      </c>
      <c r="C78" s="39" t="str">
        <f t="shared" si="5"/>
        <v>CASS</v>
      </c>
      <c r="AL78" s="39" t="s">
        <v>1246</v>
      </c>
      <c r="AM78" s="39" t="s">
        <v>1247</v>
      </c>
      <c r="AN78" s="1" t="str">
        <f t="shared" si="6"/>
        <v>incorrect</v>
      </c>
      <c r="AO78" s="1" t="str">
        <f t="shared" si="7"/>
        <v>incorrect</v>
      </c>
    </row>
    <row r="79" spans="1:41">
      <c r="A79" s="1" t="s">
        <v>273</v>
      </c>
      <c r="B79" s="39" t="str">
        <f t="shared" si="4"/>
        <v>Monique</v>
      </c>
      <c r="C79" s="39" t="str">
        <f t="shared" si="5"/>
        <v>NOLAN</v>
      </c>
      <c r="AL79" s="39" t="s">
        <v>1248</v>
      </c>
      <c r="AM79" s="39" t="s">
        <v>1249</v>
      </c>
      <c r="AN79" s="1" t="str">
        <f t="shared" si="6"/>
        <v>incorrect</v>
      </c>
      <c r="AO79" s="1" t="str">
        <f t="shared" si="7"/>
        <v>incorrect</v>
      </c>
    </row>
    <row r="80" spans="1:41">
      <c r="A80" s="1" t="s">
        <v>274</v>
      </c>
      <c r="B80" s="39" t="str">
        <f t="shared" si="4"/>
        <v>Sheila</v>
      </c>
      <c r="C80" s="39" t="str">
        <f t="shared" si="5"/>
        <v>BEECH</v>
      </c>
      <c r="AL80" s="39" t="s">
        <v>1250</v>
      </c>
      <c r="AM80" s="39" t="s">
        <v>1251</v>
      </c>
      <c r="AN80" s="1" t="str">
        <f t="shared" si="6"/>
        <v>incorrect</v>
      </c>
      <c r="AO80" s="1" t="str">
        <f t="shared" si="7"/>
        <v>incorrect</v>
      </c>
    </row>
    <row r="81" spans="1:41">
      <c r="A81" s="1" t="s">
        <v>275</v>
      </c>
      <c r="B81" s="39" t="str">
        <f t="shared" si="4"/>
        <v>Christopher</v>
      </c>
      <c r="C81" s="39" t="str">
        <f t="shared" si="5"/>
        <v>WILKERSON</v>
      </c>
      <c r="AL81" s="39" t="s">
        <v>1252</v>
      </c>
      <c r="AM81" s="39" t="s">
        <v>1253</v>
      </c>
      <c r="AN81" s="1" t="str">
        <f t="shared" si="6"/>
        <v>incorrect</v>
      </c>
      <c r="AO81" s="1" t="str">
        <f t="shared" si="7"/>
        <v>incorrect</v>
      </c>
    </row>
  </sheetData>
  <mergeCells count="2">
    <mergeCell ref="D1:E1"/>
    <mergeCell ref="E4:H8"/>
  </mergeCells>
  <phoneticPr fontId="3" type="noConversion"/>
  <conditionalFormatting sqref="AN3:AO3 AO4:AO81">
    <cfRule type="cellIs" dxfId="1" priority="2" operator="equal">
      <formula>"Incorrect"</formula>
    </cfRule>
  </conditionalFormatting>
  <conditionalFormatting sqref="AN4:AN81">
    <cfRule type="cellIs" dxfId="0" priority="1" operator="equal">
      <formula>"Incorrect"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296"/>
  <sheetViews>
    <sheetView zoomScale="110" zoomScaleNormal="110" workbookViewId="0">
      <selection activeCell="K9" sqref="K9"/>
    </sheetView>
  </sheetViews>
  <sheetFormatPr defaultColWidth="8.875" defaultRowHeight="15.75"/>
  <cols>
    <col min="1" max="1" width="12.5" style="48" bestFit="1" customWidth="1"/>
    <col min="2" max="2" width="14.75" style="48" bestFit="1" customWidth="1"/>
    <col min="3" max="3" width="9" style="48" bestFit="1" customWidth="1"/>
    <col min="4" max="4" width="19.375" style="48" customWidth="1"/>
    <col min="5" max="5" width="20.5" style="48" bestFit="1" customWidth="1"/>
    <col min="6" max="6" width="8.25" style="48" bestFit="1" customWidth="1"/>
    <col min="7" max="7" width="9" style="48" bestFit="1" customWidth="1"/>
    <col min="8" max="9" width="8.875" style="48"/>
    <col min="10" max="10" width="9.75" style="49" bestFit="1" customWidth="1"/>
    <col min="11" max="253" width="8.875" style="48"/>
    <col min="254" max="260" width="9.25" style="48" customWidth="1"/>
    <col min="261" max="509" width="8.875" style="48"/>
    <col min="510" max="516" width="9.25" style="48" customWidth="1"/>
    <col min="517" max="765" width="8.875" style="48"/>
    <col min="766" max="772" width="9.25" style="48" customWidth="1"/>
    <col min="773" max="1021" width="8.875" style="48"/>
    <col min="1022" max="1028" width="9.25" style="48" customWidth="1"/>
    <col min="1029" max="1277" width="8.875" style="48"/>
    <col min="1278" max="1284" width="9.25" style="48" customWidth="1"/>
    <col min="1285" max="1533" width="8.875" style="48"/>
    <col min="1534" max="1540" width="9.25" style="48" customWidth="1"/>
    <col min="1541" max="1789" width="8.875" style="48"/>
    <col min="1790" max="1796" width="9.25" style="48" customWidth="1"/>
    <col min="1797" max="2045" width="8.875" style="48"/>
    <col min="2046" max="2052" width="9.25" style="48" customWidth="1"/>
    <col min="2053" max="2301" width="8.875" style="48"/>
    <col min="2302" max="2308" width="9.25" style="48" customWidth="1"/>
    <col min="2309" max="2557" width="8.875" style="48"/>
    <col min="2558" max="2564" width="9.25" style="48" customWidth="1"/>
    <col min="2565" max="2813" width="8.875" style="48"/>
    <col min="2814" max="2820" width="9.25" style="48" customWidth="1"/>
    <col min="2821" max="3069" width="8.875" style="48"/>
    <col min="3070" max="3076" width="9.25" style="48" customWidth="1"/>
    <col min="3077" max="3325" width="8.875" style="48"/>
    <col min="3326" max="3332" width="9.25" style="48" customWidth="1"/>
    <col min="3333" max="3581" width="8.875" style="48"/>
    <col min="3582" max="3588" width="9.25" style="48" customWidth="1"/>
    <col min="3589" max="3837" width="8.875" style="48"/>
    <col min="3838" max="3844" width="9.25" style="48" customWidth="1"/>
    <col min="3845" max="4093" width="8.875" style="48"/>
    <col min="4094" max="4100" width="9.25" style="48" customWidth="1"/>
    <col min="4101" max="4349" width="8.875" style="48"/>
    <col min="4350" max="4356" width="9.25" style="48" customWidth="1"/>
    <col min="4357" max="4605" width="8.875" style="48"/>
    <col min="4606" max="4612" width="9.25" style="48" customWidth="1"/>
    <col min="4613" max="4861" width="8.875" style="48"/>
    <col min="4862" max="4868" width="9.25" style="48" customWidth="1"/>
    <col min="4869" max="5117" width="8.875" style="48"/>
    <col min="5118" max="5124" width="9.25" style="48" customWidth="1"/>
    <col min="5125" max="5373" width="8.875" style="48"/>
    <col min="5374" max="5380" width="9.25" style="48" customWidth="1"/>
    <col min="5381" max="5629" width="8.875" style="48"/>
    <col min="5630" max="5636" width="9.25" style="48" customWidth="1"/>
    <col min="5637" max="5885" width="8.875" style="48"/>
    <col min="5886" max="5892" width="9.25" style="48" customWidth="1"/>
    <col min="5893" max="6141" width="8.875" style="48"/>
    <col min="6142" max="6148" width="9.25" style="48" customWidth="1"/>
    <col min="6149" max="6397" width="8.875" style="48"/>
    <col min="6398" max="6404" width="9.25" style="48" customWidth="1"/>
    <col min="6405" max="6653" width="8.875" style="48"/>
    <col min="6654" max="6660" width="9.25" style="48" customWidth="1"/>
    <col min="6661" max="6909" width="8.875" style="48"/>
    <col min="6910" max="6916" width="9.25" style="48" customWidth="1"/>
    <col min="6917" max="7165" width="8.875" style="48"/>
    <col min="7166" max="7172" width="9.25" style="48" customWidth="1"/>
    <col min="7173" max="7421" width="8.875" style="48"/>
    <col min="7422" max="7428" width="9.25" style="48" customWidth="1"/>
    <col min="7429" max="7677" width="8.875" style="48"/>
    <col min="7678" max="7684" width="9.25" style="48" customWidth="1"/>
    <col min="7685" max="7933" width="8.875" style="48"/>
    <col min="7934" max="7940" width="9.25" style="48" customWidth="1"/>
    <col min="7941" max="8189" width="8.875" style="48"/>
    <col min="8190" max="8196" width="9.25" style="48" customWidth="1"/>
    <col min="8197" max="8445" width="8.875" style="48"/>
    <col min="8446" max="8452" width="9.25" style="48" customWidth="1"/>
    <col min="8453" max="8701" width="8.875" style="48"/>
    <col min="8702" max="8708" width="9.25" style="48" customWidth="1"/>
    <col min="8709" max="8957" width="8.875" style="48"/>
    <col min="8958" max="8964" width="9.25" style="48" customWidth="1"/>
    <col min="8965" max="9213" width="8.875" style="48"/>
    <col min="9214" max="9220" width="9.25" style="48" customWidth="1"/>
    <col min="9221" max="9469" width="8.875" style="48"/>
    <col min="9470" max="9476" width="9.25" style="48" customWidth="1"/>
    <col min="9477" max="9725" width="8.875" style="48"/>
    <col min="9726" max="9732" width="9.25" style="48" customWidth="1"/>
    <col min="9733" max="9981" width="8.875" style="48"/>
    <col min="9982" max="9988" width="9.25" style="48" customWidth="1"/>
    <col min="9989" max="10237" width="8.875" style="48"/>
    <col min="10238" max="10244" width="9.25" style="48" customWidth="1"/>
    <col min="10245" max="10493" width="8.875" style="48"/>
    <col min="10494" max="10500" width="9.25" style="48" customWidth="1"/>
    <col min="10501" max="10749" width="8.875" style="48"/>
    <col min="10750" max="10756" width="9.25" style="48" customWidth="1"/>
    <col min="10757" max="11005" width="8.875" style="48"/>
    <col min="11006" max="11012" width="9.25" style="48" customWidth="1"/>
    <col min="11013" max="11261" width="8.875" style="48"/>
    <col min="11262" max="11268" width="9.25" style="48" customWidth="1"/>
    <col min="11269" max="11517" width="8.875" style="48"/>
    <col min="11518" max="11524" width="9.25" style="48" customWidth="1"/>
    <col min="11525" max="11773" width="8.875" style="48"/>
    <col min="11774" max="11780" width="9.25" style="48" customWidth="1"/>
    <col min="11781" max="12029" width="8.875" style="48"/>
    <col min="12030" max="12036" width="9.25" style="48" customWidth="1"/>
    <col min="12037" max="12285" width="8.875" style="48"/>
    <col min="12286" max="12292" width="9.25" style="48" customWidth="1"/>
    <col min="12293" max="12541" width="8.875" style="48"/>
    <col min="12542" max="12548" width="9.25" style="48" customWidth="1"/>
    <col min="12549" max="12797" width="8.875" style="48"/>
    <col min="12798" max="12804" width="9.25" style="48" customWidth="1"/>
    <col min="12805" max="13053" width="8.875" style="48"/>
    <col min="13054" max="13060" width="9.25" style="48" customWidth="1"/>
    <col min="13061" max="13309" width="8.875" style="48"/>
    <col min="13310" max="13316" width="9.25" style="48" customWidth="1"/>
    <col min="13317" max="13565" width="8.875" style="48"/>
    <col min="13566" max="13572" width="9.25" style="48" customWidth="1"/>
    <col min="13573" max="13821" width="8.875" style="48"/>
    <col min="13822" max="13828" width="9.25" style="48" customWidth="1"/>
    <col min="13829" max="14077" width="8.875" style="48"/>
    <col min="14078" max="14084" width="9.25" style="48" customWidth="1"/>
    <col min="14085" max="14333" width="8.875" style="48"/>
    <col min="14334" max="14340" width="9.25" style="48" customWidth="1"/>
    <col min="14341" max="14589" width="8.875" style="48"/>
    <col min="14590" max="14596" width="9.25" style="48" customWidth="1"/>
    <col min="14597" max="14845" width="8.875" style="48"/>
    <col min="14846" max="14852" width="9.25" style="48" customWidth="1"/>
    <col min="14853" max="15101" width="8.875" style="48"/>
    <col min="15102" max="15108" width="9.25" style="48" customWidth="1"/>
    <col min="15109" max="15357" width="8.875" style="48"/>
    <col min="15358" max="15364" width="9.25" style="48" customWidth="1"/>
    <col min="15365" max="15613" width="8.875" style="48"/>
    <col min="15614" max="15620" width="9.25" style="48" customWidth="1"/>
    <col min="15621" max="15869" width="8.875" style="48"/>
    <col min="15870" max="15876" width="9.25" style="48" customWidth="1"/>
    <col min="15877" max="16125" width="8.875" style="48"/>
    <col min="16126" max="16132" width="9.25" style="48" customWidth="1"/>
    <col min="16133" max="16384" width="8.875" style="48"/>
  </cols>
  <sheetData>
    <row r="1" spans="1:10" ht="15" customHeight="1">
      <c r="A1" s="46" t="s">
        <v>285</v>
      </c>
      <c r="B1" s="47" t="s">
        <v>286</v>
      </c>
      <c r="C1" s="46" t="s">
        <v>287</v>
      </c>
      <c r="D1" s="46" t="s">
        <v>288</v>
      </c>
      <c r="E1" s="46" t="s">
        <v>289</v>
      </c>
      <c r="F1" s="46" t="s">
        <v>290</v>
      </c>
      <c r="G1" s="46" t="s">
        <v>194</v>
      </c>
      <c r="I1" s="46" t="s">
        <v>1277</v>
      </c>
      <c r="J1" s="47" t="s">
        <v>1278</v>
      </c>
    </row>
    <row r="2" spans="1:10">
      <c r="A2" s="48">
        <v>6</v>
      </c>
      <c r="B2" s="49">
        <v>41223</v>
      </c>
      <c r="C2" s="48" t="s">
        <v>291</v>
      </c>
      <c r="D2" s="48" t="s">
        <v>292</v>
      </c>
      <c r="E2" s="48" t="s">
        <v>293</v>
      </c>
      <c r="F2" s="48">
        <v>2</v>
      </c>
      <c r="G2" s="48">
        <v>6.5</v>
      </c>
      <c r="I2" s="48" t="str">
        <f>IF(B2&gt;=$J$4,"Q4",IF(AND(B2&gt;=$J$3,B2&lt;$J$4),"Q3",IF(AND(B2&gt;=$J$2, B2&lt;$J$3),"Q2",IF(B2&lt; $J$2,"Q1","Invalid"))))</f>
        <v>Q4</v>
      </c>
      <c r="J2" s="49">
        <v>41000</v>
      </c>
    </row>
    <row r="3" spans="1:10">
      <c r="A3" s="48">
        <v>6</v>
      </c>
      <c r="B3" s="49">
        <v>41223</v>
      </c>
      <c r="C3" s="48" t="s">
        <v>294</v>
      </c>
      <c r="D3" s="48" t="s">
        <v>295</v>
      </c>
      <c r="E3" s="48" t="s">
        <v>296</v>
      </c>
      <c r="F3" s="48">
        <v>2</v>
      </c>
      <c r="G3" s="48">
        <v>20.139999999999997</v>
      </c>
      <c r="I3" s="48" t="str">
        <f t="shared" ref="I3:I66" si="0">IF(B3&gt;=$J$4,"Q4",IF(AND(B3&gt;=$J$3,B3&lt;$J$4),"Q3",IF(AND(B3&gt;=$J$2, B3&lt;$J$3),"Q2",IF(B3&lt; $J$2,"Q1","Invalid"))))</f>
        <v>Q4</v>
      </c>
      <c r="J3" s="49">
        <v>41091</v>
      </c>
    </row>
    <row r="4" spans="1:10">
      <c r="A4" s="48">
        <v>6</v>
      </c>
      <c r="B4" s="49">
        <v>41223</v>
      </c>
      <c r="C4" s="48" t="s">
        <v>297</v>
      </c>
      <c r="D4" s="48" t="s">
        <v>292</v>
      </c>
      <c r="E4" s="48" t="s">
        <v>293</v>
      </c>
      <c r="F4" s="48">
        <v>2</v>
      </c>
      <c r="G4" s="48">
        <v>4.125</v>
      </c>
      <c r="I4" s="48" t="str">
        <f t="shared" si="0"/>
        <v>Q4</v>
      </c>
      <c r="J4" s="49">
        <v>41183</v>
      </c>
    </row>
    <row r="5" spans="1:10">
      <c r="A5" s="48">
        <v>6</v>
      </c>
      <c r="B5" s="49">
        <v>41223</v>
      </c>
      <c r="C5" s="48" t="s">
        <v>298</v>
      </c>
      <c r="D5" s="48" t="s">
        <v>292</v>
      </c>
      <c r="E5" s="48" t="s">
        <v>299</v>
      </c>
      <c r="F5" s="48">
        <v>4</v>
      </c>
      <c r="G5" s="48">
        <v>2.8</v>
      </c>
      <c r="I5" s="48" t="str">
        <f t="shared" si="0"/>
        <v>Q4</v>
      </c>
      <c r="J5" s="48"/>
    </row>
    <row r="6" spans="1:10">
      <c r="A6" s="48">
        <v>9</v>
      </c>
      <c r="B6" s="49">
        <v>41224</v>
      </c>
      <c r="C6" s="48" t="s">
        <v>300</v>
      </c>
      <c r="D6" s="48" t="s">
        <v>292</v>
      </c>
      <c r="E6" s="48" t="s">
        <v>293</v>
      </c>
      <c r="F6" s="48">
        <v>2</v>
      </c>
      <c r="G6" s="48">
        <v>3.1360000000000001</v>
      </c>
      <c r="I6" s="48" t="str">
        <f t="shared" si="0"/>
        <v>Q4</v>
      </c>
      <c r="J6" s="48"/>
    </row>
    <row r="7" spans="1:10">
      <c r="A7" s="48">
        <v>10</v>
      </c>
      <c r="B7" s="49">
        <v>41224</v>
      </c>
      <c r="C7" s="48" t="s">
        <v>301</v>
      </c>
      <c r="D7" s="48" t="s">
        <v>295</v>
      </c>
      <c r="E7" s="48" t="s">
        <v>302</v>
      </c>
      <c r="F7" s="48">
        <v>1</v>
      </c>
      <c r="G7" s="48">
        <v>3.7</v>
      </c>
      <c r="I7" s="48" t="str">
        <f t="shared" si="0"/>
        <v>Q4</v>
      </c>
      <c r="J7" s="48"/>
    </row>
    <row r="8" spans="1:10">
      <c r="A8" s="48">
        <v>16</v>
      </c>
      <c r="B8" s="49">
        <v>41225</v>
      </c>
      <c r="C8" s="48" t="s">
        <v>303</v>
      </c>
      <c r="D8" s="48" t="s">
        <v>292</v>
      </c>
      <c r="E8" s="48" t="s">
        <v>304</v>
      </c>
      <c r="F8" s="48">
        <v>2</v>
      </c>
      <c r="G8" s="48">
        <v>13.1</v>
      </c>
      <c r="I8" s="48" t="str">
        <f t="shared" si="0"/>
        <v>Q4</v>
      </c>
      <c r="J8" s="48"/>
    </row>
    <row r="9" spans="1:10">
      <c r="A9" s="48">
        <v>16</v>
      </c>
      <c r="B9" s="49">
        <v>41225</v>
      </c>
      <c r="C9" s="48" t="s">
        <v>305</v>
      </c>
      <c r="D9" s="48" t="s">
        <v>306</v>
      </c>
      <c r="E9" s="48" t="s">
        <v>307</v>
      </c>
      <c r="F9" s="48">
        <v>1</v>
      </c>
      <c r="G9" s="48">
        <v>10.15</v>
      </c>
      <c r="I9" s="48" t="str">
        <f t="shared" si="0"/>
        <v>Q4</v>
      </c>
      <c r="J9" s="48"/>
    </row>
    <row r="10" spans="1:10">
      <c r="A10" s="48">
        <v>16</v>
      </c>
      <c r="B10" s="49">
        <v>41225</v>
      </c>
      <c r="C10" s="48" t="s">
        <v>308</v>
      </c>
      <c r="D10" s="48" t="s">
        <v>306</v>
      </c>
      <c r="E10" s="48" t="s">
        <v>309</v>
      </c>
      <c r="F10" s="48">
        <v>1</v>
      </c>
      <c r="G10" s="48">
        <v>3.45</v>
      </c>
      <c r="I10" s="48" t="str">
        <f t="shared" si="0"/>
        <v>Q4</v>
      </c>
      <c r="J10" s="48"/>
    </row>
    <row r="11" spans="1:10">
      <c r="A11" s="48">
        <v>16</v>
      </c>
      <c r="B11" s="49">
        <v>41225</v>
      </c>
      <c r="C11" s="48" t="s">
        <v>310</v>
      </c>
      <c r="D11" s="48" t="s">
        <v>306</v>
      </c>
      <c r="E11" s="48" t="s">
        <v>311</v>
      </c>
      <c r="F11" s="48">
        <v>2</v>
      </c>
      <c r="G11" s="48">
        <v>12.25</v>
      </c>
      <c r="I11" s="48" t="str">
        <f t="shared" si="0"/>
        <v>Q4</v>
      </c>
      <c r="J11" s="48"/>
    </row>
    <row r="12" spans="1:10">
      <c r="A12" s="48">
        <v>16</v>
      </c>
      <c r="B12" s="49">
        <v>41225</v>
      </c>
      <c r="C12" s="48" t="s">
        <v>312</v>
      </c>
      <c r="D12" s="48" t="s">
        <v>306</v>
      </c>
      <c r="E12" s="48" t="s">
        <v>313</v>
      </c>
      <c r="F12" s="48">
        <v>1</v>
      </c>
      <c r="G12" s="48">
        <v>11.7</v>
      </c>
      <c r="I12" s="48" t="str">
        <f t="shared" si="0"/>
        <v>Q4</v>
      </c>
      <c r="J12" s="48"/>
    </row>
    <row r="13" spans="1:10">
      <c r="A13" s="48">
        <v>22</v>
      </c>
      <c r="B13" s="49">
        <v>41226</v>
      </c>
      <c r="C13" s="48" t="s">
        <v>314</v>
      </c>
      <c r="D13" s="48" t="s">
        <v>306</v>
      </c>
      <c r="E13" s="48" t="s">
        <v>315</v>
      </c>
      <c r="F13" s="48">
        <v>3</v>
      </c>
      <c r="G13" s="48">
        <v>108</v>
      </c>
      <c r="I13" s="48" t="str">
        <f t="shared" si="0"/>
        <v>Q4</v>
      </c>
      <c r="J13" s="48"/>
    </row>
    <row r="14" spans="1:10">
      <c r="A14" s="48">
        <v>22</v>
      </c>
      <c r="B14" s="49">
        <v>41226</v>
      </c>
      <c r="C14" s="48" t="s">
        <v>316</v>
      </c>
      <c r="D14" s="48" t="s">
        <v>292</v>
      </c>
      <c r="E14" s="48" t="s">
        <v>317</v>
      </c>
      <c r="F14" s="48">
        <v>1</v>
      </c>
      <c r="G14" s="48">
        <v>5.25</v>
      </c>
      <c r="I14" s="48" t="str">
        <f t="shared" si="0"/>
        <v>Q4</v>
      </c>
      <c r="J14" s="48"/>
    </row>
    <row r="15" spans="1:10">
      <c r="A15" s="48">
        <v>22</v>
      </c>
      <c r="B15" s="49">
        <v>41226</v>
      </c>
      <c r="C15" s="48" t="s">
        <v>318</v>
      </c>
      <c r="D15" s="48" t="s">
        <v>292</v>
      </c>
      <c r="E15" s="48" t="s">
        <v>317</v>
      </c>
      <c r="F15" s="48">
        <v>2</v>
      </c>
      <c r="G15" s="48">
        <v>9.5949999999999989</v>
      </c>
      <c r="I15" s="48" t="str">
        <f t="shared" si="0"/>
        <v>Q4</v>
      </c>
      <c r="J15" s="48"/>
    </row>
    <row r="16" spans="1:10">
      <c r="A16" s="48">
        <v>23</v>
      </c>
      <c r="B16" s="49">
        <v>41226</v>
      </c>
      <c r="C16" s="48" t="s">
        <v>319</v>
      </c>
      <c r="D16" s="48" t="s">
        <v>292</v>
      </c>
      <c r="E16" s="48" t="s">
        <v>320</v>
      </c>
      <c r="F16" s="48">
        <v>4</v>
      </c>
      <c r="G16" s="48">
        <v>17.100000000000001</v>
      </c>
      <c r="I16" s="48" t="str">
        <f t="shared" si="0"/>
        <v>Q4</v>
      </c>
      <c r="J16" s="48"/>
    </row>
    <row r="17" spans="1:10">
      <c r="A17" s="48">
        <v>23</v>
      </c>
      <c r="B17" s="49">
        <v>41226</v>
      </c>
      <c r="C17" s="48" t="s">
        <v>321</v>
      </c>
      <c r="D17" s="48" t="s">
        <v>306</v>
      </c>
      <c r="E17" s="48" t="s">
        <v>322</v>
      </c>
      <c r="F17" s="48">
        <v>1</v>
      </c>
      <c r="G17" s="48">
        <v>6.02</v>
      </c>
      <c r="I17" s="48" t="str">
        <f t="shared" si="0"/>
        <v>Q4</v>
      </c>
      <c r="J17" s="48"/>
    </row>
    <row r="18" spans="1:10">
      <c r="A18" s="48">
        <v>30</v>
      </c>
      <c r="B18" s="49">
        <v>41227</v>
      </c>
      <c r="C18" s="48" t="s">
        <v>323</v>
      </c>
      <c r="D18" s="48" t="s">
        <v>292</v>
      </c>
      <c r="E18" s="48" t="s">
        <v>293</v>
      </c>
      <c r="F18" s="48">
        <v>1</v>
      </c>
      <c r="G18" s="48">
        <v>0.63749999999999996</v>
      </c>
      <c r="I18" s="48" t="str">
        <f t="shared" si="0"/>
        <v>Q4</v>
      </c>
      <c r="J18" s="48"/>
    </row>
    <row r="19" spans="1:10">
      <c r="A19" s="48">
        <v>30</v>
      </c>
      <c r="B19" s="49">
        <v>41227</v>
      </c>
      <c r="C19" s="48" t="s">
        <v>324</v>
      </c>
      <c r="D19" s="48" t="s">
        <v>292</v>
      </c>
      <c r="E19" s="48" t="s">
        <v>317</v>
      </c>
      <c r="F19" s="48">
        <v>2</v>
      </c>
      <c r="G19" s="48">
        <v>10.5</v>
      </c>
      <c r="I19" s="48" t="str">
        <f t="shared" si="0"/>
        <v>Q4</v>
      </c>
      <c r="J19" s="48"/>
    </row>
    <row r="20" spans="1:10">
      <c r="A20" s="48">
        <v>30</v>
      </c>
      <c r="B20" s="49">
        <v>41227</v>
      </c>
      <c r="C20" s="48" t="s">
        <v>325</v>
      </c>
      <c r="D20" s="48" t="s">
        <v>306</v>
      </c>
      <c r="E20" s="48" t="s">
        <v>326</v>
      </c>
      <c r="F20" s="48">
        <v>1</v>
      </c>
      <c r="G20" s="48">
        <v>1.5</v>
      </c>
      <c r="I20" s="48" t="str">
        <f t="shared" si="0"/>
        <v>Q4</v>
      </c>
      <c r="J20" s="48"/>
    </row>
    <row r="21" spans="1:10">
      <c r="A21" s="48">
        <v>30</v>
      </c>
      <c r="B21" s="49">
        <v>41227</v>
      </c>
      <c r="C21" s="48" t="s">
        <v>327</v>
      </c>
      <c r="D21" s="48" t="s">
        <v>306</v>
      </c>
      <c r="E21" s="48" t="s">
        <v>328</v>
      </c>
      <c r="F21" s="48">
        <v>2</v>
      </c>
      <c r="G21" s="48">
        <v>61.1</v>
      </c>
      <c r="I21" s="48" t="str">
        <f t="shared" si="0"/>
        <v>Q4</v>
      </c>
      <c r="J21" s="48"/>
    </row>
    <row r="22" spans="1:10">
      <c r="A22" s="48">
        <v>30</v>
      </c>
      <c r="B22" s="49">
        <v>41227</v>
      </c>
      <c r="C22" s="48" t="s">
        <v>329</v>
      </c>
      <c r="D22" s="48" t="s">
        <v>306</v>
      </c>
      <c r="E22" s="48" t="s">
        <v>293</v>
      </c>
      <c r="F22" s="48">
        <v>1</v>
      </c>
      <c r="G22" s="48">
        <v>19.55</v>
      </c>
      <c r="I22" s="48" t="str">
        <f t="shared" si="0"/>
        <v>Q4</v>
      </c>
    </row>
    <row r="23" spans="1:10">
      <c r="A23" s="48">
        <v>30</v>
      </c>
      <c r="B23" s="49">
        <v>41227</v>
      </c>
      <c r="C23" s="48" t="s">
        <v>330</v>
      </c>
      <c r="D23" s="48" t="s">
        <v>306</v>
      </c>
      <c r="E23" s="48" t="s">
        <v>331</v>
      </c>
      <c r="F23" s="48">
        <v>2</v>
      </c>
      <c r="G23" s="48">
        <v>4.5599999999999996</v>
      </c>
      <c r="I23" s="48" t="str">
        <f t="shared" si="0"/>
        <v>Q4</v>
      </c>
    </row>
    <row r="24" spans="1:10">
      <c r="A24" s="48">
        <v>34</v>
      </c>
      <c r="B24" s="49">
        <v>41228</v>
      </c>
      <c r="C24" s="48" t="s">
        <v>319</v>
      </c>
      <c r="D24" s="48" t="s">
        <v>292</v>
      </c>
      <c r="E24" s="48" t="s">
        <v>320</v>
      </c>
      <c r="F24" s="48">
        <v>2</v>
      </c>
      <c r="G24" s="48">
        <v>8.5500000000000007</v>
      </c>
      <c r="I24" s="48" t="str">
        <f t="shared" si="0"/>
        <v>Q4</v>
      </c>
    </row>
    <row r="25" spans="1:10">
      <c r="A25" s="48">
        <v>51</v>
      </c>
      <c r="B25" s="49">
        <v>41232</v>
      </c>
      <c r="C25" s="48" t="s">
        <v>332</v>
      </c>
      <c r="D25" s="48" t="s">
        <v>306</v>
      </c>
      <c r="E25" s="48" t="s">
        <v>293</v>
      </c>
      <c r="F25" s="48">
        <v>1</v>
      </c>
      <c r="G25" s="48">
        <v>4.4550000000000001</v>
      </c>
      <c r="I25" s="48" t="str">
        <f t="shared" si="0"/>
        <v>Q4</v>
      </c>
    </row>
    <row r="26" spans="1:10">
      <c r="A26" s="48">
        <v>51</v>
      </c>
      <c r="B26" s="49">
        <v>41232</v>
      </c>
      <c r="C26" s="48" t="s">
        <v>333</v>
      </c>
      <c r="D26" s="48" t="s">
        <v>306</v>
      </c>
      <c r="E26" s="48" t="s">
        <v>293</v>
      </c>
      <c r="F26" s="48">
        <v>1</v>
      </c>
      <c r="G26" s="48">
        <v>16.25</v>
      </c>
      <c r="I26" s="48" t="str">
        <f t="shared" si="0"/>
        <v>Q4</v>
      </c>
    </row>
    <row r="27" spans="1:10">
      <c r="A27" s="48">
        <v>51</v>
      </c>
      <c r="B27" s="49">
        <v>41232</v>
      </c>
      <c r="C27" s="48" t="s">
        <v>334</v>
      </c>
      <c r="D27" s="48" t="s">
        <v>306</v>
      </c>
      <c r="E27" s="48" t="s">
        <v>328</v>
      </c>
      <c r="F27" s="48">
        <v>1</v>
      </c>
      <c r="G27" s="48">
        <v>12.5</v>
      </c>
      <c r="I27" s="48" t="str">
        <f t="shared" si="0"/>
        <v>Q4</v>
      </c>
    </row>
    <row r="28" spans="1:10">
      <c r="A28" s="48">
        <v>51</v>
      </c>
      <c r="B28" s="49">
        <v>41232</v>
      </c>
      <c r="C28" s="48" t="s">
        <v>335</v>
      </c>
      <c r="D28" s="48" t="s">
        <v>295</v>
      </c>
      <c r="E28" s="48" t="s">
        <v>302</v>
      </c>
      <c r="F28" s="48">
        <v>4</v>
      </c>
      <c r="G28" s="48">
        <v>9.3600000000000012</v>
      </c>
      <c r="I28" s="48" t="str">
        <f t="shared" si="0"/>
        <v>Q4</v>
      </c>
    </row>
    <row r="29" spans="1:10">
      <c r="A29" s="48">
        <v>51</v>
      </c>
      <c r="B29" s="49">
        <v>41232</v>
      </c>
      <c r="C29" s="48" t="s">
        <v>336</v>
      </c>
      <c r="D29" s="48" t="s">
        <v>306</v>
      </c>
      <c r="E29" s="48" t="s">
        <v>293</v>
      </c>
      <c r="F29" s="48">
        <v>5</v>
      </c>
      <c r="G29" s="48">
        <v>31.725000000000001</v>
      </c>
      <c r="I29" s="48" t="str">
        <f t="shared" si="0"/>
        <v>Q4</v>
      </c>
    </row>
    <row r="30" spans="1:10">
      <c r="A30" s="48">
        <v>51</v>
      </c>
      <c r="B30" s="49">
        <v>41232</v>
      </c>
      <c r="C30" s="48" t="s">
        <v>337</v>
      </c>
      <c r="D30" s="48" t="s">
        <v>306</v>
      </c>
      <c r="E30" s="48" t="s">
        <v>293</v>
      </c>
      <c r="F30" s="48">
        <v>2</v>
      </c>
      <c r="G30" s="48">
        <v>39.6</v>
      </c>
      <c r="I30" s="48" t="str">
        <f t="shared" si="0"/>
        <v>Q4</v>
      </c>
    </row>
    <row r="31" spans="1:10">
      <c r="A31" s="48">
        <v>65</v>
      </c>
      <c r="B31" s="49">
        <v>41236</v>
      </c>
      <c r="C31" s="48" t="s">
        <v>338</v>
      </c>
      <c r="D31" s="48" t="s">
        <v>306</v>
      </c>
      <c r="E31" s="48" t="s">
        <v>326</v>
      </c>
      <c r="F31" s="48">
        <v>2</v>
      </c>
      <c r="G31" s="48">
        <v>27.2</v>
      </c>
      <c r="I31" s="48" t="str">
        <f t="shared" si="0"/>
        <v>Q4</v>
      </c>
    </row>
    <row r="32" spans="1:10">
      <c r="A32" s="48">
        <v>78</v>
      </c>
      <c r="B32" s="49">
        <v>41239</v>
      </c>
      <c r="C32" s="48" t="s">
        <v>339</v>
      </c>
      <c r="D32" s="48" t="s">
        <v>306</v>
      </c>
      <c r="E32" s="48" t="s">
        <v>340</v>
      </c>
      <c r="F32" s="48">
        <v>2</v>
      </c>
      <c r="G32" s="48">
        <v>3.375</v>
      </c>
      <c r="I32" s="48" t="str">
        <f t="shared" si="0"/>
        <v>Q4</v>
      </c>
    </row>
    <row r="33" spans="1:9">
      <c r="A33" s="48">
        <v>78</v>
      </c>
      <c r="B33" s="49">
        <v>41239</v>
      </c>
      <c r="C33" s="48" t="s">
        <v>341</v>
      </c>
      <c r="D33" s="48" t="s">
        <v>306</v>
      </c>
      <c r="E33" s="48" t="s">
        <v>293</v>
      </c>
      <c r="F33" s="48">
        <v>5</v>
      </c>
      <c r="G33" s="48">
        <v>81</v>
      </c>
      <c r="I33" s="48" t="str">
        <f t="shared" si="0"/>
        <v>Q4</v>
      </c>
    </row>
    <row r="34" spans="1:9">
      <c r="A34" s="48">
        <v>78</v>
      </c>
      <c r="B34" s="49">
        <v>41239</v>
      </c>
      <c r="C34" s="48" t="s">
        <v>342</v>
      </c>
      <c r="D34" s="48" t="s">
        <v>292</v>
      </c>
      <c r="E34" s="48" t="s">
        <v>343</v>
      </c>
      <c r="F34" s="48">
        <v>1</v>
      </c>
      <c r="G34" s="48">
        <v>9.2624999999999993</v>
      </c>
      <c r="I34" s="48" t="str">
        <f t="shared" si="0"/>
        <v>Q4</v>
      </c>
    </row>
    <row r="35" spans="1:9">
      <c r="A35" s="48">
        <v>79</v>
      </c>
      <c r="B35" s="49">
        <v>41239</v>
      </c>
      <c r="C35" s="48" t="s">
        <v>344</v>
      </c>
      <c r="D35" s="48" t="s">
        <v>292</v>
      </c>
      <c r="E35" s="48" t="s">
        <v>293</v>
      </c>
      <c r="F35" s="48">
        <v>2</v>
      </c>
      <c r="G35" s="48">
        <v>5.4</v>
      </c>
      <c r="I35" s="48" t="str">
        <f t="shared" si="0"/>
        <v>Q4</v>
      </c>
    </row>
    <row r="36" spans="1:9">
      <c r="A36" s="48">
        <v>83</v>
      </c>
      <c r="B36" s="49">
        <v>41240</v>
      </c>
      <c r="C36" s="48" t="s">
        <v>345</v>
      </c>
      <c r="D36" s="48" t="s">
        <v>306</v>
      </c>
      <c r="E36" s="48" t="s">
        <v>293</v>
      </c>
      <c r="F36" s="48">
        <v>1</v>
      </c>
      <c r="G36" s="48">
        <v>20</v>
      </c>
      <c r="I36" s="48" t="str">
        <f t="shared" si="0"/>
        <v>Q4</v>
      </c>
    </row>
    <row r="37" spans="1:9">
      <c r="A37" s="48">
        <v>84</v>
      </c>
      <c r="B37" s="49">
        <v>41240</v>
      </c>
      <c r="C37" s="48" t="s">
        <v>346</v>
      </c>
      <c r="D37" s="48" t="s">
        <v>306</v>
      </c>
      <c r="E37" s="48" t="s">
        <v>293</v>
      </c>
      <c r="F37" s="48">
        <v>1</v>
      </c>
      <c r="G37" s="48">
        <v>3.15</v>
      </c>
      <c r="I37" s="48" t="str">
        <f t="shared" si="0"/>
        <v>Q4</v>
      </c>
    </row>
    <row r="38" spans="1:9">
      <c r="A38" s="48">
        <v>84</v>
      </c>
      <c r="B38" s="49">
        <v>41240</v>
      </c>
      <c r="C38" s="48" t="s">
        <v>347</v>
      </c>
      <c r="D38" s="48" t="s">
        <v>306</v>
      </c>
      <c r="E38" s="48" t="s">
        <v>348</v>
      </c>
      <c r="F38" s="48">
        <v>2</v>
      </c>
      <c r="G38" s="48">
        <v>5.52</v>
      </c>
      <c r="I38" s="48" t="str">
        <f t="shared" si="0"/>
        <v>Q4</v>
      </c>
    </row>
    <row r="39" spans="1:9">
      <c r="A39" s="48">
        <v>85</v>
      </c>
      <c r="B39" s="49">
        <v>41240</v>
      </c>
      <c r="C39" s="48" t="s">
        <v>349</v>
      </c>
      <c r="D39" s="48" t="s">
        <v>295</v>
      </c>
      <c r="E39" s="48" t="s">
        <v>302</v>
      </c>
      <c r="F39" s="48">
        <v>2</v>
      </c>
      <c r="G39" s="48">
        <v>64.7</v>
      </c>
      <c r="I39" s="48" t="str">
        <f t="shared" si="0"/>
        <v>Q4</v>
      </c>
    </row>
    <row r="40" spans="1:9">
      <c r="A40" s="48">
        <v>85</v>
      </c>
      <c r="B40" s="49">
        <v>41240</v>
      </c>
      <c r="C40" s="48" t="s">
        <v>350</v>
      </c>
      <c r="D40" s="48" t="s">
        <v>306</v>
      </c>
      <c r="E40" s="48" t="s">
        <v>351</v>
      </c>
      <c r="F40" s="48">
        <v>2</v>
      </c>
      <c r="G40" s="48">
        <v>4.54</v>
      </c>
      <c r="I40" s="48" t="str">
        <f t="shared" si="0"/>
        <v>Q4</v>
      </c>
    </row>
    <row r="41" spans="1:9">
      <c r="A41" s="48">
        <v>93</v>
      </c>
      <c r="B41" s="49">
        <v>41241</v>
      </c>
      <c r="C41" s="48" t="s">
        <v>352</v>
      </c>
      <c r="D41" s="48" t="s">
        <v>292</v>
      </c>
      <c r="E41" s="48" t="s">
        <v>353</v>
      </c>
      <c r="F41" s="48">
        <v>2</v>
      </c>
      <c r="G41" s="48">
        <v>35.954999999999998</v>
      </c>
      <c r="I41" s="48" t="str">
        <f t="shared" si="0"/>
        <v>Q4</v>
      </c>
    </row>
    <row r="42" spans="1:9">
      <c r="A42" s="48">
        <v>93</v>
      </c>
      <c r="B42" s="49">
        <v>41241</v>
      </c>
      <c r="C42" s="48" t="s">
        <v>354</v>
      </c>
      <c r="D42" s="48" t="s">
        <v>306</v>
      </c>
      <c r="E42" s="48" t="s">
        <v>355</v>
      </c>
      <c r="F42" s="48">
        <v>4</v>
      </c>
      <c r="G42" s="48">
        <v>12</v>
      </c>
      <c r="I42" s="48" t="str">
        <f t="shared" si="0"/>
        <v>Q4</v>
      </c>
    </row>
    <row r="43" spans="1:9">
      <c r="A43" s="48">
        <v>95</v>
      </c>
      <c r="B43" s="49">
        <v>41242</v>
      </c>
      <c r="C43" s="48" t="s">
        <v>356</v>
      </c>
      <c r="D43" s="48" t="s">
        <v>306</v>
      </c>
      <c r="E43" s="48" t="s">
        <v>357</v>
      </c>
      <c r="F43" s="48">
        <v>1</v>
      </c>
      <c r="G43" s="48">
        <v>3.145</v>
      </c>
      <c r="I43" s="48" t="str">
        <f t="shared" si="0"/>
        <v>Q4</v>
      </c>
    </row>
    <row r="44" spans="1:9">
      <c r="A44" s="48">
        <v>95</v>
      </c>
      <c r="B44" s="49">
        <v>41242</v>
      </c>
      <c r="C44" s="48" t="s">
        <v>358</v>
      </c>
      <c r="D44" s="48" t="s">
        <v>295</v>
      </c>
      <c r="E44" s="48" t="s">
        <v>296</v>
      </c>
      <c r="F44" s="48">
        <v>1</v>
      </c>
      <c r="G44" s="48">
        <v>12.95</v>
      </c>
      <c r="I44" s="48" t="str">
        <f t="shared" si="0"/>
        <v>Q4</v>
      </c>
    </row>
    <row r="45" spans="1:9">
      <c r="A45" s="48">
        <v>95</v>
      </c>
      <c r="B45" s="49">
        <v>41242</v>
      </c>
      <c r="C45" s="48" t="s">
        <v>359</v>
      </c>
      <c r="D45" s="48" t="s">
        <v>295</v>
      </c>
      <c r="E45" s="48" t="s">
        <v>293</v>
      </c>
      <c r="F45" s="48">
        <v>4</v>
      </c>
      <c r="G45" s="48">
        <v>79.872000000000014</v>
      </c>
      <c r="I45" s="48" t="str">
        <f t="shared" si="0"/>
        <v>Q4</v>
      </c>
    </row>
    <row r="46" spans="1:9">
      <c r="A46" s="48">
        <v>95</v>
      </c>
      <c r="B46" s="49">
        <v>41242</v>
      </c>
      <c r="C46" s="48" t="s">
        <v>360</v>
      </c>
      <c r="D46" s="48" t="s">
        <v>306</v>
      </c>
      <c r="E46" s="48" t="s">
        <v>293</v>
      </c>
      <c r="F46" s="48">
        <v>1</v>
      </c>
      <c r="G46" s="48">
        <v>11.9</v>
      </c>
      <c r="I46" s="48" t="str">
        <f t="shared" si="0"/>
        <v>Q4</v>
      </c>
    </row>
    <row r="47" spans="1:9">
      <c r="A47" s="48">
        <v>95</v>
      </c>
      <c r="B47" s="49">
        <v>41242</v>
      </c>
      <c r="C47" s="48" t="s">
        <v>361</v>
      </c>
      <c r="D47" s="48" t="s">
        <v>306</v>
      </c>
      <c r="E47" s="48" t="s">
        <v>293</v>
      </c>
      <c r="F47" s="48">
        <v>2</v>
      </c>
      <c r="G47" s="48">
        <v>30.525000000000002</v>
      </c>
      <c r="I47" s="48" t="str">
        <f t="shared" si="0"/>
        <v>Q4</v>
      </c>
    </row>
    <row r="48" spans="1:9">
      <c r="A48" s="48">
        <v>96</v>
      </c>
      <c r="B48" s="49">
        <v>41242</v>
      </c>
      <c r="C48" s="48" t="s">
        <v>362</v>
      </c>
      <c r="D48" s="48" t="s">
        <v>295</v>
      </c>
      <c r="E48" s="48" t="s">
        <v>363</v>
      </c>
      <c r="F48" s="48">
        <v>2</v>
      </c>
      <c r="G48" s="48">
        <v>63.839999999999996</v>
      </c>
      <c r="I48" s="48" t="str">
        <f t="shared" si="0"/>
        <v>Q4</v>
      </c>
    </row>
    <row r="49" spans="1:9">
      <c r="A49" s="48">
        <v>101</v>
      </c>
      <c r="B49" s="49">
        <v>41244</v>
      </c>
      <c r="C49" s="48" t="s">
        <v>364</v>
      </c>
      <c r="D49" s="48" t="s">
        <v>306</v>
      </c>
      <c r="E49" s="48" t="s">
        <v>322</v>
      </c>
      <c r="F49" s="48">
        <v>1</v>
      </c>
      <c r="G49" s="48">
        <v>8.6</v>
      </c>
      <c r="I49" s="48" t="str">
        <f t="shared" si="0"/>
        <v>Q4</v>
      </c>
    </row>
    <row r="50" spans="1:9">
      <c r="A50" s="48">
        <v>101</v>
      </c>
      <c r="B50" s="49">
        <v>41244</v>
      </c>
      <c r="C50" s="48" t="s">
        <v>365</v>
      </c>
      <c r="D50" s="48" t="s">
        <v>306</v>
      </c>
      <c r="E50" s="48" t="s">
        <v>366</v>
      </c>
      <c r="F50" s="48">
        <v>2</v>
      </c>
      <c r="G50" s="48">
        <v>37.89</v>
      </c>
      <c r="I50" s="48" t="str">
        <f t="shared" si="0"/>
        <v>Q4</v>
      </c>
    </row>
    <row r="51" spans="1:9">
      <c r="A51" s="48">
        <v>101</v>
      </c>
      <c r="B51" s="49">
        <v>41244</v>
      </c>
      <c r="C51" s="48" t="s">
        <v>367</v>
      </c>
      <c r="D51" s="48" t="s">
        <v>295</v>
      </c>
      <c r="E51" s="48" t="s">
        <v>368</v>
      </c>
      <c r="F51" s="48">
        <v>4</v>
      </c>
      <c r="G51" s="48">
        <v>9.18</v>
      </c>
      <c r="I51" s="48" t="str">
        <f t="shared" si="0"/>
        <v>Q4</v>
      </c>
    </row>
    <row r="52" spans="1:9">
      <c r="A52" s="48">
        <v>104</v>
      </c>
      <c r="B52" s="49">
        <v>41244</v>
      </c>
      <c r="C52" s="48" t="s">
        <v>369</v>
      </c>
      <c r="D52" s="48" t="s">
        <v>295</v>
      </c>
      <c r="E52" s="48" t="s">
        <v>302</v>
      </c>
      <c r="F52" s="48">
        <v>3</v>
      </c>
      <c r="G52" s="48">
        <v>8.1000000000000014</v>
      </c>
      <c r="I52" s="48" t="str">
        <f t="shared" si="0"/>
        <v>Q4</v>
      </c>
    </row>
    <row r="53" spans="1:9">
      <c r="A53" s="48">
        <v>104</v>
      </c>
      <c r="B53" s="49">
        <v>41244</v>
      </c>
      <c r="C53" s="48" t="s">
        <v>342</v>
      </c>
      <c r="D53" s="48" t="s">
        <v>292</v>
      </c>
      <c r="E53" s="48" t="s">
        <v>343</v>
      </c>
      <c r="F53" s="48">
        <v>1</v>
      </c>
      <c r="G53" s="48">
        <v>9.75</v>
      </c>
      <c r="I53" s="48" t="str">
        <f t="shared" si="0"/>
        <v>Q4</v>
      </c>
    </row>
    <row r="54" spans="1:9">
      <c r="A54" s="48">
        <v>109</v>
      </c>
      <c r="B54" s="49">
        <v>41245</v>
      </c>
      <c r="C54" s="48" t="s">
        <v>370</v>
      </c>
      <c r="D54" s="48" t="s">
        <v>306</v>
      </c>
      <c r="E54" s="48" t="s">
        <v>307</v>
      </c>
      <c r="F54" s="48">
        <v>2</v>
      </c>
      <c r="G54" s="48">
        <v>34.340000000000003</v>
      </c>
      <c r="I54" s="48" t="str">
        <f t="shared" si="0"/>
        <v>Q4</v>
      </c>
    </row>
    <row r="55" spans="1:9">
      <c r="A55" s="48">
        <v>109</v>
      </c>
      <c r="B55" s="49">
        <v>41245</v>
      </c>
      <c r="C55" s="48" t="s">
        <v>371</v>
      </c>
      <c r="D55" s="48" t="s">
        <v>306</v>
      </c>
      <c r="E55" s="48" t="s">
        <v>372</v>
      </c>
      <c r="F55" s="48">
        <v>1</v>
      </c>
      <c r="G55" s="48">
        <v>14.4375</v>
      </c>
      <c r="I55" s="48" t="str">
        <f t="shared" si="0"/>
        <v>Q4</v>
      </c>
    </row>
    <row r="56" spans="1:9">
      <c r="A56" s="48">
        <v>109</v>
      </c>
      <c r="B56" s="49">
        <v>41245</v>
      </c>
      <c r="C56" s="48" t="s">
        <v>373</v>
      </c>
      <c r="D56" s="48" t="s">
        <v>292</v>
      </c>
      <c r="E56" s="48" t="s">
        <v>374</v>
      </c>
      <c r="F56" s="48">
        <v>1</v>
      </c>
      <c r="G56" s="48">
        <v>3.6974999999999998</v>
      </c>
      <c r="I56" s="48" t="str">
        <f t="shared" si="0"/>
        <v>Q4</v>
      </c>
    </row>
    <row r="57" spans="1:9">
      <c r="A57" s="48">
        <v>110</v>
      </c>
      <c r="B57" s="49">
        <v>41245</v>
      </c>
      <c r="C57" s="48" t="s">
        <v>375</v>
      </c>
      <c r="D57" s="48" t="s">
        <v>306</v>
      </c>
      <c r="E57" s="48" t="s">
        <v>376</v>
      </c>
      <c r="F57" s="48">
        <v>1</v>
      </c>
      <c r="G57" s="48">
        <v>1.3520000000000001</v>
      </c>
      <c r="I57" s="48" t="str">
        <f t="shared" si="0"/>
        <v>Q4</v>
      </c>
    </row>
    <row r="58" spans="1:9">
      <c r="A58" s="48">
        <v>110</v>
      </c>
      <c r="B58" s="49">
        <v>41245</v>
      </c>
      <c r="C58" s="48" t="s">
        <v>377</v>
      </c>
      <c r="D58" s="48" t="s">
        <v>306</v>
      </c>
      <c r="E58" s="48" t="s">
        <v>311</v>
      </c>
      <c r="F58" s="48">
        <v>1</v>
      </c>
      <c r="G58" s="48">
        <v>7.875</v>
      </c>
      <c r="I58" s="48" t="str">
        <f t="shared" si="0"/>
        <v>Q4</v>
      </c>
    </row>
    <row r="59" spans="1:9">
      <c r="A59" s="48">
        <v>110</v>
      </c>
      <c r="B59" s="49">
        <v>41245</v>
      </c>
      <c r="C59" s="48" t="s">
        <v>378</v>
      </c>
      <c r="D59" s="48" t="s">
        <v>306</v>
      </c>
      <c r="E59" s="48" t="s">
        <v>348</v>
      </c>
      <c r="F59" s="48">
        <v>2</v>
      </c>
      <c r="G59" s="48">
        <v>5.7</v>
      </c>
      <c r="I59" s="48" t="str">
        <f t="shared" si="0"/>
        <v>Q4</v>
      </c>
    </row>
    <row r="60" spans="1:9">
      <c r="A60" s="48">
        <v>111</v>
      </c>
      <c r="B60" s="49">
        <v>41245</v>
      </c>
      <c r="C60" s="48" t="s">
        <v>379</v>
      </c>
      <c r="D60" s="48" t="s">
        <v>292</v>
      </c>
      <c r="E60" s="48" t="s">
        <v>293</v>
      </c>
      <c r="F60" s="48">
        <v>1</v>
      </c>
      <c r="G60" s="48">
        <v>1.5</v>
      </c>
      <c r="I60" s="48" t="str">
        <f t="shared" si="0"/>
        <v>Q4</v>
      </c>
    </row>
    <row r="61" spans="1:9">
      <c r="A61" s="48">
        <v>113</v>
      </c>
      <c r="B61" s="49">
        <v>41245</v>
      </c>
      <c r="C61" s="48" t="s">
        <v>380</v>
      </c>
      <c r="D61" s="48" t="s">
        <v>306</v>
      </c>
      <c r="E61" s="48" t="s">
        <v>381</v>
      </c>
      <c r="F61" s="48">
        <v>2</v>
      </c>
      <c r="G61" s="48">
        <v>12.739999999999998</v>
      </c>
      <c r="I61" s="48" t="str">
        <f t="shared" si="0"/>
        <v>Q4</v>
      </c>
    </row>
    <row r="62" spans="1:9">
      <c r="A62" s="48">
        <v>113</v>
      </c>
      <c r="B62" s="49">
        <v>41245</v>
      </c>
      <c r="C62" s="48" t="s">
        <v>382</v>
      </c>
      <c r="D62" s="48" t="s">
        <v>292</v>
      </c>
      <c r="E62" s="48" t="s">
        <v>293</v>
      </c>
      <c r="F62" s="48">
        <v>4</v>
      </c>
      <c r="G62" s="48">
        <v>8.6</v>
      </c>
      <c r="I62" s="48" t="str">
        <f t="shared" si="0"/>
        <v>Q4</v>
      </c>
    </row>
    <row r="63" spans="1:9">
      <c r="A63" s="48">
        <v>113</v>
      </c>
      <c r="B63" s="49">
        <v>41245</v>
      </c>
      <c r="C63" s="48" t="s">
        <v>383</v>
      </c>
      <c r="D63" s="48" t="s">
        <v>306</v>
      </c>
      <c r="E63" s="48" t="s">
        <v>357</v>
      </c>
      <c r="F63" s="48">
        <v>2</v>
      </c>
      <c r="G63" s="48">
        <v>5.9200000000000008</v>
      </c>
      <c r="I63" s="48" t="str">
        <f t="shared" si="0"/>
        <v>Q4</v>
      </c>
    </row>
    <row r="64" spans="1:9">
      <c r="A64" s="48">
        <v>113</v>
      </c>
      <c r="B64" s="49">
        <v>41245</v>
      </c>
      <c r="C64" s="48" t="s">
        <v>384</v>
      </c>
      <c r="D64" s="48" t="s">
        <v>306</v>
      </c>
      <c r="E64" s="48" t="s">
        <v>293</v>
      </c>
      <c r="F64" s="48">
        <v>2</v>
      </c>
      <c r="G64" s="48">
        <v>42.245000000000005</v>
      </c>
      <c r="I64" s="48" t="str">
        <f t="shared" si="0"/>
        <v>Q4</v>
      </c>
    </row>
    <row r="65" spans="1:9">
      <c r="A65" s="48">
        <v>113</v>
      </c>
      <c r="B65" s="49">
        <v>41245</v>
      </c>
      <c r="C65" s="48" t="s">
        <v>358</v>
      </c>
      <c r="D65" s="48" t="s">
        <v>295</v>
      </c>
      <c r="E65" s="48" t="s">
        <v>296</v>
      </c>
      <c r="F65" s="48">
        <v>2</v>
      </c>
      <c r="G65" s="48">
        <v>20.72</v>
      </c>
      <c r="I65" s="48" t="str">
        <f t="shared" si="0"/>
        <v>Q4</v>
      </c>
    </row>
    <row r="66" spans="1:9">
      <c r="A66" s="48">
        <v>120</v>
      </c>
      <c r="B66" s="49">
        <v>41246</v>
      </c>
      <c r="C66" s="48" t="s">
        <v>385</v>
      </c>
      <c r="D66" s="48" t="s">
        <v>306</v>
      </c>
      <c r="E66" s="48" t="s">
        <v>309</v>
      </c>
      <c r="F66" s="48">
        <v>2</v>
      </c>
      <c r="G66" s="48">
        <v>3.43</v>
      </c>
      <c r="I66" s="48" t="str">
        <f t="shared" si="0"/>
        <v>Q4</v>
      </c>
    </row>
    <row r="67" spans="1:9">
      <c r="A67" s="48">
        <v>120</v>
      </c>
      <c r="B67" s="49">
        <v>41246</v>
      </c>
      <c r="C67" s="48" t="s">
        <v>327</v>
      </c>
      <c r="D67" s="48" t="s">
        <v>306</v>
      </c>
      <c r="E67" s="48" t="s">
        <v>328</v>
      </c>
      <c r="F67" s="48">
        <v>1</v>
      </c>
      <c r="G67" s="48">
        <v>24.44</v>
      </c>
      <c r="I67" s="48" t="str">
        <f t="shared" ref="I67:I130" si="1">IF(B67&gt;=$J$4,"Q4",IF(AND(B67&gt;=$J$3,B67&lt;$J$4),"Q3",IF(AND(B67&gt;=$J$2, B67&lt;$J$3),"Q2",IF(B67&lt; $J$2,"Q1","Invalid"))))</f>
        <v>Q4</v>
      </c>
    </row>
    <row r="68" spans="1:9">
      <c r="A68" s="48">
        <v>120</v>
      </c>
      <c r="B68" s="49">
        <v>41246</v>
      </c>
      <c r="C68" s="48" t="s">
        <v>386</v>
      </c>
      <c r="D68" s="48" t="s">
        <v>306</v>
      </c>
      <c r="E68" s="48" t="s">
        <v>387</v>
      </c>
      <c r="F68" s="48">
        <v>3</v>
      </c>
      <c r="G68" s="48">
        <v>7.1999999999999993</v>
      </c>
      <c r="I68" s="48" t="str">
        <f t="shared" si="1"/>
        <v>Q4</v>
      </c>
    </row>
    <row r="69" spans="1:9">
      <c r="A69" s="48">
        <v>120</v>
      </c>
      <c r="B69" s="49">
        <v>41246</v>
      </c>
      <c r="C69" s="48" t="s">
        <v>388</v>
      </c>
      <c r="D69" s="48" t="s">
        <v>292</v>
      </c>
      <c r="E69" s="48" t="s">
        <v>293</v>
      </c>
      <c r="F69" s="48">
        <v>1</v>
      </c>
      <c r="G69" s="48">
        <v>1.665</v>
      </c>
      <c r="I69" s="48" t="str">
        <f t="shared" si="1"/>
        <v>Q4</v>
      </c>
    </row>
    <row r="70" spans="1:9">
      <c r="A70" s="48">
        <v>120</v>
      </c>
      <c r="B70" s="49">
        <v>41246</v>
      </c>
      <c r="C70" s="48" t="s">
        <v>389</v>
      </c>
      <c r="D70" s="48" t="s">
        <v>292</v>
      </c>
      <c r="E70" s="48" t="s">
        <v>343</v>
      </c>
      <c r="F70" s="48">
        <v>2</v>
      </c>
      <c r="G70" s="48">
        <v>19.5</v>
      </c>
      <c r="I70" s="48" t="str">
        <f t="shared" si="1"/>
        <v>Q4</v>
      </c>
    </row>
    <row r="71" spans="1:9">
      <c r="A71" s="48">
        <v>120</v>
      </c>
      <c r="B71" s="49">
        <v>41246</v>
      </c>
      <c r="C71" s="48" t="s">
        <v>390</v>
      </c>
      <c r="D71" s="48" t="s">
        <v>306</v>
      </c>
      <c r="E71" s="48" t="s">
        <v>391</v>
      </c>
      <c r="F71" s="48">
        <v>1</v>
      </c>
      <c r="G71" s="48">
        <v>2.2999999999999998</v>
      </c>
      <c r="I71" s="48" t="str">
        <f t="shared" si="1"/>
        <v>Q4</v>
      </c>
    </row>
    <row r="72" spans="1:9">
      <c r="A72" s="48">
        <v>120</v>
      </c>
      <c r="B72" s="49">
        <v>41246</v>
      </c>
      <c r="C72" s="48" t="s">
        <v>392</v>
      </c>
      <c r="D72" s="48" t="s">
        <v>393</v>
      </c>
      <c r="E72" s="48" t="s">
        <v>394</v>
      </c>
      <c r="F72" s="48">
        <v>5</v>
      </c>
      <c r="G72" s="48">
        <v>15</v>
      </c>
      <c r="I72" s="48" t="str">
        <f t="shared" si="1"/>
        <v>Q4</v>
      </c>
    </row>
    <row r="73" spans="1:9">
      <c r="A73" s="48">
        <v>121</v>
      </c>
      <c r="B73" s="49">
        <v>41246</v>
      </c>
      <c r="C73" s="48" t="s">
        <v>395</v>
      </c>
      <c r="D73" s="48" t="s">
        <v>292</v>
      </c>
      <c r="E73" s="48" t="s">
        <v>293</v>
      </c>
      <c r="F73" s="48">
        <v>1</v>
      </c>
      <c r="G73" s="48">
        <v>9</v>
      </c>
      <c r="I73" s="48" t="str">
        <f t="shared" si="1"/>
        <v>Q4</v>
      </c>
    </row>
    <row r="74" spans="1:9">
      <c r="A74" s="48">
        <v>121</v>
      </c>
      <c r="B74" s="49">
        <v>41246</v>
      </c>
      <c r="C74" s="48" t="s">
        <v>396</v>
      </c>
      <c r="D74" s="48" t="s">
        <v>292</v>
      </c>
      <c r="E74" s="48" t="s">
        <v>317</v>
      </c>
      <c r="F74" s="48">
        <v>1</v>
      </c>
      <c r="G74" s="48">
        <v>2.7</v>
      </c>
      <c r="I74" s="48" t="str">
        <f t="shared" si="1"/>
        <v>Q4</v>
      </c>
    </row>
    <row r="75" spans="1:9">
      <c r="A75" s="48">
        <v>121</v>
      </c>
      <c r="B75" s="49">
        <v>41246</v>
      </c>
      <c r="C75" s="48" t="s">
        <v>397</v>
      </c>
      <c r="D75" s="48" t="s">
        <v>295</v>
      </c>
      <c r="E75" s="48" t="s">
        <v>293</v>
      </c>
      <c r="F75" s="48">
        <v>1</v>
      </c>
      <c r="G75" s="48">
        <v>3.25</v>
      </c>
      <c r="I75" s="48" t="str">
        <f t="shared" si="1"/>
        <v>Q4</v>
      </c>
    </row>
    <row r="76" spans="1:9">
      <c r="A76" s="48">
        <v>121</v>
      </c>
      <c r="B76" s="49">
        <v>41246</v>
      </c>
      <c r="C76" s="48" t="s">
        <v>379</v>
      </c>
      <c r="D76" s="48" t="s">
        <v>292</v>
      </c>
      <c r="E76" s="48" t="s">
        <v>293</v>
      </c>
      <c r="F76" s="48">
        <v>2</v>
      </c>
      <c r="G76" s="48">
        <v>2.4000000000000004</v>
      </c>
      <c r="I76" s="48" t="str">
        <f t="shared" si="1"/>
        <v>Q4</v>
      </c>
    </row>
    <row r="77" spans="1:9">
      <c r="A77" s="48">
        <v>121</v>
      </c>
      <c r="B77" s="49">
        <v>41246</v>
      </c>
      <c r="C77" s="48" t="s">
        <v>398</v>
      </c>
      <c r="D77" s="48" t="s">
        <v>292</v>
      </c>
      <c r="E77" s="48" t="s">
        <v>293</v>
      </c>
      <c r="F77" s="48">
        <v>1</v>
      </c>
      <c r="G77" s="48">
        <v>7.05</v>
      </c>
      <c r="I77" s="48" t="str">
        <f t="shared" si="1"/>
        <v>Q4</v>
      </c>
    </row>
    <row r="78" spans="1:9">
      <c r="A78" s="48">
        <v>121</v>
      </c>
      <c r="B78" s="49">
        <v>41246</v>
      </c>
      <c r="C78" s="48" t="s">
        <v>399</v>
      </c>
      <c r="D78" s="48" t="s">
        <v>295</v>
      </c>
      <c r="E78" s="48" t="s">
        <v>302</v>
      </c>
      <c r="F78" s="48">
        <v>2</v>
      </c>
      <c r="G78" s="48">
        <v>1.6</v>
      </c>
      <c r="I78" s="48" t="str">
        <f t="shared" si="1"/>
        <v>Q4</v>
      </c>
    </row>
    <row r="79" spans="1:9">
      <c r="A79" s="48">
        <v>121</v>
      </c>
      <c r="B79" s="49">
        <v>41246</v>
      </c>
      <c r="C79" s="48" t="s">
        <v>400</v>
      </c>
      <c r="D79" s="48" t="s">
        <v>295</v>
      </c>
      <c r="E79" s="48" t="s">
        <v>401</v>
      </c>
      <c r="F79" s="48">
        <v>2</v>
      </c>
      <c r="G79" s="48">
        <v>12.450000000000001</v>
      </c>
      <c r="I79" s="48" t="str">
        <f t="shared" si="1"/>
        <v>Q4</v>
      </c>
    </row>
    <row r="80" spans="1:9">
      <c r="A80" s="48">
        <v>123</v>
      </c>
      <c r="B80" s="49">
        <v>41246</v>
      </c>
      <c r="C80" s="48" t="s">
        <v>361</v>
      </c>
      <c r="D80" s="48" t="s">
        <v>306</v>
      </c>
      <c r="E80" s="48" t="s">
        <v>293</v>
      </c>
      <c r="F80" s="48">
        <v>1</v>
      </c>
      <c r="G80" s="48">
        <v>20.350000000000001</v>
      </c>
      <c r="I80" s="48" t="str">
        <f t="shared" si="1"/>
        <v>Q4</v>
      </c>
    </row>
    <row r="81" spans="1:9">
      <c r="A81" s="48">
        <v>129</v>
      </c>
      <c r="B81" s="49">
        <v>41247</v>
      </c>
      <c r="C81" s="48" t="s">
        <v>402</v>
      </c>
      <c r="D81" s="48" t="s">
        <v>306</v>
      </c>
      <c r="E81" s="48" t="s">
        <v>403</v>
      </c>
      <c r="F81" s="48">
        <v>2</v>
      </c>
      <c r="G81" s="48">
        <v>42.274999999999999</v>
      </c>
      <c r="I81" s="48" t="str">
        <f t="shared" si="1"/>
        <v>Q4</v>
      </c>
    </row>
    <row r="82" spans="1:9">
      <c r="A82" s="48">
        <v>129</v>
      </c>
      <c r="B82" s="49">
        <v>41247</v>
      </c>
      <c r="C82" s="48" t="s">
        <v>404</v>
      </c>
      <c r="D82" s="48" t="s">
        <v>306</v>
      </c>
      <c r="E82" s="48" t="s">
        <v>405</v>
      </c>
      <c r="F82" s="48">
        <v>1</v>
      </c>
      <c r="G82" s="48">
        <v>13.186</v>
      </c>
      <c r="I82" s="48" t="str">
        <f t="shared" si="1"/>
        <v>Q4</v>
      </c>
    </row>
    <row r="83" spans="1:9">
      <c r="A83" s="48">
        <v>129</v>
      </c>
      <c r="B83" s="49">
        <v>41247</v>
      </c>
      <c r="C83" s="48" t="s">
        <v>406</v>
      </c>
      <c r="D83" s="48" t="s">
        <v>306</v>
      </c>
      <c r="E83" s="48" t="s">
        <v>407</v>
      </c>
      <c r="F83" s="48">
        <v>1</v>
      </c>
      <c r="G83" s="48">
        <v>6.982499999999999</v>
      </c>
      <c r="I83" s="48" t="str">
        <f t="shared" si="1"/>
        <v>Q4</v>
      </c>
    </row>
    <row r="84" spans="1:9">
      <c r="A84" s="48">
        <v>130</v>
      </c>
      <c r="B84" s="49">
        <v>41247</v>
      </c>
      <c r="C84" s="48" t="s">
        <v>337</v>
      </c>
      <c r="D84" s="48" t="s">
        <v>306</v>
      </c>
      <c r="E84" s="48" t="s">
        <v>293</v>
      </c>
      <c r="F84" s="48">
        <v>1</v>
      </c>
      <c r="G84" s="48">
        <v>22</v>
      </c>
      <c r="I84" s="48" t="str">
        <f t="shared" si="1"/>
        <v>Q4</v>
      </c>
    </row>
    <row r="85" spans="1:9">
      <c r="A85" s="48">
        <v>130</v>
      </c>
      <c r="B85" s="49">
        <v>41247</v>
      </c>
      <c r="C85" s="48" t="s">
        <v>408</v>
      </c>
      <c r="D85" s="48" t="s">
        <v>306</v>
      </c>
      <c r="E85" s="48" t="s">
        <v>409</v>
      </c>
      <c r="F85" s="48">
        <v>3</v>
      </c>
      <c r="G85" s="48">
        <v>77.400000000000006</v>
      </c>
      <c r="I85" s="48" t="str">
        <f t="shared" si="1"/>
        <v>Q4</v>
      </c>
    </row>
    <row r="86" spans="1:9">
      <c r="A86" s="48">
        <v>130</v>
      </c>
      <c r="B86" s="49">
        <v>41247</v>
      </c>
      <c r="C86" s="48" t="s">
        <v>410</v>
      </c>
      <c r="D86" s="48" t="s">
        <v>292</v>
      </c>
      <c r="E86" s="48" t="s">
        <v>293</v>
      </c>
      <c r="F86" s="48">
        <v>5</v>
      </c>
      <c r="G86" s="48">
        <v>24.3</v>
      </c>
      <c r="I86" s="48" t="str">
        <f t="shared" si="1"/>
        <v>Q4</v>
      </c>
    </row>
    <row r="87" spans="1:9">
      <c r="A87" s="48">
        <v>130</v>
      </c>
      <c r="B87" s="49">
        <v>41247</v>
      </c>
      <c r="C87" s="48" t="s">
        <v>411</v>
      </c>
      <c r="D87" s="48" t="s">
        <v>393</v>
      </c>
      <c r="E87" s="48" t="s">
        <v>394</v>
      </c>
      <c r="F87" s="48">
        <v>5</v>
      </c>
      <c r="G87" s="48">
        <v>17.75</v>
      </c>
      <c r="I87" s="48" t="str">
        <f t="shared" si="1"/>
        <v>Q4</v>
      </c>
    </row>
    <row r="88" spans="1:9">
      <c r="A88" s="48">
        <v>130</v>
      </c>
      <c r="B88" s="49">
        <v>41247</v>
      </c>
      <c r="C88" s="48" t="s">
        <v>412</v>
      </c>
      <c r="D88" s="48" t="s">
        <v>292</v>
      </c>
      <c r="E88" s="48" t="s">
        <v>293</v>
      </c>
      <c r="F88" s="48">
        <v>1</v>
      </c>
      <c r="G88" s="48">
        <v>2.04</v>
      </c>
      <c r="I88" s="48" t="str">
        <f t="shared" si="1"/>
        <v>Q4</v>
      </c>
    </row>
    <row r="89" spans="1:9">
      <c r="A89" s="48">
        <v>137</v>
      </c>
      <c r="B89" s="49">
        <v>41249</v>
      </c>
      <c r="C89" s="48" t="s">
        <v>413</v>
      </c>
      <c r="D89" s="48" t="s">
        <v>306</v>
      </c>
      <c r="E89" s="48" t="s">
        <v>328</v>
      </c>
      <c r="F89" s="48">
        <v>2</v>
      </c>
      <c r="G89" s="48">
        <v>32</v>
      </c>
      <c r="I89" s="48" t="str">
        <f t="shared" si="1"/>
        <v>Q4</v>
      </c>
    </row>
    <row r="90" spans="1:9">
      <c r="A90" s="48">
        <v>137</v>
      </c>
      <c r="B90" s="49">
        <v>41249</v>
      </c>
      <c r="C90" s="48" t="s">
        <v>414</v>
      </c>
      <c r="D90" s="48" t="s">
        <v>306</v>
      </c>
      <c r="E90" s="48" t="s">
        <v>351</v>
      </c>
      <c r="F90" s="48">
        <v>2</v>
      </c>
      <c r="G90" s="48">
        <v>30</v>
      </c>
      <c r="I90" s="48" t="str">
        <f t="shared" si="1"/>
        <v>Q4</v>
      </c>
    </row>
    <row r="91" spans="1:9">
      <c r="A91" s="48">
        <v>137</v>
      </c>
      <c r="B91" s="49">
        <v>41249</v>
      </c>
      <c r="C91" s="48" t="s">
        <v>415</v>
      </c>
      <c r="D91" s="48" t="s">
        <v>306</v>
      </c>
      <c r="E91" s="48" t="s">
        <v>293</v>
      </c>
      <c r="F91" s="48">
        <v>4</v>
      </c>
      <c r="G91" s="48">
        <v>19.57</v>
      </c>
      <c r="I91" s="48" t="str">
        <f t="shared" si="1"/>
        <v>Q4</v>
      </c>
    </row>
    <row r="92" spans="1:9">
      <c r="A92" s="48">
        <v>139</v>
      </c>
      <c r="B92" s="49">
        <v>41249</v>
      </c>
      <c r="C92" s="48" t="s">
        <v>416</v>
      </c>
      <c r="D92" s="48" t="s">
        <v>306</v>
      </c>
      <c r="E92" s="48" t="s">
        <v>417</v>
      </c>
      <c r="F92" s="48">
        <v>2</v>
      </c>
      <c r="G92" s="48">
        <v>5.5</v>
      </c>
      <c r="I92" s="48" t="str">
        <f t="shared" si="1"/>
        <v>Q4</v>
      </c>
    </row>
    <row r="93" spans="1:9">
      <c r="A93" s="48">
        <v>139</v>
      </c>
      <c r="B93" s="49">
        <v>41249</v>
      </c>
      <c r="C93" s="48" t="s">
        <v>418</v>
      </c>
      <c r="D93" s="48" t="s">
        <v>306</v>
      </c>
      <c r="E93" s="48" t="s">
        <v>419</v>
      </c>
      <c r="F93" s="48">
        <v>1</v>
      </c>
      <c r="G93" s="48">
        <v>5.99</v>
      </c>
      <c r="I93" s="48" t="str">
        <f t="shared" si="1"/>
        <v>Q4</v>
      </c>
    </row>
    <row r="94" spans="1:9">
      <c r="A94" s="48">
        <v>139</v>
      </c>
      <c r="B94" s="49">
        <v>41249</v>
      </c>
      <c r="C94" s="48" t="s">
        <v>336</v>
      </c>
      <c r="D94" s="48" t="s">
        <v>306</v>
      </c>
      <c r="E94" s="48" t="s">
        <v>293</v>
      </c>
      <c r="F94" s="48">
        <v>1</v>
      </c>
      <c r="G94" s="48">
        <v>7.05</v>
      </c>
      <c r="I94" s="48" t="str">
        <f t="shared" si="1"/>
        <v>Q4</v>
      </c>
    </row>
    <row r="95" spans="1:9">
      <c r="A95" s="48">
        <v>139</v>
      </c>
      <c r="B95" s="49">
        <v>41249</v>
      </c>
      <c r="C95" s="48" t="s">
        <v>420</v>
      </c>
      <c r="D95" s="48" t="s">
        <v>292</v>
      </c>
      <c r="E95" s="48" t="s">
        <v>320</v>
      </c>
      <c r="F95" s="48">
        <v>2</v>
      </c>
      <c r="G95" s="48">
        <v>9.2250000000000014</v>
      </c>
      <c r="I95" s="48" t="str">
        <f t="shared" si="1"/>
        <v>Q4</v>
      </c>
    </row>
    <row r="96" spans="1:9">
      <c r="A96" s="48">
        <v>139</v>
      </c>
      <c r="B96" s="49">
        <v>41249</v>
      </c>
      <c r="C96" s="48" t="s">
        <v>421</v>
      </c>
      <c r="D96" s="48" t="s">
        <v>306</v>
      </c>
      <c r="E96" s="48" t="s">
        <v>422</v>
      </c>
      <c r="F96" s="48">
        <v>2</v>
      </c>
      <c r="G96" s="48">
        <v>34.200000000000003</v>
      </c>
      <c r="I96" s="48" t="str">
        <f t="shared" si="1"/>
        <v>Q4</v>
      </c>
    </row>
    <row r="97" spans="1:9">
      <c r="A97" s="48">
        <v>139</v>
      </c>
      <c r="B97" s="49">
        <v>41249</v>
      </c>
      <c r="C97" s="48" t="s">
        <v>423</v>
      </c>
      <c r="D97" s="48" t="s">
        <v>306</v>
      </c>
      <c r="E97" s="48" t="s">
        <v>293</v>
      </c>
      <c r="F97" s="48">
        <v>1</v>
      </c>
      <c r="G97" s="48">
        <v>2.5600000000000005</v>
      </c>
      <c r="I97" s="48" t="str">
        <f t="shared" si="1"/>
        <v>Q4</v>
      </c>
    </row>
    <row r="98" spans="1:9">
      <c r="A98" s="48">
        <v>140</v>
      </c>
      <c r="B98" s="49">
        <v>41249</v>
      </c>
      <c r="C98" s="48" t="s">
        <v>424</v>
      </c>
      <c r="D98" s="48" t="s">
        <v>295</v>
      </c>
      <c r="E98" s="48" t="s">
        <v>401</v>
      </c>
      <c r="F98" s="48">
        <v>1</v>
      </c>
      <c r="G98" s="48">
        <v>5.13</v>
      </c>
      <c r="I98" s="48" t="str">
        <f t="shared" si="1"/>
        <v>Q4</v>
      </c>
    </row>
    <row r="99" spans="1:9">
      <c r="A99" s="48">
        <v>140</v>
      </c>
      <c r="B99" s="49">
        <v>41249</v>
      </c>
      <c r="C99" s="48" t="s">
        <v>425</v>
      </c>
      <c r="D99" s="48" t="s">
        <v>393</v>
      </c>
      <c r="E99" s="48" t="s">
        <v>394</v>
      </c>
      <c r="F99" s="48">
        <v>1</v>
      </c>
      <c r="G99" s="48">
        <v>3.3724999999999996</v>
      </c>
      <c r="I99" s="48" t="str">
        <f t="shared" si="1"/>
        <v>Q4</v>
      </c>
    </row>
    <row r="100" spans="1:9">
      <c r="A100" s="48">
        <v>144</v>
      </c>
      <c r="B100" s="49">
        <v>41250</v>
      </c>
      <c r="C100" s="48" t="s">
        <v>426</v>
      </c>
      <c r="D100" s="48" t="s">
        <v>292</v>
      </c>
      <c r="E100" s="48" t="s">
        <v>427</v>
      </c>
      <c r="F100" s="48">
        <v>1</v>
      </c>
      <c r="G100" s="48">
        <v>7.25</v>
      </c>
      <c r="I100" s="48" t="str">
        <f t="shared" si="1"/>
        <v>Q4</v>
      </c>
    </row>
    <row r="101" spans="1:9">
      <c r="A101" s="48">
        <v>145</v>
      </c>
      <c r="B101" s="49">
        <v>41250</v>
      </c>
      <c r="C101" s="48" t="s">
        <v>428</v>
      </c>
      <c r="D101" s="48" t="s">
        <v>306</v>
      </c>
      <c r="E101" s="48" t="s">
        <v>429</v>
      </c>
      <c r="F101" s="48">
        <v>4</v>
      </c>
      <c r="G101" s="48">
        <v>5.16</v>
      </c>
      <c r="I101" s="48" t="str">
        <f t="shared" si="1"/>
        <v>Q4</v>
      </c>
    </row>
    <row r="102" spans="1:9">
      <c r="A102" s="48">
        <v>145</v>
      </c>
      <c r="B102" s="49">
        <v>41250</v>
      </c>
      <c r="C102" s="48" t="s">
        <v>430</v>
      </c>
      <c r="D102" s="48" t="s">
        <v>292</v>
      </c>
      <c r="E102" s="48" t="s">
        <v>293</v>
      </c>
      <c r="F102" s="48">
        <v>1</v>
      </c>
      <c r="G102" s="48">
        <v>6</v>
      </c>
      <c r="I102" s="48" t="str">
        <f t="shared" si="1"/>
        <v>Q4</v>
      </c>
    </row>
    <row r="103" spans="1:9">
      <c r="A103" s="48">
        <v>145</v>
      </c>
      <c r="B103" s="49">
        <v>41250</v>
      </c>
      <c r="C103" s="48" t="s">
        <v>431</v>
      </c>
      <c r="D103" s="48" t="s">
        <v>295</v>
      </c>
      <c r="E103" s="48" t="s">
        <v>302</v>
      </c>
      <c r="F103" s="48">
        <v>2</v>
      </c>
      <c r="G103" s="48">
        <v>5.8</v>
      </c>
      <c r="I103" s="48" t="str">
        <f t="shared" si="1"/>
        <v>Q4</v>
      </c>
    </row>
    <row r="104" spans="1:9">
      <c r="A104" s="48">
        <v>145</v>
      </c>
      <c r="B104" s="49">
        <v>41250</v>
      </c>
      <c r="C104" s="48" t="s">
        <v>432</v>
      </c>
      <c r="D104" s="48" t="s">
        <v>306</v>
      </c>
      <c r="E104" s="48" t="s">
        <v>331</v>
      </c>
      <c r="F104" s="48">
        <v>2</v>
      </c>
      <c r="G104" s="48">
        <v>5</v>
      </c>
      <c r="I104" s="48" t="str">
        <f t="shared" si="1"/>
        <v>Q4</v>
      </c>
    </row>
    <row r="105" spans="1:9">
      <c r="A105" s="48">
        <v>145</v>
      </c>
      <c r="B105" s="49">
        <v>41250</v>
      </c>
      <c r="C105" s="48" t="s">
        <v>433</v>
      </c>
      <c r="D105" s="48" t="s">
        <v>306</v>
      </c>
      <c r="E105" s="48" t="s">
        <v>434</v>
      </c>
      <c r="F105" s="48">
        <v>4</v>
      </c>
      <c r="G105" s="48">
        <v>37.128</v>
      </c>
      <c r="I105" s="48" t="str">
        <f t="shared" si="1"/>
        <v>Q4</v>
      </c>
    </row>
    <row r="106" spans="1:9">
      <c r="A106" s="48">
        <v>150</v>
      </c>
      <c r="B106" s="49">
        <v>41251</v>
      </c>
      <c r="C106" s="48" t="s">
        <v>435</v>
      </c>
      <c r="D106" s="48" t="s">
        <v>306</v>
      </c>
      <c r="E106" s="48" t="s">
        <v>293</v>
      </c>
      <c r="F106" s="48">
        <v>2</v>
      </c>
      <c r="G106" s="48">
        <v>5.95</v>
      </c>
      <c r="I106" s="48" t="str">
        <f t="shared" si="1"/>
        <v>Q4</v>
      </c>
    </row>
    <row r="107" spans="1:9">
      <c r="A107" s="48">
        <v>150</v>
      </c>
      <c r="B107" s="49">
        <v>41251</v>
      </c>
      <c r="C107" s="48" t="s">
        <v>436</v>
      </c>
      <c r="D107" s="48" t="s">
        <v>306</v>
      </c>
      <c r="E107" s="48" t="s">
        <v>376</v>
      </c>
      <c r="F107" s="48">
        <v>1</v>
      </c>
      <c r="G107" s="48">
        <v>21.65</v>
      </c>
      <c r="I107" s="48" t="str">
        <f t="shared" si="1"/>
        <v>Q4</v>
      </c>
    </row>
    <row r="108" spans="1:9">
      <c r="A108" s="48">
        <v>151</v>
      </c>
      <c r="B108" s="49">
        <v>41251</v>
      </c>
      <c r="C108" s="48" t="s">
        <v>437</v>
      </c>
      <c r="D108" s="48" t="s">
        <v>306</v>
      </c>
      <c r="E108" s="48" t="s">
        <v>293</v>
      </c>
      <c r="F108" s="48">
        <v>1</v>
      </c>
      <c r="G108" s="48">
        <v>3.45</v>
      </c>
      <c r="I108" s="48" t="str">
        <f t="shared" si="1"/>
        <v>Q4</v>
      </c>
    </row>
    <row r="109" spans="1:9">
      <c r="A109" s="48">
        <v>152</v>
      </c>
      <c r="B109" s="49">
        <v>41251</v>
      </c>
      <c r="C109" s="48" t="s">
        <v>438</v>
      </c>
      <c r="D109" s="48" t="s">
        <v>306</v>
      </c>
      <c r="E109" s="48" t="s">
        <v>387</v>
      </c>
      <c r="F109" s="48">
        <v>2</v>
      </c>
      <c r="G109" s="48">
        <v>29.28</v>
      </c>
      <c r="I109" s="48" t="str">
        <f t="shared" si="1"/>
        <v>Q4</v>
      </c>
    </row>
    <row r="110" spans="1:9">
      <c r="A110" s="48">
        <v>152</v>
      </c>
      <c r="B110" s="49">
        <v>41251</v>
      </c>
      <c r="C110" s="48" t="s">
        <v>439</v>
      </c>
      <c r="D110" s="48" t="s">
        <v>295</v>
      </c>
      <c r="E110" s="48" t="s">
        <v>302</v>
      </c>
      <c r="F110" s="48">
        <v>2</v>
      </c>
      <c r="G110" s="48">
        <v>61.36999999999999</v>
      </c>
      <c r="I110" s="48" t="str">
        <f t="shared" si="1"/>
        <v>Q4</v>
      </c>
    </row>
    <row r="111" spans="1:9">
      <c r="A111" s="48">
        <v>152</v>
      </c>
      <c r="B111" s="49">
        <v>41251</v>
      </c>
      <c r="C111" s="48" t="s">
        <v>440</v>
      </c>
      <c r="D111" s="48" t="s">
        <v>306</v>
      </c>
      <c r="E111" s="48" t="s">
        <v>293</v>
      </c>
      <c r="F111" s="48">
        <v>2</v>
      </c>
      <c r="G111" s="48">
        <v>10</v>
      </c>
      <c r="I111" s="48" t="str">
        <f t="shared" si="1"/>
        <v>Q4</v>
      </c>
    </row>
    <row r="112" spans="1:9">
      <c r="A112" s="48">
        <v>157</v>
      </c>
      <c r="B112" s="49">
        <v>41252</v>
      </c>
      <c r="C112" s="48" t="s">
        <v>396</v>
      </c>
      <c r="D112" s="48" t="s">
        <v>292</v>
      </c>
      <c r="E112" s="48" t="s">
        <v>317</v>
      </c>
      <c r="F112" s="48">
        <v>2</v>
      </c>
      <c r="G112" s="48">
        <v>5.4</v>
      </c>
      <c r="I112" s="48" t="str">
        <f t="shared" si="1"/>
        <v>Q4</v>
      </c>
    </row>
    <row r="113" spans="1:9">
      <c r="A113" s="48">
        <v>161</v>
      </c>
      <c r="B113" s="49">
        <v>41253</v>
      </c>
      <c r="C113" s="48" t="s">
        <v>441</v>
      </c>
      <c r="D113" s="48" t="s">
        <v>295</v>
      </c>
      <c r="E113" s="48" t="s">
        <v>368</v>
      </c>
      <c r="F113" s="48">
        <v>4</v>
      </c>
      <c r="G113" s="48">
        <v>7</v>
      </c>
      <c r="I113" s="48" t="str">
        <f t="shared" si="1"/>
        <v>Q4</v>
      </c>
    </row>
    <row r="114" spans="1:9">
      <c r="A114" s="48">
        <v>161</v>
      </c>
      <c r="B114" s="49">
        <v>41253</v>
      </c>
      <c r="C114" s="48" t="s">
        <v>442</v>
      </c>
      <c r="D114" s="48" t="s">
        <v>306</v>
      </c>
      <c r="E114" s="48" t="s">
        <v>307</v>
      </c>
      <c r="F114" s="48">
        <v>2</v>
      </c>
      <c r="G114" s="48">
        <v>5.8500000000000005</v>
      </c>
      <c r="I114" s="48" t="str">
        <f t="shared" si="1"/>
        <v>Q4</v>
      </c>
    </row>
    <row r="115" spans="1:9">
      <c r="A115" s="48">
        <v>161</v>
      </c>
      <c r="B115" s="49">
        <v>41253</v>
      </c>
      <c r="C115" s="48" t="s">
        <v>443</v>
      </c>
      <c r="D115" s="48" t="s">
        <v>306</v>
      </c>
      <c r="E115" s="48" t="s">
        <v>293</v>
      </c>
      <c r="F115" s="48">
        <v>1</v>
      </c>
      <c r="G115" s="48">
        <v>2.0649999999999999</v>
      </c>
      <c r="I115" s="48" t="str">
        <f t="shared" si="1"/>
        <v>Q4</v>
      </c>
    </row>
    <row r="116" spans="1:9">
      <c r="A116" s="48">
        <v>161</v>
      </c>
      <c r="B116" s="49">
        <v>41253</v>
      </c>
      <c r="C116" s="48" t="s">
        <v>444</v>
      </c>
      <c r="D116" s="48" t="s">
        <v>306</v>
      </c>
      <c r="E116" s="48" t="s">
        <v>381</v>
      </c>
      <c r="F116" s="48">
        <v>2</v>
      </c>
      <c r="G116" s="48">
        <v>28.31</v>
      </c>
      <c r="I116" s="48" t="str">
        <f t="shared" si="1"/>
        <v>Q4</v>
      </c>
    </row>
    <row r="117" spans="1:9">
      <c r="A117" s="48">
        <v>162</v>
      </c>
      <c r="B117" s="49">
        <v>41253</v>
      </c>
      <c r="C117" s="48" t="s">
        <v>445</v>
      </c>
      <c r="D117" s="48" t="s">
        <v>295</v>
      </c>
      <c r="E117" s="48" t="s">
        <v>302</v>
      </c>
      <c r="F117" s="48">
        <v>4</v>
      </c>
      <c r="G117" s="48">
        <v>8.08</v>
      </c>
      <c r="I117" s="48" t="str">
        <f t="shared" si="1"/>
        <v>Q4</v>
      </c>
    </row>
    <row r="118" spans="1:9">
      <c r="A118" s="48">
        <v>162</v>
      </c>
      <c r="B118" s="49">
        <v>41253</v>
      </c>
      <c r="C118" s="48" t="s">
        <v>390</v>
      </c>
      <c r="D118" s="48" t="s">
        <v>306</v>
      </c>
      <c r="E118" s="48" t="s">
        <v>391</v>
      </c>
      <c r="F118" s="48">
        <v>2</v>
      </c>
      <c r="G118" s="48">
        <v>4.5999999999999996</v>
      </c>
      <c r="I118" s="48" t="str">
        <f t="shared" si="1"/>
        <v>Q4</v>
      </c>
    </row>
    <row r="119" spans="1:9">
      <c r="A119" s="48">
        <v>162</v>
      </c>
      <c r="B119" s="49">
        <v>41253</v>
      </c>
      <c r="C119" s="48" t="s">
        <v>446</v>
      </c>
      <c r="D119" s="48" t="s">
        <v>306</v>
      </c>
      <c r="E119" s="48" t="s">
        <v>447</v>
      </c>
      <c r="F119" s="48">
        <v>1</v>
      </c>
      <c r="G119" s="48">
        <v>1.43</v>
      </c>
      <c r="I119" s="48" t="str">
        <f t="shared" si="1"/>
        <v>Q4</v>
      </c>
    </row>
    <row r="120" spans="1:9">
      <c r="A120" s="48">
        <v>162</v>
      </c>
      <c r="B120" s="49">
        <v>41253</v>
      </c>
      <c r="C120" s="48" t="s">
        <v>448</v>
      </c>
      <c r="D120" s="48" t="s">
        <v>306</v>
      </c>
      <c r="E120" s="48" t="s">
        <v>381</v>
      </c>
      <c r="F120" s="48">
        <v>2</v>
      </c>
      <c r="G120" s="48">
        <v>12.739999999999998</v>
      </c>
      <c r="I120" s="48" t="str">
        <f t="shared" si="1"/>
        <v>Q4</v>
      </c>
    </row>
    <row r="121" spans="1:9">
      <c r="A121" s="48">
        <v>166</v>
      </c>
      <c r="B121" s="49">
        <v>41254</v>
      </c>
      <c r="C121" s="48" t="s">
        <v>335</v>
      </c>
      <c r="D121" s="48" t="s">
        <v>295</v>
      </c>
      <c r="E121" s="48" t="s">
        <v>302</v>
      </c>
      <c r="F121" s="48">
        <v>1</v>
      </c>
      <c r="G121" s="48">
        <v>2.6</v>
      </c>
      <c r="I121" s="48" t="str">
        <f t="shared" si="1"/>
        <v>Q4</v>
      </c>
    </row>
    <row r="122" spans="1:9">
      <c r="A122" s="48">
        <v>170</v>
      </c>
      <c r="B122" s="49">
        <v>41254</v>
      </c>
      <c r="C122" s="48" t="s">
        <v>449</v>
      </c>
      <c r="D122" s="48" t="s">
        <v>292</v>
      </c>
      <c r="E122" s="48" t="s">
        <v>317</v>
      </c>
      <c r="F122" s="48">
        <v>2</v>
      </c>
      <c r="G122" s="48">
        <v>4.5999999999999996</v>
      </c>
      <c r="I122" s="48" t="str">
        <f t="shared" si="1"/>
        <v>Q4</v>
      </c>
    </row>
    <row r="123" spans="1:9">
      <c r="A123" s="48">
        <v>184</v>
      </c>
      <c r="B123" s="49">
        <v>41257</v>
      </c>
      <c r="C123" s="48" t="s">
        <v>450</v>
      </c>
      <c r="D123" s="48" t="s">
        <v>292</v>
      </c>
      <c r="E123" s="48" t="s">
        <v>293</v>
      </c>
      <c r="F123" s="48">
        <v>1</v>
      </c>
      <c r="G123" s="48">
        <v>6</v>
      </c>
      <c r="I123" s="48" t="str">
        <f t="shared" si="1"/>
        <v>Q4</v>
      </c>
    </row>
    <row r="124" spans="1:9">
      <c r="A124" s="48">
        <v>184</v>
      </c>
      <c r="B124" s="49">
        <v>41257</v>
      </c>
      <c r="C124" s="48" t="s">
        <v>402</v>
      </c>
      <c r="D124" s="48" t="s">
        <v>306</v>
      </c>
      <c r="E124" s="48" t="s">
        <v>403</v>
      </c>
      <c r="F124" s="48">
        <v>2</v>
      </c>
      <c r="G124" s="48">
        <v>31.15</v>
      </c>
      <c r="I124" s="48" t="str">
        <f t="shared" si="1"/>
        <v>Q4</v>
      </c>
    </row>
    <row r="125" spans="1:9">
      <c r="A125" s="48">
        <v>184</v>
      </c>
      <c r="B125" s="49">
        <v>41257</v>
      </c>
      <c r="C125" s="48" t="s">
        <v>371</v>
      </c>
      <c r="D125" s="48" t="s">
        <v>306</v>
      </c>
      <c r="E125" s="48" t="s">
        <v>372</v>
      </c>
      <c r="F125" s="48">
        <v>1</v>
      </c>
      <c r="G125" s="48">
        <v>19.25</v>
      </c>
      <c r="I125" s="48" t="str">
        <f t="shared" si="1"/>
        <v>Q4</v>
      </c>
    </row>
    <row r="126" spans="1:9">
      <c r="A126" s="48">
        <v>184</v>
      </c>
      <c r="B126" s="49">
        <v>41257</v>
      </c>
      <c r="C126" s="48" t="s">
        <v>451</v>
      </c>
      <c r="D126" s="48" t="s">
        <v>306</v>
      </c>
      <c r="E126" s="48" t="s">
        <v>391</v>
      </c>
      <c r="F126" s="48">
        <v>4</v>
      </c>
      <c r="G126" s="48">
        <v>8.1</v>
      </c>
      <c r="I126" s="48" t="str">
        <f t="shared" si="1"/>
        <v>Q4</v>
      </c>
    </row>
    <row r="127" spans="1:9">
      <c r="A127" s="48">
        <v>184</v>
      </c>
      <c r="B127" s="49">
        <v>41257</v>
      </c>
      <c r="C127" s="48" t="s">
        <v>452</v>
      </c>
      <c r="D127" s="48" t="s">
        <v>292</v>
      </c>
      <c r="E127" s="48" t="s">
        <v>304</v>
      </c>
      <c r="F127" s="48">
        <v>1</v>
      </c>
      <c r="G127" s="48">
        <v>5.95</v>
      </c>
      <c r="I127" s="48" t="str">
        <f t="shared" si="1"/>
        <v>Q4</v>
      </c>
    </row>
    <row r="128" spans="1:9">
      <c r="A128" s="48">
        <v>184</v>
      </c>
      <c r="B128" s="49">
        <v>41257</v>
      </c>
      <c r="C128" s="48" t="s">
        <v>392</v>
      </c>
      <c r="D128" s="48" t="s">
        <v>393</v>
      </c>
      <c r="E128" s="48" t="s">
        <v>394</v>
      </c>
      <c r="F128" s="48">
        <v>1</v>
      </c>
      <c r="G128" s="48">
        <v>2.5499999999999998</v>
      </c>
      <c r="I128" s="48" t="str">
        <f t="shared" si="1"/>
        <v>Q4</v>
      </c>
    </row>
    <row r="129" spans="1:9">
      <c r="A129" s="48">
        <v>186</v>
      </c>
      <c r="B129" s="49">
        <v>41258</v>
      </c>
      <c r="C129" s="48" t="s">
        <v>453</v>
      </c>
      <c r="D129" s="48" t="s">
        <v>306</v>
      </c>
      <c r="E129" s="48" t="s">
        <v>293</v>
      </c>
      <c r="F129" s="48">
        <v>1</v>
      </c>
      <c r="G129" s="48">
        <v>23.6</v>
      </c>
      <c r="I129" s="48" t="str">
        <f t="shared" si="1"/>
        <v>Q4</v>
      </c>
    </row>
    <row r="130" spans="1:9">
      <c r="A130" s="48">
        <v>186</v>
      </c>
      <c r="B130" s="49">
        <v>41258</v>
      </c>
      <c r="C130" s="48" t="s">
        <v>454</v>
      </c>
      <c r="D130" s="48" t="s">
        <v>292</v>
      </c>
      <c r="E130" s="48" t="s">
        <v>317</v>
      </c>
      <c r="F130" s="48">
        <v>1</v>
      </c>
      <c r="G130" s="48">
        <v>11.25</v>
      </c>
      <c r="I130" s="48" t="str">
        <f t="shared" si="1"/>
        <v>Q4</v>
      </c>
    </row>
    <row r="131" spans="1:9">
      <c r="A131" s="48">
        <v>186</v>
      </c>
      <c r="B131" s="49">
        <v>41258</v>
      </c>
      <c r="C131" s="48" t="s">
        <v>455</v>
      </c>
      <c r="D131" s="48" t="s">
        <v>292</v>
      </c>
      <c r="E131" s="48" t="s">
        <v>293</v>
      </c>
      <c r="F131" s="48">
        <v>1</v>
      </c>
      <c r="G131" s="48">
        <v>8.1999999999999993</v>
      </c>
      <c r="I131" s="48" t="str">
        <f t="shared" ref="I131:I194" si="2">IF(B131&gt;=$J$4,"Q4",IF(AND(B131&gt;=$J$3,B131&lt;$J$4),"Q3",IF(AND(B131&gt;=$J$2, B131&lt;$J$3),"Q2",IF(B131&lt; $J$2,"Q1","Invalid"))))</f>
        <v>Q4</v>
      </c>
    </row>
    <row r="132" spans="1:9">
      <c r="A132" s="48">
        <v>186</v>
      </c>
      <c r="B132" s="49">
        <v>41258</v>
      </c>
      <c r="C132" s="48" t="s">
        <v>456</v>
      </c>
      <c r="D132" s="48" t="s">
        <v>306</v>
      </c>
      <c r="E132" s="48" t="s">
        <v>457</v>
      </c>
      <c r="F132" s="48">
        <v>2</v>
      </c>
      <c r="G132" s="48">
        <v>9.9</v>
      </c>
      <c r="I132" s="48" t="str">
        <f t="shared" si="2"/>
        <v>Q4</v>
      </c>
    </row>
    <row r="133" spans="1:9">
      <c r="A133" s="48">
        <v>189</v>
      </c>
      <c r="B133" s="49">
        <v>41258</v>
      </c>
      <c r="C133" s="48" t="s">
        <v>458</v>
      </c>
      <c r="D133" s="48" t="s">
        <v>292</v>
      </c>
      <c r="E133" s="48" t="s">
        <v>459</v>
      </c>
      <c r="F133" s="48">
        <v>2</v>
      </c>
      <c r="G133" s="48">
        <v>9.8089999999999993</v>
      </c>
      <c r="I133" s="48" t="str">
        <f t="shared" si="2"/>
        <v>Q4</v>
      </c>
    </row>
    <row r="134" spans="1:9">
      <c r="A134" s="48">
        <v>189</v>
      </c>
      <c r="B134" s="49">
        <v>41258</v>
      </c>
      <c r="C134" s="48" t="s">
        <v>460</v>
      </c>
      <c r="D134" s="48" t="s">
        <v>292</v>
      </c>
      <c r="E134" s="48" t="s">
        <v>293</v>
      </c>
      <c r="F134" s="48">
        <v>2</v>
      </c>
      <c r="G134" s="48">
        <v>2.7</v>
      </c>
      <c r="I134" s="48" t="str">
        <f t="shared" si="2"/>
        <v>Q4</v>
      </c>
    </row>
    <row r="135" spans="1:9">
      <c r="A135" s="48">
        <v>189</v>
      </c>
      <c r="B135" s="49">
        <v>41258</v>
      </c>
      <c r="C135" s="48" t="s">
        <v>461</v>
      </c>
      <c r="D135" s="48" t="s">
        <v>306</v>
      </c>
      <c r="E135" s="48" t="s">
        <v>372</v>
      </c>
      <c r="F135" s="48">
        <v>3</v>
      </c>
      <c r="G135" s="48">
        <v>43.094999999999992</v>
      </c>
      <c r="I135" s="48" t="str">
        <f t="shared" si="2"/>
        <v>Q4</v>
      </c>
    </row>
    <row r="136" spans="1:9">
      <c r="A136" s="48">
        <v>189</v>
      </c>
      <c r="B136" s="49">
        <v>41258</v>
      </c>
      <c r="C136" s="48" t="s">
        <v>462</v>
      </c>
      <c r="D136" s="48" t="s">
        <v>306</v>
      </c>
      <c r="E136" s="48" t="s">
        <v>463</v>
      </c>
      <c r="F136" s="48">
        <v>4</v>
      </c>
      <c r="G136" s="48">
        <v>35.200000000000003</v>
      </c>
      <c r="I136" s="48" t="str">
        <f t="shared" si="2"/>
        <v>Q4</v>
      </c>
    </row>
    <row r="137" spans="1:9">
      <c r="A137" s="48">
        <v>189</v>
      </c>
      <c r="B137" s="49">
        <v>41258</v>
      </c>
      <c r="C137" s="48" t="s">
        <v>464</v>
      </c>
      <c r="D137" s="48" t="s">
        <v>292</v>
      </c>
      <c r="E137" s="48" t="s">
        <v>293</v>
      </c>
      <c r="F137" s="48">
        <v>1</v>
      </c>
      <c r="G137" s="48">
        <v>8.6</v>
      </c>
      <c r="I137" s="48" t="str">
        <f t="shared" si="2"/>
        <v>Q4</v>
      </c>
    </row>
    <row r="138" spans="1:9">
      <c r="A138" s="48">
        <v>189</v>
      </c>
      <c r="B138" s="49">
        <v>41258</v>
      </c>
      <c r="C138" s="48" t="s">
        <v>465</v>
      </c>
      <c r="D138" s="48" t="s">
        <v>292</v>
      </c>
      <c r="E138" s="48" t="s">
        <v>317</v>
      </c>
      <c r="F138" s="48">
        <v>3</v>
      </c>
      <c r="G138" s="48">
        <v>6.8249999999999993</v>
      </c>
      <c r="I138" s="48" t="str">
        <f t="shared" si="2"/>
        <v>Q4</v>
      </c>
    </row>
    <row r="139" spans="1:9">
      <c r="A139" s="48">
        <v>189</v>
      </c>
      <c r="B139" s="49">
        <v>41258</v>
      </c>
      <c r="C139" s="48" t="s">
        <v>443</v>
      </c>
      <c r="D139" s="48" t="s">
        <v>306</v>
      </c>
      <c r="E139" s="48" t="s">
        <v>293</v>
      </c>
      <c r="F139" s="48">
        <v>1</v>
      </c>
      <c r="G139" s="48">
        <v>2.5075000000000003</v>
      </c>
      <c r="I139" s="48" t="str">
        <f t="shared" si="2"/>
        <v>Q4</v>
      </c>
    </row>
    <row r="140" spans="1:9">
      <c r="A140" s="48">
        <v>189</v>
      </c>
      <c r="B140" s="49">
        <v>41258</v>
      </c>
      <c r="C140" s="48" t="s">
        <v>466</v>
      </c>
      <c r="D140" s="48" t="s">
        <v>306</v>
      </c>
      <c r="E140" s="48" t="s">
        <v>419</v>
      </c>
      <c r="F140" s="48">
        <v>3</v>
      </c>
      <c r="G140" s="48">
        <v>6.7200000000000006</v>
      </c>
      <c r="I140" s="48" t="str">
        <f t="shared" si="2"/>
        <v>Q4</v>
      </c>
    </row>
    <row r="141" spans="1:9">
      <c r="A141" s="48">
        <v>189</v>
      </c>
      <c r="B141" s="49">
        <v>41258</v>
      </c>
      <c r="C141" s="48" t="s">
        <v>467</v>
      </c>
      <c r="D141" s="48" t="s">
        <v>292</v>
      </c>
      <c r="E141" s="48" t="s">
        <v>320</v>
      </c>
      <c r="F141" s="48">
        <v>4</v>
      </c>
      <c r="G141" s="48">
        <v>24.6</v>
      </c>
      <c r="I141" s="48" t="str">
        <f t="shared" si="2"/>
        <v>Q4</v>
      </c>
    </row>
    <row r="142" spans="1:9">
      <c r="A142" s="48">
        <v>189</v>
      </c>
      <c r="B142" s="49">
        <v>41258</v>
      </c>
      <c r="C142" s="48" t="s">
        <v>468</v>
      </c>
      <c r="D142" s="48" t="s">
        <v>295</v>
      </c>
      <c r="E142" s="48" t="s">
        <v>296</v>
      </c>
      <c r="F142" s="48">
        <v>5</v>
      </c>
      <c r="G142" s="48">
        <v>54.25</v>
      </c>
      <c r="I142" s="48" t="str">
        <f t="shared" si="2"/>
        <v>Q4</v>
      </c>
    </row>
    <row r="143" spans="1:9">
      <c r="A143" s="48">
        <v>189</v>
      </c>
      <c r="B143" s="49">
        <v>41258</v>
      </c>
      <c r="C143" s="48" t="s">
        <v>469</v>
      </c>
      <c r="D143" s="48" t="s">
        <v>306</v>
      </c>
      <c r="E143" s="48" t="s">
        <v>328</v>
      </c>
      <c r="F143" s="48">
        <v>2</v>
      </c>
      <c r="G143" s="48">
        <v>35</v>
      </c>
      <c r="I143" s="48" t="str">
        <f t="shared" si="2"/>
        <v>Q4</v>
      </c>
    </row>
    <row r="144" spans="1:9">
      <c r="A144" s="48">
        <v>216</v>
      </c>
      <c r="B144" s="49">
        <v>41263</v>
      </c>
      <c r="C144" s="48" t="s">
        <v>470</v>
      </c>
      <c r="D144" s="48" t="s">
        <v>295</v>
      </c>
      <c r="E144" s="48" t="s">
        <v>368</v>
      </c>
      <c r="F144" s="48">
        <v>1</v>
      </c>
      <c r="G144" s="48">
        <v>4</v>
      </c>
      <c r="I144" s="48" t="str">
        <f t="shared" si="2"/>
        <v>Q4</v>
      </c>
    </row>
    <row r="145" spans="1:9">
      <c r="A145" s="48">
        <v>230</v>
      </c>
      <c r="B145" s="49">
        <v>41266</v>
      </c>
      <c r="C145" s="48" t="s">
        <v>471</v>
      </c>
      <c r="D145" s="48" t="s">
        <v>292</v>
      </c>
      <c r="E145" s="48" t="s">
        <v>427</v>
      </c>
      <c r="F145" s="48">
        <v>1</v>
      </c>
      <c r="G145" s="48">
        <v>0.64000000000000012</v>
      </c>
      <c r="I145" s="48" t="str">
        <f t="shared" si="2"/>
        <v>Q4</v>
      </c>
    </row>
    <row r="146" spans="1:9">
      <c r="A146" s="48">
        <v>231</v>
      </c>
      <c r="B146" s="49">
        <v>41266</v>
      </c>
      <c r="C146" s="48" t="s">
        <v>472</v>
      </c>
      <c r="D146" s="48" t="s">
        <v>306</v>
      </c>
      <c r="E146" s="48" t="s">
        <v>328</v>
      </c>
      <c r="F146" s="48">
        <v>1</v>
      </c>
      <c r="G146" s="48">
        <v>23.9</v>
      </c>
      <c r="I146" s="48" t="str">
        <f t="shared" si="2"/>
        <v>Q4</v>
      </c>
    </row>
    <row r="147" spans="1:9">
      <c r="A147" s="48">
        <v>231</v>
      </c>
      <c r="B147" s="49">
        <v>41266</v>
      </c>
      <c r="C147" s="48" t="s">
        <v>473</v>
      </c>
      <c r="D147" s="48" t="s">
        <v>292</v>
      </c>
      <c r="E147" s="48" t="s">
        <v>474</v>
      </c>
      <c r="F147" s="48">
        <v>2</v>
      </c>
      <c r="G147" s="48">
        <v>16.829999999999998</v>
      </c>
      <c r="I147" s="48" t="str">
        <f t="shared" si="2"/>
        <v>Q4</v>
      </c>
    </row>
    <row r="148" spans="1:9">
      <c r="A148" s="48">
        <v>231</v>
      </c>
      <c r="B148" s="49">
        <v>41266</v>
      </c>
      <c r="C148" s="48" t="s">
        <v>396</v>
      </c>
      <c r="D148" s="48" t="s">
        <v>292</v>
      </c>
      <c r="E148" s="48" t="s">
        <v>317</v>
      </c>
      <c r="F148" s="48">
        <v>1</v>
      </c>
      <c r="G148" s="48">
        <v>2.7</v>
      </c>
      <c r="I148" s="48" t="str">
        <f t="shared" si="2"/>
        <v>Q4</v>
      </c>
    </row>
    <row r="149" spans="1:9">
      <c r="A149" s="48">
        <v>236</v>
      </c>
      <c r="B149" s="49">
        <v>41267</v>
      </c>
      <c r="C149" s="48" t="s">
        <v>475</v>
      </c>
      <c r="D149" s="48" t="s">
        <v>306</v>
      </c>
      <c r="E149" s="48" t="s">
        <v>366</v>
      </c>
      <c r="F149" s="48">
        <v>1</v>
      </c>
      <c r="G149" s="48">
        <v>9.5</v>
      </c>
      <c r="I149" s="48" t="str">
        <f t="shared" si="2"/>
        <v>Q4</v>
      </c>
    </row>
    <row r="150" spans="1:9">
      <c r="A150" s="48">
        <v>237</v>
      </c>
      <c r="B150" s="49">
        <v>41267</v>
      </c>
      <c r="C150" s="48" t="s">
        <v>319</v>
      </c>
      <c r="D150" s="48" t="s">
        <v>292</v>
      </c>
      <c r="E150" s="48" t="s">
        <v>320</v>
      </c>
      <c r="F150" s="48">
        <v>2</v>
      </c>
      <c r="G150" s="48">
        <v>9.5</v>
      </c>
      <c r="I150" s="48" t="str">
        <f t="shared" si="2"/>
        <v>Q4</v>
      </c>
    </row>
    <row r="151" spans="1:9">
      <c r="A151" s="48">
        <v>237</v>
      </c>
      <c r="B151" s="49">
        <v>41267</v>
      </c>
      <c r="C151" s="48" t="s">
        <v>476</v>
      </c>
      <c r="D151" s="48" t="s">
        <v>292</v>
      </c>
      <c r="E151" s="48" t="s">
        <v>293</v>
      </c>
      <c r="F151" s="48">
        <v>5</v>
      </c>
      <c r="G151" s="48">
        <v>14.25</v>
      </c>
      <c r="I151" s="48" t="str">
        <f t="shared" si="2"/>
        <v>Q4</v>
      </c>
    </row>
    <row r="152" spans="1:9">
      <c r="A152" s="48">
        <v>242</v>
      </c>
      <c r="B152" s="49">
        <v>41268</v>
      </c>
      <c r="C152" s="48" t="s">
        <v>477</v>
      </c>
      <c r="D152" s="48" t="s">
        <v>306</v>
      </c>
      <c r="E152" s="48" t="s">
        <v>293</v>
      </c>
      <c r="F152" s="48">
        <v>1</v>
      </c>
      <c r="G152" s="48">
        <v>3.35</v>
      </c>
      <c r="I152" s="48" t="str">
        <f t="shared" si="2"/>
        <v>Q4</v>
      </c>
    </row>
    <row r="153" spans="1:9">
      <c r="A153" s="48">
        <v>242</v>
      </c>
      <c r="B153" s="49">
        <v>41268</v>
      </c>
      <c r="C153" s="48" t="s">
        <v>478</v>
      </c>
      <c r="D153" s="48" t="s">
        <v>295</v>
      </c>
      <c r="E153" s="48" t="s">
        <v>302</v>
      </c>
      <c r="F153" s="48">
        <v>4</v>
      </c>
      <c r="G153" s="48">
        <v>3.2</v>
      </c>
      <c r="I153" s="48" t="str">
        <f t="shared" si="2"/>
        <v>Q4</v>
      </c>
    </row>
    <row r="154" spans="1:9">
      <c r="A154" s="48">
        <v>242</v>
      </c>
      <c r="B154" s="49">
        <v>41268</v>
      </c>
      <c r="C154" s="48" t="s">
        <v>479</v>
      </c>
      <c r="D154" s="48" t="s">
        <v>306</v>
      </c>
      <c r="E154" s="48" t="s">
        <v>405</v>
      </c>
      <c r="F154" s="48">
        <v>1</v>
      </c>
      <c r="G154" s="48">
        <v>14.928000000000001</v>
      </c>
      <c r="I154" s="48" t="str">
        <f t="shared" si="2"/>
        <v>Q4</v>
      </c>
    </row>
    <row r="155" spans="1:9">
      <c r="A155" s="48">
        <v>242</v>
      </c>
      <c r="B155" s="49">
        <v>41268</v>
      </c>
      <c r="C155" s="48" t="s">
        <v>308</v>
      </c>
      <c r="D155" s="48" t="s">
        <v>306</v>
      </c>
      <c r="E155" s="48" t="s">
        <v>309</v>
      </c>
      <c r="F155" s="48">
        <v>5</v>
      </c>
      <c r="G155" s="48">
        <v>16.387499999999999</v>
      </c>
      <c r="I155" s="48" t="str">
        <f t="shared" si="2"/>
        <v>Q4</v>
      </c>
    </row>
    <row r="156" spans="1:9">
      <c r="A156" s="48">
        <v>242</v>
      </c>
      <c r="B156" s="49">
        <v>41268</v>
      </c>
      <c r="C156" s="48" t="s">
        <v>480</v>
      </c>
      <c r="D156" s="48" t="s">
        <v>306</v>
      </c>
      <c r="E156" s="48" t="s">
        <v>481</v>
      </c>
      <c r="F156" s="48">
        <v>2</v>
      </c>
      <c r="G156" s="48">
        <v>48.15</v>
      </c>
      <c r="I156" s="48" t="str">
        <f t="shared" si="2"/>
        <v>Q4</v>
      </c>
    </row>
    <row r="157" spans="1:9">
      <c r="A157" s="48">
        <v>242</v>
      </c>
      <c r="B157" s="49">
        <v>41268</v>
      </c>
      <c r="C157" s="48" t="s">
        <v>460</v>
      </c>
      <c r="D157" s="48" t="s">
        <v>292</v>
      </c>
      <c r="E157" s="48" t="s">
        <v>293</v>
      </c>
      <c r="F157" s="48">
        <v>1</v>
      </c>
      <c r="G157" s="48">
        <v>1.1475</v>
      </c>
      <c r="I157" s="48" t="str">
        <f t="shared" si="2"/>
        <v>Q4</v>
      </c>
    </row>
    <row r="158" spans="1:9">
      <c r="A158" s="48">
        <v>242</v>
      </c>
      <c r="B158" s="49">
        <v>41268</v>
      </c>
      <c r="C158" s="48" t="s">
        <v>482</v>
      </c>
      <c r="D158" s="48" t="s">
        <v>393</v>
      </c>
      <c r="E158" s="48" t="s">
        <v>394</v>
      </c>
      <c r="F158" s="48">
        <v>1</v>
      </c>
      <c r="G158" s="48">
        <v>18.36</v>
      </c>
      <c r="I158" s="48" t="str">
        <f t="shared" si="2"/>
        <v>Q4</v>
      </c>
    </row>
    <row r="159" spans="1:9">
      <c r="A159" s="48">
        <v>242</v>
      </c>
      <c r="B159" s="49">
        <v>41268</v>
      </c>
      <c r="C159" s="48" t="s">
        <v>483</v>
      </c>
      <c r="D159" s="48" t="s">
        <v>292</v>
      </c>
      <c r="E159" s="48" t="s">
        <v>317</v>
      </c>
      <c r="F159" s="48">
        <v>1</v>
      </c>
      <c r="G159" s="48">
        <v>14</v>
      </c>
      <c r="I159" s="48" t="str">
        <f t="shared" si="2"/>
        <v>Q4</v>
      </c>
    </row>
    <row r="160" spans="1:9">
      <c r="A160" s="48">
        <v>242</v>
      </c>
      <c r="B160" s="49">
        <v>41268</v>
      </c>
      <c r="C160" s="48" t="s">
        <v>484</v>
      </c>
      <c r="D160" s="48" t="s">
        <v>292</v>
      </c>
      <c r="E160" s="48" t="s">
        <v>485</v>
      </c>
      <c r="F160" s="48">
        <v>1</v>
      </c>
      <c r="G160" s="48">
        <v>6.7</v>
      </c>
      <c r="I160" s="48" t="str">
        <f t="shared" si="2"/>
        <v>Q4</v>
      </c>
    </row>
    <row r="161" spans="1:9">
      <c r="A161" s="48">
        <v>242</v>
      </c>
      <c r="B161" s="49">
        <v>41268</v>
      </c>
      <c r="C161" s="48" t="s">
        <v>377</v>
      </c>
      <c r="D161" s="48" t="s">
        <v>306</v>
      </c>
      <c r="E161" s="48" t="s">
        <v>311</v>
      </c>
      <c r="F161" s="48">
        <v>2</v>
      </c>
      <c r="G161" s="48">
        <v>13.125</v>
      </c>
      <c r="I161" s="48" t="str">
        <f t="shared" si="2"/>
        <v>Q4</v>
      </c>
    </row>
    <row r="162" spans="1:9">
      <c r="A162" s="48">
        <v>242</v>
      </c>
      <c r="B162" s="49">
        <v>41268</v>
      </c>
      <c r="C162" s="48" t="s">
        <v>486</v>
      </c>
      <c r="D162" s="48" t="s">
        <v>393</v>
      </c>
      <c r="E162" s="48" t="s">
        <v>394</v>
      </c>
      <c r="F162" s="48">
        <v>2</v>
      </c>
      <c r="G162" s="48">
        <v>5.0999999999999996</v>
      </c>
      <c r="I162" s="48" t="str">
        <f t="shared" si="2"/>
        <v>Q4</v>
      </c>
    </row>
    <row r="163" spans="1:9">
      <c r="A163" s="48">
        <v>242</v>
      </c>
      <c r="B163" s="49">
        <v>41268</v>
      </c>
      <c r="C163" s="48" t="s">
        <v>487</v>
      </c>
      <c r="D163" s="48" t="s">
        <v>306</v>
      </c>
      <c r="E163" s="48" t="s">
        <v>328</v>
      </c>
      <c r="F163" s="48">
        <v>2</v>
      </c>
      <c r="G163" s="48">
        <v>49.360000000000007</v>
      </c>
      <c r="I163" s="48" t="str">
        <f t="shared" si="2"/>
        <v>Q4</v>
      </c>
    </row>
    <row r="164" spans="1:9">
      <c r="A164" s="48">
        <v>242</v>
      </c>
      <c r="B164" s="49">
        <v>41268</v>
      </c>
      <c r="C164" s="48" t="s">
        <v>488</v>
      </c>
      <c r="D164" s="48" t="s">
        <v>306</v>
      </c>
      <c r="E164" s="48" t="s">
        <v>381</v>
      </c>
      <c r="F164" s="48">
        <v>1</v>
      </c>
      <c r="G164" s="48">
        <v>11.137499999999999</v>
      </c>
      <c r="I164" s="48" t="str">
        <f t="shared" si="2"/>
        <v>Q4</v>
      </c>
    </row>
    <row r="165" spans="1:9">
      <c r="A165" s="48">
        <v>242</v>
      </c>
      <c r="B165" s="49">
        <v>41268</v>
      </c>
      <c r="C165" s="48" t="s">
        <v>489</v>
      </c>
      <c r="D165" s="48" t="s">
        <v>295</v>
      </c>
      <c r="E165" s="48" t="s">
        <v>302</v>
      </c>
      <c r="F165" s="48">
        <v>2</v>
      </c>
      <c r="G165" s="48">
        <v>5.3</v>
      </c>
      <c r="I165" s="48" t="str">
        <f t="shared" si="2"/>
        <v>Q4</v>
      </c>
    </row>
    <row r="166" spans="1:9">
      <c r="A166" s="48">
        <v>252</v>
      </c>
      <c r="B166" s="49">
        <v>41270</v>
      </c>
      <c r="C166" s="48" t="s">
        <v>490</v>
      </c>
      <c r="D166" s="48" t="s">
        <v>306</v>
      </c>
      <c r="E166" s="48" t="s">
        <v>293</v>
      </c>
      <c r="F166" s="48">
        <v>2</v>
      </c>
      <c r="G166" s="48">
        <v>11.2</v>
      </c>
      <c r="I166" s="48" t="str">
        <f t="shared" si="2"/>
        <v>Q4</v>
      </c>
    </row>
    <row r="167" spans="1:9">
      <c r="A167" s="48">
        <v>252</v>
      </c>
      <c r="B167" s="49">
        <v>41270</v>
      </c>
      <c r="C167" s="48" t="s">
        <v>491</v>
      </c>
      <c r="D167" s="48" t="s">
        <v>306</v>
      </c>
      <c r="E167" s="48" t="s">
        <v>422</v>
      </c>
      <c r="F167" s="48">
        <v>1</v>
      </c>
      <c r="G167" s="48">
        <v>2.2999999999999998</v>
      </c>
      <c r="I167" s="48" t="str">
        <f t="shared" si="2"/>
        <v>Q4</v>
      </c>
    </row>
    <row r="168" spans="1:9">
      <c r="A168" s="48">
        <v>253</v>
      </c>
      <c r="B168" s="49">
        <v>41270</v>
      </c>
      <c r="C168" s="48" t="s">
        <v>492</v>
      </c>
      <c r="D168" s="48" t="s">
        <v>306</v>
      </c>
      <c r="E168" s="48" t="s">
        <v>293</v>
      </c>
      <c r="F168" s="48">
        <v>1</v>
      </c>
      <c r="G168" s="48">
        <v>22.21</v>
      </c>
      <c r="I168" s="48" t="str">
        <f t="shared" si="2"/>
        <v>Q4</v>
      </c>
    </row>
    <row r="169" spans="1:9">
      <c r="A169" s="48">
        <v>258</v>
      </c>
      <c r="B169" s="49">
        <v>41271</v>
      </c>
      <c r="C169" s="48" t="s">
        <v>493</v>
      </c>
      <c r="D169" s="48" t="s">
        <v>393</v>
      </c>
      <c r="E169" s="48" t="s">
        <v>394</v>
      </c>
      <c r="F169" s="48">
        <v>2</v>
      </c>
      <c r="G169" s="48">
        <v>10.199999999999999</v>
      </c>
      <c r="I169" s="48" t="str">
        <f t="shared" si="2"/>
        <v>Q4</v>
      </c>
    </row>
    <row r="170" spans="1:9">
      <c r="A170" s="48">
        <v>258</v>
      </c>
      <c r="B170" s="49">
        <v>41271</v>
      </c>
      <c r="C170" s="48" t="s">
        <v>494</v>
      </c>
      <c r="D170" s="48" t="s">
        <v>295</v>
      </c>
      <c r="E170" s="48" t="s">
        <v>495</v>
      </c>
      <c r="F170" s="48">
        <v>2</v>
      </c>
      <c r="G170" s="48">
        <v>8.9</v>
      </c>
      <c r="I170" s="48" t="str">
        <f t="shared" si="2"/>
        <v>Q4</v>
      </c>
    </row>
    <row r="171" spans="1:9">
      <c r="A171" s="48">
        <v>258</v>
      </c>
      <c r="B171" s="49">
        <v>41271</v>
      </c>
      <c r="C171" s="48" t="s">
        <v>383</v>
      </c>
      <c r="D171" s="48" t="s">
        <v>306</v>
      </c>
      <c r="E171" s="48" t="s">
        <v>357</v>
      </c>
      <c r="F171" s="48">
        <v>1</v>
      </c>
      <c r="G171" s="48">
        <v>2.59</v>
      </c>
      <c r="I171" s="48" t="str">
        <f t="shared" si="2"/>
        <v>Q4</v>
      </c>
    </row>
    <row r="172" spans="1:9">
      <c r="A172" s="48">
        <v>258</v>
      </c>
      <c r="B172" s="49">
        <v>41271</v>
      </c>
      <c r="C172" s="48" t="s">
        <v>496</v>
      </c>
      <c r="D172" s="48" t="s">
        <v>306</v>
      </c>
      <c r="E172" s="48" t="s">
        <v>293</v>
      </c>
      <c r="F172" s="48">
        <v>1</v>
      </c>
      <c r="G172" s="48">
        <v>11.9</v>
      </c>
      <c r="I172" s="48" t="str">
        <f t="shared" si="2"/>
        <v>Q4</v>
      </c>
    </row>
    <row r="173" spans="1:9">
      <c r="A173" s="48">
        <v>258</v>
      </c>
      <c r="B173" s="49">
        <v>41271</v>
      </c>
      <c r="C173" s="48" t="s">
        <v>497</v>
      </c>
      <c r="D173" s="48" t="s">
        <v>292</v>
      </c>
      <c r="E173" s="48" t="s">
        <v>343</v>
      </c>
      <c r="F173" s="48">
        <v>4</v>
      </c>
      <c r="G173" s="48">
        <v>39</v>
      </c>
      <c r="I173" s="48" t="str">
        <f t="shared" si="2"/>
        <v>Q4</v>
      </c>
    </row>
    <row r="174" spans="1:9">
      <c r="A174" s="48">
        <v>269</v>
      </c>
      <c r="B174" s="49">
        <v>40909</v>
      </c>
      <c r="C174" s="48" t="s">
        <v>498</v>
      </c>
      <c r="D174" s="48" t="s">
        <v>292</v>
      </c>
      <c r="E174" s="48" t="s">
        <v>293</v>
      </c>
      <c r="F174" s="48">
        <v>1</v>
      </c>
      <c r="G174" s="48">
        <v>7.05</v>
      </c>
      <c r="I174" s="48" t="str">
        <f t="shared" si="2"/>
        <v>Q1</v>
      </c>
    </row>
    <row r="175" spans="1:9">
      <c r="A175" s="48">
        <v>269</v>
      </c>
      <c r="B175" s="49">
        <v>40909</v>
      </c>
      <c r="C175" s="48" t="s">
        <v>499</v>
      </c>
      <c r="D175" s="48" t="s">
        <v>306</v>
      </c>
      <c r="E175" s="48" t="s">
        <v>500</v>
      </c>
      <c r="F175" s="48">
        <v>1</v>
      </c>
      <c r="G175" s="48">
        <v>1.6875</v>
      </c>
      <c r="I175" s="48" t="str">
        <f t="shared" si="2"/>
        <v>Q1</v>
      </c>
    </row>
    <row r="176" spans="1:9">
      <c r="A176" s="48">
        <v>269</v>
      </c>
      <c r="B176" s="49">
        <v>40909</v>
      </c>
      <c r="C176" s="48" t="s">
        <v>501</v>
      </c>
      <c r="D176" s="48" t="s">
        <v>306</v>
      </c>
      <c r="E176" s="48" t="s">
        <v>322</v>
      </c>
      <c r="F176" s="48">
        <v>1</v>
      </c>
      <c r="G176" s="48">
        <v>6.88</v>
      </c>
      <c r="I176" s="48" t="str">
        <f t="shared" si="2"/>
        <v>Q1</v>
      </c>
    </row>
    <row r="177" spans="1:9">
      <c r="A177" s="48">
        <v>269</v>
      </c>
      <c r="B177" s="49">
        <v>40909</v>
      </c>
      <c r="C177" s="48" t="s">
        <v>356</v>
      </c>
      <c r="D177" s="48" t="s">
        <v>306</v>
      </c>
      <c r="E177" s="48" t="s">
        <v>357</v>
      </c>
      <c r="F177" s="48">
        <v>3</v>
      </c>
      <c r="G177" s="48">
        <v>11.100000000000001</v>
      </c>
      <c r="I177" s="48" t="str">
        <f t="shared" si="2"/>
        <v>Q1</v>
      </c>
    </row>
    <row r="178" spans="1:9">
      <c r="A178" s="48">
        <v>270</v>
      </c>
      <c r="B178" s="49">
        <v>40909</v>
      </c>
      <c r="C178" s="48" t="s">
        <v>502</v>
      </c>
      <c r="D178" s="48" t="s">
        <v>306</v>
      </c>
      <c r="E178" s="48" t="s">
        <v>503</v>
      </c>
      <c r="F178" s="48">
        <v>1</v>
      </c>
      <c r="G178" s="48">
        <v>3.1825000000000001</v>
      </c>
      <c r="I178" s="48" t="str">
        <f t="shared" si="2"/>
        <v>Q1</v>
      </c>
    </row>
    <row r="179" spans="1:9">
      <c r="A179" s="48">
        <v>271</v>
      </c>
      <c r="B179" s="49">
        <v>40909</v>
      </c>
      <c r="C179" s="48" t="s">
        <v>504</v>
      </c>
      <c r="D179" s="48" t="s">
        <v>292</v>
      </c>
      <c r="E179" s="48" t="s">
        <v>317</v>
      </c>
      <c r="F179" s="48">
        <v>2</v>
      </c>
      <c r="G179" s="48">
        <v>18.5</v>
      </c>
      <c r="I179" s="48" t="str">
        <f t="shared" si="2"/>
        <v>Q1</v>
      </c>
    </row>
    <row r="180" spans="1:9">
      <c r="A180" s="48">
        <v>271</v>
      </c>
      <c r="B180" s="49">
        <v>40909</v>
      </c>
      <c r="C180" s="48" t="s">
        <v>505</v>
      </c>
      <c r="D180" s="48" t="s">
        <v>292</v>
      </c>
      <c r="E180" s="48" t="s">
        <v>293</v>
      </c>
      <c r="F180" s="48">
        <v>4</v>
      </c>
      <c r="G180" s="48">
        <v>15.2</v>
      </c>
      <c r="I180" s="48" t="str">
        <f t="shared" si="2"/>
        <v>Q1</v>
      </c>
    </row>
    <row r="181" spans="1:9">
      <c r="A181" s="48">
        <v>271</v>
      </c>
      <c r="B181" s="49">
        <v>40909</v>
      </c>
      <c r="C181" s="48" t="s">
        <v>450</v>
      </c>
      <c r="D181" s="48" t="s">
        <v>292</v>
      </c>
      <c r="E181" s="48" t="s">
        <v>293</v>
      </c>
      <c r="F181" s="48">
        <v>4</v>
      </c>
      <c r="G181" s="48">
        <v>24</v>
      </c>
      <c r="I181" s="48" t="str">
        <f t="shared" si="2"/>
        <v>Q1</v>
      </c>
    </row>
    <row r="182" spans="1:9">
      <c r="A182" s="48">
        <v>276</v>
      </c>
      <c r="B182" s="49">
        <v>40910</v>
      </c>
      <c r="C182" s="48" t="s">
        <v>506</v>
      </c>
      <c r="D182" s="48" t="s">
        <v>306</v>
      </c>
      <c r="E182" s="48" t="s">
        <v>366</v>
      </c>
      <c r="F182" s="48">
        <v>2</v>
      </c>
      <c r="G182" s="48">
        <v>19</v>
      </c>
      <c r="I182" s="48" t="str">
        <f t="shared" si="2"/>
        <v>Q1</v>
      </c>
    </row>
    <row r="183" spans="1:9">
      <c r="A183" s="48">
        <v>276</v>
      </c>
      <c r="B183" s="49">
        <v>40910</v>
      </c>
      <c r="C183" s="48" t="s">
        <v>507</v>
      </c>
      <c r="D183" s="48" t="s">
        <v>306</v>
      </c>
      <c r="E183" s="48" t="s">
        <v>405</v>
      </c>
      <c r="F183" s="48">
        <v>4</v>
      </c>
      <c r="G183" s="48">
        <v>61.2</v>
      </c>
      <c r="I183" s="48" t="str">
        <f t="shared" si="2"/>
        <v>Q1</v>
      </c>
    </row>
    <row r="184" spans="1:9">
      <c r="A184" s="48">
        <v>277</v>
      </c>
      <c r="B184" s="49">
        <v>40910</v>
      </c>
      <c r="C184" s="48" t="s">
        <v>508</v>
      </c>
      <c r="D184" s="48" t="s">
        <v>292</v>
      </c>
      <c r="E184" s="48" t="s">
        <v>317</v>
      </c>
      <c r="F184" s="48">
        <v>1</v>
      </c>
      <c r="G184" s="48">
        <v>4.5999999999999996</v>
      </c>
      <c r="I184" s="48" t="str">
        <f t="shared" si="2"/>
        <v>Q1</v>
      </c>
    </row>
    <row r="185" spans="1:9">
      <c r="A185" s="48">
        <v>277</v>
      </c>
      <c r="B185" s="49">
        <v>40910</v>
      </c>
      <c r="C185" s="48" t="s">
        <v>509</v>
      </c>
      <c r="D185" s="48" t="s">
        <v>295</v>
      </c>
      <c r="E185" s="48" t="s">
        <v>510</v>
      </c>
      <c r="F185" s="48">
        <v>3</v>
      </c>
      <c r="G185" s="48">
        <v>2.37</v>
      </c>
      <c r="I185" s="48" t="str">
        <f t="shared" si="2"/>
        <v>Q1</v>
      </c>
    </row>
    <row r="186" spans="1:9">
      <c r="A186" s="48">
        <v>284</v>
      </c>
      <c r="B186" s="49">
        <v>40912</v>
      </c>
      <c r="C186" s="48" t="s">
        <v>504</v>
      </c>
      <c r="D186" s="48" t="s">
        <v>292</v>
      </c>
      <c r="E186" s="48" t="s">
        <v>317</v>
      </c>
      <c r="F186" s="48">
        <v>1</v>
      </c>
      <c r="G186" s="48">
        <v>7.4</v>
      </c>
      <c r="I186" s="48" t="str">
        <f t="shared" si="2"/>
        <v>Q1</v>
      </c>
    </row>
    <row r="187" spans="1:9">
      <c r="A187" s="48">
        <v>284</v>
      </c>
      <c r="B187" s="49">
        <v>40912</v>
      </c>
      <c r="C187" s="48" t="s">
        <v>335</v>
      </c>
      <c r="D187" s="48" t="s">
        <v>295</v>
      </c>
      <c r="E187" s="48" t="s">
        <v>302</v>
      </c>
      <c r="F187" s="48">
        <v>2</v>
      </c>
      <c r="G187" s="48">
        <v>4.16</v>
      </c>
      <c r="I187" s="48" t="str">
        <f t="shared" si="2"/>
        <v>Q1</v>
      </c>
    </row>
    <row r="188" spans="1:9">
      <c r="A188" s="48">
        <v>284</v>
      </c>
      <c r="B188" s="49">
        <v>40912</v>
      </c>
      <c r="C188" s="48" t="s">
        <v>511</v>
      </c>
      <c r="D188" s="48" t="s">
        <v>306</v>
      </c>
      <c r="E188" s="48" t="s">
        <v>293</v>
      </c>
      <c r="F188" s="48">
        <v>1</v>
      </c>
      <c r="G188" s="48">
        <v>2.2874999999999996</v>
      </c>
      <c r="I188" s="48" t="str">
        <f t="shared" si="2"/>
        <v>Q1</v>
      </c>
    </row>
    <row r="189" spans="1:9">
      <c r="A189" s="48">
        <v>284</v>
      </c>
      <c r="B189" s="49">
        <v>40912</v>
      </c>
      <c r="C189" s="48" t="s">
        <v>512</v>
      </c>
      <c r="D189" s="48" t="s">
        <v>306</v>
      </c>
      <c r="E189" s="48" t="s">
        <v>513</v>
      </c>
      <c r="F189" s="48">
        <v>2</v>
      </c>
      <c r="G189" s="48">
        <v>8.5</v>
      </c>
      <c r="I189" s="48" t="str">
        <f t="shared" si="2"/>
        <v>Q1</v>
      </c>
    </row>
    <row r="190" spans="1:9">
      <c r="A190" s="48">
        <v>285</v>
      </c>
      <c r="B190" s="49">
        <v>40912</v>
      </c>
      <c r="C190" s="48" t="s">
        <v>514</v>
      </c>
      <c r="D190" s="48" t="s">
        <v>292</v>
      </c>
      <c r="E190" s="48" t="s">
        <v>304</v>
      </c>
      <c r="F190" s="48">
        <v>1</v>
      </c>
      <c r="G190" s="48">
        <v>5.3550000000000004</v>
      </c>
      <c r="I190" s="48" t="str">
        <f t="shared" si="2"/>
        <v>Q1</v>
      </c>
    </row>
    <row r="191" spans="1:9">
      <c r="A191" s="48">
        <v>293</v>
      </c>
      <c r="B191" s="49">
        <v>40913</v>
      </c>
      <c r="C191" s="48" t="s">
        <v>341</v>
      </c>
      <c r="D191" s="48" t="s">
        <v>306</v>
      </c>
      <c r="E191" s="48" t="s">
        <v>293</v>
      </c>
      <c r="F191" s="48">
        <v>2</v>
      </c>
      <c r="G191" s="48">
        <v>43.2</v>
      </c>
      <c r="I191" s="48" t="str">
        <f t="shared" si="2"/>
        <v>Q1</v>
      </c>
    </row>
    <row r="192" spans="1:9">
      <c r="A192" s="48">
        <v>293</v>
      </c>
      <c r="B192" s="49">
        <v>40913</v>
      </c>
      <c r="C192" s="48" t="s">
        <v>515</v>
      </c>
      <c r="D192" s="48" t="s">
        <v>292</v>
      </c>
      <c r="E192" s="48" t="s">
        <v>317</v>
      </c>
      <c r="F192" s="48">
        <v>4</v>
      </c>
      <c r="G192" s="48">
        <v>11.399999999999999</v>
      </c>
      <c r="I192" s="48" t="str">
        <f t="shared" si="2"/>
        <v>Q1</v>
      </c>
    </row>
    <row r="193" spans="1:9">
      <c r="A193" s="48">
        <v>293</v>
      </c>
      <c r="B193" s="49">
        <v>40913</v>
      </c>
      <c r="C193" s="48" t="s">
        <v>516</v>
      </c>
      <c r="D193" s="48" t="s">
        <v>306</v>
      </c>
      <c r="E193" s="48" t="s">
        <v>417</v>
      </c>
      <c r="F193" s="48">
        <v>1</v>
      </c>
      <c r="G193" s="48">
        <v>4.4000000000000004</v>
      </c>
      <c r="I193" s="48" t="str">
        <f t="shared" si="2"/>
        <v>Q1</v>
      </c>
    </row>
    <row r="194" spans="1:9">
      <c r="A194" s="48">
        <v>293</v>
      </c>
      <c r="B194" s="49">
        <v>40913</v>
      </c>
      <c r="C194" s="48" t="s">
        <v>517</v>
      </c>
      <c r="D194" s="48" t="s">
        <v>292</v>
      </c>
      <c r="E194" s="48" t="s">
        <v>459</v>
      </c>
      <c r="F194" s="48">
        <v>1</v>
      </c>
      <c r="G194" s="48">
        <v>4.8875000000000002</v>
      </c>
      <c r="I194" s="48" t="str">
        <f t="shared" si="2"/>
        <v>Q1</v>
      </c>
    </row>
    <row r="195" spans="1:9">
      <c r="A195" s="48">
        <v>300</v>
      </c>
      <c r="B195" s="49">
        <v>40914</v>
      </c>
      <c r="C195" s="48" t="s">
        <v>518</v>
      </c>
      <c r="D195" s="48" t="s">
        <v>306</v>
      </c>
      <c r="E195" s="48" t="s">
        <v>419</v>
      </c>
      <c r="F195" s="48">
        <v>2</v>
      </c>
      <c r="G195" s="48">
        <v>5.89</v>
      </c>
      <c r="I195" s="48" t="str">
        <f t="shared" ref="I195:I258" si="3">IF(B195&gt;=$J$4,"Q4",IF(AND(B195&gt;=$J$3,B195&lt;$J$4),"Q3",IF(AND(B195&gt;=$J$2, B195&lt;$J$3),"Q2",IF(B195&lt; $J$2,"Q1","Invalid"))))</f>
        <v>Q1</v>
      </c>
    </row>
    <row r="196" spans="1:9">
      <c r="A196" s="48">
        <v>300</v>
      </c>
      <c r="B196" s="49">
        <v>40914</v>
      </c>
      <c r="C196" s="48" t="s">
        <v>519</v>
      </c>
      <c r="D196" s="48" t="s">
        <v>292</v>
      </c>
      <c r="E196" s="48" t="s">
        <v>353</v>
      </c>
      <c r="F196" s="48">
        <v>2</v>
      </c>
      <c r="G196" s="48">
        <v>44.2</v>
      </c>
      <c r="I196" s="48" t="str">
        <f t="shared" si="3"/>
        <v>Q1</v>
      </c>
    </row>
    <row r="197" spans="1:9">
      <c r="A197" s="48">
        <v>300</v>
      </c>
      <c r="B197" s="49">
        <v>40914</v>
      </c>
      <c r="C197" s="48" t="s">
        <v>520</v>
      </c>
      <c r="D197" s="48" t="s">
        <v>306</v>
      </c>
      <c r="E197" s="48" t="s">
        <v>293</v>
      </c>
      <c r="F197" s="48">
        <v>4</v>
      </c>
      <c r="G197" s="48">
        <v>11.02</v>
      </c>
      <c r="I197" s="48" t="str">
        <f t="shared" si="3"/>
        <v>Q1</v>
      </c>
    </row>
    <row r="198" spans="1:9">
      <c r="A198" s="48">
        <v>300</v>
      </c>
      <c r="B198" s="49">
        <v>40914</v>
      </c>
      <c r="C198" s="48" t="s">
        <v>502</v>
      </c>
      <c r="D198" s="48" t="s">
        <v>306</v>
      </c>
      <c r="E198" s="48" t="s">
        <v>503</v>
      </c>
      <c r="F198" s="48">
        <v>1</v>
      </c>
      <c r="G198" s="48">
        <v>3.0150000000000001</v>
      </c>
      <c r="I198" s="48" t="str">
        <f t="shared" si="3"/>
        <v>Q1</v>
      </c>
    </row>
    <row r="199" spans="1:9">
      <c r="A199" s="48">
        <v>304</v>
      </c>
      <c r="B199" s="49">
        <v>40916</v>
      </c>
      <c r="C199" s="48" t="s">
        <v>521</v>
      </c>
      <c r="D199" s="48" t="s">
        <v>306</v>
      </c>
      <c r="E199" s="48" t="s">
        <v>355</v>
      </c>
      <c r="F199" s="48">
        <v>4</v>
      </c>
      <c r="G199" s="48">
        <v>13.8</v>
      </c>
      <c r="I199" s="48" t="str">
        <f t="shared" si="3"/>
        <v>Q1</v>
      </c>
    </row>
    <row r="200" spans="1:9">
      <c r="A200" s="48">
        <v>304</v>
      </c>
      <c r="B200" s="49">
        <v>40916</v>
      </c>
      <c r="C200" s="48" t="s">
        <v>522</v>
      </c>
      <c r="D200" s="48" t="s">
        <v>306</v>
      </c>
      <c r="E200" s="48" t="s">
        <v>403</v>
      </c>
      <c r="F200" s="48">
        <v>2</v>
      </c>
      <c r="G200" s="48">
        <v>43.4</v>
      </c>
      <c r="I200" s="48" t="str">
        <f t="shared" si="3"/>
        <v>Q1</v>
      </c>
    </row>
    <row r="201" spans="1:9">
      <c r="A201" s="48">
        <v>304</v>
      </c>
      <c r="B201" s="49">
        <v>40916</v>
      </c>
      <c r="C201" s="48" t="s">
        <v>523</v>
      </c>
      <c r="D201" s="48" t="s">
        <v>292</v>
      </c>
      <c r="E201" s="48" t="s">
        <v>51</v>
      </c>
      <c r="F201" s="48">
        <v>2</v>
      </c>
      <c r="G201" s="48">
        <v>8.8000000000000007</v>
      </c>
      <c r="I201" s="48" t="str">
        <f t="shared" si="3"/>
        <v>Q1</v>
      </c>
    </row>
    <row r="202" spans="1:9">
      <c r="A202" s="48">
        <v>304</v>
      </c>
      <c r="B202" s="49">
        <v>40916</v>
      </c>
      <c r="C202" s="48" t="s">
        <v>400</v>
      </c>
      <c r="D202" s="48" t="s">
        <v>295</v>
      </c>
      <c r="E202" s="48" t="s">
        <v>401</v>
      </c>
      <c r="F202" s="48">
        <v>1</v>
      </c>
      <c r="G202" s="48">
        <v>8.3000000000000007</v>
      </c>
      <c r="I202" s="48" t="str">
        <f t="shared" si="3"/>
        <v>Q1</v>
      </c>
    </row>
    <row r="203" spans="1:9">
      <c r="A203" s="48">
        <v>304</v>
      </c>
      <c r="B203" s="49">
        <v>40916</v>
      </c>
      <c r="C203" s="48" t="s">
        <v>524</v>
      </c>
      <c r="D203" s="48" t="s">
        <v>295</v>
      </c>
      <c r="E203" s="48" t="s">
        <v>302</v>
      </c>
      <c r="F203" s="48">
        <v>2</v>
      </c>
      <c r="G203" s="48">
        <v>29</v>
      </c>
      <c r="I203" s="48" t="str">
        <f t="shared" si="3"/>
        <v>Q1</v>
      </c>
    </row>
    <row r="204" spans="1:9">
      <c r="A204" s="48">
        <v>304</v>
      </c>
      <c r="B204" s="49">
        <v>40916</v>
      </c>
      <c r="C204" s="48" t="s">
        <v>525</v>
      </c>
      <c r="D204" s="48" t="s">
        <v>306</v>
      </c>
      <c r="E204" s="48" t="s">
        <v>331</v>
      </c>
      <c r="F204" s="48">
        <v>1</v>
      </c>
      <c r="G204" s="48">
        <v>2.0299999999999998</v>
      </c>
      <c r="I204" s="48" t="str">
        <f t="shared" si="3"/>
        <v>Q1</v>
      </c>
    </row>
    <row r="205" spans="1:9">
      <c r="A205" s="48">
        <v>313</v>
      </c>
      <c r="B205" s="49">
        <v>40917</v>
      </c>
      <c r="C205" s="48" t="s">
        <v>451</v>
      </c>
      <c r="D205" s="48" t="s">
        <v>306</v>
      </c>
      <c r="E205" s="48" t="s">
        <v>391</v>
      </c>
      <c r="F205" s="48">
        <v>1</v>
      </c>
      <c r="G205" s="48">
        <v>2.25</v>
      </c>
      <c r="I205" s="48" t="str">
        <f t="shared" si="3"/>
        <v>Q1</v>
      </c>
    </row>
    <row r="206" spans="1:9">
      <c r="A206" s="48">
        <v>313</v>
      </c>
      <c r="B206" s="49">
        <v>40917</v>
      </c>
      <c r="C206" s="48" t="s">
        <v>526</v>
      </c>
      <c r="D206" s="48" t="s">
        <v>306</v>
      </c>
      <c r="E206" s="48" t="s">
        <v>307</v>
      </c>
      <c r="F206" s="48">
        <v>1</v>
      </c>
      <c r="G206" s="48">
        <v>5</v>
      </c>
      <c r="I206" s="48" t="str">
        <f t="shared" si="3"/>
        <v>Q1</v>
      </c>
    </row>
    <row r="207" spans="1:9">
      <c r="A207" s="48">
        <v>313</v>
      </c>
      <c r="B207" s="49">
        <v>40917</v>
      </c>
      <c r="C207" s="48" t="s">
        <v>527</v>
      </c>
      <c r="D207" s="48" t="s">
        <v>292</v>
      </c>
      <c r="E207" s="48" t="s">
        <v>293</v>
      </c>
      <c r="F207" s="48">
        <v>2</v>
      </c>
      <c r="G207" s="48">
        <v>2.6</v>
      </c>
      <c r="I207" s="48" t="str">
        <f t="shared" si="3"/>
        <v>Q1</v>
      </c>
    </row>
    <row r="208" spans="1:9">
      <c r="A208" s="48">
        <v>313</v>
      </c>
      <c r="B208" s="49">
        <v>40917</v>
      </c>
      <c r="C208" s="48" t="s">
        <v>528</v>
      </c>
      <c r="D208" s="48" t="s">
        <v>306</v>
      </c>
      <c r="E208" s="48" t="s">
        <v>307</v>
      </c>
      <c r="F208" s="48">
        <v>2</v>
      </c>
      <c r="G208" s="48">
        <v>3.23</v>
      </c>
      <c r="I208" s="48" t="str">
        <f t="shared" si="3"/>
        <v>Q1</v>
      </c>
    </row>
    <row r="209" spans="1:9">
      <c r="A209" s="48">
        <v>313</v>
      </c>
      <c r="B209" s="49">
        <v>40917</v>
      </c>
      <c r="C209" s="48" t="s">
        <v>529</v>
      </c>
      <c r="D209" s="48" t="s">
        <v>292</v>
      </c>
      <c r="E209" s="48" t="s">
        <v>374</v>
      </c>
      <c r="F209" s="48">
        <v>1</v>
      </c>
      <c r="G209" s="48">
        <v>4.1324999999999994</v>
      </c>
      <c r="I209" s="48" t="str">
        <f t="shared" si="3"/>
        <v>Q1</v>
      </c>
    </row>
    <row r="210" spans="1:9">
      <c r="A210" s="48">
        <v>313</v>
      </c>
      <c r="B210" s="49">
        <v>40917</v>
      </c>
      <c r="C210" s="48" t="s">
        <v>530</v>
      </c>
      <c r="D210" s="48" t="s">
        <v>393</v>
      </c>
      <c r="E210" s="48" t="s">
        <v>394</v>
      </c>
      <c r="F210" s="48">
        <v>5</v>
      </c>
      <c r="G210" s="48">
        <v>23.400000000000002</v>
      </c>
      <c r="I210" s="48" t="str">
        <f t="shared" si="3"/>
        <v>Q1</v>
      </c>
    </row>
    <row r="211" spans="1:9">
      <c r="A211" s="48">
        <v>313</v>
      </c>
      <c r="B211" s="49">
        <v>40917</v>
      </c>
      <c r="C211" s="48" t="s">
        <v>531</v>
      </c>
      <c r="D211" s="48" t="s">
        <v>292</v>
      </c>
      <c r="E211" s="48" t="s">
        <v>427</v>
      </c>
      <c r="F211" s="48">
        <v>1</v>
      </c>
      <c r="G211" s="48">
        <v>7.25</v>
      </c>
      <c r="I211" s="48" t="str">
        <f t="shared" si="3"/>
        <v>Q1</v>
      </c>
    </row>
    <row r="212" spans="1:9">
      <c r="A212" s="48">
        <v>314</v>
      </c>
      <c r="B212" s="49">
        <v>40917</v>
      </c>
      <c r="C212" s="48" t="s">
        <v>532</v>
      </c>
      <c r="D212" s="48" t="s">
        <v>306</v>
      </c>
      <c r="E212" s="48" t="s">
        <v>419</v>
      </c>
      <c r="F212" s="48">
        <v>4</v>
      </c>
      <c r="G212" s="48">
        <v>31.319999999999997</v>
      </c>
      <c r="I212" s="48" t="str">
        <f t="shared" si="3"/>
        <v>Q1</v>
      </c>
    </row>
    <row r="213" spans="1:9">
      <c r="A213" s="48">
        <v>314</v>
      </c>
      <c r="B213" s="49">
        <v>40917</v>
      </c>
      <c r="C213" s="48" t="s">
        <v>462</v>
      </c>
      <c r="D213" s="48" t="s">
        <v>306</v>
      </c>
      <c r="E213" s="48" t="s">
        <v>463</v>
      </c>
      <c r="F213" s="48">
        <v>1</v>
      </c>
      <c r="G213" s="48">
        <v>8.8000000000000007</v>
      </c>
      <c r="I213" s="48" t="str">
        <f t="shared" si="3"/>
        <v>Q1</v>
      </c>
    </row>
    <row r="214" spans="1:9">
      <c r="A214" s="48">
        <v>314</v>
      </c>
      <c r="B214" s="49">
        <v>40917</v>
      </c>
      <c r="C214" s="48" t="s">
        <v>533</v>
      </c>
      <c r="D214" s="48" t="s">
        <v>393</v>
      </c>
      <c r="E214" s="48" t="s">
        <v>394</v>
      </c>
      <c r="F214" s="48">
        <v>4</v>
      </c>
      <c r="G214" s="48">
        <v>8.2799999999999994</v>
      </c>
      <c r="I214" s="48" t="str">
        <f t="shared" si="3"/>
        <v>Q1</v>
      </c>
    </row>
    <row r="215" spans="1:9">
      <c r="A215" s="48">
        <v>314</v>
      </c>
      <c r="B215" s="49">
        <v>40917</v>
      </c>
      <c r="C215" s="48" t="s">
        <v>534</v>
      </c>
      <c r="D215" s="48" t="s">
        <v>306</v>
      </c>
      <c r="E215" s="48" t="s">
        <v>293</v>
      </c>
      <c r="F215" s="48">
        <v>1</v>
      </c>
      <c r="G215" s="48">
        <v>3.4424999999999999</v>
      </c>
      <c r="I215" s="48" t="str">
        <f t="shared" si="3"/>
        <v>Q1</v>
      </c>
    </row>
    <row r="216" spans="1:9">
      <c r="A216" s="48">
        <v>319</v>
      </c>
      <c r="B216" s="49">
        <v>40918</v>
      </c>
      <c r="C216" s="48" t="s">
        <v>443</v>
      </c>
      <c r="D216" s="48" t="s">
        <v>306</v>
      </c>
      <c r="E216" s="48" t="s">
        <v>293</v>
      </c>
      <c r="F216" s="48">
        <v>1</v>
      </c>
      <c r="G216" s="48">
        <v>2.95</v>
      </c>
      <c r="I216" s="48" t="str">
        <f t="shared" si="3"/>
        <v>Q1</v>
      </c>
    </row>
    <row r="217" spans="1:9">
      <c r="A217" s="48">
        <v>319</v>
      </c>
      <c r="B217" s="49">
        <v>40918</v>
      </c>
      <c r="C217" s="48" t="s">
        <v>404</v>
      </c>
      <c r="D217" s="48" t="s">
        <v>306</v>
      </c>
      <c r="E217" s="48" t="s">
        <v>405</v>
      </c>
      <c r="F217" s="48">
        <v>1</v>
      </c>
      <c r="G217" s="48">
        <v>13.88</v>
      </c>
      <c r="I217" s="48" t="str">
        <f t="shared" si="3"/>
        <v>Q1</v>
      </c>
    </row>
    <row r="218" spans="1:9">
      <c r="A218" s="48">
        <v>319</v>
      </c>
      <c r="B218" s="49">
        <v>40918</v>
      </c>
      <c r="C218" s="48" t="s">
        <v>535</v>
      </c>
      <c r="D218" s="48" t="s">
        <v>306</v>
      </c>
      <c r="E218" s="48" t="s">
        <v>293</v>
      </c>
      <c r="F218" s="48">
        <v>2</v>
      </c>
      <c r="G218" s="48">
        <v>8.7399999999999984</v>
      </c>
      <c r="I218" s="48" t="str">
        <f t="shared" si="3"/>
        <v>Q1</v>
      </c>
    </row>
    <row r="219" spans="1:9">
      <c r="A219" s="48">
        <v>319</v>
      </c>
      <c r="B219" s="49">
        <v>40918</v>
      </c>
      <c r="C219" s="48" t="s">
        <v>536</v>
      </c>
      <c r="D219" s="48" t="s">
        <v>306</v>
      </c>
      <c r="E219" s="48" t="s">
        <v>513</v>
      </c>
      <c r="F219" s="48">
        <v>1</v>
      </c>
      <c r="G219" s="48">
        <v>4.5</v>
      </c>
      <c r="I219" s="48" t="str">
        <f t="shared" si="3"/>
        <v>Q1</v>
      </c>
    </row>
    <row r="220" spans="1:9">
      <c r="A220" s="48">
        <v>319</v>
      </c>
      <c r="B220" s="49">
        <v>40918</v>
      </c>
      <c r="C220" s="48" t="s">
        <v>329</v>
      </c>
      <c r="D220" s="48" t="s">
        <v>306</v>
      </c>
      <c r="E220" s="48" t="s">
        <v>293</v>
      </c>
      <c r="F220" s="48">
        <v>2</v>
      </c>
      <c r="G220" s="48">
        <v>34.5</v>
      </c>
      <c r="I220" s="48" t="str">
        <f t="shared" si="3"/>
        <v>Q1</v>
      </c>
    </row>
    <row r="221" spans="1:9">
      <c r="A221" s="48">
        <v>320</v>
      </c>
      <c r="B221" s="49">
        <v>40918</v>
      </c>
      <c r="C221" s="48" t="s">
        <v>537</v>
      </c>
      <c r="D221" s="48" t="s">
        <v>292</v>
      </c>
      <c r="E221" s="48" t="s">
        <v>427</v>
      </c>
      <c r="F221" s="48">
        <v>1</v>
      </c>
      <c r="G221" s="48">
        <v>5.4375</v>
      </c>
      <c r="I221" s="48" t="str">
        <f t="shared" si="3"/>
        <v>Q1</v>
      </c>
    </row>
    <row r="222" spans="1:9">
      <c r="A222" s="48">
        <v>320</v>
      </c>
      <c r="B222" s="49">
        <v>40918</v>
      </c>
      <c r="C222" s="48" t="s">
        <v>538</v>
      </c>
      <c r="D222" s="48" t="s">
        <v>306</v>
      </c>
      <c r="E222" s="48" t="s">
        <v>539</v>
      </c>
      <c r="F222" s="48">
        <v>1</v>
      </c>
      <c r="G222" s="48">
        <v>3.5</v>
      </c>
      <c r="I222" s="48" t="str">
        <f t="shared" si="3"/>
        <v>Q1</v>
      </c>
    </row>
    <row r="223" spans="1:9">
      <c r="A223" s="48">
        <v>320</v>
      </c>
      <c r="B223" s="49">
        <v>40918</v>
      </c>
      <c r="C223" s="48" t="s">
        <v>540</v>
      </c>
      <c r="D223" s="48" t="s">
        <v>306</v>
      </c>
      <c r="E223" s="48" t="s">
        <v>357</v>
      </c>
      <c r="F223" s="48">
        <v>2</v>
      </c>
      <c r="G223" s="48">
        <v>8.6</v>
      </c>
      <c r="I223" s="48" t="str">
        <f t="shared" si="3"/>
        <v>Q1</v>
      </c>
    </row>
    <row r="224" spans="1:9">
      <c r="A224" s="48">
        <v>320</v>
      </c>
      <c r="B224" s="49">
        <v>40918</v>
      </c>
      <c r="C224" s="48" t="s">
        <v>472</v>
      </c>
      <c r="D224" s="48" t="s">
        <v>306</v>
      </c>
      <c r="E224" s="48" t="s">
        <v>328</v>
      </c>
      <c r="F224" s="48">
        <v>2</v>
      </c>
      <c r="G224" s="48">
        <v>47.8</v>
      </c>
      <c r="I224" s="48" t="str">
        <f t="shared" si="3"/>
        <v>Q1</v>
      </c>
    </row>
    <row r="225" spans="1:9">
      <c r="A225" s="48">
        <v>320</v>
      </c>
      <c r="B225" s="49">
        <v>40918</v>
      </c>
      <c r="C225" s="48" t="s">
        <v>541</v>
      </c>
      <c r="D225" s="48" t="s">
        <v>306</v>
      </c>
      <c r="E225" s="48" t="s">
        <v>311</v>
      </c>
      <c r="F225" s="48">
        <v>1</v>
      </c>
      <c r="G225" s="48">
        <v>8.75</v>
      </c>
      <c r="I225" s="48" t="str">
        <f t="shared" si="3"/>
        <v>Q1</v>
      </c>
    </row>
    <row r="226" spans="1:9">
      <c r="A226" s="48">
        <v>320</v>
      </c>
      <c r="B226" s="49">
        <v>40918</v>
      </c>
      <c r="C226" s="48" t="s">
        <v>509</v>
      </c>
      <c r="D226" s="48" t="s">
        <v>295</v>
      </c>
      <c r="E226" s="48" t="s">
        <v>510</v>
      </c>
      <c r="F226" s="48">
        <v>4</v>
      </c>
      <c r="G226" s="48">
        <v>3.0019999999999998</v>
      </c>
      <c r="I226" s="48" t="str">
        <f t="shared" si="3"/>
        <v>Q1</v>
      </c>
    </row>
    <row r="227" spans="1:9">
      <c r="A227" s="48">
        <v>326</v>
      </c>
      <c r="B227" s="49">
        <v>40919</v>
      </c>
      <c r="C227" s="48" t="s">
        <v>392</v>
      </c>
      <c r="D227" s="48" t="s">
        <v>393</v>
      </c>
      <c r="E227" s="48" t="s">
        <v>394</v>
      </c>
      <c r="F227" s="48">
        <v>1</v>
      </c>
      <c r="G227" s="48">
        <v>3</v>
      </c>
      <c r="I227" s="48" t="str">
        <f t="shared" si="3"/>
        <v>Q1</v>
      </c>
    </row>
    <row r="228" spans="1:9">
      <c r="A228" s="48">
        <v>326</v>
      </c>
      <c r="B228" s="49">
        <v>40919</v>
      </c>
      <c r="C228" s="48" t="s">
        <v>530</v>
      </c>
      <c r="D228" s="48" t="s">
        <v>393</v>
      </c>
      <c r="E228" s="48" t="s">
        <v>394</v>
      </c>
      <c r="F228" s="48">
        <v>1</v>
      </c>
      <c r="G228" s="48">
        <v>5.5574999999999992</v>
      </c>
      <c r="I228" s="48" t="str">
        <f t="shared" si="3"/>
        <v>Q1</v>
      </c>
    </row>
    <row r="229" spans="1:9">
      <c r="A229" s="48">
        <v>326</v>
      </c>
      <c r="B229" s="49">
        <v>40919</v>
      </c>
      <c r="C229" s="48" t="s">
        <v>542</v>
      </c>
      <c r="D229" s="48" t="s">
        <v>306</v>
      </c>
      <c r="E229" s="48" t="s">
        <v>313</v>
      </c>
      <c r="F229" s="48">
        <v>1</v>
      </c>
      <c r="G229" s="48">
        <v>11.45</v>
      </c>
      <c r="I229" s="48" t="str">
        <f t="shared" si="3"/>
        <v>Q1</v>
      </c>
    </row>
    <row r="230" spans="1:9">
      <c r="A230" s="48">
        <v>326</v>
      </c>
      <c r="B230" s="49">
        <v>40919</v>
      </c>
      <c r="C230" s="48" t="s">
        <v>543</v>
      </c>
      <c r="D230" s="48" t="s">
        <v>295</v>
      </c>
      <c r="E230" s="48" t="s">
        <v>302</v>
      </c>
      <c r="F230" s="48">
        <v>1</v>
      </c>
      <c r="G230" s="48">
        <v>0.64000000000000012</v>
      </c>
      <c r="I230" s="48" t="str">
        <f t="shared" si="3"/>
        <v>Q1</v>
      </c>
    </row>
    <row r="231" spans="1:9">
      <c r="A231" s="48">
        <v>326</v>
      </c>
      <c r="B231" s="49">
        <v>40919</v>
      </c>
      <c r="C231" s="48" t="s">
        <v>544</v>
      </c>
      <c r="D231" s="48" t="s">
        <v>306</v>
      </c>
      <c r="E231" s="48" t="s">
        <v>419</v>
      </c>
      <c r="F231" s="48">
        <v>2</v>
      </c>
      <c r="G231" s="48">
        <v>4.6899999999999995</v>
      </c>
      <c r="I231" s="48" t="str">
        <f t="shared" si="3"/>
        <v>Q1</v>
      </c>
    </row>
    <row r="232" spans="1:9">
      <c r="A232" s="48">
        <v>332</v>
      </c>
      <c r="B232" s="49">
        <v>40920</v>
      </c>
      <c r="C232" s="48" t="s">
        <v>545</v>
      </c>
      <c r="D232" s="48" t="s">
        <v>292</v>
      </c>
      <c r="E232" s="48" t="s">
        <v>299</v>
      </c>
      <c r="F232" s="48">
        <v>5</v>
      </c>
      <c r="G232" s="48">
        <v>4.5</v>
      </c>
      <c r="I232" s="48" t="str">
        <f t="shared" si="3"/>
        <v>Q1</v>
      </c>
    </row>
    <row r="233" spans="1:9">
      <c r="A233" s="48">
        <v>332</v>
      </c>
      <c r="B233" s="49">
        <v>40920</v>
      </c>
      <c r="C233" s="48" t="s">
        <v>546</v>
      </c>
      <c r="D233" s="48" t="s">
        <v>292</v>
      </c>
      <c r="E233" s="48" t="s">
        <v>317</v>
      </c>
      <c r="F233" s="48">
        <v>1</v>
      </c>
      <c r="G233" s="48">
        <v>12.8</v>
      </c>
      <c r="I233" s="48" t="str">
        <f t="shared" si="3"/>
        <v>Q1</v>
      </c>
    </row>
    <row r="234" spans="1:9">
      <c r="A234" s="48">
        <v>332</v>
      </c>
      <c r="B234" s="49">
        <v>40920</v>
      </c>
      <c r="C234" s="48" t="s">
        <v>547</v>
      </c>
      <c r="D234" s="48" t="s">
        <v>292</v>
      </c>
      <c r="E234" s="48" t="s">
        <v>343</v>
      </c>
      <c r="F234" s="48">
        <v>2</v>
      </c>
      <c r="G234" s="48">
        <v>18.524999999999999</v>
      </c>
      <c r="I234" s="48" t="str">
        <f t="shared" si="3"/>
        <v>Q1</v>
      </c>
    </row>
    <row r="235" spans="1:9">
      <c r="A235" s="48">
        <v>332</v>
      </c>
      <c r="B235" s="49">
        <v>40920</v>
      </c>
      <c r="C235" s="48" t="s">
        <v>548</v>
      </c>
      <c r="D235" s="48" t="s">
        <v>306</v>
      </c>
      <c r="E235" s="48" t="s">
        <v>422</v>
      </c>
      <c r="F235" s="48">
        <v>2</v>
      </c>
      <c r="G235" s="48">
        <v>5.6999999999999993</v>
      </c>
      <c r="I235" s="48" t="str">
        <f t="shared" si="3"/>
        <v>Q1</v>
      </c>
    </row>
    <row r="236" spans="1:9">
      <c r="A236" s="48">
        <v>332</v>
      </c>
      <c r="B236" s="49">
        <v>40920</v>
      </c>
      <c r="C236" s="48" t="s">
        <v>549</v>
      </c>
      <c r="D236" s="48" t="s">
        <v>292</v>
      </c>
      <c r="E236" s="48" t="s">
        <v>427</v>
      </c>
      <c r="F236" s="48">
        <v>1</v>
      </c>
      <c r="G236" s="48">
        <v>7.25</v>
      </c>
      <c r="I236" s="48" t="str">
        <f t="shared" si="3"/>
        <v>Q1</v>
      </c>
    </row>
    <row r="237" spans="1:9">
      <c r="A237" s="48">
        <v>335</v>
      </c>
      <c r="B237" s="49">
        <v>40920</v>
      </c>
      <c r="C237" s="48" t="s">
        <v>550</v>
      </c>
      <c r="D237" s="48" t="s">
        <v>292</v>
      </c>
      <c r="E237" s="48" t="s">
        <v>353</v>
      </c>
      <c r="F237" s="48">
        <v>2</v>
      </c>
      <c r="G237" s="48">
        <v>10.44</v>
      </c>
      <c r="I237" s="48" t="str">
        <f t="shared" si="3"/>
        <v>Q1</v>
      </c>
    </row>
    <row r="238" spans="1:9">
      <c r="A238" s="48">
        <v>335</v>
      </c>
      <c r="B238" s="49">
        <v>40920</v>
      </c>
      <c r="C238" s="48" t="s">
        <v>551</v>
      </c>
      <c r="D238" s="48" t="s">
        <v>306</v>
      </c>
      <c r="E238" s="48" t="s">
        <v>457</v>
      </c>
      <c r="F238" s="48">
        <v>4</v>
      </c>
      <c r="G238" s="48">
        <v>28.2</v>
      </c>
      <c r="I238" s="48" t="str">
        <f t="shared" si="3"/>
        <v>Q1</v>
      </c>
    </row>
    <row r="239" spans="1:9">
      <c r="A239" s="48">
        <v>335</v>
      </c>
      <c r="B239" s="49">
        <v>40920</v>
      </c>
      <c r="C239" s="48" t="s">
        <v>552</v>
      </c>
      <c r="D239" s="48" t="s">
        <v>306</v>
      </c>
      <c r="E239" s="48" t="s">
        <v>513</v>
      </c>
      <c r="F239" s="48">
        <v>1</v>
      </c>
      <c r="G239" s="48">
        <v>3.7800000000000002</v>
      </c>
      <c r="I239" s="48" t="str">
        <f t="shared" si="3"/>
        <v>Q1</v>
      </c>
    </row>
    <row r="240" spans="1:9">
      <c r="A240" s="48">
        <v>362</v>
      </c>
      <c r="B240" s="49">
        <v>40924</v>
      </c>
      <c r="C240" s="48" t="s">
        <v>492</v>
      </c>
      <c r="D240" s="48" t="s">
        <v>306</v>
      </c>
      <c r="E240" s="48" t="s">
        <v>293</v>
      </c>
      <c r="F240" s="48">
        <v>2</v>
      </c>
      <c r="G240" s="48">
        <v>39.978000000000002</v>
      </c>
      <c r="I240" s="48" t="str">
        <f t="shared" si="3"/>
        <v>Q1</v>
      </c>
    </row>
    <row r="241" spans="1:9">
      <c r="A241" s="48">
        <v>362</v>
      </c>
      <c r="B241" s="49">
        <v>40924</v>
      </c>
      <c r="C241" s="48" t="s">
        <v>553</v>
      </c>
      <c r="D241" s="48" t="s">
        <v>306</v>
      </c>
      <c r="E241" s="48" t="s">
        <v>422</v>
      </c>
      <c r="F241" s="48">
        <v>1</v>
      </c>
      <c r="G241" s="48">
        <v>2.5270000000000001</v>
      </c>
      <c r="I241" s="48" t="str">
        <f t="shared" si="3"/>
        <v>Q1</v>
      </c>
    </row>
    <row r="242" spans="1:9">
      <c r="A242" s="48">
        <v>371</v>
      </c>
      <c r="B242" s="49">
        <v>40925</v>
      </c>
      <c r="C242" s="48" t="s">
        <v>361</v>
      </c>
      <c r="D242" s="48" t="s">
        <v>306</v>
      </c>
      <c r="E242" s="48" t="s">
        <v>293</v>
      </c>
      <c r="F242" s="48">
        <v>4</v>
      </c>
      <c r="G242" s="48">
        <v>81.400000000000006</v>
      </c>
      <c r="I242" s="48" t="str">
        <f t="shared" si="3"/>
        <v>Q1</v>
      </c>
    </row>
    <row r="243" spans="1:9">
      <c r="A243" s="48">
        <v>371</v>
      </c>
      <c r="B243" s="49">
        <v>40925</v>
      </c>
      <c r="C243" s="48" t="s">
        <v>455</v>
      </c>
      <c r="D243" s="48" t="s">
        <v>292</v>
      </c>
      <c r="E243" s="48" t="s">
        <v>293</v>
      </c>
      <c r="F243" s="48">
        <v>1</v>
      </c>
      <c r="G243" s="48">
        <v>8.1999999999999993</v>
      </c>
      <c r="I243" s="48" t="str">
        <f t="shared" si="3"/>
        <v>Q1</v>
      </c>
    </row>
    <row r="244" spans="1:9">
      <c r="A244" s="48">
        <v>372</v>
      </c>
      <c r="B244" s="49">
        <v>40925</v>
      </c>
      <c r="C244" s="48" t="s">
        <v>554</v>
      </c>
      <c r="D244" s="48" t="s">
        <v>306</v>
      </c>
      <c r="E244" s="48" t="s">
        <v>387</v>
      </c>
      <c r="F244" s="48">
        <v>5</v>
      </c>
      <c r="G244" s="48">
        <v>10.4</v>
      </c>
      <c r="I244" s="48" t="str">
        <f t="shared" si="3"/>
        <v>Q1</v>
      </c>
    </row>
    <row r="245" spans="1:9">
      <c r="A245" s="48">
        <v>372</v>
      </c>
      <c r="B245" s="49">
        <v>40925</v>
      </c>
      <c r="C245" s="48" t="s">
        <v>555</v>
      </c>
      <c r="D245" s="48" t="s">
        <v>306</v>
      </c>
      <c r="E245" s="48" t="s">
        <v>293</v>
      </c>
      <c r="F245" s="48">
        <v>2</v>
      </c>
      <c r="G245" s="48">
        <v>6.6</v>
      </c>
      <c r="I245" s="48" t="str">
        <f t="shared" si="3"/>
        <v>Q1</v>
      </c>
    </row>
    <row r="246" spans="1:9">
      <c r="A246" s="48">
        <v>380</v>
      </c>
      <c r="B246" s="49">
        <v>40926</v>
      </c>
      <c r="C246" s="48" t="s">
        <v>556</v>
      </c>
      <c r="D246" s="48" t="s">
        <v>306</v>
      </c>
      <c r="E246" s="48" t="s">
        <v>311</v>
      </c>
      <c r="F246" s="48">
        <v>4</v>
      </c>
      <c r="G246" s="48">
        <v>24.5</v>
      </c>
      <c r="I246" s="48" t="str">
        <f t="shared" si="3"/>
        <v>Q1</v>
      </c>
    </row>
    <row r="247" spans="1:9">
      <c r="A247" s="48">
        <v>380</v>
      </c>
      <c r="B247" s="49">
        <v>40926</v>
      </c>
      <c r="C247" s="48" t="s">
        <v>557</v>
      </c>
      <c r="D247" s="48" t="s">
        <v>306</v>
      </c>
      <c r="E247" s="48" t="s">
        <v>419</v>
      </c>
      <c r="F247" s="48">
        <v>1</v>
      </c>
      <c r="G247" s="48">
        <v>3.32</v>
      </c>
      <c r="I247" s="48" t="str">
        <f t="shared" si="3"/>
        <v>Q1</v>
      </c>
    </row>
    <row r="248" spans="1:9">
      <c r="A248" s="48">
        <v>380</v>
      </c>
      <c r="B248" s="49">
        <v>40926</v>
      </c>
      <c r="C248" s="48" t="s">
        <v>558</v>
      </c>
      <c r="D248" s="48" t="s">
        <v>306</v>
      </c>
      <c r="E248" s="48" t="s">
        <v>307</v>
      </c>
      <c r="F248" s="48">
        <v>1</v>
      </c>
      <c r="G248" s="48">
        <v>5.5</v>
      </c>
      <c r="I248" s="48" t="str">
        <f t="shared" si="3"/>
        <v>Q1</v>
      </c>
    </row>
    <row r="249" spans="1:9">
      <c r="A249" s="48">
        <v>381</v>
      </c>
      <c r="B249" s="49">
        <v>40926</v>
      </c>
      <c r="C249" s="48" t="s">
        <v>559</v>
      </c>
      <c r="D249" s="48" t="s">
        <v>306</v>
      </c>
      <c r="E249" s="48" t="s">
        <v>331</v>
      </c>
      <c r="F249" s="48">
        <v>4</v>
      </c>
      <c r="G249" s="48">
        <v>11.21</v>
      </c>
      <c r="I249" s="48" t="str">
        <f t="shared" si="3"/>
        <v>Q1</v>
      </c>
    </row>
    <row r="250" spans="1:9">
      <c r="A250" s="48">
        <v>381</v>
      </c>
      <c r="B250" s="49">
        <v>40926</v>
      </c>
      <c r="C250" s="48" t="s">
        <v>560</v>
      </c>
      <c r="D250" s="48" t="s">
        <v>306</v>
      </c>
      <c r="E250" s="48" t="s">
        <v>503</v>
      </c>
      <c r="F250" s="48">
        <v>1</v>
      </c>
      <c r="G250" s="48">
        <v>20.52</v>
      </c>
      <c r="I250" s="48" t="str">
        <f t="shared" si="3"/>
        <v>Q1</v>
      </c>
    </row>
    <row r="251" spans="1:9">
      <c r="A251" s="48">
        <v>381</v>
      </c>
      <c r="B251" s="49">
        <v>40926</v>
      </c>
      <c r="C251" s="48" t="s">
        <v>432</v>
      </c>
      <c r="D251" s="48" t="s">
        <v>306</v>
      </c>
      <c r="E251" s="48" t="s">
        <v>331</v>
      </c>
      <c r="F251" s="48">
        <v>2</v>
      </c>
      <c r="G251" s="48">
        <v>5</v>
      </c>
      <c r="I251" s="48" t="str">
        <f t="shared" si="3"/>
        <v>Q1</v>
      </c>
    </row>
    <row r="252" spans="1:9">
      <c r="A252" s="48">
        <v>381</v>
      </c>
      <c r="B252" s="49">
        <v>40926</v>
      </c>
      <c r="C252" s="48" t="s">
        <v>507</v>
      </c>
      <c r="D252" s="48" t="s">
        <v>306</v>
      </c>
      <c r="E252" s="48" t="s">
        <v>405</v>
      </c>
      <c r="F252" s="48">
        <v>1</v>
      </c>
      <c r="G252" s="48">
        <v>15.3</v>
      </c>
      <c r="I252" s="48" t="str">
        <f t="shared" si="3"/>
        <v>Q1</v>
      </c>
    </row>
    <row r="253" spans="1:9">
      <c r="A253" s="48">
        <v>381</v>
      </c>
      <c r="B253" s="49">
        <v>40926</v>
      </c>
      <c r="C253" s="48" t="s">
        <v>561</v>
      </c>
      <c r="D253" s="48" t="s">
        <v>306</v>
      </c>
      <c r="E253" s="48" t="s">
        <v>322</v>
      </c>
      <c r="F253" s="48">
        <v>1</v>
      </c>
      <c r="G253" s="48">
        <v>7.15</v>
      </c>
      <c r="I253" s="48" t="str">
        <f t="shared" si="3"/>
        <v>Q1</v>
      </c>
    </row>
    <row r="254" spans="1:9">
      <c r="A254" s="48">
        <v>381</v>
      </c>
      <c r="B254" s="49">
        <v>40926</v>
      </c>
      <c r="C254" s="48" t="s">
        <v>562</v>
      </c>
      <c r="D254" s="48" t="s">
        <v>306</v>
      </c>
      <c r="E254" s="48" t="s">
        <v>328</v>
      </c>
      <c r="F254" s="48">
        <v>1</v>
      </c>
      <c r="G254" s="48">
        <v>11.16</v>
      </c>
      <c r="I254" s="48" t="str">
        <f t="shared" si="3"/>
        <v>Q1</v>
      </c>
    </row>
    <row r="255" spans="1:9">
      <c r="A255" s="48">
        <v>387</v>
      </c>
      <c r="B255" s="49">
        <v>40927</v>
      </c>
      <c r="C255" s="48" t="s">
        <v>563</v>
      </c>
      <c r="D255" s="48" t="s">
        <v>292</v>
      </c>
      <c r="E255" s="48" t="s">
        <v>317</v>
      </c>
      <c r="F255" s="48">
        <v>1</v>
      </c>
      <c r="G255" s="48">
        <v>2.7750000000000004</v>
      </c>
      <c r="I255" s="48" t="str">
        <f t="shared" si="3"/>
        <v>Q1</v>
      </c>
    </row>
    <row r="256" spans="1:9">
      <c r="A256" s="48">
        <v>387</v>
      </c>
      <c r="B256" s="49">
        <v>40927</v>
      </c>
      <c r="C256" s="48" t="s">
        <v>564</v>
      </c>
      <c r="D256" s="48" t="s">
        <v>292</v>
      </c>
      <c r="E256" s="48" t="s">
        <v>343</v>
      </c>
      <c r="F256" s="48">
        <v>1</v>
      </c>
      <c r="G256" s="48">
        <v>9.75</v>
      </c>
      <c r="I256" s="48" t="str">
        <f t="shared" si="3"/>
        <v>Q1</v>
      </c>
    </row>
    <row r="257" spans="1:9">
      <c r="A257" s="48">
        <v>388</v>
      </c>
      <c r="B257" s="49">
        <v>40927</v>
      </c>
      <c r="C257" s="48" t="s">
        <v>565</v>
      </c>
      <c r="D257" s="48" t="s">
        <v>306</v>
      </c>
      <c r="E257" s="48" t="s">
        <v>566</v>
      </c>
      <c r="F257" s="48">
        <v>2</v>
      </c>
      <c r="G257" s="48">
        <v>1.5009999999999999</v>
      </c>
      <c r="I257" s="48" t="str">
        <f t="shared" si="3"/>
        <v>Q1</v>
      </c>
    </row>
    <row r="258" spans="1:9">
      <c r="A258" s="48">
        <v>388</v>
      </c>
      <c r="B258" s="49">
        <v>40927</v>
      </c>
      <c r="C258" s="48" t="s">
        <v>567</v>
      </c>
      <c r="D258" s="48" t="s">
        <v>306</v>
      </c>
      <c r="E258" s="48" t="s">
        <v>366</v>
      </c>
      <c r="F258" s="48">
        <v>1</v>
      </c>
      <c r="G258" s="48">
        <v>19.98</v>
      </c>
      <c r="I258" s="48" t="str">
        <f t="shared" si="3"/>
        <v>Q1</v>
      </c>
    </row>
    <row r="259" spans="1:9">
      <c r="A259" s="48">
        <v>388</v>
      </c>
      <c r="B259" s="49">
        <v>40927</v>
      </c>
      <c r="C259" s="48" t="s">
        <v>568</v>
      </c>
      <c r="D259" s="48" t="s">
        <v>306</v>
      </c>
      <c r="E259" s="48" t="s">
        <v>293</v>
      </c>
      <c r="F259" s="48">
        <v>1</v>
      </c>
      <c r="G259" s="48">
        <v>11.9</v>
      </c>
      <c r="I259" s="48" t="str">
        <f t="shared" ref="I259:I322" si="4">IF(B259&gt;=$J$4,"Q4",IF(AND(B259&gt;=$J$3,B259&lt;$J$4),"Q3",IF(AND(B259&gt;=$J$2, B259&lt;$J$3),"Q2",IF(B259&lt; $J$2,"Q1","Invalid"))))</f>
        <v>Q1</v>
      </c>
    </row>
    <row r="260" spans="1:9">
      <c r="A260" s="48">
        <v>388</v>
      </c>
      <c r="B260" s="49">
        <v>40927</v>
      </c>
      <c r="C260" s="48" t="s">
        <v>492</v>
      </c>
      <c r="D260" s="48" t="s">
        <v>306</v>
      </c>
      <c r="E260" s="48" t="s">
        <v>293</v>
      </c>
      <c r="F260" s="48">
        <v>3</v>
      </c>
      <c r="G260" s="48">
        <v>66.63</v>
      </c>
      <c r="I260" s="48" t="str">
        <f t="shared" si="4"/>
        <v>Q1</v>
      </c>
    </row>
    <row r="261" spans="1:9">
      <c r="A261" s="48">
        <v>388</v>
      </c>
      <c r="B261" s="49">
        <v>40927</v>
      </c>
      <c r="C261" s="48" t="s">
        <v>569</v>
      </c>
      <c r="D261" s="48" t="s">
        <v>306</v>
      </c>
      <c r="E261" s="48" t="s">
        <v>387</v>
      </c>
      <c r="F261" s="48">
        <v>2</v>
      </c>
      <c r="G261" s="48">
        <v>5.0759999999999996</v>
      </c>
      <c r="I261" s="48" t="str">
        <f t="shared" si="4"/>
        <v>Q1</v>
      </c>
    </row>
    <row r="262" spans="1:9">
      <c r="A262" s="48">
        <v>388</v>
      </c>
      <c r="B262" s="49">
        <v>40927</v>
      </c>
      <c r="C262" s="48" t="s">
        <v>570</v>
      </c>
      <c r="D262" s="48" t="s">
        <v>306</v>
      </c>
      <c r="E262" s="48" t="s">
        <v>293</v>
      </c>
      <c r="F262" s="48">
        <v>1</v>
      </c>
      <c r="G262" s="48">
        <v>23</v>
      </c>
      <c r="I262" s="48" t="str">
        <f t="shared" si="4"/>
        <v>Q1</v>
      </c>
    </row>
    <row r="263" spans="1:9">
      <c r="A263" s="48">
        <v>388</v>
      </c>
      <c r="B263" s="49">
        <v>40927</v>
      </c>
      <c r="C263" s="48" t="s">
        <v>375</v>
      </c>
      <c r="D263" s="48" t="s">
        <v>306</v>
      </c>
      <c r="E263" s="48" t="s">
        <v>376</v>
      </c>
      <c r="F263" s="48">
        <v>1</v>
      </c>
      <c r="G263" s="48">
        <v>1.5209999999999999</v>
      </c>
      <c r="I263" s="48" t="str">
        <f t="shared" si="4"/>
        <v>Q1</v>
      </c>
    </row>
    <row r="264" spans="1:9">
      <c r="A264" s="48">
        <v>399</v>
      </c>
      <c r="B264" s="49">
        <v>40930</v>
      </c>
      <c r="C264" s="48" t="s">
        <v>410</v>
      </c>
      <c r="D264" s="48" t="s">
        <v>292</v>
      </c>
      <c r="E264" s="48" t="s">
        <v>293</v>
      </c>
      <c r="F264" s="48">
        <v>2</v>
      </c>
      <c r="G264" s="48">
        <v>10.8</v>
      </c>
      <c r="I264" s="48" t="str">
        <f t="shared" si="4"/>
        <v>Q1</v>
      </c>
    </row>
    <row r="265" spans="1:9">
      <c r="A265" s="48">
        <v>401</v>
      </c>
      <c r="B265" s="49">
        <v>40930</v>
      </c>
      <c r="C265" s="48" t="s">
        <v>505</v>
      </c>
      <c r="D265" s="48" t="s">
        <v>292</v>
      </c>
      <c r="E265" s="48" t="s">
        <v>293</v>
      </c>
      <c r="F265" s="48">
        <v>1</v>
      </c>
      <c r="G265" s="48">
        <v>4</v>
      </c>
      <c r="I265" s="48" t="str">
        <f t="shared" si="4"/>
        <v>Q1</v>
      </c>
    </row>
    <row r="266" spans="1:9">
      <c r="A266" s="48">
        <v>401</v>
      </c>
      <c r="B266" s="49">
        <v>40930</v>
      </c>
      <c r="C266" s="48" t="s">
        <v>571</v>
      </c>
      <c r="D266" s="48" t="s">
        <v>292</v>
      </c>
      <c r="E266" s="48" t="s">
        <v>293</v>
      </c>
      <c r="F266" s="48">
        <v>1</v>
      </c>
      <c r="G266" s="48">
        <v>1.85</v>
      </c>
      <c r="I266" s="48" t="str">
        <f t="shared" si="4"/>
        <v>Q1</v>
      </c>
    </row>
    <row r="267" spans="1:9">
      <c r="A267" s="48">
        <v>410</v>
      </c>
      <c r="B267" s="49">
        <v>40931</v>
      </c>
      <c r="C267" s="48" t="s">
        <v>572</v>
      </c>
      <c r="D267" s="48" t="s">
        <v>295</v>
      </c>
      <c r="E267" s="48" t="s">
        <v>293</v>
      </c>
      <c r="F267" s="48">
        <v>1</v>
      </c>
      <c r="G267" s="48">
        <v>3.15</v>
      </c>
      <c r="I267" s="48" t="str">
        <f t="shared" si="4"/>
        <v>Q1</v>
      </c>
    </row>
    <row r="268" spans="1:9">
      <c r="A268" s="48">
        <v>410</v>
      </c>
      <c r="B268" s="49">
        <v>40931</v>
      </c>
      <c r="C268" s="48" t="s">
        <v>573</v>
      </c>
      <c r="D268" s="48" t="s">
        <v>306</v>
      </c>
      <c r="E268" s="48" t="s">
        <v>293</v>
      </c>
      <c r="F268" s="48">
        <v>2</v>
      </c>
      <c r="G268" s="48">
        <v>6.9</v>
      </c>
      <c r="I268" s="48" t="str">
        <f t="shared" si="4"/>
        <v>Q1</v>
      </c>
    </row>
    <row r="269" spans="1:9">
      <c r="A269" s="48">
        <v>410</v>
      </c>
      <c r="B269" s="49">
        <v>40931</v>
      </c>
      <c r="C269" s="48" t="s">
        <v>574</v>
      </c>
      <c r="D269" s="48" t="s">
        <v>306</v>
      </c>
      <c r="E269" s="48" t="s">
        <v>313</v>
      </c>
      <c r="F269" s="48">
        <v>1</v>
      </c>
      <c r="G269" s="48">
        <v>10.8775</v>
      </c>
      <c r="I269" s="48" t="str">
        <f t="shared" si="4"/>
        <v>Q1</v>
      </c>
    </row>
    <row r="270" spans="1:9">
      <c r="A270" s="48">
        <v>410</v>
      </c>
      <c r="B270" s="49">
        <v>40931</v>
      </c>
      <c r="C270" s="48" t="s">
        <v>575</v>
      </c>
      <c r="D270" s="48" t="s">
        <v>292</v>
      </c>
      <c r="E270" s="48" t="s">
        <v>374</v>
      </c>
      <c r="F270" s="48">
        <v>1</v>
      </c>
      <c r="G270" s="48">
        <v>8.25</v>
      </c>
      <c r="I270" s="48" t="str">
        <f t="shared" si="4"/>
        <v>Q1</v>
      </c>
    </row>
    <row r="271" spans="1:9">
      <c r="A271" s="48">
        <v>410</v>
      </c>
      <c r="B271" s="49">
        <v>40931</v>
      </c>
      <c r="C271" s="48" t="s">
        <v>576</v>
      </c>
      <c r="D271" s="48" t="s">
        <v>292</v>
      </c>
      <c r="E271" s="48" t="s">
        <v>317</v>
      </c>
      <c r="F271" s="48">
        <v>1</v>
      </c>
      <c r="G271" s="48">
        <v>2.5</v>
      </c>
      <c r="I271" s="48" t="str">
        <f t="shared" si="4"/>
        <v>Q1</v>
      </c>
    </row>
    <row r="272" spans="1:9">
      <c r="A272" s="48">
        <v>417</v>
      </c>
      <c r="B272" s="49">
        <v>40932</v>
      </c>
      <c r="C272" s="48" t="s">
        <v>517</v>
      </c>
      <c r="D272" s="48" t="s">
        <v>292</v>
      </c>
      <c r="E272" s="48" t="s">
        <v>459</v>
      </c>
      <c r="F272" s="48">
        <v>1</v>
      </c>
      <c r="G272" s="48">
        <v>5.75</v>
      </c>
      <c r="I272" s="48" t="str">
        <f t="shared" si="4"/>
        <v>Q1</v>
      </c>
    </row>
    <row r="273" spans="1:9">
      <c r="A273" s="48">
        <v>417</v>
      </c>
      <c r="B273" s="49">
        <v>40932</v>
      </c>
      <c r="C273" s="48" t="s">
        <v>577</v>
      </c>
      <c r="D273" s="48" t="s">
        <v>292</v>
      </c>
      <c r="E273" s="48" t="s">
        <v>317</v>
      </c>
      <c r="F273" s="48">
        <v>2</v>
      </c>
      <c r="G273" s="48">
        <v>10.989999999999998</v>
      </c>
      <c r="I273" s="48" t="str">
        <f t="shared" si="4"/>
        <v>Q1</v>
      </c>
    </row>
    <row r="274" spans="1:9">
      <c r="A274" s="48">
        <v>417</v>
      </c>
      <c r="B274" s="49">
        <v>40932</v>
      </c>
      <c r="C274" s="48" t="s">
        <v>528</v>
      </c>
      <c r="D274" s="48" t="s">
        <v>306</v>
      </c>
      <c r="E274" s="48" t="s">
        <v>307</v>
      </c>
      <c r="F274" s="48">
        <v>1</v>
      </c>
      <c r="G274" s="48">
        <v>1.19</v>
      </c>
      <c r="I274" s="48" t="str">
        <f t="shared" si="4"/>
        <v>Q1</v>
      </c>
    </row>
    <row r="275" spans="1:9">
      <c r="A275" s="48">
        <v>427</v>
      </c>
      <c r="B275" s="49">
        <v>40933</v>
      </c>
      <c r="C275" s="48" t="s">
        <v>578</v>
      </c>
      <c r="D275" s="48" t="s">
        <v>306</v>
      </c>
      <c r="E275" s="48" t="s">
        <v>307</v>
      </c>
      <c r="F275" s="48">
        <v>5</v>
      </c>
      <c r="G275" s="48">
        <v>88.5</v>
      </c>
      <c r="I275" s="48" t="str">
        <f t="shared" si="4"/>
        <v>Q1</v>
      </c>
    </row>
    <row r="276" spans="1:9">
      <c r="A276" s="48">
        <v>427</v>
      </c>
      <c r="B276" s="49">
        <v>40933</v>
      </c>
      <c r="C276" s="48" t="s">
        <v>579</v>
      </c>
      <c r="D276" s="48" t="s">
        <v>292</v>
      </c>
      <c r="E276" s="48" t="s">
        <v>374</v>
      </c>
      <c r="F276" s="48">
        <v>2</v>
      </c>
      <c r="G276" s="48">
        <v>11.6</v>
      </c>
      <c r="I276" s="48" t="str">
        <f t="shared" si="4"/>
        <v>Q1</v>
      </c>
    </row>
    <row r="277" spans="1:9">
      <c r="A277" s="48">
        <v>438</v>
      </c>
      <c r="B277" s="49">
        <v>40935</v>
      </c>
      <c r="C277" s="48" t="s">
        <v>580</v>
      </c>
      <c r="D277" s="48" t="s">
        <v>292</v>
      </c>
      <c r="E277" s="48" t="s">
        <v>353</v>
      </c>
      <c r="F277" s="48">
        <v>1</v>
      </c>
      <c r="G277" s="48">
        <v>21.25</v>
      </c>
      <c r="I277" s="48" t="str">
        <f t="shared" si="4"/>
        <v>Q1</v>
      </c>
    </row>
    <row r="278" spans="1:9">
      <c r="A278" s="48">
        <v>438</v>
      </c>
      <c r="B278" s="49">
        <v>40935</v>
      </c>
      <c r="C278" s="48" t="s">
        <v>324</v>
      </c>
      <c r="D278" s="48" t="s">
        <v>292</v>
      </c>
      <c r="E278" s="48" t="s">
        <v>317</v>
      </c>
      <c r="F278" s="48">
        <v>1</v>
      </c>
      <c r="G278" s="48">
        <v>5.25</v>
      </c>
      <c r="I278" s="48" t="str">
        <f t="shared" si="4"/>
        <v>Q1</v>
      </c>
    </row>
    <row r="279" spans="1:9">
      <c r="A279" s="48">
        <v>438</v>
      </c>
      <c r="B279" s="49">
        <v>40935</v>
      </c>
      <c r="C279" s="48" t="s">
        <v>581</v>
      </c>
      <c r="D279" s="48" t="s">
        <v>306</v>
      </c>
      <c r="E279" s="48" t="s">
        <v>582</v>
      </c>
      <c r="F279" s="48">
        <v>1</v>
      </c>
      <c r="G279" s="48">
        <v>7.7</v>
      </c>
      <c r="I279" s="48" t="str">
        <f t="shared" si="4"/>
        <v>Q1</v>
      </c>
    </row>
    <row r="280" spans="1:9">
      <c r="A280" s="48">
        <v>438</v>
      </c>
      <c r="B280" s="49">
        <v>40935</v>
      </c>
      <c r="C280" s="48" t="s">
        <v>569</v>
      </c>
      <c r="D280" s="48" t="s">
        <v>306</v>
      </c>
      <c r="E280" s="48" t="s">
        <v>387</v>
      </c>
      <c r="F280" s="48">
        <v>1</v>
      </c>
      <c r="G280" s="48">
        <v>2.82</v>
      </c>
      <c r="I280" s="48" t="str">
        <f t="shared" si="4"/>
        <v>Q1</v>
      </c>
    </row>
    <row r="281" spans="1:9">
      <c r="A281" s="48">
        <v>438</v>
      </c>
      <c r="B281" s="49">
        <v>40935</v>
      </c>
      <c r="C281" s="48" t="s">
        <v>583</v>
      </c>
      <c r="D281" s="48" t="s">
        <v>292</v>
      </c>
      <c r="E281" s="48" t="s">
        <v>353</v>
      </c>
      <c r="F281" s="48">
        <v>1</v>
      </c>
      <c r="G281" s="48">
        <v>3.88</v>
      </c>
      <c r="I281" s="48" t="str">
        <f t="shared" si="4"/>
        <v>Q1</v>
      </c>
    </row>
    <row r="282" spans="1:9">
      <c r="A282" s="48">
        <v>438</v>
      </c>
      <c r="B282" s="49">
        <v>40935</v>
      </c>
      <c r="C282" s="48" t="s">
        <v>373</v>
      </c>
      <c r="D282" s="48" t="s">
        <v>292</v>
      </c>
      <c r="E282" s="48" t="s">
        <v>374</v>
      </c>
      <c r="F282" s="48">
        <v>2</v>
      </c>
      <c r="G282" s="48">
        <v>8.6999999999999993</v>
      </c>
      <c r="I282" s="48" t="str">
        <f t="shared" si="4"/>
        <v>Q1</v>
      </c>
    </row>
    <row r="283" spans="1:9">
      <c r="A283" s="48">
        <v>441</v>
      </c>
      <c r="B283" s="49">
        <v>40936</v>
      </c>
      <c r="C283" s="48" t="s">
        <v>584</v>
      </c>
      <c r="D283" s="48" t="s">
        <v>306</v>
      </c>
      <c r="E283" s="48" t="s">
        <v>387</v>
      </c>
      <c r="F283" s="48">
        <v>3</v>
      </c>
      <c r="G283" s="48">
        <v>9.8999999999999986</v>
      </c>
      <c r="I283" s="48" t="str">
        <f t="shared" si="4"/>
        <v>Q1</v>
      </c>
    </row>
    <row r="284" spans="1:9">
      <c r="A284" s="48">
        <v>441</v>
      </c>
      <c r="B284" s="49">
        <v>40936</v>
      </c>
      <c r="C284" s="48" t="s">
        <v>585</v>
      </c>
      <c r="D284" s="48" t="s">
        <v>306</v>
      </c>
      <c r="E284" s="48" t="s">
        <v>307</v>
      </c>
      <c r="F284" s="48">
        <v>1</v>
      </c>
      <c r="G284" s="48">
        <v>8</v>
      </c>
      <c r="I284" s="48" t="str">
        <f t="shared" si="4"/>
        <v>Q1</v>
      </c>
    </row>
    <row r="285" spans="1:9">
      <c r="A285" s="48">
        <v>441</v>
      </c>
      <c r="B285" s="49">
        <v>40936</v>
      </c>
      <c r="C285" s="48" t="s">
        <v>551</v>
      </c>
      <c r="D285" s="48" t="s">
        <v>306</v>
      </c>
      <c r="E285" s="48" t="s">
        <v>457</v>
      </c>
      <c r="F285" s="48">
        <v>2</v>
      </c>
      <c r="G285" s="48">
        <v>12.69</v>
      </c>
      <c r="I285" s="48" t="str">
        <f t="shared" si="4"/>
        <v>Q1</v>
      </c>
    </row>
    <row r="286" spans="1:9">
      <c r="A286" s="48">
        <v>441</v>
      </c>
      <c r="B286" s="49">
        <v>40936</v>
      </c>
      <c r="C286" s="48" t="s">
        <v>586</v>
      </c>
      <c r="D286" s="48" t="s">
        <v>306</v>
      </c>
      <c r="E286" s="48" t="s">
        <v>293</v>
      </c>
      <c r="F286" s="48">
        <v>2</v>
      </c>
      <c r="G286" s="48">
        <v>5.44</v>
      </c>
      <c r="I286" s="48" t="str">
        <f t="shared" si="4"/>
        <v>Q1</v>
      </c>
    </row>
    <row r="287" spans="1:9">
      <c r="A287" s="48">
        <v>441</v>
      </c>
      <c r="B287" s="49">
        <v>40936</v>
      </c>
      <c r="C287" s="48" t="s">
        <v>587</v>
      </c>
      <c r="D287" s="48" t="s">
        <v>306</v>
      </c>
      <c r="E287" s="48" t="s">
        <v>463</v>
      </c>
      <c r="F287" s="48">
        <v>2</v>
      </c>
      <c r="G287" s="48">
        <v>15.5</v>
      </c>
      <c r="I287" s="48" t="str">
        <f t="shared" si="4"/>
        <v>Q1</v>
      </c>
    </row>
    <row r="288" spans="1:9">
      <c r="A288" s="48">
        <v>447</v>
      </c>
      <c r="B288" s="49">
        <v>40937</v>
      </c>
      <c r="C288" s="48" t="s">
        <v>588</v>
      </c>
      <c r="D288" s="48" t="s">
        <v>295</v>
      </c>
      <c r="E288" s="48" t="s">
        <v>368</v>
      </c>
      <c r="F288" s="48">
        <v>3</v>
      </c>
      <c r="G288" s="48">
        <v>16.605000000000004</v>
      </c>
      <c r="I288" s="48" t="str">
        <f t="shared" si="4"/>
        <v>Q1</v>
      </c>
    </row>
    <row r="289" spans="1:9">
      <c r="A289" s="48">
        <v>448</v>
      </c>
      <c r="B289" s="49">
        <v>40937</v>
      </c>
      <c r="C289" s="48" t="s">
        <v>589</v>
      </c>
      <c r="D289" s="48" t="s">
        <v>292</v>
      </c>
      <c r="E289" s="48" t="s">
        <v>293</v>
      </c>
      <c r="F289" s="48">
        <v>1</v>
      </c>
      <c r="G289" s="48">
        <v>2.6550000000000002</v>
      </c>
      <c r="I289" s="48" t="str">
        <f t="shared" si="4"/>
        <v>Q1</v>
      </c>
    </row>
    <row r="290" spans="1:9">
      <c r="A290" s="48">
        <v>448</v>
      </c>
      <c r="B290" s="49">
        <v>40937</v>
      </c>
      <c r="C290" s="48" t="s">
        <v>590</v>
      </c>
      <c r="D290" s="48" t="s">
        <v>292</v>
      </c>
      <c r="E290" s="48" t="s">
        <v>293</v>
      </c>
      <c r="F290" s="48">
        <v>2</v>
      </c>
      <c r="G290" s="48">
        <v>5.5</v>
      </c>
      <c r="I290" s="48" t="str">
        <f t="shared" si="4"/>
        <v>Q1</v>
      </c>
    </row>
    <row r="291" spans="1:9">
      <c r="A291" s="48">
        <v>448</v>
      </c>
      <c r="B291" s="49">
        <v>40937</v>
      </c>
      <c r="C291" s="48" t="s">
        <v>301</v>
      </c>
      <c r="D291" s="48" t="s">
        <v>295</v>
      </c>
      <c r="E291" s="48" t="s">
        <v>302</v>
      </c>
      <c r="F291" s="48">
        <v>2</v>
      </c>
      <c r="G291" s="48">
        <v>7.4</v>
      </c>
      <c r="I291" s="48" t="str">
        <f t="shared" si="4"/>
        <v>Q1</v>
      </c>
    </row>
    <row r="292" spans="1:9">
      <c r="A292" s="48">
        <v>454</v>
      </c>
      <c r="B292" s="49">
        <v>40938</v>
      </c>
      <c r="C292" s="48" t="s">
        <v>591</v>
      </c>
      <c r="D292" s="48" t="s">
        <v>292</v>
      </c>
      <c r="E292" s="48" t="s">
        <v>317</v>
      </c>
      <c r="F292" s="48">
        <v>2</v>
      </c>
      <c r="G292" s="48">
        <v>6.4</v>
      </c>
      <c r="I292" s="48" t="str">
        <f t="shared" si="4"/>
        <v>Q1</v>
      </c>
    </row>
    <row r="293" spans="1:9">
      <c r="A293" s="48">
        <v>454</v>
      </c>
      <c r="B293" s="49">
        <v>40938</v>
      </c>
      <c r="C293" s="48" t="s">
        <v>592</v>
      </c>
      <c r="D293" s="48" t="s">
        <v>295</v>
      </c>
      <c r="E293" s="48" t="s">
        <v>593</v>
      </c>
      <c r="F293" s="48">
        <v>1</v>
      </c>
      <c r="G293" s="48">
        <v>3.0374999999999996</v>
      </c>
      <c r="I293" s="48" t="str">
        <f t="shared" si="4"/>
        <v>Q1</v>
      </c>
    </row>
    <row r="294" spans="1:9">
      <c r="A294" s="48">
        <v>455</v>
      </c>
      <c r="B294" s="49">
        <v>40938</v>
      </c>
      <c r="C294" s="48" t="s">
        <v>594</v>
      </c>
      <c r="D294" s="48" t="s">
        <v>306</v>
      </c>
      <c r="E294" s="48" t="s">
        <v>447</v>
      </c>
      <c r="F294" s="48">
        <v>2</v>
      </c>
      <c r="G294" s="48">
        <v>2.3939999999999997</v>
      </c>
      <c r="I294" s="48" t="str">
        <f t="shared" si="4"/>
        <v>Q1</v>
      </c>
    </row>
    <row r="295" spans="1:9">
      <c r="A295" s="48">
        <v>455</v>
      </c>
      <c r="B295" s="49">
        <v>40938</v>
      </c>
      <c r="C295" s="48" t="s">
        <v>550</v>
      </c>
      <c r="D295" s="48" t="s">
        <v>292</v>
      </c>
      <c r="E295" s="48" t="s">
        <v>353</v>
      </c>
      <c r="F295" s="48">
        <v>1</v>
      </c>
      <c r="G295" s="48">
        <v>5.8</v>
      </c>
      <c r="I295" s="48" t="str">
        <f t="shared" si="4"/>
        <v>Q1</v>
      </c>
    </row>
    <row r="296" spans="1:9">
      <c r="A296" s="48">
        <v>455</v>
      </c>
      <c r="B296" s="49">
        <v>40938</v>
      </c>
      <c r="C296" s="48" t="s">
        <v>467</v>
      </c>
      <c r="D296" s="48" t="s">
        <v>292</v>
      </c>
      <c r="E296" s="48" t="s">
        <v>320</v>
      </c>
      <c r="F296" s="48">
        <v>1</v>
      </c>
      <c r="G296" s="48">
        <v>4.6125000000000007</v>
      </c>
      <c r="I296" s="48" t="str">
        <f t="shared" si="4"/>
        <v>Q1</v>
      </c>
    </row>
    <row r="297" spans="1:9">
      <c r="A297" s="48">
        <v>455</v>
      </c>
      <c r="B297" s="49">
        <v>40938</v>
      </c>
      <c r="C297" s="48" t="s">
        <v>595</v>
      </c>
      <c r="D297" s="48" t="s">
        <v>295</v>
      </c>
      <c r="E297" s="48" t="s">
        <v>293</v>
      </c>
      <c r="F297" s="48">
        <v>1</v>
      </c>
      <c r="G297" s="48">
        <v>17.471999999999998</v>
      </c>
      <c r="I297" s="48" t="str">
        <f t="shared" si="4"/>
        <v>Q1</v>
      </c>
    </row>
    <row r="298" spans="1:9">
      <c r="A298" s="48">
        <v>455</v>
      </c>
      <c r="B298" s="49">
        <v>40938</v>
      </c>
      <c r="C298" s="48" t="s">
        <v>596</v>
      </c>
      <c r="D298" s="48" t="s">
        <v>306</v>
      </c>
      <c r="E298" s="48" t="s">
        <v>293</v>
      </c>
      <c r="F298" s="48">
        <v>1</v>
      </c>
      <c r="G298" s="48">
        <v>2.59</v>
      </c>
      <c r="I298" s="48" t="str">
        <f t="shared" si="4"/>
        <v>Q1</v>
      </c>
    </row>
    <row r="299" spans="1:9">
      <c r="A299" s="48">
        <v>455</v>
      </c>
      <c r="B299" s="49">
        <v>40938</v>
      </c>
      <c r="C299" s="48" t="s">
        <v>551</v>
      </c>
      <c r="D299" s="48" t="s">
        <v>306</v>
      </c>
      <c r="E299" s="48" t="s">
        <v>457</v>
      </c>
      <c r="F299" s="48">
        <v>1</v>
      </c>
      <c r="G299" s="48">
        <v>7.05</v>
      </c>
      <c r="I299" s="48" t="str">
        <f t="shared" si="4"/>
        <v>Q1</v>
      </c>
    </row>
    <row r="300" spans="1:9">
      <c r="A300" s="48">
        <v>458</v>
      </c>
      <c r="B300" s="49">
        <v>40939</v>
      </c>
      <c r="C300" s="48" t="s">
        <v>597</v>
      </c>
      <c r="D300" s="48" t="s">
        <v>292</v>
      </c>
      <c r="E300" s="48" t="s">
        <v>293</v>
      </c>
      <c r="F300" s="48">
        <v>1</v>
      </c>
      <c r="G300" s="48">
        <v>3.7350000000000003</v>
      </c>
      <c r="I300" s="48" t="str">
        <f t="shared" si="4"/>
        <v>Q1</v>
      </c>
    </row>
    <row r="301" spans="1:9">
      <c r="A301" s="48">
        <v>458</v>
      </c>
      <c r="B301" s="49">
        <v>40939</v>
      </c>
      <c r="C301" s="48" t="s">
        <v>598</v>
      </c>
      <c r="D301" s="48" t="s">
        <v>292</v>
      </c>
      <c r="E301" s="48" t="s">
        <v>293</v>
      </c>
      <c r="F301" s="48">
        <v>2</v>
      </c>
      <c r="G301" s="48">
        <v>23.8</v>
      </c>
      <c r="I301" s="48" t="str">
        <f t="shared" si="4"/>
        <v>Q1</v>
      </c>
    </row>
    <row r="302" spans="1:9">
      <c r="A302" s="48">
        <v>459</v>
      </c>
      <c r="B302" s="49">
        <v>40939</v>
      </c>
      <c r="C302" s="48" t="s">
        <v>599</v>
      </c>
      <c r="D302" s="48" t="s">
        <v>295</v>
      </c>
      <c r="E302" s="48" t="s">
        <v>368</v>
      </c>
      <c r="F302" s="48">
        <v>1</v>
      </c>
      <c r="G302" s="48">
        <v>2.7</v>
      </c>
      <c r="I302" s="48" t="str">
        <f t="shared" si="4"/>
        <v>Q1</v>
      </c>
    </row>
    <row r="303" spans="1:9">
      <c r="A303" s="48">
        <v>493</v>
      </c>
      <c r="B303" s="49">
        <v>40945</v>
      </c>
      <c r="C303" s="48" t="s">
        <v>600</v>
      </c>
      <c r="D303" s="48" t="s">
        <v>292</v>
      </c>
      <c r="E303" s="48" t="s">
        <v>317</v>
      </c>
      <c r="F303" s="48">
        <v>2</v>
      </c>
      <c r="G303" s="48">
        <v>6</v>
      </c>
      <c r="I303" s="48" t="str">
        <f t="shared" si="4"/>
        <v>Q1</v>
      </c>
    </row>
    <row r="304" spans="1:9">
      <c r="A304" s="48">
        <v>493</v>
      </c>
      <c r="B304" s="49">
        <v>40945</v>
      </c>
      <c r="C304" s="48" t="s">
        <v>601</v>
      </c>
      <c r="D304" s="48" t="s">
        <v>295</v>
      </c>
      <c r="E304" s="48" t="s">
        <v>293</v>
      </c>
      <c r="F304" s="48">
        <v>1</v>
      </c>
      <c r="G304" s="48">
        <v>17.95</v>
      </c>
      <c r="I304" s="48" t="str">
        <f t="shared" si="4"/>
        <v>Q1</v>
      </c>
    </row>
    <row r="305" spans="1:9">
      <c r="A305" s="48">
        <v>493</v>
      </c>
      <c r="B305" s="49">
        <v>40945</v>
      </c>
      <c r="C305" s="48" t="s">
        <v>602</v>
      </c>
      <c r="D305" s="48" t="s">
        <v>393</v>
      </c>
      <c r="E305" s="48" t="s">
        <v>394</v>
      </c>
      <c r="F305" s="48">
        <v>1</v>
      </c>
      <c r="G305" s="48">
        <v>1.8800000000000001</v>
      </c>
      <c r="I305" s="48" t="str">
        <f t="shared" si="4"/>
        <v>Q1</v>
      </c>
    </row>
    <row r="306" spans="1:9">
      <c r="A306" s="48">
        <v>500</v>
      </c>
      <c r="B306" s="49">
        <v>40946</v>
      </c>
      <c r="C306" s="48" t="s">
        <v>588</v>
      </c>
      <c r="D306" s="48" t="s">
        <v>295</v>
      </c>
      <c r="E306" s="48" t="s">
        <v>368</v>
      </c>
      <c r="F306" s="48">
        <v>1</v>
      </c>
      <c r="G306" s="48">
        <v>4.9200000000000008</v>
      </c>
      <c r="I306" s="48" t="str">
        <f t="shared" si="4"/>
        <v>Q1</v>
      </c>
    </row>
    <row r="307" spans="1:9">
      <c r="A307" s="48">
        <v>500</v>
      </c>
      <c r="B307" s="49">
        <v>40946</v>
      </c>
      <c r="C307" s="48" t="s">
        <v>300</v>
      </c>
      <c r="D307" s="48" t="s">
        <v>292</v>
      </c>
      <c r="E307" s="48" t="s">
        <v>293</v>
      </c>
      <c r="F307" s="48">
        <v>2</v>
      </c>
      <c r="G307" s="48">
        <v>3.1360000000000001</v>
      </c>
      <c r="I307" s="48" t="str">
        <f t="shared" si="4"/>
        <v>Q1</v>
      </c>
    </row>
    <row r="308" spans="1:9">
      <c r="A308" s="48">
        <v>501</v>
      </c>
      <c r="B308" s="49">
        <v>40946</v>
      </c>
      <c r="C308" s="48" t="s">
        <v>603</v>
      </c>
      <c r="D308" s="48" t="s">
        <v>292</v>
      </c>
      <c r="E308" s="48" t="s">
        <v>293</v>
      </c>
      <c r="F308" s="48">
        <v>2</v>
      </c>
      <c r="G308" s="48">
        <v>17.004999999999999</v>
      </c>
      <c r="I308" s="48" t="str">
        <f t="shared" si="4"/>
        <v>Q1</v>
      </c>
    </row>
    <row r="309" spans="1:9">
      <c r="A309" s="48">
        <v>501</v>
      </c>
      <c r="B309" s="49">
        <v>40946</v>
      </c>
      <c r="C309" s="48" t="s">
        <v>604</v>
      </c>
      <c r="D309" s="48" t="s">
        <v>295</v>
      </c>
      <c r="E309" s="48" t="s">
        <v>510</v>
      </c>
      <c r="F309" s="48">
        <v>2</v>
      </c>
      <c r="G309" s="48">
        <v>4.8</v>
      </c>
      <c r="I309" s="48" t="str">
        <f t="shared" si="4"/>
        <v>Q1</v>
      </c>
    </row>
    <row r="310" spans="1:9">
      <c r="A310" s="48">
        <v>505</v>
      </c>
      <c r="B310" s="49">
        <v>40947</v>
      </c>
      <c r="C310" s="48" t="s">
        <v>605</v>
      </c>
      <c r="D310" s="48" t="s">
        <v>292</v>
      </c>
      <c r="E310" s="48" t="s">
        <v>317</v>
      </c>
      <c r="F310" s="48">
        <v>3</v>
      </c>
      <c r="G310" s="48">
        <v>19.95</v>
      </c>
      <c r="I310" s="48" t="str">
        <f t="shared" si="4"/>
        <v>Q1</v>
      </c>
    </row>
    <row r="311" spans="1:9">
      <c r="A311" s="48">
        <v>505</v>
      </c>
      <c r="B311" s="49">
        <v>40947</v>
      </c>
      <c r="C311" s="48" t="s">
        <v>606</v>
      </c>
      <c r="D311" s="48" t="s">
        <v>306</v>
      </c>
      <c r="E311" s="48" t="s">
        <v>607</v>
      </c>
      <c r="F311" s="48">
        <v>1</v>
      </c>
      <c r="G311" s="48">
        <v>45.9</v>
      </c>
      <c r="I311" s="48" t="str">
        <f t="shared" si="4"/>
        <v>Q1</v>
      </c>
    </row>
    <row r="312" spans="1:9">
      <c r="A312" s="48">
        <v>505</v>
      </c>
      <c r="B312" s="49">
        <v>40947</v>
      </c>
      <c r="C312" s="48" t="s">
        <v>608</v>
      </c>
      <c r="D312" s="48" t="s">
        <v>306</v>
      </c>
      <c r="E312" s="48" t="s">
        <v>322</v>
      </c>
      <c r="F312" s="48">
        <v>1</v>
      </c>
      <c r="G312" s="48">
        <v>22.5</v>
      </c>
      <c r="I312" s="48" t="str">
        <f t="shared" si="4"/>
        <v>Q1</v>
      </c>
    </row>
    <row r="313" spans="1:9">
      <c r="A313" s="48">
        <v>505</v>
      </c>
      <c r="B313" s="49">
        <v>40947</v>
      </c>
      <c r="C313" s="48" t="s">
        <v>609</v>
      </c>
      <c r="D313" s="48" t="s">
        <v>306</v>
      </c>
      <c r="E313" s="48" t="s">
        <v>293</v>
      </c>
      <c r="F313" s="48">
        <v>1</v>
      </c>
      <c r="G313" s="48">
        <v>23</v>
      </c>
      <c r="I313" s="48" t="str">
        <f t="shared" si="4"/>
        <v>Q1</v>
      </c>
    </row>
    <row r="314" spans="1:9">
      <c r="A314" s="48">
        <v>505</v>
      </c>
      <c r="B314" s="49">
        <v>40947</v>
      </c>
      <c r="C314" s="48" t="s">
        <v>610</v>
      </c>
      <c r="D314" s="48" t="s">
        <v>393</v>
      </c>
      <c r="E314" s="48" t="s">
        <v>394</v>
      </c>
      <c r="F314" s="48">
        <v>1</v>
      </c>
      <c r="G314" s="48">
        <v>5.5574999999999992</v>
      </c>
      <c r="I314" s="48" t="str">
        <f t="shared" si="4"/>
        <v>Q1</v>
      </c>
    </row>
    <row r="315" spans="1:9">
      <c r="A315" s="48">
        <v>505</v>
      </c>
      <c r="B315" s="49">
        <v>40947</v>
      </c>
      <c r="C315" s="48" t="s">
        <v>611</v>
      </c>
      <c r="D315" s="48" t="s">
        <v>295</v>
      </c>
      <c r="E315" s="48" t="s">
        <v>293</v>
      </c>
      <c r="F315" s="48">
        <v>2</v>
      </c>
      <c r="G315" s="48">
        <v>49.92</v>
      </c>
      <c r="I315" s="48" t="str">
        <f t="shared" si="4"/>
        <v>Q1</v>
      </c>
    </row>
    <row r="316" spans="1:9">
      <c r="A316" s="48">
        <v>509</v>
      </c>
      <c r="B316" s="49">
        <v>40948</v>
      </c>
      <c r="C316" s="48" t="s">
        <v>612</v>
      </c>
      <c r="D316" s="48" t="s">
        <v>292</v>
      </c>
      <c r="E316" s="48" t="s">
        <v>293</v>
      </c>
      <c r="F316" s="48">
        <v>1</v>
      </c>
      <c r="G316" s="48">
        <v>0.85499999999999998</v>
      </c>
      <c r="I316" s="48" t="str">
        <f t="shared" si="4"/>
        <v>Q1</v>
      </c>
    </row>
    <row r="317" spans="1:9">
      <c r="A317" s="48">
        <v>509</v>
      </c>
      <c r="B317" s="49">
        <v>40948</v>
      </c>
      <c r="C317" s="48" t="s">
        <v>613</v>
      </c>
      <c r="D317" s="48" t="s">
        <v>295</v>
      </c>
      <c r="E317" s="48" t="s">
        <v>293</v>
      </c>
      <c r="F317" s="48">
        <v>2</v>
      </c>
      <c r="G317" s="48">
        <v>4.0500000000000007</v>
      </c>
      <c r="I317" s="48" t="str">
        <f t="shared" si="4"/>
        <v>Q1</v>
      </c>
    </row>
    <row r="318" spans="1:9">
      <c r="A318" s="48">
        <v>510</v>
      </c>
      <c r="B318" s="49">
        <v>40948</v>
      </c>
      <c r="C318" s="48" t="s">
        <v>614</v>
      </c>
      <c r="D318" s="48" t="s">
        <v>295</v>
      </c>
      <c r="E318" s="48" t="s">
        <v>368</v>
      </c>
      <c r="F318" s="48">
        <v>2</v>
      </c>
      <c r="G318" s="48">
        <v>7.03</v>
      </c>
      <c r="I318" s="48" t="str">
        <f t="shared" si="4"/>
        <v>Q1</v>
      </c>
    </row>
    <row r="319" spans="1:9">
      <c r="A319" s="48">
        <v>510</v>
      </c>
      <c r="B319" s="49">
        <v>40948</v>
      </c>
      <c r="C319" s="48" t="s">
        <v>615</v>
      </c>
      <c r="D319" s="48" t="s">
        <v>292</v>
      </c>
      <c r="E319" s="48" t="s">
        <v>320</v>
      </c>
      <c r="F319" s="48">
        <v>2</v>
      </c>
      <c r="G319" s="48">
        <v>19.38</v>
      </c>
      <c r="I319" s="48" t="str">
        <f t="shared" si="4"/>
        <v>Q1</v>
      </c>
    </row>
    <row r="320" spans="1:9">
      <c r="A320" s="48">
        <v>510</v>
      </c>
      <c r="B320" s="49">
        <v>40948</v>
      </c>
      <c r="C320" s="48" t="s">
        <v>423</v>
      </c>
      <c r="D320" s="48" t="s">
        <v>306</v>
      </c>
      <c r="E320" s="48" t="s">
        <v>293</v>
      </c>
      <c r="F320" s="48">
        <v>1</v>
      </c>
      <c r="G320" s="48">
        <v>3.2</v>
      </c>
      <c r="I320" s="48" t="str">
        <f t="shared" si="4"/>
        <v>Q1</v>
      </c>
    </row>
    <row r="321" spans="1:9">
      <c r="A321" s="48">
        <v>510</v>
      </c>
      <c r="B321" s="49">
        <v>40948</v>
      </c>
      <c r="C321" s="48" t="s">
        <v>616</v>
      </c>
      <c r="D321" s="48" t="s">
        <v>393</v>
      </c>
      <c r="E321" s="48" t="s">
        <v>394</v>
      </c>
      <c r="F321" s="48">
        <v>2</v>
      </c>
      <c r="G321" s="48">
        <v>4.8999999999999995</v>
      </c>
      <c r="I321" s="48" t="str">
        <f t="shared" si="4"/>
        <v>Q1</v>
      </c>
    </row>
    <row r="322" spans="1:9">
      <c r="A322" s="48">
        <v>510</v>
      </c>
      <c r="B322" s="49">
        <v>40948</v>
      </c>
      <c r="C322" s="48" t="s">
        <v>617</v>
      </c>
      <c r="D322" s="48" t="s">
        <v>306</v>
      </c>
      <c r="E322" s="48" t="s">
        <v>457</v>
      </c>
      <c r="F322" s="48">
        <v>2</v>
      </c>
      <c r="G322" s="48">
        <v>10.08</v>
      </c>
      <c r="I322" s="48" t="str">
        <f t="shared" si="4"/>
        <v>Q1</v>
      </c>
    </row>
    <row r="323" spans="1:9">
      <c r="A323" s="48">
        <v>510</v>
      </c>
      <c r="B323" s="49">
        <v>40948</v>
      </c>
      <c r="C323" s="48" t="s">
        <v>382</v>
      </c>
      <c r="D323" s="48" t="s">
        <v>292</v>
      </c>
      <c r="E323" s="48" t="s">
        <v>293</v>
      </c>
      <c r="F323" s="48">
        <v>4</v>
      </c>
      <c r="G323" s="48">
        <v>7.31</v>
      </c>
      <c r="I323" s="48" t="str">
        <f t="shared" ref="I323:I386" si="5">IF(B323&gt;=$J$4,"Q4",IF(AND(B323&gt;=$J$3,B323&lt;$J$4),"Q3",IF(AND(B323&gt;=$J$2, B323&lt;$J$3),"Q2",IF(B323&lt; $J$2,"Q1","Invalid"))))</f>
        <v>Q1</v>
      </c>
    </row>
    <row r="324" spans="1:9">
      <c r="A324" s="48">
        <v>515</v>
      </c>
      <c r="B324" s="49">
        <v>40949</v>
      </c>
      <c r="C324" s="48" t="s">
        <v>618</v>
      </c>
      <c r="D324" s="48" t="s">
        <v>306</v>
      </c>
      <c r="E324" s="48" t="s">
        <v>582</v>
      </c>
      <c r="F324" s="48">
        <v>1</v>
      </c>
      <c r="G324" s="48">
        <v>3.5</v>
      </c>
      <c r="I324" s="48" t="str">
        <f t="shared" si="5"/>
        <v>Q1</v>
      </c>
    </row>
    <row r="325" spans="1:9">
      <c r="A325" s="48">
        <v>515</v>
      </c>
      <c r="B325" s="49">
        <v>40949</v>
      </c>
      <c r="C325" s="48" t="s">
        <v>619</v>
      </c>
      <c r="D325" s="48" t="s">
        <v>292</v>
      </c>
      <c r="E325" s="48" t="s">
        <v>374</v>
      </c>
      <c r="F325" s="48">
        <v>2</v>
      </c>
      <c r="G325" s="48">
        <v>11.6</v>
      </c>
      <c r="I325" s="48" t="str">
        <f t="shared" si="5"/>
        <v>Q1</v>
      </c>
    </row>
    <row r="326" spans="1:9">
      <c r="A326" s="48">
        <v>515</v>
      </c>
      <c r="B326" s="49">
        <v>40949</v>
      </c>
      <c r="C326" s="48" t="s">
        <v>620</v>
      </c>
      <c r="D326" s="48" t="s">
        <v>292</v>
      </c>
      <c r="E326" s="48" t="s">
        <v>293</v>
      </c>
      <c r="F326" s="48">
        <v>1</v>
      </c>
      <c r="G326" s="48">
        <v>5.85</v>
      </c>
      <c r="I326" s="48" t="str">
        <f t="shared" si="5"/>
        <v>Q1</v>
      </c>
    </row>
    <row r="327" spans="1:9">
      <c r="A327" s="48">
        <v>515</v>
      </c>
      <c r="B327" s="49">
        <v>40949</v>
      </c>
      <c r="C327" s="48" t="s">
        <v>621</v>
      </c>
      <c r="D327" s="48" t="s">
        <v>306</v>
      </c>
      <c r="E327" s="48" t="s">
        <v>331</v>
      </c>
      <c r="F327" s="48">
        <v>2</v>
      </c>
      <c r="G327" s="48">
        <v>4.5</v>
      </c>
      <c r="I327" s="48" t="str">
        <f t="shared" si="5"/>
        <v>Q1</v>
      </c>
    </row>
    <row r="328" spans="1:9">
      <c r="A328" s="48">
        <v>517</v>
      </c>
      <c r="B328" s="49">
        <v>40949</v>
      </c>
      <c r="C328" s="48" t="s">
        <v>561</v>
      </c>
      <c r="D328" s="48" t="s">
        <v>306</v>
      </c>
      <c r="E328" s="48" t="s">
        <v>322</v>
      </c>
      <c r="F328" s="48">
        <v>2</v>
      </c>
      <c r="G328" s="48">
        <v>10.01</v>
      </c>
      <c r="I328" s="48" t="str">
        <f t="shared" si="5"/>
        <v>Q1</v>
      </c>
    </row>
    <row r="329" spans="1:9">
      <c r="A329" s="48">
        <v>517</v>
      </c>
      <c r="B329" s="49">
        <v>40949</v>
      </c>
      <c r="C329" s="48" t="s">
        <v>516</v>
      </c>
      <c r="D329" s="48" t="s">
        <v>306</v>
      </c>
      <c r="E329" s="48" t="s">
        <v>417</v>
      </c>
      <c r="F329" s="48">
        <v>1</v>
      </c>
      <c r="G329" s="48">
        <v>3.08</v>
      </c>
      <c r="I329" s="48" t="str">
        <f t="shared" si="5"/>
        <v>Q1</v>
      </c>
    </row>
    <row r="330" spans="1:9">
      <c r="A330" s="48">
        <v>517</v>
      </c>
      <c r="B330" s="49">
        <v>40949</v>
      </c>
      <c r="C330" s="48" t="s">
        <v>622</v>
      </c>
      <c r="D330" s="48" t="s">
        <v>306</v>
      </c>
      <c r="E330" s="48" t="s">
        <v>419</v>
      </c>
      <c r="F330" s="48">
        <v>2</v>
      </c>
      <c r="G330" s="48">
        <v>5.25</v>
      </c>
      <c r="I330" s="48" t="str">
        <f t="shared" si="5"/>
        <v>Q1</v>
      </c>
    </row>
    <row r="331" spans="1:9">
      <c r="A331" s="48">
        <v>521</v>
      </c>
      <c r="B331" s="49">
        <v>40950</v>
      </c>
      <c r="C331" s="48" t="s">
        <v>623</v>
      </c>
      <c r="D331" s="48" t="s">
        <v>306</v>
      </c>
      <c r="E331" s="48" t="s">
        <v>419</v>
      </c>
      <c r="F331" s="48">
        <v>4</v>
      </c>
      <c r="G331" s="48">
        <v>16.399999999999999</v>
      </c>
      <c r="I331" s="48" t="str">
        <f t="shared" si="5"/>
        <v>Q1</v>
      </c>
    </row>
    <row r="332" spans="1:9">
      <c r="A332" s="48">
        <v>535</v>
      </c>
      <c r="B332" s="49">
        <v>40952</v>
      </c>
      <c r="C332" s="48" t="s">
        <v>369</v>
      </c>
      <c r="D332" s="48" t="s">
        <v>295</v>
      </c>
      <c r="E332" s="48" t="s">
        <v>302</v>
      </c>
      <c r="F332" s="48">
        <v>4</v>
      </c>
      <c r="G332" s="48">
        <v>7.56</v>
      </c>
      <c r="I332" s="48" t="str">
        <f t="shared" si="5"/>
        <v>Q1</v>
      </c>
    </row>
    <row r="333" spans="1:9">
      <c r="A333" s="48">
        <v>535</v>
      </c>
      <c r="B333" s="49">
        <v>40952</v>
      </c>
      <c r="C333" s="48" t="s">
        <v>576</v>
      </c>
      <c r="D333" s="48" t="s">
        <v>292</v>
      </c>
      <c r="E333" s="48" t="s">
        <v>317</v>
      </c>
      <c r="F333" s="48">
        <v>2</v>
      </c>
      <c r="G333" s="48">
        <v>5</v>
      </c>
      <c r="I333" s="48" t="str">
        <f t="shared" si="5"/>
        <v>Q1</v>
      </c>
    </row>
    <row r="334" spans="1:9">
      <c r="A334" s="48">
        <v>537</v>
      </c>
      <c r="B334" s="49">
        <v>40952</v>
      </c>
      <c r="C334" s="48" t="s">
        <v>624</v>
      </c>
      <c r="D334" s="48" t="s">
        <v>306</v>
      </c>
      <c r="E334" s="48" t="s">
        <v>417</v>
      </c>
      <c r="F334" s="48">
        <v>1</v>
      </c>
      <c r="G334" s="48">
        <v>4.3499999999999996</v>
      </c>
      <c r="I334" s="48" t="str">
        <f t="shared" si="5"/>
        <v>Q1</v>
      </c>
    </row>
    <row r="335" spans="1:9">
      <c r="A335" s="48">
        <v>538</v>
      </c>
      <c r="B335" s="49">
        <v>40952</v>
      </c>
      <c r="C335" s="48" t="s">
        <v>525</v>
      </c>
      <c r="D335" s="48" t="s">
        <v>306</v>
      </c>
      <c r="E335" s="48" t="s">
        <v>331</v>
      </c>
      <c r="F335" s="48">
        <v>3</v>
      </c>
      <c r="G335" s="48">
        <v>8.6999999999999993</v>
      </c>
      <c r="I335" s="48" t="str">
        <f t="shared" si="5"/>
        <v>Q1</v>
      </c>
    </row>
    <row r="336" spans="1:9">
      <c r="A336" s="48">
        <v>538</v>
      </c>
      <c r="B336" s="49">
        <v>40952</v>
      </c>
      <c r="C336" s="48" t="s">
        <v>625</v>
      </c>
      <c r="D336" s="48" t="s">
        <v>306</v>
      </c>
      <c r="E336" s="48" t="s">
        <v>626</v>
      </c>
      <c r="F336" s="48">
        <v>1</v>
      </c>
      <c r="G336" s="48">
        <v>4.25</v>
      </c>
      <c r="I336" s="48" t="str">
        <f t="shared" si="5"/>
        <v>Q1</v>
      </c>
    </row>
    <row r="337" spans="1:9">
      <c r="A337" s="48">
        <v>538</v>
      </c>
      <c r="B337" s="49">
        <v>40952</v>
      </c>
      <c r="C337" s="48" t="s">
        <v>627</v>
      </c>
      <c r="D337" s="48" t="s">
        <v>306</v>
      </c>
      <c r="E337" s="48" t="s">
        <v>500</v>
      </c>
      <c r="F337" s="48">
        <v>2</v>
      </c>
      <c r="G337" s="48">
        <v>4.3699999999999992</v>
      </c>
      <c r="I337" s="48" t="str">
        <f t="shared" si="5"/>
        <v>Q1</v>
      </c>
    </row>
    <row r="338" spans="1:9">
      <c r="A338" s="48">
        <v>538</v>
      </c>
      <c r="B338" s="49">
        <v>40952</v>
      </c>
      <c r="C338" s="48" t="s">
        <v>628</v>
      </c>
      <c r="D338" s="48" t="s">
        <v>306</v>
      </c>
      <c r="E338" s="48" t="s">
        <v>500</v>
      </c>
      <c r="F338" s="48">
        <v>2</v>
      </c>
      <c r="G338" s="48">
        <v>4.8</v>
      </c>
      <c r="I338" s="48" t="str">
        <f t="shared" si="5"/>
        <v>Q1</v>
      </c>
    </row>
    <row r="339" spans="1:9">
      <c r="A339" s="48">
        <v>538</v>
      </c>
      <c r="B339" s="49">
        <v>40952</v>
      </c>
      <c r="C339" s="48" t="s">
        <v>629</v>
      </c>
      <c r="D339" s="48" t="s">
        <v>306</v>
      </c>
      <c r="E339" s="48" t="s">
        <v>630</v>
      </c>
      <c r="F339" s="48">
        <v>1</v>
      </c>
      <c r="G339" s="48">
        <v>13.95</v>
      </c>
      <c r="I339" s="48" t="str">
        <f t="shared" si="5"/>
        <v>Q1</v>
      </c>
    </row>
    <row r="340" spans="1:9">
      <c r="A340" s="48">
        <v>541</v>
      </c>
      <c r="B340" s="49">
        <v>40953</v>
      </c>
      <c r="C340" s="48" t="s">
        <v>631</v>
      </c>
      <c r="D340" s="48" t="s">
        <v>306</v>
      </c>
      <c r="E340" s="48" t="s">
        <v>328</v>
      </c>
      <c r="F340" s="48">
        <v>2</v>
      </c>
      <c r="G340" s="48">
        <v>61.64</v>
      </c>
      <c r="I340" s="48" t="str">
        <f t="shared" si="5"/>
        <v>Q1</v>
      </c>
    </row>
    <row r="341" spans="1:9">
      <c r="A341" s="48">
        <v>541</v>
      </c>
      <c r="B341" s="49">
        <v>40953</v>
      </c>
      <c r="C341" s="48" t="s">
        <v>505</v>
      </c>
      <c r="D341" s="48" t="s">
        <v>292</v>
      </c>
      <c r="E341" s="48" t="s">
        <v>293</v>
      </c>
      <c r="F341" s="48">
        <v>1</v>
      </c>
      <c r="G341" s="48">
        <v>3.6</v>
      </c>
      <c r="I341" s="48" t="str">
        <f t="shared" si="5"/>
        <v>Q1</v>
      </c>
    </row>
    <row r="342" spans="1:9">
      <c r="A342" s="48">
        <v>549</v>
      </c>
      <c r="B342" s="49">
        <v>40954</v>
      </c>
      <c r="C342" s="48" t="s">
        <v>542</v>
      </c>
      <c r="D342" s="48" t="s">
        <v>306</v>
      </c>
      <c r="E342" s="48" t="s">
        <v>313</v>
      </c>
      <c r="F342" s="48">
        <v>1</v>
      </c>
      <c r="G342" s="48">
        <v>11.45</v>
      </c>
      <c r="I342" s="48" t="str">
        <f t="shared" si="5"/>
        <v>Q1</v>
      </c>
    </row>
    <row r="343" spans="1:9">
      <c r="A343" s="48">
        <v>574</v>
      </c>
      <c r="B343" s="49">
        <v>40958</v>
      </c>
      <c r="C343" s="48" t="s">
        <v>441</v>
      </c>
      <c r="D343" s="48" t="s">
        <v>295</v>
      </c>
      <c r="E343" s="48" t="s">
        <v>368</v>
      </c>
      <c r="F343" s="48">
        <v>1</v>
      </c>
      <c r="G343" s="48">
        <v>2.5</v>
      </c>
      <c r="I343" s="48" t="str">
        <f t="shared" si="5"/>
        <v>Q1</v>
      </c>
    </row>
    <row r="344" spans="1:9">
      <c r="A344" s="48">
        <v>574</v>
      </c>
      <c r="B344" s="49">
        <v>40958</v>
      </c>
      <c r="C344" s="48" t="s">
        <v>583</v>
      </c>
      <c r="D344" s="48" t="s">
        <v>292</v>
      </c>
      <c r="E344" s="48" t="s">
        <v>353</v>
      </c>
      <c r="F344" s="48">
        <v>1</v>
      </c>
      <c r="G344" s="48">
        <v>4.607499999999999</v>
      </c>
      <c r="I344" s="48" t="str">
        <f t="shared" si="5"/>
        <v>Q1</v>
      </c>
    </row>
    <row r="345" spans="1:9">
      <c r="A345" s="48">
        <v>574</v>
      </c>
      <c r="B345" s="49">
        <v>40958</v>
      </c>
      <c r="C345" s="48" t="s">
        <v>319</v>
      </c>
      <c r="D345" s="48" t="s">
        <v>292</v>
      </c>
      <c r="E345" s="48" t="s">
        <v>320</v>
      </c>
      <c r="F345" s="48">
        <v>3</v>
      </c>
      <c r="G345" s="48">
        <v>12.825000000000001</v>
      </c>
      <c r="I345" s="48" t="str">
        <f t="shared" si="5"/>
        <v>Q1</v>
      </c>
    </row>
    <row r="346" spans="1:9">
      <c r="A346" s="48">
        <v>585</v>
      </c>
      <c r="B346" s="49">
        <v>40960</v>
      </c>
      <c r="C346" s="48" t="s">
        <v>632</v>
      </c>
      <c r="D346" s="48" t="s">
        <v>306</v>
      </c>
      <c r="E346" s="48" t="s">
        <v>419</v>
      </c>
      <c r="F346" s="48">
        <v>1</v>
      </c>
      <c r="G346" s="48">
        <v>5.1749999999999998</v>
      </c>
      <c r="I346" s="48" t="str">
        <f t="shared" si="5"/>
        <v>Q1</v>
      </c>
    </row>
    <row r="347" spans="1:9">
      <c r="A347" s="48">
        <v>585</v>
      </c>
      <c r="B347" s="49">
        <v>40960</v>
      </c>
      <c r="C347" s="48" t="s">
        <v>614</v>
      </c>
      <c r="D347" s="48" t="s">
        <v>295</v>
      </c>
      <c r="E347" s="48" t="s">
        <v>368</v>
      </c>
      <c r="F347" s="48">
        <v>1</v>
      </c>
      <c r="G347" s="48">
        <v>3.7</v>
      </c>
      <c r="I347" s="48" t="str">
        <f t="shared" si="5"/>
        <v>Q1</v>
      </c>
    </row>
    <row r="348" spans="1:9">
      <c r="A348" s="48">
        <v>585</v>
      </c>
      <c r="B348" s="49">
        <v>40960</v>
      </c>
      <c r="C348" s="48" t="s">
        <v>633</v>
      </c>
      <c r="D348" s="48" t="s">
        <v>292</v>
      </c>
      <c r="E348" s="48" t="s">
        <v>343</v>
      </c>
      <c r="F348" s="48">
        <v>1</v>
      </c>
      <c r="G348" s="48">
        <v>7.8000000000000007</v>
      </c>
      <c r="I348" s="48" t="str">
        <f t="shared" si="5"/>
        <v>Q1</v>
      </c>
    </row>
    <row r="349" spans="1:9">
      <c r="A349" s="48">
        <v>585</v>
      </c>
      <c r="B349" s="49">
        <v>40960</v>
      </c>
      <c r="C349" s="48" t="s">
        <v>634</v>
      </c>
      <c r="D349" s="48" t="s">
        <v>306</v>
      </c>
      <c r="E349" s="48" t="s">
        <v>293</v>
      </c>
      <c r="F349" s="48">
        <v>3</v>
      </c>
      <c r="G349" s="48">
        <v>63.29849999999999</v>
      </c>
      <c r="I349" s="48" t="str">
        <f t="shared" si="5"/>
        <v>Q1</v>
      </c>
    </row>
    <row r="350" spans="1:9">
      <c r="A350" s="48">
        <v>585</v>
      </c>
      <c r="B350" s="49">
        <v>40960</v>
      </c>
      <c r="C350" s="48" t="s">
        <v>635</v>
      </c>
      <c r="D350" s="48" t="s">
        <v>306</v>
      </c>
      <c r="E350" s="48" t="s">
        <v>636</v>
      </c>
      <c r="F350" s="48">
        <v>1</v>
      </c>
      <c r="G350" s="48">
        <v>3.25</v>
      </c>
      <c r="I350" s="48" t="str">
        <f t="shared" si="5"/>
        <v>Q1</v>
      </c>
    </row>
    <row r="351" spans="1:9">
      <c r="A351" s="48">
        <v>587</v>
      </c>
      <c r="B351" s="49">
        <v>40961</v>
      </c>
      <c r="C351" s="48" t="s">
        <v>637</v>
      </c>
      <c r="D351" s="48" t="s">
        <v>292</v>
      </c>
      <c r="E351" s="48" t="s">
        <v>317</v>
      </c>
      <c r="F351" s="48">
        <v>1</v>
      </c>
      <c r="G351" s="48">
        <v>0.63749999999999996</v>
      </c>
      <c r="I351" s="48" t="str">
        <f t="shared" si="5"/>
        <v>Q1</v>
      </c>
    </row>
    <row r="352" spans="1:9">
      <c r="A352" s="48">
        <v>587</v>
      </c>
      <c r="B352" s="49">
        <v>40961</v>
      </c>
      <c r="C352" s="48" t="s">
        <v>404</v>
      </c>
      <c r="D352" s="48" t="s">
        <v>306</v>
      </c>
      <c r="E352" s="48" t="s">
        <v>405</v>
      </c>
      <c r="F352" s="48">
        <v>1</v>
      </c>
      <c r="G352" s="48">
        <v>13.186</v>
      </c>
      <c r="I352" s="48" t="str">
        <f t="shared" si="5"/>
        <v>Q1</v>
      </c>
    </row>
    <row r="353" spans="1:9">
      <c r="A353" s="48">
        <v>587</v>
      </c>
      <c r="B353" s="49">
        <v>40961</v>
      </c>
      <c r="C353" s="48" t="s">
        <v>638</v>
      </c>
      <c r="D353" s="48" t="s">
        <v>292</v>
      </c>
      <c r="E353" s="48" t="s">
        <v>317</v>
      </c>
      <c r="F353" s="48">
        <v>3</v>
      </c>
      <c r="G353" s="48">
        <v>32.849999999999994</v>
      </c>
      <c r="I353" s="48" t="str">
        <f t="shared" si="5"/>
        <v>Q1</v>
      </c>
    </row>
    <row r="354" spans="1:9">
      <c r="A354" s="48">
        <v>587</v>
      </c>
      <c r="B354" s="49">
        <v>40961</v>
      </c>
      <c r="C354" s="48" t="s">
        <v>639</v>
      </c>
      <c r="D354" s="48" t="s">
        <v>306</v>
      </c>
      <c r="E354" s="48" t="s">
        <v>331</v>
      </c>
      <c r="F354" s="48">
        <v>5</v>
      </c>
      <c r="G354" s="48">
        <v>11.100000000000001</v>
      </c>
      <c r="I354" s="48" t="str">
        <f t="shared" si="5"/>
        <v>Q1</v>
      </c>
    </row>
    <row r="355" spans="1:9">
      <c r="A355" s="48">
        <v>587</v>
      </c>
      <c r="B355" s="49">
        <v>40961</v>
      </c>
      <c r="C355" s="48" t="s">
        <v>416</v>
      </c>
      <c r="D355" s="48" t="s">
        <v>306</v>
      </c>
      <c r="E355" s="48" t="s">
        <v>417</v>
      </c>
      <c r="F355" s="48">
        <v>1</v>
      </c>
      <c r="G355" s="48">
        <v>2.75</v>
      </c>
      <c r="I355" s="48" t="str">
        <f t="shared" si="5"/>
        <v>Q1</v>
      </c>
    </row>
    <row r="356" spans="1:9">
      <c r="A356" s="48">
        <v>587</v>
      </c>
      <c r="B356" s="49">
        <v>40961</v>
      </c>
      <c r="C356" s="48" t="s">
        <v>359</v>
      </c>
      <c r="D356" s="48" t="s">
        <v>295</v>
      </c>
      <c r="E356" s="48" t="s">
        <v>293</v>
      </c>
      <c r="F356" s="48">
        <v>1</v>
      </c>
      <c r="G356" s="48">
        <v>21.216000000000001</v>
      </c>
      <c r="I356" s="48" t="str">
        <f t="shared" si="5"/>
        <v>Q1</v>
      </c>
    </row>
    <row r="357" spans="1:9">
      <c r="A357" s="48">
        <v>587</v>
      </c>
      <c r="B357" s="49">
        <v>40961</v>
      </c>
      <c r="C357" s="48" t="s">
        <v>640</v>
      </c>
      <c r="D357" s="48" t="s">
        <v>295</v>
      </c>
      <c r="E357" s="48" t="s">
        <v>302</v>
      </c>
      <c r="F357" s="48">
        <v>1</v>
      </c>
      <c r="G357" s="48">
        <v>0.76</v>
      </c>
      <c r="I357" s="48" t="str">
        <f t="shared" si="5"/>
        <v>Q1</v>
      </c>
    </row>
    <row r="358" spans="1:9">
      <c r="A358" s="48">
        <v>588</v>
      </c>
      <c r="B358" s="49">
        <v>40961</v>
      </c>
      <c r="C358" s="48" t="s">
        <v>585</v>
      </c>
      <c r="D358" s="48" t="s">
        <v>306</v>
      </c>
      <c r="E358" s="48" t="s">
        <v>307</v>
      </c>
      <c r="F358" s="48">
        <v>1</v>
      </c>
      <c r="G358" s="48">
        <v>10</v>
      </c>
      <c r="I358" s="48" t="str">
        <f t="shared" si="5"/>
        <v>Q1</v>
      </c>
    </row>
    <row r="359" spans="1:9">
      <c r="A359" s="48">
        <v>588</v>
      </c>
      <c r="B359" s="49">
        <v>40961</v>
      </c>
      <c r="C359" s="48" t="s">
        <v>641</v>
      </c>
      <c r="D359" s="48" t="s">
        <v>306</v>
      </c>
      <c r="E359" s="48" t="s">
        <v>307</v>
      </c>
      <c r="F359" s="48">
        <v>4</v>
      </c>
      <c r="G359" s="48">
        <v>14.8</v>
      </c>
      <c r="I359" s="48" t="str">
        <f t="shared" si="5"/>
        <v>Q1</v>
      </c>
    </row>
    <row r="360" spans="1:9">
      <c r="A360" s="48">
        <v>588</v>
      </c>
      <c r="B360" s="49">
        <v>40961</v>
      </c>
      <c r="C360" s="48" t="s">
        <v>642</v>
      </c>
      <c r="D360" s="48" t="s">
        <v>306</v>
      </c>
      <c r="E360" s="48" t="s">
        <v>407</v>
      </c>
      <c r="F360" s="48">
        <v>3</v>
      </c>
      <c r="G360" s="48">
        <v>22.080000000000002</v>
      </c>
      <c r="I360" s="48" t="str">
        <f t="shared" si="5"/>
        <v>Q1</v>
      </c>
    </row>
    <row r="361" spans="1:9">
      <c r="A361" s="48">
        <v>588</v>
      </c>
      <c r="B361" s="49">
        <v>40961</v>
      </c>
      <c r="C361" s="48" t="s">
        <v>643</v>
      </c>
      <c r="D361" s="48" t="s">
        <v>306</v>
      </c>
      <c r="E361" s="48" t="s">
        <v>331</v>
      </c>
      <c r="F361" s="48">
        <v>1</v>
      </c>
      <c r="G361" s="48">
        <v>2.25</v>
      </c>
      <c r="I361" s="48" t="str">
        <f t="shared" si="5"/>
        <v>Q1</v>
      </c>
    </row>
    <row r="362" spans="1:9">
      <c r="A362" s="48">
        <v>594</v>
      </c>
      <c r="B362" s="49">
        <v>40962</v>
      </c>
      <c r="C362" s="48" t="s">
        <v>644</v>
      </c>
      <c r="D362" s="48" t="s">
        <v>306</v>
      </c>
      <c r="E362" s="48" t="s">
        <v>366</v>
      </c>
      <c r="F362" s="48">
        <v>1</v>
      </c>
      <c r="G362" s="48">
        <v>24.25</v>
      </c>
      <c r="I362" s="48" t="str">
        <f t="shared" si="5"/>
        <v>Q1</v>
      </c>
    </row>
    <row r="363" spans="1:9">
      <c r="A363" s="48">
        <v>594</v>
      </c>
      <c r="B363" s="49">
        <v>40962</v>
      </c>
      <c r="C363" s="48" t="s">
        <v>620</v>
      </c>
      <c r="D363" s="48" t="s">
        <v>292</v>
      </c>
      <c r="E363" s="48" t="s">
        <v>293</v>
      </c>
      <c r="F363" s="48">
        <v>2</v>
      </c>
      <c r="G363" s="48">
        <v>11.7</v>
      </c>
      <c r="I363" s="48" t="str">
        <f t="shared" si="5"/>
        <v>Q1</v>
      </c>
    </row>
    <row r="364" spans="1:9">
      <c r="A364" s="48">
        <v>594</v>
      </c>
      <c r="B364" s="49">
        <v>40962</v>
      </c>
      <c r="C364" s="48" t="s">
        <v>645</v>
      </c>
      <c r="D364" s="48" t="s">
        <v>306</v>
      </c>
      <c r="E364" s="48" t="s">
        <v>539</v>
      </c>
      <c r="F364" s="48">
        <v>1</v>
      </c>
      <c r="G364" s="48">
        <v>2.09</v>
      </c>
      <c r="I364" s="48" t="str">
        <f t="shared" si="5"/>
        <v>Q1</v>
      </c>
    </row>
    <row r="365" spans="1:9">
      <c r="A365" s="48">
        <v>595</v>
      </c>
      <c r="B365" s="49">
        <v>40962</v>
      </c>
      <c r="C365" s="48" t="s">
        <v>646</v>
      </c>
      <c r="D365" s="48" t="s">
        <v>292</v>
      </c>
      <c r="E365" s="48" t="s">
        <v>343</v>
      </c>
      <c r="F365" s="48">
        <v>2</v>
      </c>
      <c r="G365" s="48">
        <v>19.5</v>
      </c>
      <c r="I365" s="48" t="str">
        <f t="shared" si="5"/>
        <v>Q1</v>
      </c>
    </row>
    <row r="366" spans="1:9">
      <c r="A366" s="48">
        <v>595</v>
      </c>
      <c r="B366" s="49">
        <v>40962</v>
      </c>
      <c r="C366" s="48" t="s">
        <v>543</v>
      </c>
      <c r="D366" s="48" t="s">
        <v>295</v>
      </c>
      <c r="E366" s="48" t="s">
        <v>302</v>
      </c>
      <c r="F366" s="48">
        <v>2</v>
      </c>
      <c r="G366" s="48">
        <v>1.6</v>
      </c>
      <c r="I366" s="48" t="str">
        <f t="shared" si="5"/>
        <v>Q1</v>
      </c>
    </row>
    <row r="367" spans="1:9">
      <c r="A367" s="48">
        <v>595</v>
      </c>
      <c r="B367" s="49">
        <v>40962</v>
      </c>
      <c r="C367" s="48" t="s">
        <v>408</v>
      </c>
      <c r="D367" s="48" t="s">
        <v>306</v>
      </c>
      <c r="E367" s="48" t="s">
        <v>409</v>
      </c>
      <c r="F367" s="48">
        <v>4</v>
      </c>
      <c r="G367" s="48">
        <v>103.2</v>
      </c>
      <c r="I367" s="48" t="str">
        <f t="shared" si="5"/>
        <v>Q1</v>
      </c>
    </row>
    <row r="368" spans="1:9">
      <c r="A368" s="48">
        <v>595</v>
      </c>
      <c r="B368" s="49">
        <v>40962</v>
      </c>
      <c r="C368" s="48" t="s">
        <v>440</v>
      </c>
      <c r="D368" s="48" t="s">
        <v>306</v>
      </c>
      <c r="E368" s="48" t="s">
        <v>293</v>
      </c>
      <c r="F368" s="48">
        <v>1</v>
      </c>
      <c r="G368" s="48">
        <v>5</v>
      </c>
      <c r="I368" s="48" t="str">
        <f t="shared" si="5"/>
        <v>Q1</v>
      </c>
    </row>
    <row r="369" spans="1:9">
      <c r="A369" s="48">
        <v>595</v>
      </c>
      <c r="B369" s="49">
        <v>40962</v>
      </c>
      <c r="C369" s="48" t="s">
        <v>647</v>
      </c>
      <c r="D369" s="48" t="s">
        <v>292</v>
      </c>
      <c r="E369" s="48" t="s">
        <v>293</v>
      </c>
      <c r="F369" s="48">
        <v>1</v>
      </c>
      <c r="G369" s="48">
        <v>7.11</v>
      </c>
      <c r="I369" s="48" t="str">
        <f t="shared" si="5"/>
        <v>Q1</v>
      </c>
    </row>
    <row r="370" spans="1:9">
      <c r="A370" s="48">
        <v>599</v>
      </c>
      <c r="B370" s="49">
        <v>40963</v>
      </c>
      <c r="C370" s="48" t="s">
        <v>451</v>
      </c>
      <c r="D370" s="48" t="s">
        <v>306</v>
      </c>
      <c r="E370" s="48" t="s">
        <v>391</v>
      </c>
      <c r="F370" s="48">
        <v>1</v>
      </c>
      <c r="G370" s="48">
        <v>2.25</v>
      </c>
      <c r="I370" s="48" t="str">
        <f t="shared" si="5"/>
        <v>Q1</v>
      </c>
    </row>
    <row r="371" spans="1:9">
      <c r="A371" s="48">
        <v>599</v>
      </c>
      <c r="B371" s="49">
        <v>40963</v>
      </c>
      <c r="C371" s="48" t="s">
        <v>648</v>
      </c>
      <c r="D371" s="48" t="s">
        <v>306</v>
      </c>
      <c r="E371" s="48" t="s">
        <v>355</v>
      </c>
      <c r="F371" s="48">
        <v>2</v>
      </c>
      <c r="G371" s="48">
        <v>7.4</v>
      </c>
      <c r="I371" s="48" t="str">
        <f t="shared" si="5"/>
        <v>Q1</v>
      </c>
    </row>
    <row r="372" spans="1:9">
      <c r="A372" s="48">
        <v>599</v>
      </c>
      <c r="B372" s="49">
        <v>40963</v>
      </c>
      <c r="C372" s="48" t="s">
        <v>649</v>
      </c>
      <c r="D372" s="48" t="s">
        <v>306</v>
      </c>
      <c r="E372" s="48" t="s">
        <v>293</v>
      </c>
      <c r="F372" s="48">
        <v>4</v>
      </c>
      <c r="G372" s="48">
        <v>10.4</v>
      </c>
      <c r="I372" s="48" t="str">
        <f t="shared" si="5"/>
        <v>Q1</v>
      </c>
    </row>
    <row r="373" spans="1:9">
      <c r="A373" s="48">
        <v>599</v>
      </c>
      <c r="B373" s="49">
        <v>40963</v>
      </c>
      <c r="C373" s="48" t="s">
        <v>477</v>
      </c>
      <c r="D373" s="48" t="s">
        <v>306</v>
      </c>
      <c r="E373" s="48" t="s">
        <v>293</v>
      </c>
      <c r="F373" s="48">
        <v>1</v>
      </c>
      <c r="G373" s="48">
        <v>3.0150000000000001</v>
      </c>
      <c r="I373" s="48" t="str">
        <f t="shared" si="5"/>
        <v>Q1</v>
      </c>
    </row>
    <row r="374" spans="1:9">
      <c r="A374" s="48">
        <v>599</v>
      </c>
      <c r="B374" s="49">
        <v>40963</v>
      </c>
      <c r="C374" s="48" t="s">
        <v>650</v>
      </c>
      <c r="D374" s="48" t="s">
        <v>292</v>
      </c>
      <c r="E374" s="48" t="s">
        <v>320</v>
      </c>
      <c r="F374" s="48">
        <v>1</v>
      </c>
      <c r="G374" s="48">
        <v>6.15</v>
      </c>
      <c r="I374" s="48" t="str">
        <f t="shared" si="5"/>
        <v>Q1</v>
      </c>
    </row>
    <row r="375" spans="1:9">
      <c r="A375" s="48">
        <v>602</v>
      </c>
      <c r="B375" s="49">
        <v>40963</v>
      </c>
      <c r="C375" s="48" t="s">
        <v>651</v>
      </c>
      <c r="D375" s="48" t="s">
        <v>295</v>
      </c>
      <c r="E375" s="48" t="s">
        <v>401</v>
      </c>
      <c r="F375" s="48">
        <v>1</v>
      </c>
      <c r="G375" s="48">
        <v>6.7</v>
      </c>
      <c r="I375" s="48" t="str">
        <f t="shared" si="5"/>
        <v>Q1</v>
      </c>
    </row>
    <row r="376" spans="1:9">
      <c r="A376" s="48">
        <v>602</v>
      </c>
      <c r="B376" s="49">
        <v>40963</v>
      </c>
      <c r="C376" s="48" t="s">
        <v>652</v>
      </c>
      <c r="D376" s="48" t="s">
        <v>306</v>
      </c>
      <c r="E376" s="48" t="s">
        <v>429</v>
      </c>
      <c r="F376" s="48">
        <v>1</v>
      </c>
      <c r="G376" s="48">
        <v>1.53</v>
      </c>
      <c r="I376" s="48" t="str">
        <f t="shared" si="5"/>
        <v>Q1</v>
      </c>
    </row>
    <row r="377" spans="1:9">
      <c r="A377" s="48">
        <v>602</v>
      </c>
      <c r="B377" s="49">
        <v>40963</v>
      </c>
      <c r="C377" s="48" t="s">
        <v>472</v>
      </c>
      <c r="D377" s="48" t="s">
        <v>306</v>
      </c>
      <c r="E377" s="48" t="s">
        <v>328</v>
      </c>
      <c r="F377" s="48">
        <v>3</v>
      </c>
      <c r="G377" s="48">
        <v>71.699999999999989</v>
      </c>
      <c r="I377" s="48" t="str">
        <f t="shared" si="5"/>
        <v>Q1</v>
      </c>
    </row>
    <row r="378" spans="1:9">
      <c r="A378" s="48">
        <v>602</v>
      </c>
      <c r="B378" s="49">
        <v>40963</v>
      </c>
      <c r="C378" s="48" t="s">
        <v>653</v>
      </c>
      <c r="D378" s="48" t="s">
        <v>306</v>
      </c>
      <c r="E378" s="48" t="s">
        <v>311</v>
      </c>
      <c r="F378" s="48">
        <v>1</v>
      </c>
      <c r="G378" s="48">
        <v>8.75</v>
      </c>
      <c r="I378" s="48" t="str">
        <f t="shared" si="5"/>
        <v>Q1</v>
      </c>
    </row>
    <row r="379" spans="1:9">
      <c r="A379" s="48">
        <v>602</v>
      </c>
      <c r="B379" s="49">
        <v>40963</v>
      </c>
      <c r="C379" s="48" t="s">
        <v>625</v>
      </c>
      <c r="D379" s="48" t="s">
        <v>306</v>
      </c>
      <c r="E379" s="48" t="s">
        <v>626</v>
      </c>
      <c r="F379" s="48">
        <v>1</v>
      </c>
      <c r="G379" s="48">
        <v>4.25</v>
      </c>
      <c r="I379" s="48" t="str">
        <f t="shared" si="5"/>
        <v>Q1</v>
      </c>
    </row>
    <row r="380" spans="1:9">
      <c r="A380" s="48">
        <v>602</v>
      </c>
      <c r="B380" s="49">
        <v>40963</v>
      </c>
      <c r="C380" s="48" t="s">
        <v>654</v>
      </c>
      <c r="D380" s="48" t="s">
        <v>292</v>
      </c>
      <c r="E380" s="48" t="s">
        <v>293</v>
      </c>
      <c r="F380" s="48">
        <v>2</v>
      </c>
      <c r="G380" s="48">
        <v>10.639999999999999</v>
      </c>
      <c r="I380" s="48" t="str">
        <f t="shared" si="5"/>
        <v>Q1</v>
      </c>
    </row>
    <row r="381" spans="1:9">
      <c r="A381" s="48">
        <v>602</v>
      </c>
      <c r="B381" s="49">
        <v>40963</v>
      </c>
      <c r="C381" s="48" t="s">
        <v>655</v>
      </c>
      <c r="D381" s="48" t="s">
        <v>306</v>
      </c>
      <c r="E381" s="48" t="s">
        <v>513</v>
      </c>
      <c r="F381" s="48">
        <v>2</v>
      </c>
      <c r="G381" s="48">
        <v>6.375</v>
      </c>
      <c r="I381" s="48" t="str">
        <f t="shared" si="5"/>
        <v>Q1</v>
      </c>
    </row>
    <row r="382" spans="1:9">
      <c r="A382" s="48">
        <v>602</v>
      </c>
      <c r="B382" s="49">
        <v>40963</v>
      </c>
      <c r="C382" s="48" t="s">
        <v>656</v>
      </c>
      <c r="D382" s="48" t="s">
        <v>292</v>
      </c>
      <c r="E382" s="48" t="s">
        <v>317</v>
      </c>
      <c r="F382" s="48">
        <v>3</v>
      </c>
      <c r="G382" s="48">
        <v>16.799999999999997</v>
      </c>
      <c r="I382" s="48" t="str">
        <f t="shared" si="5"/>
        <v>Q1</v>
      </c>
    </row>
    <row r="383" spans="1:9">
      <c r="A383" s="48">
        <v>622</v>
      </c>
      <c r="B383" s="49">
        <v>40967</v>
      </c>
      <c r="C383" s="48" t="s">
        <v>360</v>
      </c>
      <c r="D383" s="48" t="s">
        <v>306</v>
      </c>
      <c r="E383" s="48" t="s">
        <v>293</v>
      </c>
      <c r="F383" s="48">
        <v>2</v>
      </c>
      <c r="G383" s="48">
        <v>20.23</v>
      </c>
      <c r="I383" s="48" t="str">
        <f t="shared" si="5"/>
        <v>Q1</v>
      </c>
    </row>
    <row r="384" spans="1:9">
      <c r="A384" s="48">
        <v>622</v>
      </c>
      <c r="B384" s="49">
        <v>40967</v>
      </c>
      <c r="C384" s="48" t="s">
        <v>337</v>
      </c>
      <c r="D384" s="48" t="s">
        <v>306</v>
      </c>
      <c r="E384" s="48" t="s">
        <v>293</v>
      </c>
      <c r="F384" s="48">
        <v>1</v>
      </c>
      <c r="G384" s="48">
        <v>22</v>
      </c>
      <c r="I384" s="48" t="str">
        <f t="shared" si="5"/>
        <v>Q1</v>
      </c>
    </row>
    <row r="385" spans="1:9">
      <c r="A385" s="48">
        <v>622</v>
      </c>
      <c r="B385" s="49">
        <v>40967</v>
      </c>
      <c r="C385" s="48" t="s">
        <v>657</v>
      </c>
      <c r="D385" s="48" t="s">
        <v>292</v>
      </c>
      <c r="E385" s="48" t="s">
        <v>317</v>
      </c>
      <c r="F385" s="48">
        <v>1</v>
      </c>
      <c r="G385" s="48">
        <v>17.8</v>
      </c>
      <c r="I385" s="48" t="str">
        <f t="shared" si="5"/>
        <v>Q1</v>
      </c>
    </row>
    <row r="386" spans="1:9">
      <c r="A386" s="48">
        <v>622</v>
      </c>
      <c r="B386" s="49">
        <v>40967</v>
      </c>
      <c r="C386" s="48" t="s">
        <v>658</v>
      </c>
      <c r="D386" s="48" t="s">
        <v>306</v>
      </c>
      <c r="E386" s="48" t="s">
        <v>422</v>
      </c>
      <c r="F386" s="48">
        <v>2</v>
      </c>
      <c r="G386" s="48">
        <v>63</v>
      </c>
      <c r="I386" s="48" t="str">
        <f t="shared" si="5"/>
        <v>Q1</v>
      </c>
    </row>
    <row r="387" spans="1:9">
      <c r="A387" s="48">
        <v>622</v>
      </c>
      <c r="B387" s="49">
        <v>40967</v>
      </c>
      <c r="C387" s="48" t="s">
        <v>659</v>
      </c>
      <c r="D387" s="48" t="s">
        <v>292</v>
      </c>
      <c r="E387" s="48" t="s">
        <v>353</v>
      </c>
      <c r="F387" s="48">
        <v>2</v>
      </c>
      <c r="G387" s="48">
        <v>35.200000000000003</v>
      </c>
      <c r="I387" s="48" t="str">
        <f t="shared" ref="I387:I450" si="6">IF(B387&gt;=$J$4,"Q4",IF(AND(B387&gt;=$J$3,B387&lt;$J$4),"Q3",IF(AND(B387&gt;=$J$2, B387&lt;$J$3),"Q2",IF(B387&lt; $J$2,"Q1","Invalid"))))</f>
        <v>Q1</v>
      </c>
    </row>
    <row r="388" spans="1:9">
      <c r="A388" s="48">
        <v>622</v>
      </c>
      <c r="B388" s="49">
        <v>40967</v>
      </c>
      <c r="C388" s="48" t="s">
        <v>554</v>
      </c>
      <c r="D388" s="48" t="s">
        <v>306</v>
      </c>
      <c r="E388" s="48" t="s">
        <v>387</v>
      </c>
      <c r="F388" s="48">
        <v>1</v>
      </c>
      <c r="G388" s="48">
        <v>2.08</v>
      </c>
      <c r="I388" s="48" t="str">
        <f t="shared" si="6"/>
        <v>Q1</v>
      </c>
    </row>
    <row r="389" spans="1:9">
      <c r="A389" s="48">
        <v>623</v>
      </c>
      <c r="B389" s="49">
        <v>40967</v>
      </c>
      <c r="C389" s="48" t="s">
        <v>569</v>
      </c>
      <c r="D389" s="48" t="s">
        <v>306</v>
      </c>
      <c r="E389" s="48" t="s">
        <v>387</v>
      </c>
      <c r="F389" s="48">
        <v>1</v>
      </c>
      <c r="G389" s="48">
        <v>2.82</v>
      </c>
      <c r="I389" s="48" t="str">
        <f t="shared" si="6"/>
        <v>Q1</v>
      </c>
    </row>
    <row r="390" spans="1:9">
      <c r="A390" s="48">
        <v>623</v>
      </c>
      <c r="B390" s="49">
        <v>40967</v>
      </c>
      <c r="C390" s="48" t="s">
        <v>660</v>
      </c>
      <c r="D390" s="48" t="s">
        <v>306</v>
      </c>
      <c r="E390" s="48" t="s">
        <v>422</v>
      </c>
      <c r="F390" s="48">
        <v>5</v>
      </c>
      <c r="G390" s="48">
        <v>84.600000000000009</v>
      </c>
      <c r="I390" s="48" t="str">
        <f t="shared" si="6"/>
        <v>Q1</v>
      </c>
    </row>
    <row r="391" spans="1:9">
      <c r="A391" s="48">
        <v>624</v>
      </c>
      <c r="B391" s="49">
        <v>40968</v>
      </c>
      <c r="C391" s="48" t="s">
        <v>661</v>
      </c>
      <c r="D391" s="48" t="s">
        <v>292</v>
      </c>
      <c r="E391" s="48" t="s">
        <v>304</v>
      </c>
      <c r="F391" s="48">
        <v>2</v>
      </c>
      <c r="G391" s="48">
        <v>11.305</v>
      </c>
      <c r="I391" s="48" t="str">
        <f t="shared" si="6"/>
        <v>Q1</v>
      </c>
    </row>
    <row r="392" spans="1:9">
      <c r="A392" s="48">
        <v>625</v>
      </c>
      <c r="B392" s="49">
        <v>40968</v>
      </c>
      <c r="C392" s="48" t="s">
        <v>662</v>
      </c>
      <c r="D392" s="48" t="s">
        <v>295</v>
      </c>
      <c r="E392" s="48" t="s">
        <v>302</v>
      </c>
      <c r="F392" s="48">
        <v>2</v>
      </c>
      <c r="G392" s="48">
        <v>1.6</v>
      </c>
      <c r="I392" s="48" t="str">
        <f t="shared" si="6"/>
        <v>Q1</v>
      </c>
    </row>
    <row r="393" spans="1:9">
      <c r="A393" s="48">
        <v>632</v>
      </c>
      <c r="B393" s="49">
        <v>40969</v>
      </c>
      <c r="C393" s="48" t="s">
        <v>570</v>
      </c>
      <c r="D393" s="48" t="s">
        <v>306</v>
      </c>
      <c r="E393" s="48" t="s">
        <v>293</v>
      </c>
      <c r="F393" s="48">
        <v>1</v>
      </c>
      <c r="G393" s="48">
        <v>17.25</v>
      </c>
      <c r="I393" s="48" t="str">
        <f t="shared" si="6"/>
        <v>Q1</v>
      </c>
    </row>
    <row r="394" spans="1:9">
      <c r="A394" s="48">
        <v>632</v>
      </c>
      <c r="B394" s="49">
        <v>40969</v>
      </c>
      <c r="C394" s="48" t="s">
        <v>663</v>
      </c>
      <c r="D394" s="48" t="s">
        <v>292</v>
      </c>
      <c r="E394" s="48" t="s">
        <v>293</v>
      </c>
      <c r="F394" s="48">
        <v>1</v>
      </c>
      <c r="G394" s="48">
        <v>10.2125</v>
      </c>
      <c r="I394" s="48" t="str">
        <f t="shared" si="6"/>
        <v>Q1</v>
      </c>
    </row>
    <row r="395" spans="1:9">
      <c r="A395" s="48">
        <v>632</v>
      </c>
      <c r="B395" s="49">
        <v>40969</v>
      </c>
      <c r="C395" s="48" t="s">
        <v>611</v>
      </c>
      <c r="D395" s="48" t="s">
        <v>295</v>
      </c>
      <c r="E395" s="48" t="s">
        <v>293</v>
      </c>
      <c r="F395" s="48">
        <v>2</v>
      </c>
      <c r="G395" s="48">
        <v>47.423999999999999</v>
      </c>
      <c r="I395" s="48" t="str">
        <f t="shared" si="6"/>
        <v>Q1</v>
      </c>
    </row>
    <row r="396" spans="1:9">
      <c r="A396" s="48">
        <v>642</v>
      </c>
      <c r="B396" s="49">
        <v>40971</v>
      </c>
      <c r="C396" s="48" t="s">
        <v>664</v>
      </c>
      <c r="D396" s="48" t="s">
        <v>292</v>
      </c>
      <c r="E396" s="48" t="s">
        <v>317</v>
      </c>
      <c r="F396" s="48">
        <v>1</v>
      </c>
      <c r="G396" s="48">
        <v>3</v>
      </c>
      <c r="I396" s="48" t="str">
        <f t="shared" si="6"/>
        <v>Q1</v>
      </c>
    </row>
    <row r="397" spans="1:9">
      <c r="A397" s="48">
        <v>642</v>
      </c>
      <c r="B397" s="49">
        <v>40971</v>
      </c>
      <c r="C397" s="48" t="s">
        <v>665</v>
      </c>
      <c r="D397" s="48" t="s">
        <v>292</v>
      </c>
      <c r="E397" s="48" t="s">
        <v>293</v>
      </c>
      <c r="F397" s="48">
        <v>1</v>
      </c>
      <c r="G397" s="48">
        <v>6.56</v>
      </c>
      <c r="I397" s="48" t="str">
        <f t="shared" si="6"/>
        <v>Q1</v>
      </c>
    </row>
    <row r="398" spans="1:9">
      <c r="A398" s="48">
        <v>642</v>
      </c>
      <c r="B398" s="49">
        <v>40971</v>
      </c>
      <c r="C398" s="48" t="s">
        <v>666</v>
      </c>
      <c r="D398" s="48" t="s">
        <v>393</v>
      </c>
      <c r="E398" s="48" t="s">
        <v>394</v>
      </c>
      <c r="F398" s="48">
        <v>1</v>
      </c>
      <c r="G398" s="48">
        <v>4.5749999999999993</v>
      </c>
      <c r="I398" s="48" t="str">
        <f t="shared" si="6"/>
        <v>Q1</v>
      </c>
    </row>
    <row r="399" spans="1:9">
      <c r="A399" s="48">
        <v>643</v>
      </c>
      <c r="B399" s="49">
        <v>40971</v>
      </c>
      <c r="C399" s="48" t="s">
        <v>667</v>
      </c>
      <c r="D399" s="48" t="s">
        <v>306</v>
      </c>
      <c r="E399" s="48" t="s">
        <v>381</v>
      </c>
      <c r="F399" s="48">
        <v>2</v>
      </c>
      <c r="G399" s="48">
        <v>18.2</v>
      </c>
      <c r="I399" s="48" t="str">
        <f t="shared" si="6"/>
        <v>Q1</v>
      </c>
    </row>
    <row r="400" spans="1:9">
      <c r="A400" s="48">
        <v>643</v>
      </c>
      <c r="B400" s="49">
        <v>40971</v>
      </c>
      <c r="C400" s="48" t="s">
        <v>668</v>
      </c>
      <c r="D400" s="48" t="s">
        <v>292</v>
      </c>
      <c r="E400" s="48" t="s">
        <v>474</v>
      </c>
      <c r="F400" s="48">
        <v>1</v>
      </c>
      <c r="G400" s="48">
        <v>9.32</v>
      </c>
      <c r="I400" s="48" t="str">
        <f t="shared" si="6"/>
        <v>Q1</v>
      </c>
    </row>
    <row r="401" spans="1:9">
      <c r="A401" s="48">
        <v>643</v>
      </c>
      <c r="B401" s="49">
        <v>40971</v>
      </c>
      <c r="C401" s="48" t="s">
        <v>669</v>
      </c>
      <c r="D401" s="48" t="s">
        <v>306</v>
      </c>
      <c r="E401" s="48" t="s">
        <v>500</v>
      </c>
      <c r="F401" s="48">
        <v>1</v>
      </c>
      <c r="G401" s="48">
        <v>3.15</v>
      </c>
      <c r="I401" s="48" t="str">
        <f t="shared" si="6"/>
        <v>Q1</v>
      </c>
    </row>
    <row r="402" spans="1:9">
      <c r="A402" s="48">
        <v>643</v>
      </c>
      <c r="B402" s="49">
        <v>40971</v>
      </c>
      <c r="C402" s="48" t="s">
        <v>441</v>
      </c>
      <c r="D402" s="48" t="s">
        <v>295</v>
      </c>
      <c r="E402" s="48" t="s">
        <v>368</v>
      </c>
      <c r="F402" s="48">
        <v>2</v>
      </c>
      <c r="G402" s="48">
        <v>3.75</v>
      </c>
      <c r="I402" s="48" t="str">
        <f t="shared" si="6"/>
        <v>Q1</v>
      </c>
    </row>
    <row r="403" spans="1:9">
      <c r="A403" s="48">
        <v>643</v>
      </c>
      <c r="B403" s="49">
        <v>40971</v>
      </c>
      <c r="C403" s="48" t="s">
        <v>670</v>
      </c>
      <c r="D403" s="48" t="s">
        <v>306</v>
      </c>
      <c r="E403" s="48" t="s">
        <v>366</v>
      </c>
      <c r="F403" s="48">
        <v>1</v>
      </c>
      <c r="G403" s="48">
        <v>21.4</v>
      </c>
      <c r="I403" s="48" t="str">
        <f t="shared" si="6"/>
        <v>Q1</v>
      </c>
    </row>
    <row r="404" spans="1:9">
      <c r="A404" s="48">
        <v>643</v>
      </c>
      <c r="B404" s="49">
        <v>40971</v>
      </c>
      <c r="C404" s="48" t="s">
        <v>445</v>
      </c>
      <c r="D404" s="48" t="s">
        <v>295</v>
      </c>
      <c r="E404" s="48" t="s">
        <v>302</v>
      </c>
      <c r="F404" s="48">
        <v>1</v>
      </c>
      <c r="G404" s="48">
        <v>1.9189999999999998</v>
      </c>
      <c r="I404" s="48" t="str">
        <f t="shared" si="6"/>
        <v>Q1</v>
      </c>
    </row>
    <row r="405" spans="1:9">
      <c r="A405" s="48">
        <v>645</v>
      </c>
      <c r="B405" s="49">
        <v>40972</v>
      </c>
      <c r="C405" s="48" t="s">
        <v>671</v>
      </c>
      <c r="D405" s="48" t="s">
        <v>292</v>
      </c>
      <c r="E405" s="48" t="s">
        <v>353</v>
      </c>
      <c r="F405" s="48">
        <v>1</v>
      </c>
      <c r="G405" s="48">
        <v>6.46</v>
      </c>
      <c r="I405" s="48" t="str">
        <f t="shared" si="6"/>
        <v>Q1</v>
      </c>
    </row>
    <row r="406" spans="1:9">
      <c r="A406" s="48">
        <v>645</v>
      </c>
      <c r="B406" s="49">
        <v>40972</v>
      </c>
      <c r="C406" s="48" t="s">
        <v>672</v>
      </c>
      <c r="D406" s="48" t="s">
        <v>292</v>
      </c>
      <c r="E406" s="48" t="s">
        <v>293</v>
      </c>
      <c r="F406" s="48">
        <v>1</v>
      </c>
      <c r="G406" s="48">
        <v>1.575</v>
      </c>
      <c r="I406" s="48" t="str">
        <f t="shared" si="6"/>
        <v>Q1</v>
      </c>
    </row>
    <row r="407" spans="1:9">
      <c r="A407" s="48">
        <v>654</v>
      </c>
      <c r="B407" s="49">
        <v>40973</v>
      </c>
      <c r="C407" s="48" t="s">
        <v>426</v>
      </c>
      <c r="D407" s="48" t="s">
        <v>292</v>
      </c>
      <c r="E407" s="48" t="s">
        <v>427</v>
      </c>
      <c r="F407" s="48">
        <v>2</v>
      </c>
      <c r="G407" s="48">
        <v>13.774999999999999</v>
      </c>
      <c r="I407" s="48" t="str">
        <f t="shared" si="6"/>
        <v>Q1</v>
      </c>
    </row>
    <row r="408" spans="1:9">
      <c r="A408" s="48">
        <v>654</v>
      </c>
      <c r="B408" s="49">
        <v>40973</v>
      </c>
      <c r="C408" s="48" t="s">
        <v>673</v>
      </c>
      <c r="D408" s="48" t="s">
        <v>295</v>
      </c>
      <c r="E408" s="48" t="s">
        <v>302</v>
      </c>
      <c r="F408" s="48">
        <v>1</v>
      </c>
      <c r="G408" s="48">
        <v>2.6599999999999997</v>
      </c>
      <c r="I408" s="48" t="str">
        <f t="shared" si="6"/>
        <v>Q1</v>
      </c>
    </row>
    <row r="409" spans="1:9">
      <c r="A409" s="48">
        <v>654</v>
      </c>
      <c r="B409" s="49">
        <v>40973</v>
      </c>
      <c r="C409" s="48" t="s">
        <v>615</v>
      </c>
      <c r="D409" s="48" t="s">
        <v>292</v>
      </c>
      <c r="E409" s="48" t="s">
        <v>320</v>
      </c>
      <c r="F409" s="48">
        <v>2</v>
      </c>
      <c r="G409" s="48">
        <v>18.36</v>
      </c>
      <c r="I409" s="48" t="str">
        <f t="shared" si="6"/>
        <v>Q1</v>
      </c>
    </row>
    <row r="410" spans="1:9">
      <c r="A410" s="48">
        <v>655</v>
      </c>
      <c r="B410" s="49">
        <v>40973</v>
      </c>
      <c r="C410" s="48" t="s">
        <v>514</v>
      </c>
      <c r="D410" s="48" t="s">
        <v>292</v>
      </c>
      <c r="E410" s="48" t="s">
        <v>304</v>
      </c>
      <c r="F410" s="48">
        <v>3</v>
      </c>
      <c r="G410" s="48">
        <v>14.280000000000001</v>
      </c>
      <c r="I410" s="48" t="str">
        <f t="shared" si="6"/>
        <v>Q1</v>
      </c>
    </row>
    <row r="411" spans="1:9">
      <c r="A411" s="48">
        <v>656</v>
      </c>
      <c r="B411" s="49">
        <v>40973</v>
      </c>
      <c r="C411" s="48" t="s">
        <v>674</v>
      </c>
      <c r="D411" s="48" t="s">
        <v>306</v>
      </c>
      <c r="E411" s="48" t="s">
        <v>447</v>
      </c>
      <c r="F411" s="48">
        <v>1</v>
      </c>
      <c r="G411" s="48">
        <v>1.1969999999999998</v>
      </c>
      <c r="I411" s="48" t="str">
        <f t="shared" si="6"/>
        <v>Q1</v>
      </c>
    </row>
    <row r="412" spans="1:9">
      <c r="A412" s="48">
        <v>656</v>
      </c>
      <c r="B412" s="49">
        <v>40973</v>
      </c>
      <c r="C412" s="48" t="s">
        <v>675</v>
      </c>
      <c r="D412" s="48" t="s">
        <v>295</v>
      </c>
      <c r="E412" s="48" t="s">
        <v>368</v>
      </c>
      <c r="F412" s="48">
        <v>4</v>
      </c>
      <c r="G412" s="48">
        <v>11.68</v>
      </c>
      <c r="I412" s="48" t="str">
        <f t="shared" si="6"/>
        <v>Q1</v>
      </c>
    </row>
    <row r="413" spans="1:9">
      <c r="A413" s="48">
        <v>657</v>
      </c>
      <c r="B413" s="49">
        <v>40973</v>
      </c>
      <c r="C413" s="48" t="s">
        <v>441</v>
      </c>
      <c r="D413" s="48" t="s">
        <v>295</v>
      </c>
      <c r="E413" s="48" t="s">
        <v>368</v>
      </c>
      <c r="F413" s="48">
        <v>2</v>
      </c>
      <c r="G413" s="48">
        <v>5</v>
      </c>
      <c r="I413" s="48" t="str">
        <f t="shared" si="6"/>
        <v>Q1</v>
      </c>
    </row>
    <row r="414" spans="1:9">
      <c r="A414" s="48">
        <v>658</v>
      </c>
      <c r="B414" s="49">
        <v>40973</v>
      </c>
      <c r="C414" s="48" t="s">
        <v>610</v>
      </c>
      <c r="D414" s="48" t="s">
        <v>393</v>
      </c>
      <c r="E414" s="48" t="s">
        <v>394</v>
      </c>
      <c r="F414" s="48">
        <v>1</v>
      </c>
      <c r="G414" s="48">
        <v>5.85</v>
      </c>
      <c r="I414" s="48" t="str">
        <f t="shared" si="6"/>
        <v>Q1</v>
      </c>
    </row>
    <row r="415" spans="1:9">
      <c r="A415" s="48">
        <v>665</v>
      </c>
      <c r="B415" s="49">
        <v>40975</v>
      </c>
      <c r="C415" s="48" t="s">
        <v>676</v>
      </c>
      <c r="D415" s="48" t="s">
        <v>306</v>
      </c>
      <c r="E415" s="48" t="s">
        <v>513</v>
      </c>
      <c r="F415" s="48">
        <v>1</v>
      </c>
      <c r="G415" s="48">
        <v>3.87</v>
      </c>
      <c r="I415" s="48" t="str">
        <f t="shared" si="6"/>
        <v>Q1</v>
      </c>
    </row>
    <row r="416" spans="1:9">
      <c r="A416" s="48">
        <v>666</v>
      </c>
      <c r="B416" s="49">
        <v>40975</v>
      </c>
      <c r="C416" s="48" t="s">
        <v>657</v>
      </c>
      <c r="D416" s="48" t="s">
        <v>292</v>
      </c>
      <c r="E416" s="48" t="s">
        <v>317</v>
      </c>
      <c r="F416" s="48">
        <v>4</v>
      </c>
      <c r="G416" s="48">
        <v>71.2</v>
      </c>
      <c r="I416" s="48" t="str">
        <f t="shared" si="6"/>
        <v>Q1</v>
      </c>
    </row>
    <row r="417" spans="1:9">
      <c r="A417" s="48">
        <v>666</v>
      </c>
      <c r="B417" s="49">
        <v>40975</v>
      </c>
      <c r="C417" s="48" t="s">
        <v>663</v>
      </c>
      <c r="D417" s="48" t="s">
        <v>292</v>
      </c>
      <c r="E417" s="48" t="s">
        <v>293</v>
      </c>
      <c r="F417" s="48">
        <v>2</v>
      </c>
      <c r="G417" s="48">
        <v>19.350000000000001</v>
      </c>
      <c r="I417" s="48" t="str">
        <f t="shared" si="6"/>
        <v>Q1</v>
      </c>
    </row>
    <row r="418" spans="1:9">
      <c r="A418" s="48">
        <v>672</v>
      </c>
      <c r="B418" s="49">
        <v>40976</v>
      </c>
      <c r="C418" s="48" t="s">
        <v>677</v>
      </c>
      <c r="D418" s="48" t="s">
        <v>306</v>
      </c>
      <c r="E418" s="48" t="s">
        <v>366</v>
      </c>
      <c r="F418" s="48">
        <v>1</v>
      </c>
      <c r="G418" s="48">
        <v>10.85</v>
      </c>
      <c r="I418" s="48" t="str">
        <f t="shared" si="6"/>
        <v>Q1</v>
      </c>
    </row>
    <row r="419" spans="1:9">
      <c r="A419" s="48">
        <v>674</v>
      </c>
      <c r="B419" s="49">
        <v>40976</v>
      </c>
      <c r="C419" s="48" t="s">
        <v>614</v>
      </c>
      <c r="D419" s="48" t="s">
        <v>295</v>
      </c>
      <c r="E419" s="48" t="s">
        <v>368</v>
      </c>
      <c r="F419" s="48">
        <v>2</v>
      </c>
      <c r="G419" s="48">
        <v>7.4</v>
      </c>
      <c r="I419" s="48" t="str">
        <f t="shared" si="6"/>
        <v>Q1</v>
      </c>
    </row>
    <row r="420" spans="1:9">
      <c r="A420" s="48">
        <v>676</v>
      </c>
      <c r="B420" s="49">
        <v>40976</v>
      </c>
      <c r="C420" s="48" t="s">
        <v>678</v>
      </c>
      <c r="D420" s="48" t="s">
        <v>306</v>
      </c>
      <c r="E420" s="48" t="s">
        <v>313</v>
      </c>
      <c r="F420" s="48">
        <v>1</v>
      </c>
      <c r="G420" s="48">
        <v>12.35</v>
      </c>
      <c r="I420" s="48" t="str">
        <f t="shared" si="6"/>
        <v>Q1</v>
      </c>
    </row>
    <row r="421" spans="1:9">
      <c r="A421" s="48">
        <v>676</v>
      </c>
      <c r="B421" s="49">
        <v>40976</v>
      </c>
      <c r="C421" s="48" t="s">
        <v>679</v>
      </c>
      <c r="D421" s="48" t="s">
        <v>306</v>
      </c>
      <c r="E421" s="48" t="s">
        <v>463</v>
      </c>
      <c r="F421" s="48">
        <v>2</v>
      </c>
      <c r="G421" s="48">
        <v>12.33</v>
      </c>
      <c r="I421" s="48" t="str">
        <f t="shared" si="6"/>
        <v>Q1</v>
      </c>
    </row>
    <row r="422" spans="1:9">
      <c r="A422" s="48">
        <v>676</v>
      </c>
      <c r="B422" s="49">
        <v>40976</v>
      </c>
      <c r="C422" s="48" t="s">
        <v>549</v>
      </c>
      <c r="D422" s="48" t="s">
        <v>292</v>
      </c>
      <c r="E422" s="48" t="s">
        <v>427</v>
      </c>
      <c r="F422" s="48">
        <v>1</v>
      </c>
      <c r="G422" s="48">
        <v>7.25</v>
      </c>
      <c r="I422" s="48" t="str">
        <f t="shared" si="6"/>
        <v>Q1</v>
      </c>
    </row>
    <row r="423" spans="1:9">
      <c r="A423" s="48">
        <v>676</v>
      </c>
      <c r="B423" s="49">
        <v>40976</v>
      </c>
      <c r="C423" s="48" t="s">
        <v>680</v>
      </c>
      <c r="D423" s="48" t="s">
        <v>295</v>
      </c>
      <c r="E423" s="48" t="s">
        <v>302</v>
      </c>
      <c r="F423" s="48">
        <v>2</v>
      </c>
      <c r="G423" s="48">
        <v>58.32</v>
      </c>
      <c r="I423" s="48" t="str">
        <f t="shared" si="6"/>
        <v>Q1</v>
      </c>
    </row>
    <row r="424" spans="1:9">
      <c r="A424" s="48">
        <v>676</v>
      </c>
      <c r="B424" s="49">
        <v>40976</v>
      </c>
      <c r="C424" s="48" t="s">
        <v>445</v>
      </c>
      <c r="D424" s="48" t="s">
        <v>295</v>
      </c>
      <c r="E424" s="48" t="s">
        <v>302</v>
      </c>
      <c r="F424" s="48">
        <v>2</v>
      </c>
      <c r="G424" s="48">
        <v>4.04</v>
      </c>
      <c r="I424" s="48" t="str">
        <f t="shared" si="6"/>
        <v>Q1</v>
      </c>
    </row>
    <row r="425" spans="1:9">
      <c r="A425" s="48">
        <v>686</v>
      </c>
      <c r="B425" s="49">
        <v>40978</v>
      </c>
      <c r="C425" s="48" t="s">
        <v>681</v>
      </c>
      <c r="D425" s="48" t="s">
        <v>306</v>
      </c>
      <c r="E425" s="48" t="s">
        <v>405</v>
      </c>
      <c r="F425" s="48">
        <v>1</v>
      </c>
      <c r="G425" s="48">
        <v>20</v>
      </c>
      <c r="I425" s="48" t="str">
        <f t="shared" si="6"/>
        <v>Q1</v>
      </c>
    </row>
    <row r="426" spans="1:9">
      <c r="A426" s="48">
        <v>686</v>
      </c>
      <c r="B426" s="49">
        <v>40978</v>
      </c>
      <c r="C426" s="48" t="s">
        <v>490</v>
      </c>
      <c r="D426" s="48" t="s">
        <v>306</v>
      </c>
      <c r="E426" s="48" t="s">
        <v>293</v>
      </c>
      <c r="F426" s="48">
        <v>2</v>
      </c>
      <c r="G426" s="48">
        <v>11.2</v>
      </c>
      <c r="I426" s="48" t="str">
        <f t="shared" si="6"/>
        <v>Q1</v>
      </c>
    </row>
    <row r="427" spans="1:9">
      <c r="A427" s="48">
        <v>687</v>
      </c>
      <c r="B427" s="49">
        <v>40978</v>
      </c>
      <c r="C427" s="48" t="s">
        <v>682</v>
      </c>
      <c r="D427" s="48" t="s">
        <v>306</v>
      </c>
      <c r="E427" s="48" t="s">
        <v>391</v>
      </c>
      <c r="F427" s="48">
        <v>1</v>
      </c>
      <c r="G427" s="48">
        <v>2.2999999999999998</v>
      </c>
      <c r="I427" s="48" t="str">
        <f t="shared" si="6"/>
        <v>Q1</v>
      </c>
    </row>
    <row r="428" spans="1:9">
      <c r="A428" s="48">
        <v>687</v>
      </c>
      <c r="B428" s="49">
        <v>40978</v>
      </c>
      <c r="C428" s="48" t="s">
        <v>683</v>
      </c>
      <c r="D428" s="48" t="s">
        <v>306</v>
      </c>
      <c r="E428" s="48" t="s">
        <v>293</v>
      </c>
      <c r="F428" s="48">
        <v>2</v>
      </c>
      <c r="G428" s="48">
        <v>44.42</v>
      </c>
      <c r="I428" s="48" t="str">
        <f t="shared" si="6"/>
        <v>Q1</v>
      </c>
    </row>
    <row r="429" spans="1:9">
      <c r="A429" s="48">
        <v>696</v>
      </c>
      <c r="B429" s="49">
        <v>40979</v>
      </c>
      <c r="C429" s="48" t="s">
        <v>684</v>
      </c>
      <c r="D429" s="48" t="s">
        <v>292</v>
      </c>
      <c r="E429" s="48" t="s">
        <v>293</v>
      </c>
      <c r="F429" s="48">
        <v>4</v>
      </c>
      <c r="G429" s="48">
        <v>2.44</v>
      </c>
      <c r="I429" s="48" t="str">
        <f t="shared" si="6"/>
        <v>Q1</v>
      </c>
    </row>
    <row r="430" spans="1:9">
      <c r="A430" s="48">
        <v>696</v>
      </c>
      <c r="B430" s="49">
        <v>40979</v>
      </c>
      <c r="C430" s="48" t="s">
        <v>685</v>
      </c>
      <c r="D430" s="48" t="s">
        <v>295</v>
      </c>
      <c r="E430" s="48" t="s">
        <v>302</v>
      </c>
      <c r="F430" s="48">
        <v>3</v>
      </c>
      <c r="G430" s="48">
        <v>2.4000000000000004</v>
      </c>
      <c r="I430" s="48" t="str">
        <f t="shared" si="6"/>
        <v>Q1</v>
      </c>
    </row>
    <row r="431" spans="1:9">
      <c r="A431" s="48">
        <v>696</v>
      </c>
      <c r="B431" s="49">
        <v>40979</v>
      </c>
      <c r="C431" s="48" t="s">
        <v>686</v>
      </c>
      <c r="D431" s="48" t="s">
        <v>292</v>
      </c>
      <c r="E431" s="48" t="s">
        <v>343</v>
      </c>
      <c r="F431" s="48">
        <v>3</v>
      </c>
      <c r="G431" s="48">
        <v>174.15</v>
      </c>
      <c r="I431" s="48" t="str">
        <f t="shared" si="6"/>
        <v>Q1</v>
      </c>
    </row>
    <row r="432" spans="1:9">
      <c r="A432" s="48">
        <v>700</v>
      </c>
      <c r="B432" s="49">
        <v>40979</v>
      </c>
      <c r="C432" s="48" t="s">
        <v>687</v>
      </c>
      <c r="D432" s="48" t="s">
        <v>306</v>
      </c>
      <c r="E432" s="48" t="s">
        <v>447</v>
      </c>
      <c r="F432" s="48">
        <v>2</v>
      </c>
      <c r="G432" s="48">
        <v>2.52</v>
      </c>
      <c r="I432" s="48" t="str">
        <f t="shared" si="6"/>
        <v>Q1</v>
      </c>
    </row>
    <row r="433" spans="1:9">
      <c r="A433" s="48">
        <v>700</v>
      </c>
      <c r="B433" s="49">
        <v>40979</v>
      </c>
      <c r="C433" s="48" t="s">
        <v>658</v>
      </c>
      <c r="D433" s="48" t="s">
        <v>306</v>
      </c>
      <c r="E433" s="48" t="s">
        <v>422</v>
      </c>
      <c r="F433" s="48">
        <v>1</v>
      </c>
      <c r="G433" s="48">
        <v>31.5</v>
      </c>
      <c r="I433" s="48" t="str">
        <f t="shared" si="6"/>
        <v>Q1</v>
      </c>
    </row>
    <row r="434" spans="1:9">
      <c r="A434" s="48">
        <v>700</v>
      </c>
      <c r="B434" s="49">
        <v>40979</v>
      </c>
      <c r="C434" s="48" t="s">
        <v>650</v>
      </c>
      <c r="D434" s="48" t="s">
        <v>292</v>
      </c>
      <c r="E434" s="48" t="s">
        <v>320</v>
      </c>
      <c r="F434" s="48">
        <v>2</v>
      </c>
      <c r="G434" s="48">
        <v>12.3</v>
      </c>
      <c r="I434" s="48" t="str">
        <f t="shared" si="6"/>
        <v>Q1</v>
      </c>
    </row>
    <row r="435" spans="1:9">
      <c r="A435" s="48">
        <v>710</v>
      </c>
      <c r="B435" s="49">
        <v>40980</v>
      </c>
      <c r="C435" s="48" t="s">
        <v>557</v>
      </c>
      <c r="D435" s="48" t="s">
        <v>306</v>
      </c>
      <c r="E435" s="48" t="s">
        <v>419</v>
      </c>
      <c r="F435" s="48">
        <v>1</v>
      </c>
      <c r="G435" s="48">
        <v>3.32</v>
      </c>
      <c r="I435" s="48" t="str">
        <f t="shared" si="6"/>
        <v>Q1</v>
      </c>
    </row>
    <row r="436" spans="1:9">
      <c r="A436" s="48">
        <v>710</v>
      </c>
      <c r="B436" s="49">
        <v>40980</v>
      </c>
      <c r="C436" s="48" t="s">
        <v>541</v>
      </c>
      <c r="D436" s="48" t="s">
        <v>306</v>
      </c>
      <c r="E436" s="48" t="s">
        <v>311</v>
      </c>
      <c r="F436" s="48">
        <v>4</v>
      </c>
      <c r="G436" s="48">
        <v>35</v>
      </c>
      <c r="I436" s="48" t="str">
        <f t="shared" si="6"/>
        <v>Q1</v>
      </c>
    </row>
    <row r="437" spans="1:9">
      <c r="A437" s="48">
        <v>710</v>
      </c>
      <c r="B437" s="49">
        <v>40980</v>
      </c>
      <c r="C437" s="48" t="s">
        <v>337</v>
      </c>
      <c r="D437" s="48" t="s">
        <v>306</v>
      </c>
      <c r="E437" s="48" t="s">
        <v>293</v>
      </c>
      <c r="F437" s="48">
        <v>3</v>
      </c>
      <c r="G437" s="48">
        <v>66</v>
      </c>
      <c r="I437" s="48" t="str">
        <f t="shared" si="6"/>
        <v>Q1</v>
      </c>
    </row>
    <row r="438" spans="1:9">
      <c r="A438" s="48">
        <v>710</v>
      </c>
      <c r="B438" s="49">
        <v>40980</v>
      </c>
      <c r="C438" s="48" t="s">
        <v>383</v>
      </c>
      <c r="D438" s="48" t="s">
        <v>306</v>
      </c>
      <c r="E438" s="48" t="s">
        <v>357</v>
      </c>
      <c r="F438" s="48">
        <v>5</v>
      </c>
      <c r="G438" s="48">
        <v>18.5</v>
      </c>
      <c r="I438" s="48" t="str">
        <f t="shared" si="6"/>
        <v>Q1</v>
      </c>
    </row>
    <row r="439" spans="1:9">
      <c r="A439" s="48">
        <v>710</v>
      </c>
      <c r="B439" s="49">
        <v>40980</v>
      </c>
      <c r="C439" s="48" t="s">
        <v>688</v>
      </c>
      <c r="D439" s="48" t="s">
        <v>393</v>
      </c>
      <c r="E439" s="48" t="s">
        <v>394</v>
      </c>
      <c r="F439" s="48">
        <v>2</v>
      </c>
      <c r="G439" s="48">
        <v>6.7</v>
      </c>
      <c r="I439" s="48" t="str">
        <f t="shared" si="6"/>
        <v>Q1</v>
      </c>
    </row>
    <row r="440" spans="1:9">
      <c r="A440" s="48">
        <v>710</v>
      </c>
      <c r="B440" s="49">
        <v>40980</v>
      </c>
      <c r="C440" s="48" t="s">
        <v>689</v>
      </c>
      <c r="D440" s="48" t="s">
        <v>306</v>
      </c>
      <c r="E440" s="48" t="s">
        <v>387</v>
      </c>
      <c r="F440" s="48">
        <v>1</v>
      </c>
      <c r="G440" s="48">
        <v>17.100000000000001</v>
      </c>
      <c r="I440" s="48" t="str">
        <f t="shared" si="6"/>
        <v>Q1</v>
      </c>
    </row>
    <row r="441" spans="1:9">
      <c r="A441" s="48">
        <v>710</v>
      </c>
      <c r="B441" s="49">
        <v>40980</v>
      </c>
      <c r="C441" s="48" t="s">
        <v>690</v>
      </c>
      <c r="D441" s="48" t="s">
        <v>292</v>
      </c>
      <c r="E441" s="48" t="s">
        <v>343</v>
      </c>
      <c r="F441" s="48">
        <v>1</v>
      </c>
      <c r="G441" s="48">
        <v>9.75</v>
      </c>
      <c r="I441" s="48" t="str">
        <f t="shared" si="6"/>
        <v>Q1</v>
      </c>
    </row>
    <row r="442" spans="1:9">
      <c r="A442" s="48">
        <v>710</v>
      </c>
      <c r="B442" s="49">
        <v>40980</v>
      </c>
      <c r="C442" s="48" t="s">
        <v>691</v>
      </c>
      <c r="D442" s="48" t="s">
        <v>295</v>
      </c>
      <c r="E442" s="48" t="s">
        <v>302</v>
      </c>
      <c r="F442" s="48">
        <v>4</v>
      </c>
      <c r="G442" s="48">
        <v>2.8800000000000003</v>
      </c>
      <c r="I442" s="48" t="str">
        <f t="shared" si="6"/>
        <v>Q1</v>
      </c>
    </row>
    <row r="443" spans="1:9">
      <c r="A443" s="48">
        <v>718</v>
      </c>
      <c r="B443" s="49">
        <v>40981</v>
      </c>
      <c r="C443" s="48" t="s">
        <v>379</v>
      </c>
      <c r="D443" s="48" t="s">
        <v>292</v>
      </c>
      <c r="E443" s="48" t="s">
        <v>293</v>
      </c>
      <c r="F443" s="48">
        <v>2</v>
      </c>
      <c r="G443" s="48">
        <v>2.8499999999999996</v>
      </c>
      <c r="I443" s="48" t="str">
        <f t="shared" si="6"/>
        <v>Q1</v>
      </c>
    </row>
    <row r="444" spans="1:9">
      <c r="A444" s="48">
        <v>718</v>
      </c>
      <c r="B444" s="49">
        <v>40981</v>
      </c>
      <c r="C444" s="48" t="s">
        <v>492</v>
      </c>
      <c r="D444" s="48" t="s">
        <v>306</v>
      </c>
      <c r="E444" s="48" t="s">
        <v>293</v>
      </c>
      <c r="F444" s="48">
        <v>1</v>
      </c>
      <c r="G444" s="48">
        <v>21.099499999999999</v>
      </c>
      <c r="I444" s="48" t="str">
        <f t="shared" si="6"/>
        <v>Q1</v>
      </c>
    </row>
    <row r="445" spans="1:9">
      <c r="A445" s="48">
        <v>718</v>
      </c>
      <c r="B445" s="49">
        <v>40981</v>
      </c>
      <c r="C445" s="48" t="s">
        <v>692</v>
      </c>
      <c r="D445" s="48" t="s">
        <v>306</v>
      </c>
      <c r="E445" s="48" t="s">
        <v>322</v>
      </c>
      <c r="F445" s="48">
        <v>1</v>
      </c>
      <c r="G445" s="48">
        <v>17.4375</v>
      </c>
      <c r="I445" s="48" t="str">
        <f t="shared" si="6"/>
        <v>Q1</v>
      </c>
    </row>
    <row r="446" spans="1:9">
      <c r="A446" s="48">
        <v>718</v>
      </c>
      <c r="B446" s="49">
        <v>40981</v>
      </c>
      <c r="C446" s="48" t="s">
        <v>693</v>
      </c>
      <c r="D446" s="48" t="s">
        <v>295</v>
      </c>
      <c r="E446" s="48" t="s">
        <v>510</v>
      </c>
      <c r="F446" s="48">
        <v>2</v>
      </c>
      <c r="G446" s="48">
        <v>5</v>
      </c>
      <c r="I446" s="48" t="str">
        <f t="shared" si="6"/>
        <v>Q1</v>
      </c>
    </row>
    <row r="447" spans="1:9">
      <c r="A447" s="48">
        <v>718</v>
      </c>
      <c r="B447" s="49">
        <v>40981</v>
      </c>
      <c r="C447" s="48" t="s">
        <v>559</v>
      </c>
      <c r="D447" s="48" t="s">
        <v>306</v>
      </c>
      <c r="E447" s="48" t="s">
        <v>331</v>
      </c>
      <c r="F447" s="48">
        <v>5</v>
      </c>
      <c r="G447" s="48">
        <v>14.75</v>
      </c>
      <c r="I447" s="48" t="str">
        <f t="shared" si="6"/>
        <v>Q1</v>
      </c>
    </row>
    <row r="448" spans="1:9">
      <c r="A448" s="48">
        <v>738</v>
      </c>
      <c r="B448" s="49">
        <v>40983</v>
      </c>
      <c r="C448" s="48" t="s">
        <v>694</v>
      </c>
      <c r="D448" s="48" t="s">
        <v>306</v>
      </c>
      <c r="E448" s="48" t="s">
        <v>419</v>
      </c>
      <c r="F448" s="48">
        <v>4</v>
      </c>
      <c r="G448" s="48">
        <v>9.8000000000000007</v>
      </c>
      <c r="I448" s="48" t="str">
        <f t="shared" si="6"/>
        <v>Q1</v>
      </c>
    </row>
    <row r="449" spans="1:9">
      <c r="A449" s="48">
        <v>738</v>
      </c>
      <c r="B449" s="49">
        <v>40983</v>
      </c>
      <c r="C449" s="48" t="s">
        <v>695</v>
      </c>
      <c r="D449" s="48" t="s">
        <v>306</v>
      </c>
      <c r="E449" s="48" t="s">
        <v>293</v>
      </c>
      <c r="F449" s="48">
        <v>2</v>
      </c>
      <c r="G449" s="48">
        <v>23.680000000000003</v>
      </c>
      <c r="I449" s="48" t="str">
        <f t="shared" si="6"/>
        <v>Q1</v>
      </c>
    </row>
    <row r="450" spans="1:9">
      <c r="A450" s="48">
        <v>738</v>
      </c>
      <c r="B450" s="49">
        <v>40983</v>
      </c>
      <c r="C450" s="48" t="s">
        <v>414</v>
      </c>
      <c r="D450" s="48" t="s">
        <v>306</v>
      </c>
      <c r="E450" s="48" t="s">
        <v>351</v>
      </c>
      <c r="F450" s="48">
        <v>2</v>
      </c>
      <c r="G450" s="48">
        <v>28.5</v>
      </c>
      <c r="I450" s="48" t="str">
        <f t="shared" si="6"/>
        <v>Q1</v>
      </c>
    </row>
    <row r="451" spans="1:9">
      <c r="A451" s="48">
        <v>740</v>
      </c>
      <c r="B451" s="49">
        <v>40983</v>
      </c>
      <c r="C451" s="48" t="s">
        <v>400</v>
      </c>
      <c r="D451" s="48" t="s">
        <v>295</v>
      </c>
      <c r="E451" s="48" t="s">
        <v>401</v>
      </c>
      <c r="F451" s="48">
        <v>4</v>
      </c>
      <c r="G451" s="48">
        <v>31.540000000000003</v>
      </c>
      <c r="I451" s="48" t="str">
        <f t="shared" ref="I451:I514" si="7">IF(B451&gt;=$J$4,"Q4",IF(AND(B451&gt;=$J$3,B451&lt;$J$4),"Q3",IF(AND(B451&gt;=$J$2, B451&lt;$J$3),"Q2",IF(B451&lt; $J$2,"Q1","Invalid"))))</f>
        <v>Q1</v>
      </c>
    </row>
    <row r="452" spans="1:9">
      <c r="A452" s="48">
        <v>740</v>
      </c>
      <c r="B452" s="49">
        <v>40983</v>
      </c>
      <c r="C452" s="48" t="s">
        <v>342</v>
      </c>
      <c r="D452" s="48" t="s">
        <v>292</v>
      </c>
      <c r="E452" s="48" t="s">
        <v>343</v>
      </c>
      <c r="F452" s="48">
        <v>1</v>
      </c>
      <c r="G452" s="48">
        <v>9.75</v>
      </c>
      <c r="I452" s="48" t="str">
        <f t="shared" si="7"/>
        <v>Q1</v>
      </c>
    </row>
    <row r="453" spans="1:9">
      <c r="A453" s="48">
        <v>748</v>
      </c>
      <c r="B453" s="49">
        <v>40984</v>
      </c>
      <c r="C453" s="48" t="s">
        <v>555</v>
      </c>
      <c r="D453" s="48" t="s">
        <v>306</v>
      </c>
      <c r="E453" s="48" t="s">
        <v>293</v>
      </c>
      <c r="F453" s="48">
        <v>1</v>
      </c>
      <c r="G453" s="48">
        <v>3.1349999999999998</v>
      </c>
      <c r="I453" s="48" t="str">
        <f t="shared" si="7"/>
        <v>Q1</v>
      </c>
    </row>
    <row r="454" spans="1:9">
      <c r="A454" s="48">
        <v>748</v>
      </c>
      <c r="B454" s="49">
        <v>40984</v>
      </c>
      <c r="C454" s="48" t="s">
        <v>696</v>
      </c>
      <c r="D454" s="48" t="s">
        <v>306</v>
      </c>
      <c r="E454" s="48" t="s">
        <v>307</v>
      </c>
      <c r="F454" s="48">
        <v>1</v>
      </c>
      <c r="G454" s="48">
        <v>10</v>
      </c>
      <c r="I454" s="48" t="str">
        <f t="shared" si="7"/>
        <v>Q1</v>
      </c>
    </row>
    <row r="455" spans="1:9">
      <c r="A455" s="48">
        <v>748</v>
      </c>
      <c r="B455" s="49">
        <v>40984</v>
      </c>
      <c r="C455" s="48" t="s">
        <v>358</v>
      </c>
      <c r="D455" s="48" t="s">
        <v>295</v>
      </c>
      <c r="E455" s="48" t="s">
        <v>296</v>
      </c>
      <c r="F455" s="48">
        <v>2</v>
      </c>
      <c r="G455" s="48">
        <v>25.9</v>
      </c>
      <c r="I455" s="48" t="str">
        <f t="shared" si="7"/>
        <v>Q1</v>
      </c>
    </row>
    <row r="456" spans="1:9">
      <c r="A456" s="48">
        <v>748</v>
      </c>
      <c r="B456" s="49">
        <v>40984</v>
      </c>
      <c r="C456" s="48" t="s">
        <v>665</v>
      </c>
      <c r="D456" s="48" t="s">
        <v>292</v>
      </c>
      <c r="E456" s="48" t="s">
        <v>293</v>
      </c>
      <c r="F456" s="48">
        <v>1</v>
      </c>
      <c r="G456" s="48">
        <v>6.56</v>
      </c>
      <c r="I456" s="48" t="str">
        <f t="shared" si="7"/>
        <v>Q1</v>
      </c>
    </row>
    <row r="457" spans="1:9">
      <c r="A457" s="48">
        <v>763</v>
      </c>
      <c r="B457" s="49">
        <v>40986</v>
      </c>
      <c r="C457" s="48" t="s">
        <v>338</v>
      </c>
      <c r="D457" s="48" t="s">
        <v>306</v>
      </c>
      <c r="E457" s="48" t="s">
        <v>326</v>
      </c>
      <c r="F457" s="48">
        <v>1</v>
      </c>
      <c r="G457" s="48">
        <v>13.6</v>
      </c>
      <c r="I457" s="48" t="str">
        <f t="shared" si="7"/>
        <v>Q1</v>
      </c>
    </row>
    <row r="458" spans="1:9">
      <c r="A458" s="48">
        <v>763</v>
      </c>
      <c r="B458" s="49">
        <v>40986</v>
      </c>
      <c r="C458" s="48" t="s">
        <v>697</v>
      </c>
      <c r="D458" s="48" t="s">
        <v>306</v>
      </c>
      <c r="E458" s="48" t="s">
        <v>293</v>
      </c>
      <c r="F458" s="48">
        <v>1</v>
      </c>
      <c r="G458" s="48">
        <v>3.7125000000000004</v>
      </c>
      <c r="I458" s="48" t="str">
        <f t="shared" si="7"/>
        <v>Q1</v>
      </c>
    </row>
    <row r="459" spans="1:9">
      <c r="A459" s="48">
        <v>763</v>
      </c>
      <c r="B459" s="49">
        <v>40986</v>
      </c>
      <c r="C459" s="48" t="s">
        <v>698</v>
      </c>
      <c r="D459" s="48" t="s">
        <v>292</v>
      </c>
      <c r="E459" s="48" t="s">
        <v>293</v>
      </c>
      <c r="F459" s="48">
        <v>1</v>
      </c>
      <c r="G459" s="48">
        <v>2.4500000000000002</v>
      </c>
      <c r="I459" s="48" t="str">
        <f t="shared" si="7"/>
        <v>Q1</v>
      </c>
    </row>
    <row r="460" spans="1:9">
      <c r="A460" s="48">
        <v>763</v>
      </c>
      <c r="B460" s="49">
        <v>40986</v>
      </c>
      <c r="C460" s="48" t="s">
        <v>699</v>
      </c>
      <c r="D460" s="48" t="s">
        <v>306</v>
      </c>
      <c r="E460" s="48" t="s">
        <v>293</v>
      </c>
      <c r="F460" s="48">
        <v>1</v>
      </c>
      <c r="G460" s="48">
        <v>2.403</v>
      </c>
      <c r="I460" s="48" t="str">
        <f t="shared" si="7"/>
        <v>Q1</v>
      </c>
    </row>
    <row r="461" spans="1:9">
      <c r="A461" s="48">
        <v>763</v>
      </c>
      <c r="B461" s="49">
        <v>40986</v>
      </c>
      <c r="C461" s="48" t="s">
        <v>700</v>
      </c>
      <c r="D461" s="48" t="s">
        <v>306</v>
      </c>
      <c r="E461" s="48" t="s">
        <v>701</v>
      </c>
      <c r="F461" s="48">
        <v>4</v>
      </c>
      <c r="G461" s="48">
        <v>81.792000000000002</v>
      </c>
      <c r="I461" s="48" t="str">
        <f t="shared" si="7"/>
        <v>Q1</v>
      </c>
    </row>
    <row r="462" spans="1:9">
      <c r="A462" s="48">
        <v>763</v>
      </c>
      <c r="B462" s="49">
        <v>40986</v>
      </c>
      <c r="C462" s="48" t="s">
        <v>563</v>
      </c>
      <c r="D462" s="48" t="s">
        <v>292</v>
      </c>
      <c r="E462" s="48" t="s">
        <v>317</v>
      </c>
      <c r="F462" s="48">
        <v>1</v>
      </c>
      <c r="G462" s="48">
        <v>3.5150000000000001</v>
      </c>
      <c r="I462" s="48" t="str">
        <f t="shared" si="7"/>
        <v>Q1</v>
      </c>
    </row>
    <row r="463" spans="1:9">
      <c r="A463" s="48">
        <v>764</v>
      </c>
      <c r="B463" s="49">
        <v>40986</v>
      </c>
      <c r="C463" s="48" t="s">
        <v>702</v>
      </c>
      <c r="D463" s="48" t="s">
        <v>306</v>
      </c>
      <c r="E463" s="48" t="s">
        <v>326</v>
      </c>
      <c r="F463" s="48">
        <v>2</v>
      </c>
      <c r="G463" s="48">
        <v>3.34</v>
      </c>
      <c r="I463" s="48" t="str">
        <f t="shared" si="7"/>
        <v>Q1</v>
      </c>
    </row>
    <row r="464" spans="1:9">
      <c r="A464" s="48">
        <v>764</v>
      </c>
      <c r="B464" s="49">
        <v>40986</v>
      </c>
      <c r="C464" s="48" t="s">
        <v>546</v>
      </c>
      <c r="D464" s="48" t="s">
        <v>292</v>
      </c>
      <c r="E464" s="48" t="s">
        <v>317</v>
      </c>
      <c r="F464" s="48">
        <v>4</v>
      </c>
      <c r="G464" s="48">
        <v>64</v>
      </c>
      <c r="I464" s="48" t="str">
        <f t="shared" si="7"/>
        <v>Q1</v>
      </c>
    </row>
    <row r="465" spans="1:9">
      <c r="A465" s="48">
        <v>771</v>
      </c>
      <c r="B465" s="49">
        <v>40987</v>
      </c>
      <c r="C465" s="48" t="s">
        <v>703</v>
      </c>
      <c r="D465" s="48" t="s">
        <v>306</v>
      </c>
      <c r="E465" s="48" t="s">
        <v>704</v>
      </c>
      <c r="F465" s="48">
        <v>4</v>
      </c>
      <c r="G465" s="48">
        <v>39.779999999999994</v>
      </c>
      <c r="I465" s="48" t="str">
        <f t="shared" si="7"/>
        <v>Q1</v>
      </c>
    </row>
    <row r="466" spans="1:9">
      <c r="A466" s="48">
        <v>771</v>
      </c>
      <c r="B466" s="49">
        <v>40987</v>
      </c>
      <c r="C466" s="48" t="s">
        <v>436</v>
      </c>
      <c r="D466" s="48" t="s">
        <v>306</v>
      </c>
      <c r="E466" s="48" t="s">
        <v>376</v>
      </c>
      <c r="F466" s="48">
        <v>1</v>
      </c>
      <c r="G466" s="48">
        <v>21.65</v>
      </c>
      <c r="I466" s="48" t="str">
        <f t="shared" si="7"/>
        <v>Q1</v>
      </c>
    </row>
    <row r="467" spans="1:9">
      <c r="A467" s="48">
        <v>771</v>
      </c>
      <c r="B467" s="49">
        <v>40987</v>
      </c>
      <c r="C467" s="48" t="s">
        <v>705</v>
      </c>
      <c r="D467" s="48" t="s">
        <v>292</v>
      </c>
      <c r="E467" s="48" t="s">
        <v>374</v>
      </c>
      <c r="F467" s="48">
        <v>1</v>
      </c>
      <c r="G467" s="48">
        <v>4.3499999999999996</v>
      </c>
      <c r="I467" s="48" t="str">
        <f t="shared" si="7"/>
        <v>Q1</v>
      </c>
    </row>
    <row r="468" spans="1:9">
      <c r="A468" s="48">
        <v>771</v>
      </c>
      <c r="B468" s="49">
        <v>40987</v>
      </c>
      <c r="C468" s="48" t="s">
        <v>586</v>
      </c>
      <c r="D468" s="48" t="s">
        <v>306</v>
      </c>
      <c r="E468" s="48" t="s">
        <v>293</v>
      </c>
      <c r="F468" s="48">
        <v>3</v>
      </c>
      <c r="G468" s="48">
        <v>8.16</v>
      </c>
      <c r="I468" s="48" t="str">
        <f t="shared" si="7"/>
        <v>Q1</v>
      </c>
    </row>
    <row r="469" spans="1:9">
      <c r="A469" s="48">
        <v>772</v>
      </c>
      <c r="B469" s="49">
        <v>40987</v>
      </c>
      <c r="C469" s="48" t="s">
        <v>706</v>
      </c>
      <c r="D469" s="48" t="s">
        <v>306</v>
      </c>
      <c r="E469" s="48" t="s">
        <v>293</v>
      </c>
      <c r="F469" s="48">
        <v>1</v>
      </c>
      <c r="G469" s="48">
        <v>11.16</v>
      </c>
      <c r="I469" s="48" t="str">
        <f t="shared" si="7"/>
        <v>Q1</v>
      </c>
    </row>
    <row r="470" spans="1:9">
      <c r="A470" s="48">
        <v>772</v>
      </c>
      <c r="B470" s="49">
        <v>40987</v>
      </c>
      <c r="C470" s="48" t="s">
        <v>707</v>
      </c>
      <c r="D470" s="48" t="s">
        <v>306</v>
      </c>
      <c r="E470" s="48" t="s">
        <v>293</v>
      </c>
      <c r="F470" s="48">
        <v>1</v>
      </c>
      <c r="G470" s="48">
        <v>15.852499999999999</v>
      </c>
      <c r="I470" s="48" t="str">
        <f t="shared" si="7"/>
        <v>Q1</v>
      </c>
    </row>
    <row r="471" spans="1:9">
      <c r="A471" s="48">
        <v>772</v>
      </c>
      <c r="B471" s="49">
        <v>40987</v>
      </c>
      <c r="C471" s="48" t="s">
        <v>563</v>
      </c>
      <c r="D471" s="48" t="s">
        <v>292</v>
      </c>
      <c r="E471" s="48" t="s">
        <v>317</v>
      </c>
      <c r="F471" s="48">
        <v>1</v>
      </c>
      <c r="G471" s="48">
        <v>2.7750000000000004</v>
      </c>
      <c r="I471" s="48" t="str">
        <f t="shared" si="7"/>
        <v>Q1</v>
      </c>
    </row>
    <row r="472" spans="1:9">
      <c r="A472" s="48">
        <v>773</v>
      </c>
      <c r="B472" s="49">
        <v>40987</v>
      </c>
      <c r="C472" s="48" t="s">
        <v>708</v>
      </c>
      <c r="D472" s="48" t="s">
        <v>295</v>
      </c>
      <c r="E472" s="48" t="s">
        <v>302</v>
      </c>
      <c r="F472" s="48">
        <v>4</v>
      </c>
      <c r="G472" s="48">
        <v>57.6</v>
      </c>
      <c r="I472" s="48" t="str">
        <f t="shared" si="7"/>
        <v>Q1</v>
      </c>
    </row>
    <row r="473" spans="1:9">
      <c r="A473" s="48">
        <v>773</v>
      </c>
      <c r="B473" s="49">
        <v>40987</v>
      </c>
      <c r="C473" s="48" t="s">
        <v>709</v>
      </c>
      <c r="D473" s="48" t="s">
        <v>306</v>
      </c>
      <c r="E473" s="48" t="s">
        <v>405</v>
      </c>
      <c r="F473" s="48">
        <v>2</v>
      </c>
      <c r="G473" s="48">
        <v>22.5</v>
      </c>
      <c r="I473" s="48" t="str">
        <f t="shared" si="7"/>
        <v>Q1</v>
      </c>
    </row>
    <row r="474" spans="1:9">
      <c r="A474" s="48">
        <v>773</v>
      </c>
      <c r="B474" s="49">
        <v>40987</v>
      </c>
      <c r="C474" s="48" t="s">
        <v>412</v>
      </c>
      <c r="D474" s="48" t="s">
        <v>292</v>
      </c>
      <c r="E474" s="48" t="s">
        <v>293</v>
      </c>
      <c r="F474" s="48">
        <v>2</v>
      </c>
      <c r="G474" s="48">
        <v>4.59</v>
      </c>
      <c r="I474" s="48" t="str">
        <f t="shared" si="7"/>
        <v>Q1</v>
      </c>
    </row>
    <row r="475" spans="1:9">
      <c r="A475" s="48">
        <v>773</v>
      </c>
      <c r="B475" s="49">
        <v>40987</v>
      </c>
      <c r="C475" s="48" t="s">
        <v>562</v>
      </c>
      <c r="D475" s="48" t="s">
        <v>306</v>
      </c>
      <c r="E475" s="48" t="s">
        <v>328</v>
      </c>
      <c r="F475" s="48">
        <v>3</v>
      </c>
      <c r="G475" s="48">
        <v>37.200000000000003</v>
      </c>
      <c r="I475" s="48" t="str">
        <f t="shared" si="7"/>
        <v>Q1</v>
      </c>
    </row>
    <row r="476" spans="1:9">
      <c r="A476" s="48">
        <v>773</v>
      </c>
      <c r="B476" s="49">
        <v>40987</v>
      </c>
      <c r="C476" s="48" t="s">
        <v>710</v>
      </c>
      <c r="D476" s="48" t="s">
        <v>306</v>
      </c>
      <c r="E476" s="48" t="s">
        <v>419</v>
      </c>
      <c r="F476" s="48">
        <v>2</v>
      </c>
      <c r="G476" s="48">
        <v>11.969999999999999</v>
      </c>
      <c r="I476" s="48" t="str">
        <f t="shared" si="7"/>
        <v>Q1</v>
      </c>
    </row>
    <row r="477" spans="1:9">
      <c r="A477" s="48">
        <v>773</v>
      </c>
      <c r="B477" s="49">
        <v>40987</v>
      </c>
      <c r="C477" s="48" t="s">
        <v>397</v>
      </c>
      <c r="D477" s="48" t="s">
        <v>295</v>
      </c>
      <c r="E477" s="48" t="s">
        <v>293</v>
      </c>
      <c r="F477" s="48">
        <v>2</v>
      </c>
      <c r="G477" s="48">
        <v>6.1749999999999998</v>
      </c>
      <c r="I477" s="48" t="str">
        <f t="shared" si="7"/>
        <v>Q1</v>
      </c>
    </row>
    <row r="478" spans="1:9">
      <c r="A478" s="48">
        <v>783</v>
      </c>
      <c r="B478" s="49">
        <v>40988</v>
      </c>
      <c r="C478" s="48" t="s">
        <v>564</v>
      </c>
      <c r="D478" s="48" t="s">
        <v>292</v>
      </c>
      <c r="E478" s="48" t="s">
        <v>343</v>
      </c>
      <c r="F478" s="48">
        <v>1</v>
      </c>
      <c r="G478" s="48">
        <v>8.2874999999999996</v>
      </c>
      <c r="I478" s="48" t="str">
        <f t="shared" si="7"/>
        <v>Q1</v>
      </c>
    </row>
    <row r="479" spans="1:9">
      <c r="A479" s="48">
        <v>797</v>
      </c>
      <c r="B479" s="49">
        <v>40990</v>
      </c>
      <c r="C479" s="48" t="s">
        <v>456</v>
      </c>
      <c r="D479" s="48" t="s">
        <v>306</v>
      </c>
      <c r="E479" s="48" t="s">
        <v>457</v>
      </c>
      <c r="F479" s="48">
        <v>1</v>
      </c>
      <c r="G479" s="48">
        <v>4.95</v>
      </c>
      <c r="I479" s="48" t="str">
        <f t="shared" si="7"/>
        <v>Q1</v>
      </c>
    </row>
    <row r="480" spans="1:9">
      <c r="A480" s="48">
        <v>797</v>
      </c>
      <c r="B480" s="49">
        <v>40990</v>
      </c>
      <c r="C480" s="48" t="s">
        <v>711</v>
      </c>
      <c r="D480" s="48" t="s">
        <v>295</v>
      </c>
      <c r="E480" s="48" t="s">
        <v>302</v>
      </c>
      <c r="F480" s="48">
        <v>2</v>
      </c>
      <c r="G480" s="48">
        <v>5</v>
      </c>
      <c r="I480" s="48" t="str">
        <f t="shared" si="7"/>
        <v>Q1</v>
      </c>
    </row>
    <row r="481" spans="1:9">
      <c r="A481" s="48">
        <v>798</v>
      </c>
      <c r="B481" s="49">
        <v>40990</v>
      </c>
      <c r="C481" s="48" t="s">
        <v>319</v>
      </c>
      <c r="D481" s="48" t="s">
        <v>292</v>
      </c>
      <c r="E481" s="48" t="s">
        <v>320</v>
      </c>
      <c r="F481" s="48">
        <v>4</v>
      </c>
      <c r="G481" s="48">
        <v>17.100000000000001</v>
      </c>
      <c r="I481" s="48" t="str">
        <f t="shared" si="7"/>
        <v>Q1</v>
      </c>
    </row>
    <row r="482" spans="1:9">
      <c r="A482" s="48">
        <v>798</v>
      </c>
      <c r="B482" s="49">
        <v>40990</v>
      </c>
      <c r="C482" s="48" t="s">
        <v>712</v>
      </c>
      <c r="D482" s="48" t="s">
        <v>306</v>
      </c>
      <c r="E482" s="48" t="s">
        <v>403</v>
      </c>
      <c r="F482" s="48">
        <v>2</v>
      </c>
      <c r="G482" s="48">
        <v>37.28</v>
      </c>
      <c r="I482" s="48" t="str">
        <f t="shared" si="7"/>
        <v>Q1</v>
      </c>
    </row>
    <row r="483" spans="1:9">
      <c r="A483" s="48">
        <v>800</v>
      </c>
      <c r="B483" s="49">
        <v>40990</v>
      </c>
      <c r="C483" s="48" t="s">
        <v>620</v>
      </c>
      <c r="D483" s="48" t="s">
        <v>292</v>
      </c>
      <c r="E483" s="48" t="s">
        <v>293</v>
      </c>
      <c r="F483" s="48">
        <v>1</v>
      </c>
      <c r="G483" s="48">
        <v>5.5574999999999992</v>
      </c>
      <c r="I483" s="48" t="str">
        <f t="shared" si="7"/>
        <v>Q1</v>
      </c>
    </row>
    <row r="484" spans="1:9">
      <c r="A484" s="48">
        <v>801</v>
      </c>
      <c r="B484" s="49">
        <v>40990</v>
      </c>
      <c r="C484" s="48" t="s">
        <v>713</v>
      </c>
      <c r="D484" s="48" t="s">
        <v>292</v>
      </c>
      <c r="E484" s="48" t="s">
        <v>474</v>
      </c>
      <c r="F484" s="48">
        <v>1</v>
      </c>
      <c r="G484" s="48">
        <v>10.215</v>
      </c>
      <c r="I484" s="48" t="str">
        <f t="shared" si="7"/>
        <v>Q1</v>
      </c>
    </row>
    <row r="485" spans="1:9">
      <c r="A485" s="48">
        <v>822</v>
      </c>
      <c r="B485" s="49">
        <v>40993</v>
      </c>
      <c r="C485" s="48" t="s">
        <v>714</v>
      </c>
      <c r="D485" s="48" t="s">
        <v>292</v>
      </c>
      <c r="E485" s="48" t="s">
        <v>317</v>
      </c>
      <c r="F485" s="48">
        <v>2</v>
      </c>
      <c r="G485" s="48">
        <v>29.545000000000002</v>
      </c>
      <c r="I485" s="48" t="str">
        <f t="shared" si="7"/>
        <v>Q1</v>
      </c>
    </row>
    <row r="486" spans="1:9">
      <c r="A486" s="48">
        <v>822</v>
      </c>
      <c r="B486" s="49">
        <v>40993</v>
      </c>
      <c r="C486" s="48" t="s">
        <v>711</v>
      </c>
      <c r="D486" s="48" t="s">
        <v>295</v>
      </c>
      <c r="E486" s="48" t="s">
        <v>302</v>
      </c>
      <c r="F486" s="48">
        <v>1</v>
      </c>
      <c r="G486" s="48">
        <v>1.875</v>
      </c>
      <c r="I486" s="48" t="str">
        <f t="shared" si="7"/>
        <v>Q1</v>
      </c>
    </row>
    <row r="487" spans="1:9">
      <c r="A487" s="48">
        <v>822</v>
      </c>
      <c r="B487" s="49">
        <v>40993</v>
      </c>
      <c r="C487" s="48" t="s">
        <v>715</v>
      </c>
      <c r="D487" s="48" t="s">
        <v>306</v>
      </c>
      <c r="E487" s="48" t="s">
        <v>293</v>
      </c>
      <c r="F487" s="48">
        <v>3</v>
      </c>
      <c r="G487" s="48">
        <v>14.25</v>
      </c>
      <c r="I487" s="48" t="str">
        <f t="shared" si="7"/>
        <v>Q1</v>
      </c>
    </row>
    <row r="488" spans="1:9">
      <c r="A488" s="48">
        <v>826</v>
      </c>
      <c r="B488" s="49">
        <v>40994</v>
      </c>
      <c r="C488" s="48" t="s">
        <v>716</v>
      </c>
      <c r="D488" s="48" t="s">
        <v>292</v>
      </c>
      <c r="E488" s="48" t="s">
        <v>317</v>
      </c>
      <c r="F488" s="48">
        <v>1</v>
      </c>
      <c r="G488" s="48">
        <v>20.5</v>
      </c>
      <c r="I488" s="48" t="str">
        <f t="shared" si="7"/>
        <v>Q1</v>
      </c>
    </row>
    <row r="489" spans="1:9">
      <c r="A489" s="48">
        <v>826</v>
      </c>
      <c r="B489" s="49">
        <v>40994</v>
      </c>
      <c r="C489" s="48" t="s">
        <v>717</v>
      </c>
      <c r="D489" s="48" t="s">
        <v>306</v>
      </c>
      <c r="E489" s="48" t="s">
        <v>718</v>
      </c>
      <c r="F489" s="48">
        <v>1</v>
      </c>
      <c r="G489" s="48">
        <v>1.6919999999999999</v>
      </c>
      <c r="I489" s="48" t="str">
        <f t="shared" si="7"/>
        <v>Q1</v>
      </c>
    </row>
    <row r="490" spans="1:9">
      <c r="A490" s="48">
        <v>827</v>
      </c>
      <c r="B490" s="49">
        <v>40994</v>
      </c>
      <c r="C490" s="48" t="s">
        <v>638</v>
      </c>
      <c r="D490" s="48" t="s">
        <v>292</v>
      </c>
      <c r="E490" s="48" t="s">
        <v>317</v>
      </c>
      <c r="F490" s="48">
        <v>3</v>
      </c>
      <c r="G490" s="48">
        <v>32.849999999999994</v>
      </c>
      <c r="I490" s="48" t="str">
        <f t="shared" si="7"/>
        <v>Q1</v>
      </c>
    </row>
    <row r="491" spans="1:9">
      <c r="A491" s="48">
        <v>828</v>
      </c>
      <c r="B491" s="49">
        <v>40994</v>
      </c>
      <c r="C491" s="48" t="s">
        <v>303</v>
      </c>
      <c r="D491" s="48" t="s">
        <v>292</v>
      </c>
      <c r="E491" s="48" t="s">
        <v>304</v>
      </c>
      <c r="F491" s="48">
        <v>1</v>
      </c>
      <c r="G491" s="48">
        <v>6.55</v>
      </c>
      <c r="I491" s="48" t="str">
        <f t="shared" si="7"/>
        <v>Q1</v>
      </c>
    </row>
    <row r="492" spans="1:9">
      <c r="A492" s="48">
        <v>829</v>
      </c>
      <c r="B492" s="49">
        <v>40994</v>
      </c>
      <c r="C492" s="48" t="s">
        <v>515</v>
      </c>
      <c r="D492" s="48" t="s">
        <v>292</v>
      </c>
      <c r="E492" s="48" t="s">
        <v>317</v>
      </c>
      <c r="F492" s="48">
        <v>1</v>
      </c>
      <c r="G492" s="48">
        <v>2.8499999999999996</v>
      </c>
      <c r="I492" s="48" t="str">
        <f t="shared" si="7"/>
        <v>Q1</v>
      </c>
    </row>
    <row r="493" spans="1:9">
      <c r="A493" s="48">
        <v>829</v>
      </c>
      <c r="B493" s="49">
        <v>40994</v>
      </c>
      <c r="C493" s="48" t="s">
        <v>509</v>
      </c>
      <c r="D493" s="48" t="s">
        <v>295</v>
      </c>
      <c r="E493" s="48" t="s">
        <v>510</v>
      </c>
      <c r="F493" s="48">
        <v>1</v>
      </c>
      <c r="G493" s="48">
        <v>0.79</v>
      </c>
      <c r="I493" s="48" t="str">
        <f t="shared" si="7"/>
        <v>Q1</v>
      </c>
    </row>
    <row r="494" spans="1:9">
      <c r="A494" s="48">
        <v>853</v>
      </c>
      <c r="B494" s="49">
        <v>40997</v>
      </c>
      <c r="C494" s="48" t="s">
        <v>548</v>
      </c>
      <c r="D494" s="48" t="s">
        <v>306</v>
      </c>
      <c r="E494" s="48" t="s">
        <v>422</v>
      </c>
      <c r="F494" s="48">
        <v>4</v>
      </c>
      <c r="G494" s="48">
        <v>9.6000000000000014</v>
      </c>
      <c r="I494" s="48" t="str">
        <f t="shared" si="7"/>
        <v>Q1</v>
      </c>
    </row>
    <row r="495" spans="1:9">
      <c r="A495" s="48">
        <v>855</v>
      </c>
      <c r="B495" s="49">
        <v>40997</v>
      </c>
      <c r="C495" s="48" t="s">
        <v>719</v>
      </c>
      <c r="D495" s="48" t="s">
        <v>292</v>
      </c>
      <c r="E495" s="48" t="s">
        <v>343</v>
      </c>
      <c r="F495" s="48">
        <v>2</v>
      </c>
      <c r="G495" s="48">
        <v>16.574999999999999</v>
      </c>
      <c r="I495" s="48" t="str">
        <f t="shared" si="7"/>
        <v>Q1</v>
      </c>
    </row>
    <row r="496" spans="1:9">
      <c r="A496" s="48">
        <v>855</v>
      </c>
      <c r="B496" s="49">
        <v>40997</v>
      </c>
      <c r="C496" s="48" t="s">
        <v>690</v>
      </c>
      <c r="D496" s="48" t="s">
        <v>292</v>
      </c>
      <c r="E496" s="48" t="s">
        <v>343</v>
      </c>
      <c r="F496" s="48">
        <v>2</v>
      </c>
      <c r="G496" s="48">
        <v>19.5</v>
      </c>
      <c r="I496" s="48" t="str">
        <f t="shared" si="7"/>
        <v>Q1</v>
      </c>
    </row>
    <row r="497" spans="1:9">
      <c r="A497" s="48">
        <v>855</v>
      </c>
      <c r="B497" s="49">
        <v>40997</v>
      </c>
      <c r="C497" s="48" t="s">
        <v>720</v>
      </c>
      <c r="D497" s="48" t="s">
        <v>295</v>
      </c>
      <c r="E497" s="48" t="s">
        <v>302</v>
      </c>
      <c r="F497" s="48">
        <v>1</v>
      </c>
      <c r="G497" s="48">
        <v>13.774999999999999</v>
      </c>
      <c r="I497" s="48" t="str">
        <f t="shared" si="7"/>
        <v>Q1</v>
      </c>
    </row>
    <row r="498" spans="1:9">
      <c r="A498" s="48">
        <v>856</v>
      </c>
      <c r="B498" s="49">
        <v>40997</v>
      </c>
      <c r="C498" s="48" t="s">
        <v>721</v>
      </c>
      <c r="D498" s="48" t="s">
        <v>292</v>
      </c>
      <c r="E498" s="48" t="s">
        <v>427</v>
      </c>
      <c r="F498" s="48">
        <v>1</v>
      </c>
      <c r="G498" s="48">
        <v>0.8</v>
      </c>
      <c r="I498" s="48" t="str">
        <f t="shared" si="7"/>
        <v>Q1</v>
      </c>
    </row>
    <row r="499" spans="1:9">
      <c r="A499" s="48">
        <v>858</v>
      </c>
      <c r="B499" s="49">
        <v>40997</v>
      </c>
      <c r="C499" s="48" t="s">
        <v>549</v>
      </c>
      <c r="D499" s="48" t="s">
        <v>292</v>
      </c>
      <c r="E499" s="48" t="s">
        <v>427</v>
      </c>
      <c r="F499" s="48">
        <v>2</v>
      </c>
      <c r="G499" s="48">
        <v>14.5</v>
      </c>
      <c r="I499" s="48" t="str">
        <f t="shared" si="7"/>
        <v>Q1</v>
      </c>
    </row>
    <row r="500" spans="1:9">
      <c r="A500" s="48">
        <v>858</v>
      </c>
      <c r="B500" s="49">
        <v>40997</v>
      </c>
      <c r="C500" s="48" t="s">
        <v>722</v>
      </c>
      <c r="D500" s="48" t="s">
        <v>292</v>
      </c>
      <c r="E500" s="48" t="s">
        <v>293</v>
      </c>
      <c r="F500" s="48">
        <v>1</v>
      </c>
      <c r="G500" s="48">
        <v>0</v>
      </c>
      <c r="I500" s="48" t="str">
        <f t="shared" si="7"/>
        <v>Q1</v>
      </c>
    </row>
    <row r="501" spans="1:9">
      <c r="A501" s="48">
        <v>861</v>
      </c>
      <c r="B501" s="49">
        <v>40997</v>
      </c>
      <c r="C501" s="48" t="s">
        <v>723</v>
      </c>
      <c r="D501" s="48" t="s">
        <v>306</v>
      </c>
      <c r="E501" s="48" t="s">
        <v>331</v>
      </c>
      <c r="F501" s="48">
        <v>2</v>
      </c>
      <c r="G501" s="48">
        <v>3.5550000000000002</v>
      </c>
      <c r="I501" s="48" t="str">
        <f t="shared" si="7"/>
        <v>Q1</v>
      </c>
    </row>
    <row r="502" spans="1:9">
      <c r="A502" s="48">
        <v>861</v>
      </c>
      <c r="B502" s="49">
        <v>40997</v>
      </c>
      <c r="C502" s="48" t="s">
        <v>602</v>
      </c>
      <c r="D502" s="48" t="s">
        <v>393</v>
      </c>
      <c r="E502" s="48" t="s">
        <v>394</v>
      </c>
      <c r="F502" s="48">
        <v>4</v>
      </c>
      <c r="G502" s="48">
        <v>9.4</v>
      </c>
      <c r="I502" s="48" t="str">
        <f t="shared" si="7"/>
        <v>Q1</v>
      </c>
    </row>
    <row r="503" spans="1:9">
      <c r="A503" s="48">
        <v>861</v>
      </c>
      <c r="B503" s="49">
        <v>40997</v>
      </c>
      <c r="C503" s="48" t="s">
        <v>600</v>
      </c>
      <c r="D503" s="48" t="s">
        <v>292</v>
      </c>
      <c r="E503" s="48" t="s">
        <v>317</v>
      </c>
      <c r="F503" s="48">
        <v>5</v>
      </c>
      <c r="G503" s="48">
        <v>13.5</v>
      </c>
      <c r="I503" s="48" t="str">
        <f t="shared" si="7"/>
        <v>Q1</v>
      </c>
    </row>
    <row r="504" spans="1:9">
      <c r="A504" s="48">
        <v>861</v>
      </c>
      <c r="B504" s="49">
        <v>40997</v>
      </c>
      <c r="C504" s="48" t="s">
        <v>724</v>
      </c>
      <c r="D504" s="48" t="s">
        <v>306</v>
      </c>
      <c r="E504" s="48" t="s">
        <v>725</v>
      </c>
      <c r="F504" s="48">
        <v>1</v>
      </c>
      <c r="G504" s="48">
        <v>13.95</v>
      </c>
      <c r="I504" s="48" t="str">
        <f t="shared" si="7"/>
        <v>Q1</v>
      </c>
    </row>
    <row r="505" spans="1:9">
      <c r="A505" s="48">
        <v>861</v>
      </c>
      <c r="B505" s="49">
        <v>40997</v>
      </c>
      <c r="C505" s="48" t="s">
        <v>621</v>
      </c>
      <c r="D505" s="48" t="s">
        <v>306</v>
      </c>
      <c r="E505" s="48" t="s">
        <v>331</v>
      </c>
      <c r="F505" s="48">
        <v>1</v>
      </c>
      <c r="G505" s="48">
        <v>2.25</v>
      </c>
      <c r="I505" s="48" t="str">
        <f t="shared" si="7"/>
        <v>Q1</v>
      </c>
    </row>
    <row r="506" spans="1:9">
      <c r="A506" s="48">
        <v>862</v>
      </c>
      <c r="B506" s="49">
        <v>40997</v>
      </c>
      <c r="C506" s="48" t="s">
        <v>726</v>
      </c>
      <c r="D506" s="48" t="s">
        <v>306</v>
      </c>
      <c r="E506" s="48" t="s">
        <v>348</v>
      </c>
      <c r="F506" s="48">
        <v>1</v>
      </c>
      <c r="G506" s="48">
        <v>2.85</v>
      </c>
      <c r="I506" s="48" t="str">
        <f t="shared" si="7"/>
        <v>Q1</v>
      </c>
    </row>
    <row r="507" spans="1:9">
      <c r="A507" s="48">
        <v>862</v>
      </c>
      <c r="B507" s="49">
        <v>40997</v>
      </c>
      <c r="C507" s="48" t="s">
        <v>727</v>
      </c>
      <c r="D507" s="48" t="s">
        <v>306</v>
      </c>
      <c r="E507" s="48" t="s">
        <v>293</v>
      </c>
      <c r="F507" s="48">
        <v>2</v>
      </c>
      <c r="G507" s="48">
        <v>9.5</v>
      </c>
      <c r="I507" s="48" t="str">
        <f t="shared" si="7"/>
        <v>Q1</v>
      </c>
    </row>
    <row r="508" spans="1:9">
      <c r="A508" s="48">
        <v>862</v>
      </c>
      <c r="B508" s="49">
        <v>40997</v>
      </c>
      <c r="C508" s="48" t="s">
        <v>406</v>
      </c>
      <c r="D508" s="48" t="s">
        <v>306</v>
      </c>
      <c r="E508" s="48" t="s">
        <v>407</v>
      </c>
      <c r="F508" s="48">
        <v>3</v>
      </c>
      <c r="G508" s="48">
        <v>22.049999999999997</v>
      </c>
      <c r="I508" s="48" t="str">
        <f t="shared" si="7"/>
        <v>Q1</v>
      </c>
    </row>
    <row r="509" spans="1:9">
      <c r="A509" s="48">
        <v>862</v>
      </c>
      <c r="B509" s="49">
        <v>40997</v>
      </c>
      <c r="C509" s="48" t="s">
        <v>728</v>
      </c>
      <c r="D509" s="48" t="s">
        <v>292</v>
      </c>
      <c r="E509" s="48" t="s">
        <v>317</v>
      </c>
      <c r="F509" s="48">
        <v>1</v>
      </c>
      <c r="G509" s="48">
        <v>9.2000000000000011</v>
      </c>
      <c r="I509" s="48" t="str">
        <f t="shared" si="7"/>
        <v>Q1</v>
      </c>
    </row>
    <row r="510" spans="1:9">
      <c r="A510" s="48">
        <v>888</v>
      </c>
      <c r="B510" s="49">
        <v>41000</v>
      </c>
      <c r="C510" s="48" t="s">
        <v>347</v>
      </c>
      <c r="D510" s="48" t="s">
        <v>306</v>
      </c>
      <c r="E510" s="48" t="s">
        <v>348</v>
      </c>
      <c r="F510" s="48">
        <v>3</v>
      </c>
      <c r="G510" s="48">
        <v>8.2799999999999994</v>
      </c>
      <c r="I510" s="48" t="str">
        <f t="shared" si="7"/>
        <v>Q2</v>
      </c>
    </row>
    <row r="511" spans="1:9">
      <c r="A511" s="48">
        <v>898</v>
      </c>
      <c r="B511" s="49">
        <v>41002</v>
      </c>
      <c r="C511" s="48" t="s">
        <v>729</v>
      </c>
      <c r="D511" s="48" t="s">
        <v>306</v>
      </c>
      <c r="E511" s="48" t="s">
        <v>307</v>
      </c>
      <c r="F511" s="48">
        <v>2</v>
      </c>
      <c r="G511" s="48">
        <v>15.075000000000001</v>
      </c>
      <c r="I511" s="48" t="str">
        <f t="shared" si="7"/>
        <v>Q2</v>
      </c>
    </row>
    <row r="512" spans="1:9">
      <c r="A512" s="48">
        <v>898</v>
      </c>
      <c r="B512" s="49">
        <v>41002</v>
      </c>
      <c r="C512" s="48" t="s">
        <v>730</v>
      </c>
      <c r="D512" s="48" t="s">
        <v>292</v>
      </c>
      <c r="E512" s="48" t="s">
        <v>293</v>
      </c>
      <c r="F512" s="48">
        <v>1</v>
      </c>
      <c r="G512" s="48">
        <v>1.2</v>
      </c>
      <c r="I512" s="48" t="str">
        <f t="shared" si="7"/>
        <v>Q2</v>
      </c>
    </row>
    <row r="513" spans="1:9">
      <c r="A513" s="48">
        <v>908</v>
      </c>
      <c r="B513" s="49">
        <v>41003</v>
      </c>
      <c r="C513" s="48" t="s">
        <v>731</v>
      </c>
      <c r="D513" s="48" t="s">
        <v>393</v>
      </c>
      <c r="E513" s="48" t="s">
        <v>394</v>
      </c>
      <c r="F513" s="48">
        <v>1</v>
      </c>
      <c r="G513" s="48">
        <v>3.3</v>
      </c>
      <c r="I513" s="48" t="str">
        <f t="shared" si="7"/>
        <v>Q2</v>
      </c>
    </row>
    <row r="514" spans="1:9">
      <c r="A514" s="48">
        <v>908</v>
      </c>
      <c r="B514" s="49">
        <v>41003</v>
      </c>
      <c r="C514" s="48" t="s">
        <v>732</v>
      </c>
      <c r="D514" s="48" t="s">
        <v>306</v>
      </c>
      <c r="E514" s="48" t="s">
        <v>503</v>
      </c>
      <c r="F514" s="48">
        <v>3</v>
      </c>
      <c r="G514" s="48">
        <v>10.050000000000001</v>
      </c>
      <c r="I514" s="48" t="str">
        <f t="shared" si="7"/>
        <v>Q2</v>
      </c>
    </row>
    <row r="515" spans="1:9">
      <c r="A515" s="48">
        <v>908</v>
      </c>
      <c r="B515" s="49">
        <v>41003</v>
      </c>
      <c r="C515" s="48" t="s">
        <v>733</v>
      </c>
      <c r="D515" s="48" t="s">
        <v>306</v>
      </c>
      <c r="E515" s="48" t="s">
        <v>331</v>
      </c>
      <c r="F515" s="48">
        <v>1</v>
      </c>
      <c r="G515" s="48">
        <v>3.25</v>
      </c>
      <c r="I515" s="48" t="str">
        <f t="shared" ref="I515:I578" si="8">IF(B515&gt;=$J$4,"Q4",IF(AND(B515&gt;=$J$3,B515&lt;$J$4),"Q3",IF(AND(B515&gt;=$J$2, B515&lt;$J$3),"Q2",IF(B515&lt; $J$2,"Q1","Invalid"))))</f>
        <v>Q2</v>
      </c>
    </row>
    <row r="516" spans="1:9">
      <c r="A516" s="48">
        <v>908</v>
      </c>
      <c r="B516" s="49">
        <v>41003</v>
      </c>
      <c r="C516" s="48" t="s">
        <v>371</v>
      </c>
      <c r="D516" s="48" t="s">
        <v>306</v>
      </c>
      <c r="E516" s="48" t="s">
        <v>372</v>
      </c>
      <c r="F516" s="48">
        <v>5</v>
      </c>
      <c r="G516" s="48">
        <v>96.25</v>
      </c>
      <c r="I516" s="48" t="str">
        <f t="shared" si="8"/>
        <v>Q2</v>
      </c>
    </row>
    <row r="517" spans="1:9">
      <c r="A517" s="48">
        <v>908</v>
      </c>
      <c r="B517" s="49">
        <v>41003</v>
      </c>
      <c r="C517" s="48" t="s">
        <v>734</v>
      </c>
      <c r="D517" s="48" t="s">
        <v>306</v>
      </c>
      <c r="E517" s="48" t="s">
        <v>307</v>
      </c>
      <c r="F517" s="48">
        <v>1</v>
      </c>
      <c r="G517" s="48">
        <v>5.2249999999999996</v>
      </c>
      <c r="I517" s="48" t="str">
        <f t="shared" si="8"/>
        <v>Q2</v>
      </c>
    </row>
    <row r="518" spans="1:9">
      <c r="A518" s="48">
        <v>909</v>
      </c>
      <c r="B518" s="49">
        <v>41003</v>
      </c>
      <c r="C518" s="48" t="s">
        <v>705</v>
      </c>
      <c r="D518" s="48" t="s">
        <v>292</v>
      </c>
      <c r="E518" s="48" t="s">
        <v>374</v>
      </c>
      <c r="F518" s="48">
        <v>1</v>
      </c>
      <c r="G518" s="48">
        <v>4.3499999999999996</v>
      </c>
      <c r="I518" s="48" t="str">
        <f t="shared" si="8"/>
        <v>Q2</v>
      </c>
    </row>
    <row r="519" spans="1:9">
      <c r="A519" s="48">
        <v>909</v>
      </c>
      <c r="B519" s="49">
        <v>41003</v>
      </c>
      <c r="C519" s="48" t="s">
        <v>397</v>
      </c>
      <c r="D519" s="48" t="s">
        <v>295</v>
      </c>
      <c r="E519" s="48" t="s">
        <v>293</v>
      </c>
      <c r="F519" s="48">
        <v>3</v>
      </c>
      <c r="G519" s="48">
        <v>7.8000000000000007</v>
      </c>
      <c r="I519" s="48" t="str">
        <f t="shared" si="8"/>
        <v>Q2</v>
      </c>
    </row>
    <row r="520" spans="1:9">
      <c r="A520" s="48">
        <v>914</v>
      </c>
      <c r="B520" s="49">
        <v>41004</v>
      </c>
      <c r="C520" s="48" t="s">
        <v>735</v>
      </c>
      <c r="D520" s="48" t="s">
        <v>306</v>
      </c>
      <c r="E520" s="48" t="s">
        <v>351</v>
      </c>
      <c r="F520" s="48">
        <v>1</v>
      </c>
      <c r="G520" s="48">
        <v>2.5174999999999996</v>
      </c>
      <c r="I520" s="48" t="str">
        <f t="shared" si="8"/>
        <v>Q2</v>
      </c>
    </row>
    <row r="521" spans="1:9">
      <c r="A521" s="48">
        <v>915</v>
      </c>
      <c r="B521" s="49">
        <v>41004</v>
      </c>
      <c r="C521" s="48" t="s">
        <v>483</v>
      </c>
      <c r="D521" s="48" t="s">
        <v>292</v>
      </c>
      <c r="E521" s="48" t="s">
        <v>317</v>
      </c>
      <c r="F521" s="48">
        <v>1</v>
      </c>
      <c r="G521" s="48">
        <v>14</v>
      </c>
      <c r="I521" s="48" t="str">
        <f t="shared" si="8"/>
        <v>Q2</v>
      </c>
    </row>
    <row r="522" spans="1:9">
      <c r="A522" s="48">
        <v>915</v>
      </c>
      <c r="B522" s="49">
        <v>41004</v>
      </c>
      <c r="C522" s="48" t="s">
        <v>722</v>
      </c>
      <c r="D522" s="48" t="s">
        <v>292</v>
      </c>
      <c r="E522" s="48" t="s">
        <v>293</v>
      </c>
      <c r="F522" s="48">
        <v>2</v>
      </c>
      <c r="G522" s="48">
        <v>0</v>
      </c>
      <c r="I522" s="48" t="str">
        <f t="shared" si="8"/>
        <v>Q2</v>
      </c>
    </row>
    <row r="523" spans="1:9">
      <c r="A523" s="48">
        <v>915</v>
      </c>
      <c r="B523" s="49">
        <v>41004</v>
      </c>
      <c r="C523" s="48" t="s">
        <v>435</v>
      </c>
      <c r="D523" s="48" t="s">
        <v>306</v>
      </c>
      <c r="E523" s="48" t="s">
        <v>293</v>
      </c>
      <c r="F523" s="48">
        <v>1</v>
      </c>
      <c r="G523" s="48">
        <v>2.9750000000000001</v>
      </c>
      <c r="I523" s="48" t="str">
        <f t="shared" si="8"/>
        <v>Q2</v>
      </c>
    </row>
    <row r="524" spans="1:9">
      <c r="A524" s="48">
        <v>915</v>
      </c>
      <c r="B524" s="49">
        <v>41004</v>
      </c>
      <c r="C524" s="48" t="s">
        <v>736</v>
      </c>
      <c r="D524" s="48" t="s">
        <v>292</v>
      </c>
      <c r="E524" s="48" t="s">
        <v>293</v>
      </c>
      <c r="F524" s="48">
        <v>5</v>
      </c>
      <c r="G524" s="48">
        <v>292.8</v>
      </c>
      <c r="I524" s="48" t="str">
        <f t="shared" si="8"/>
        <v>Q2</v>
      </c>
    </row>
    <row r="525" spans="1:9">
      <c r="A525" s="48">
        <v>915</v>
      </c>
      <c r="B525" s="49">
        <v>41004</v>
      </c>
      <c r="C525" s="48" t="s">
        <v>439</v>
      </c>
      <c r="D525" s="48" t="s">
        <v>295</v>
      </c>
      <c r="E525" s="48" t="s">
        <v>302</v>
      </c>
      <c r="F525" s="48">
        <v>1</v>
      </c>
      <c r="G525" s="48">
        <v>32.299999999999997</v>
      </c>
      <c r="I525" s="48" t="str">
        <f t="shared" si="8"/>
        <v>Q2</v>
      </c>
    </row>
    <row r="526" spans="1:9">
      <c r="A526" s="48">
        <v>916</v>
      </c>
      <c r="B526" s="49">
        <v>41004</v>
      </c>
      <c r="C526" s="48" t="s">
        <v>483</v>
      </c>
      <c r="D526" s="48" t="s">
        <v>292</v>
      </c>
      <c r="E526" s="48" t="s">
        <v>317</v>
      </c>
      <c r="F526" s="48">
        <v>2</v>
      </c>
      <c r="G526" s="48">
        <v>28</v>
      </c>
      <c r="I526" s="48" t="str">
        <f t="shared" si="8"/>
        <v>Q2</v>
      </c>
    </row>
    <row r="527" spans="1:9">
      <c r="A527" s="48">
        <v>916</v>
      </c>
      <c r="B527" s="49">
        <v>41004</v>
      </c>
      <c r="C527" s="48" t="s">
        <v>737</v>
      </c>
      <c r="D527" s="48" t="s">
        <v>306</v>
      </c>
      <c r="E527" s="48" t="s">
        <v>407</v>
      </c>
      <c r="F527" s="48">
        <v>2</v>
      </c>
      <c r="G527" s="48">
        <v>14.7</v>
      </c>
      <c r="I527" s="48" t="str">
        <f t="shared" si="8"/>
        <v>Q2</v>
      </c>
    </row>
    <row r="528" spans="1:9">
      <c r="A528" s="48">
        <v>916</v>
      </c>
      <c r="B528" s="49">
        <v>41004</v>
      </c>
      <c r="C528" s="48" t="s">
        <v>738</v>
      </c>
      <c r="D528" s="48" t="s">
        <v>295</v>
      </c>
      <c r="E528" s="48" t="s">
        <v>293</v>
      </c>
      <c r="F528" s="48">
        <v>1</v>
      </c>
      <c r="G528" s="48">
        <v>1.9</v>
      </c>
      <c r="I528" s="48" t="str">
        <f t="shared" si="8"/>
        <v>Q2</v>
      </c>
    </row>
    <row r="529" spans="1:9">
      <c r="A529" s="48">
        <v>916</v>
      </c>
      <c r="B529" s="49">
        <v>41004</v>
      </c>
      <c r="C529" s="48" t="s">
        <v>354</v>
      </c>
      <c r="D529" s="48" t="s">
        <v>306</v>
      </c>
      <c r="E529" s="48" t="s">
        <v>355</v>
      </c>
      <c r="F529" s="48">
        <v>1</v>
      </c>
      <c r="G529" s="48">
        <v>2.4000000000000004</v>
      </c>
      <c r="I529" s="48" t="str">
        <f t="shared" si="8"/>
        <v>Q2</v>
      </c>
    </row>
    <row r="530" spans="1:9">
      <c r="A530" s="48">
        <v>933</v>
      </c>
      <c r="B530" s="49">
        <v>41007</v>
      </c>
      <c r="C530" s="48" t="s">
        <v>297</v>
      </c>
      <c r="D530" s="48" t="s">
        <v>292</v>
      </c>
      <c r="E530" s="48" t="s">
        <v>293</v>
      </c>
      <c r="F530" s="48">
        <v>3</v>
      </c>
      <c r="G530" s="48">
        <v>8.25</v>
      </c>
      <c r="I530" s="48" t="str">
        <f t="shared" si="8"/>
        <v>Q2</v>
      </c>
    </row>
    <row r="531" spans="1:9">
      <c r="A531" s="48">
        <v>933</v>
      </c>
      <c r="B531" s="49">
        <v>41007</v>
      </c>
      <c r="C531" s="48" t="s">
        <v>365</v>
      </c>
      <c r="D531" s="48" t="s">
        <v>306</v>
      </c>
      <c r="E531" s="48" t="s">
        <v>366</v>
      </c>
      <c r="F531" s="48">
        <v>3</v>
      </c>
      <c r="G531" s="48">
        <v>63.150000000000006</v>
      </c>
      <c r="I531" s="48" t="str">
        <f t="shared" si="8"/>
        <v>Q2</v>
      </c>
    </row>
    <row r="532" spans="1:9">
      <c r="A532" s="48">
        <v>937</v>
      </c>
      <c r="B532" s="49">
        <v>41007</v>
      </c>
      <c r="C532" s="48" t="s">
        <v>665</v>
      </c>
      <c r="D532" s="48" t="s">
        <v>292</v>
      </c>
      <c r="E532" s="48" t="s">
        <v>293</v>
      </c>
      <c r="F532" s="48">
        <v>2</v>
      </c>
      <c r="G532" s="48">
        <v>16.399999999999999</v>
      </c>
      <c r="I532" s="48" t="str">
        <f t="shared" si="8"/>
        <v>Q2</v>
      </c>
    </row>
    <row r="533" spans="1:9">
      <c r="A533" s="48">
        <v>939</v>
      </c>
      <c r="B533" s="49">
        <v>41007</v>
      </c>
      <c r="C533" s="48" t="s">
        <v>507</v>
      </c>
      <c r="D533" s="48" t="s">
        <v>306</v>
      </c>
      <c r="E533" s="48" t="s">
        <v>405</v>
      </c>
      <c r="F533" s="48">
        <v>1</v>
      </c>
      <c r="G533" s="48">
        <v>15.3</v>
      </c>
      <c r="I533" s="48" t="str">
        <f t="shared" si="8"/>
        <v>Q2</v>
      </c>
    </row>
    <row r="534" spans="1:9">
      <c r="A534" s="48">
        <v>939</v>
      </c>
      <c r="B534" s="49">
        <v>41007</v>
      </c>
      <c r="C534" s="48" t="s">
        <v>739</v>
      </c>
      <c r="D534" s="48" t="s">
        <v>292</v>
      </c>
      <c r="E534" s="48" t="s">
        <v>317</v>
      </c>
      <c r="F534" s="48">
        <v>1</v>
      </c>
      <c r="G534" s="48">
        <v>13.5</v>
      </c>
      <c r="I534" s="48" t="str">
        <f t="shared" si="8"/>
        <v>Q2</v>
      </c>
    </row>
    <row r="535" spans="1:9">
      <c r="A535" s="48">
        <v>939</v>
      </c>
      <c r="B535" s="49">
        <v>41007</v>
      </c>
      <c r="C535" s="48" t="s">
        <v>740</v>
      </c>
      <c r="D535" s="48" t="s">
        <v>295</v>
      </c>
      <c r="E535" s="48" t="s">
        <v>510</v>
      </c>
      <c r="F535" s="48">
        <v>1</v>
      </c>
      <c r="G535" s="48">
        <v>2.85</v>
      </c>
      <c r="I535" s="48" t="str">
        <f t="shared" si="8"/>
        <v>Q2</v>
      </c>
    </row>
    <row r="536" spans="1:9">
      <c r="A536" s="48">
        <v>939</v>
      </c>
      <c r="B536" s="49">
        <v>41007</v>
      </c>
      <c r="C536" s="48" t="s">
        <v>741</v>
      </c>
      <c r="D536" s="48" t="s">
        <v>306</v>
      </c>
      <c r="E536" s="48" t="s">
        <v>307</v>
      </c>
      <c r="F536" s="48">
        <v>2</v>
      </c>
      <c r="G536" s="48">
        <v>20</v>
      </c>
      <c r="I536" s="48" t="str">
        <f t="shared" si="8"/>
        <v>Q2</v>
      </c>
    </row>
    <row r="537" spans="1:9">
      <c r="A537" s="48">
        <v>953</v>
      </c>
      <c r="B537" s="49">
        <v>41009</v>
      </c>
      <c r="C537" s="48" t="s">
        <v>742</v>
      </c>
      <c r="D537" s="48" t="s">
        <v>306</v>
      </c>
      <c r="E537" s="48" t="s">
        <v>366</v>
      </c>
      <c r="F537" s="48">
        <v>1</v>
      </c>
      <c r="G537" s="48">
        <v>10.8</v>
      </c>
      <c r="I537" s="48" t="str">
        <f t="shared" si="8"/>
        <v>Q2</v>
      </c>
    </row>
    <row r="538" spans="1:9">
      <c r="A538" s="48">
        <v>954</v>
      </c>
      <c r="B538" s="49">
        <v>41009</v>
      </c>
      <c r="C538" s="48" t="s">
        <v>743</v>
      </c>
      <c r="D538" s="48" t="s">
        <v>306</v>
      </c>
      <c r="E538" s="48" t="s">
        <v>539</v>
      </c>
      <c r="F538" s="48">
        <v>1</v>
      </c>
      <c r="G538" s="48">
        <v>2.65</v>
      </c>
      <c r="I538" s="48" t="str">
        <f t="shared" si="8"/>
        <v>Q2</v>
      </c>
    </row>
    <row r="539" spans="1:9">
      <c r="A539" s="48">
        <v>954</v>
      </c>
      <c r="B539" s="49">
        <v>41009</v>
      </c>
      <c r="C539" s="48" t="s">
        <v>451</v>
      </c>
      <c r="D539" s="48" t="s">
        <v>306</v>
      </c>
      <c r="E539" s="48" t="s">
        <v>391</v>
      </c>
      <c r="F539" s="48">
        <v>1</v>
      </c>
      <c r="G539" s="48">
        <v>2.25</v>
      </c>
      <c r="I539" s="48" t="str">
        <f t="shared" si="8"/>
        <v>Q2</v>
      </c>
    </row>
    <row r="540" spans="1:9">
      <c r="A540" s="48">
        <v>954</v>
      </c>
      <c r="B540" s="49">
        <v>41009</v>
      </c>
      <c r="C540" s="48" t="s">
        <v>479</v>
      </c>
      <c r="D540" s="48" t="s">
        <v>306</v>
      </c>
      <c r="E540" s="48" t="s">
        <v>405</v>
      </c>
      <c r="F540" s="48">
        <v>3</v>
      </c>
      <c r="G540" s="48">
        <v>50.382000000000005</v>
      </c>
      <c r="I540" s="48" t="str">
        <f t="shared" si="8"/>
        <v>Q2</v>
      </c>
    </row>
    <row r="541" spans="1:9">
      <c r="A541" s="48">
        <v>956</v>
      </c>
      <c r="B541" s="49">
        <v>41009</v>
      </c>
      <c r="C541" s="48" t="s">
        <v>744</v>
      </c>
      <c r="D541" s="48" t="s">
        <v>306</v>
      </c>
      <c r="E541" s="48" t="s">
        <v>366</v>
      </c>
      <c r="F541" s="48">
        <v>3</v>
      </c>
      <c r="G541" s="48">
        <v>26.04</v>
      </c>
      <c r="I541" s="48" t="str">
        <f t="shared" si="8"/>
        <v>Q2</v>
      </c>
    </row>
    <row r="542" spans="1:9">
      <c r="A542" s="48">
        <v>956</v>
      </c>
      <c r="B542" s="49">
        <v>41009</v>
      </c>
      <c r="C542" s="48" t="s">
        <v>745</v>
      </c>
      <c r="D542" s="48" t="s">
        <v>306</v>
      </c>
      <c r="E542" s="48" t="s">
        <v>746</v>
      </c>
      <c r="F542" s="48">
        <v>2</v>
      </c>
      <c r="G542" s="48">
        <v>15.88</v>
      </c>
      <c r="I542" s="48" t="str">
        <f t="shared" si="8"/>
        <v>Q2</v>
      </c>
    </row>
    <row r="543" spans="1:9">
      <c r="A543" s="48">
        <v>956</v>
      </c>
      <c r="B543" s="49">
        <v>41009</v>
      </c>
      <c r="C543" s="48" t="s">
        <v>747</v>
      </c>
      <c r="D543" s="48" t="s">
        <v>306</v>
      </c>
      <c r="E543" s="48" t="s">
        <v>447</v>
      </c>
      <c r="F543" s="48">
        <v>2</v>
      </c>
      <c r="G543" s="48">
        <v>2.52</v>
      </c>
      <c r="I543" s="48" t="str">
        <f t="shared" si="8"/>
        <v>Q2</v>
      </c>
    </row>
    <row r="544" spans="1:9">
      <c r="A544" s="48">
        <v>956</v>
      </c>
      <c r="B544" s="49">
        <v>41009</v>
      </c>
      <c r="C544" s="48" t="s">
        <v>748</v>
      </c>
      <c r="D544" s="48" t="s">
        <v>306</v>
      </c>
      <c r="E544" s="48" t="s">
        <v>293</v>
      </c>
      <c r="F544" s="48">
        <v>4</v>
      </c>
      <c r="G544" s="48">
        <v>50</v>
      </c>
      <c r="I544" s="48" t="str">
        <f t="shared" si="8"/>
        <v>Q2</v>
      </c>
    </row>
    <row r="545" spans="1:9">
      <c r="A545" s="48">
        <v>956</v>
      </c>
      <c r="B545" s="49">
        <v>41009</v>
      </c>
      <c r="C545" s="48" t="s">
        <v>749</v>
      </c>
      <c r="D545" s="48" t="s">
        <v>306</v>
      </c>
      <c r="E545" s="48" t="s">
        <v>387</v>
      </c>
      <c r="F545" s="48">
        <v>1</v>
      </c>
      <c r="G545" s="48">
        <v>2.35</v>
      </c>
      <c r="I545" s="48" t="str">
        <f t="shared" si="8"/>
        <v>Q2</v>
      </c>
    </row>
    <row r="546" spans="1:9">
      <c r="A546" s="48">
        <v>956</v>
      </c>
      <c r="B546" s="49">
        <v>41009</v>
      </c>
      <c r="C546" s="48" t="s">
        <v>643</v>
      </c>
      <c r="D546" s="48" t="s">
        <v>306</v>
      </c>
      <c r="E546" s="48" t="s">
        <v>331</v>
      </c>
      <c r="F546" s="48">
        <v>5</v>
      </c>
      <c r="G546" s="48">
        <v>12.5</v>
      </c>
      <c r="I546" s="48" t="str">
        <f t="shared" si="8"/>
        <v>Q2</v>
      </c>
    </row>
    <row r="547" spans="1:9">
      <c r="A547" s="48">
        <v>956</v>
      </c>
      <c r="B547" s="49">
        <v>41009</v>
      </c>
      <c r="C547" s="48" t="s">
        <v>564</v>
      </c>
      <c r="D547" s="48" t="s">
        <v>292</v>
      </c>
      <c r="E547" s="48" t="s">
        <v>343</v>
      </c>
      <c r="F547" s="48">
        <v>1</v>
      </c>
      <c r="G547" s="48">
        <v>7.8000000000000007</v>
      </c>
      <c r="I547" s="48" t="str">
        <f t="shared" si="8"/>
        <v>Q2</v>
      </c>
    </row>
    <row r="548" spans="1:9">
      <c r="A548" s="48">
        <v>976</v>
      </c>
      <c r="B548" s="49">
        <v>41012</v>
      </c>
      <c r="C548" s="48" t="s">
        <v>324</v>
      </c>
      <c r="D548" s="48" t="s">
        <v>292</v>
      </c>
      <c r="E548" s="48" t="s">
        <v>317</v>
      </c>
      <c r="F548" s="48">
        <v>1</v>
      </c>
      <c r="G548" s="48">
        <v>5.25</v>
      </c>
      <c r="I548" s="48" t="str">
        <f t="shared" si="8"/>
        <v>Q2</v>
      </c>
    </row>
    <row r="549" spans="1:9">
      <c r="A549" s="48">
        <v>976</v>
      </c>
      <c r="B549" s="49">
        <v>41012</v>
      </c>
      <c r="C549" s="48" t="s">
        <v>750</v>
      </c>
      <c r="D549" s="48" t="s">
        <v>306</v>
      </c>
      <c r="E549" s="48" t="s">
        <v>366</v>
      </c>
      <c r="F549" s="48">
        <v>1</v>
      </c>
      <c r="G549" s="48">
        <v>13.4</v>
      </c>
      <c r="I549" s="48" t="str">
        <f t="shared" si="8"/>
        <v>Q2</v>
      </c>
    </row>
    <row r="550" spans="1:9">
      <c r="A550" s="48">
        <v>976</v>
      </c>
      <c r="B550" s="49">
        <v>41012</v>
      </c>
      <c r="C550" s="48" t="s">
        <v>751</v>
      </c>
      <c r="D550" s="48" t="s">
        <v>306</v>
      </c>
      <c r="E550" s="48" t="s">
        <v>331</v>
      </c>
      <c r="F550" s="48">
        <v>2</v>
      </c>
      <c r="G550" s="48">
        <v>5.49</v>
      </c>
      <c r="I550" s="48" t="str">
        <f t="shared" si="8"/>
        <v>Q2</v>
      </c>
    </row>
    <row r="551" spans="1:9">
      <c r="A551" s="48">
        <v>984</v>
      </c>
      <c r="B551" s="49">
        <v>41013</v>
      </c>
      <c r="C551" s="48" t="s">
        <v>327</v>
      </c>
      <c r="D551" s="48" t="s">
        <v>306</v>
      </c>
      <c r="E551" s="48" t="s">
        <v>328</v>
      </c>
      <c r="F551" s="48">
        <v>3</v>
      </c>
      <c r="G551" s="48">
        <v>87.067499999999995</v>
      </c>
      <c r="I551" s="48" t="str">
        <f t="shared" si="8"/>
        <v>Q2</v>
      </c>
    </row>
    <row r="552" spans="1:9">
      <c r="A552" s="48">
        <v>984</v>
      </c>
      <c r="B552" s="49">
        <v>41013</v>
      </c>
      <c r="C552" s="48" t="s">
        <v>642</v>
      </c>
      <c r="D552" s="48" t="s">
        <v>306</v>
      </c>
      <c r="E552" s="48" t="s">
        <v>407</v>
      </c>
      <c r="F552" s="48">
        <v>2</v>
      </c>
      <c r="G552" s="48">
        <v>14.72</v>
      </c>
      <c r="I552" s="48" t="str">
        <f t="shared" si="8"/>
        <v>Q2</v>
      </c>
    </row>
    <row r="553" spans="1:9">
      <c r="A553" s="48">
        <v>984</v>
      </c>
      <c r="B553" s="49">
        <v>41013</v>
      </c>
      <c r="C553" s="48" t="s">
        <v>518</v>
      </c>
      <c r="D553" s="48" t="s">
        <v>306</v>
      </c>
      <c r="E553" s="48" t="s">
        <v>419</v>
      </c>
      <c r="F553" s="48">
        <v>2</v>
      </c>
      <c r="G553" s="48">
        <v>6.2</v>
      </c>
      <c r="I553" s="48" t="str">
        <f t="shared" si="8"/>
        <v>Q2</v>
      </c>
    </row>
    <row r="554" spans="1:9">
      <c r="A554" s="48">
        <v>988</v>
      </c>
      <c r="B554" s="49">
        <v>41014</v>
      </c>
      <c r="C554" s="48" t="s">
        <v>752</v>
      </c>
      <c r="D554" s="48" t="s">
        <v>295</v>
      </c>
      <c r="E554" s="48" t="s">
        <v>293</v>
      </c>
      <c r="F554" s="48">
        <v>1</v>
      </c>
      <c r="G554" s="48">
        <v>2.7</v>
      </c>
      <c r="I554" s="48" t="str">
        <f t="shared" si="8"/>
        <v>Q2</v>
      </c>
    </row>
    <row r="555" spans="1:9">
      <c r="A555" s="48">
        <v>993</v>
      </c>
      <c r="B555" s="49">
        <v>41015</v>
      </c>
      <c r="C555" s="48" t="s">
        <v>753</v>
      </c>
      <c r="D555" s="48" t="s">
        <v>292</v>
      </c>
      <c r="E555" s="48" t="s">
        <v>317</v>
      </c>
      <c r="F555" s="48">
        <v>2</v>
      </c>
      <c r="G555" s="48">
        <v>15.9</v>
      </c>
      <c r="I555" s="48" t="str">
        <f t="shared" si="8"/>
        <v>Q2</v>
      </c>
    </row>
    <row r="556" spans="1:9">
      <c r="A556" s="48">
        <v>993</v>
      </c>
      <c r="B556" s="49">
        <v>41015</v>
      </c>
      <c r="C556" s="48" t="s">
        <v>754</v>
      </c>
      <c r="D556" s="48" t="s">
        <v>295</v>
      </c>
      <c r="E556" s="48" t="s">
        <v>510</v>
      </c>
      <c r="F556" s="48">
        <v>1</v>
      </c>
      <c r="G556" s="48">
        <v>2.9</v>
      </c>
      <c r="I556" s="48" t="str">
        <f t="shared" si="8"/>
        <v>Q2</v>
      </c>
    </row>
    <row r="557" spans="1:9">
      <c r="A557" s="48">
        <v>993</v>
      </c>
      <c r="B557" s="49">
        <v>41015</v>
      </c>
      <c r="C557" s="48" t="s">
        <v>676</v>
      </c>
      <c r="D557" s="48" t="s">
        <v>306</v>
      </c>
      <c r="E557" s="48" t="s">
        <v>513</v>
      </c>
      <c r="F557" s="48">
        <v>2</v>
      </c>
      <c r="G557" s="48">
        <v>8.6</v>
      </c>
      <c r="I557" s="48" t="str">
        <f t="shared" si="8"/>
        <v>Q2</v>
      </c>
    </row>
    <row r="558" spans="1:9">
      <c r="A558" s="48">
        <v>993</v>
      </c>
      <c r="B558" s="49">
        <v>41015</v>
      </c>
      <c r="C558" s="48" t="s">
        <v>531</v>
      </c>
      <c r="D558" s="48" t="s">
        <v>292</v>
      </c>
      <c r="E558" s="48" t="s">
        <v>427</v>
      </c>
      <c r="F558" s="48">
        <v>1</v>
      </c>
      <c r="G558" s="48">
        <v>5.8000000000000007</v>
      </c>
      <c r="I558" s="48" t="str">
        <f t="shared" si="8"/>
        <v>Q2</v>
      </c>
    </row>
    <row r="559" spans="1:9">
      <c r="A559" s="48">
        <v>993</v>
      </c>
      <c r="B559" s="49">
        <v>41015</v>
      </c>
      <c r="C559" s="48" t="s">
        <v>439</v>
      </c>
      <c r="D559" s="48" t="s">
        <v>295</v>
      </c>
      <c r="E559" s="48" t="s">
        <v>302</v>
      </c>
      <c r="F559" s="48">
        <v>4</v>
      </c>
      <c r="G559" s="48">
        <v>96.899999999999991</v>
      </c>
      <c r="I559" s="48" t="str">
        <f t="shared" si="8"/>
        <v>Q2</v>
      </c>
    </row>
    <row r="560" spans="1:9">
      <c r="A560" s="48">
        <v>993</v>
      </c>
      <c r="B560" s="49">
        <v>41015</v>
      </c>
      <c r="C560" s="48" t="s">
        <v>755</v>
      </c>
      <c r="D560" s="48" t="s">
        <v>306</v>
      </c>
      <c r="E560" s="48" t="s">
        <v>331</v>
      </c>
      <c r="F560" s="48">
        <v>1</v>
      </c>
      <c r="G560" s="48">
        <v>4</v>
      </c>
      <c r="I560" s="48" t="str">
        <f t="shared" si="8"/>
        <v>Q2</v>
      </c>
    </row>
    <row r="561" spans="1:9">
      <c r="A561" s="48">
        <v>993</v>
      </c>
      <c r="B561" s="49">
        <v>41015</v>
      </c>
      <c r="C561" s="48" t="s">
        <v>756</v>
      </c>
      <c r="D561" s="48" t="s">
        <v>306</v>
      </c>
      <c r="E561" s="48" t="s">
        <v>322</v>
      </c>
      <c r="F561" s="48">
        <v>2</v>
      </c>
      <c r="G561" s="48">
        <v>34.380000000000003</v>
      </c>
      <c r="I561" s="48" t="str">
        <f t="shared" si="8"/>
        <v>Q2</v>
      </c>
    </row>
    <row r="562" spans="1:9">
      <c r="A562" s="48">
        <v>993</v>
      </c>
      <c r="B562" s="49">
        <v>41015</v>
      </c>
      <c r="C562" s="48" t="s">
        <v>757</v>
      </c>
      <c r="D562" s="48" t="s">
        <v>306</v>
      </c>
      <c r="E562" s="48" t="s">
        <v>419</v>
      </c>
      <c r="F562" s="48">
        <v>1</v>
      </c>
      <c r="G562" s="48">
        <v>1.9600000000000002</v>
      </c>
      <c r="I562" s="48" t="str">
        <f t="shared" si="8"/>
        <v>Q2</v>
      </c>
    </row>
    <row r="563" spans="1:9">
      <c r="A563" s="48">
        <v>993</v>
      </c>
      <c r="B563" s="49">
        <v>41015</v>
      </c>
      <c r="C563" s="48" t="s">
        <v>642</v>
      </c>
      <c r="D563" s="48" t="s">
        <v>306</v>
      </c>
      <c r="E563" s="48" t="s">
        <v>407</v>
      </c>
      <c r="F563" s="48">
        <v>2</v>
      </c>
      <c r="G563" s="48">
        <v>14.72</v>
      </c>
      <c r="I563" s="48" t="str">
        <f t="shared" si="8"/>
        <v>Q2</v>
      </c>
    </row>
    <row r="564" spans="1:9">
      <c r="A564" s="48">
        <v>993</v>
      </c>
      <c r="B564" s="49">
        <v>41015</v>
      </c>
      <c r="C564" s="48" t="s">
        <v>472</v>
      </c>
      <c r="D564" s="48" t="s">
        <v>306</v>
      </c>
      <c r="E564" s="48" t="s">
        <v>328</v>
      </c>
      <c r="F564" s="48">
        <v>1</v>
      </c>
      <c r="G564" s="48">
        <v>22.704999999999998</v>
      </c>
      <c r="I564" s="48" t="str">
        <f t="shared" si="8"/>
        <v>Q2</v>
      </c>
    </row>
    <row r="565" spans="1:9">
      <c r="A565" s="48">
        <v>994</v>
      </c>
      <c r="B565" s="49">
        <v>41015</v>
      </c>
      <c r="C565" s="48" t="s">
        <v>611</v>
      </c>
      <c r="D565" s="48" t="s">
        <v>295</v>
      </c>
      <c r="E565" s="48" t="s">
        <v>293</v>
      </c>
      <c r="F565" s="48">
        <v>1</v>
      </c>
      <c r="G565" s="48">
        <v>24.96</v>
      </c>
      <c r="I565" s="48" t="str">
        <f t="shared" si="8"/>
        <v>Q2</v>
      </c>
    </row>
    <row r="566" spans="1:9">
      <c r="A566" s="48">
        <v>994</v>
      </c>
      <c r="B566" s="49">
        <v>41015</v>
      </c>
      <c r="C566" s="48" t="s">
        <v>758</v>
      </c>
      <c r="D566" s="48" t="s">
        <v>306</v>
      </c>
      <c r="E566" s="48" t="s">
        <v>293</v>
      </c>
      <c r="F566" s="48">
        <v>1</v>
      </c>
      <c r="G566" s="48">
        <v>4.32</v>
      </c>
      <c r="I566" s="48" t="str">
        <f t="shared" si="8"/>
        <v>Q2</v>
      </c>
    </row>
    <row r="567" spans="1:9">
      <c r="A567" s="48">
        <v>994</v>
      </c>
      <c r="B567" s="49">
        <v>41015</v>
      </c>
      <c r="C567" s="48" t="s">
        <v>759</v>
      </c>
      <c r="D567" s="48" t="s">
        <v>292</v>
      </c>
      <c r="E567" s="48" t="s">
        <v>293</v>
      </c>
      <c r="F567" s="48">
        <v>2</v>
      </c>
      <c r="G567" s="48">
        <v>68.925000000000011</v>
      </c>
      <c r="I567" s="48" t="str">
        <f t="shared" si="8"/>
        <v>Q2</v>
      </c>
    </row>
    <row r="568" spans="1:9">
      <c r="A568" s="48">
        <v>996</v>
      </c>
      <c r="B568" s="49">
        <v>41015</v>
      </c>
      <c r="C568" s="48" t="s">
        <v>591</v>
      </c>
      <c r="D568" s="48" t="s">
        <v>292</v>
      </c>
      <c r="E568" s="48" t="s">
        <v>317</v>
      </c>
      <c r="F568" s="48">
        <v>1</v>
      </c>
      <c r="G568" s="48">
        <v>3.2</v>
      </c>
      <c r="I568" s="48" t="str">
        <f t="shared" si="8"/>
        <v>Q2</v>
      </c>
    </row>
    <row r="569" spans="1:9">
      <c r="A569" s="48">
        <v>996</v>
      </c>
      <c r="B569" s="49">
        <v>41015</v>
      </c>
      <c r="C569" s="48" t="s">
        <v>316</v>
      </c>
      <c r="D569" s="48" t="s">
        <v>292</v>
      </c>
      <c r="E569" s="48" t="s">
        <v>317</v>
      </c>
      <c r="F569" s="48">
        <v>1</v>
      </c>
      <c r="G569" s="48">
        <v>5.25</v>
      </c>
      <c r="I569" s="48" t="str">
        <f t="shared" si="8"/>
        <v>Q2</v>
      </c>
    </row>
    <row r="570" spans="1:9">
      <c r="A570" s="48">
        <v>998</v>
      </c>
      <c r="B570" s="49">
        <v>41015</v>
      </c>
      <c r="C570" s="48" t="s">
        <v>760</v>
      </c>
      <c r="D570" s="48" t="s">
        <v>292</v>
      </c>
      <c r="E570" s="48" t="s">
        <v>374</v>
      </c>
      <c r="F570" s="48">
        <v>2</v>
      </c>
      <c r="G570" s="48">
        <v>9.86</v>
      </c>
      <c r="I570" s="48" t="str">
        <f t="shared" si="8"/>
        <v>Q2</v>
      </c>
    </row>
    <row r="571" spans="1:9">
      <c r="A571" s="48">
        <v>1006</v>
      </c>
      <c r="B571" s="49">
        <v>41016</v>
      </c>
      <c r="C571" s="48" t="s">
        <v>707</v>
      </c>
      <c r="D571" s="48" t="s">
        <v>306</v>
      </c>
      <c r="E571" s="48" t="s">
        <v>293</v>
      </c>
      <c r="F571" s="48">
        <v>4</v>
      </c>
      <c r="G571" s="48">
        <v>74.599999999999994</v>
      </c>
      <c r="I571" s="48" t="str">
        <f t="shared" si="8"/>
        <v>Q2</v>
      </c>
    </row>
    <row r="572" spans="1:9">
      <c r="A572" s="48">
        <v>1009</v>
      </c>
      <c r="B572" s="49">
        <v>41016</v>
      </c>
      <c r="C572" s="48" t="s">
        <v>738</v>
      </c>
      <c r="D572" s="48" t="s">
        <v>295</v>
      </c>
      <c r="E572" s="48" t="s">
        <v>293</v>
      </c>
      <c r="F572" s="48">
        <v>2</v>
      </c>
      <c r="G572" s="48">
        <v>3.8</v>
      </c>
      <c r="I572" s="48" t="str">
        <f t="shared" si="8"/>
        <v>Q2</v>
      </c>
    </row>
    <row r="573" spans="1:9">
      <c r="A573" s="48">
        <v>1009</v>
      </c>
      <c r="B573" s="49">
        <v>41016</v>
      </c>
      <c r="C573" s="48" t="s">
        <v>761</v>
      </c>
      <c r="D573" s="48" t="s">
        <v>306</v>
      </c>
      <c r="E573" s="48" t="s">
        <v>293</v>
      </c>
      <c r="F573" s="48">
        <v>1</v>
      </c>
      <c r="G573" s="48">
        <v>2.68</v>
      </c>
      <c r="I573" s="48" t="str">
        <f t="shared" si="8"/>
        <v>Q2</v>
      </c>
    </row>
    <row r="574" spans="1:9">
      <c r="A574" s="48">
        <v>1009</v>
      </c>
      <c r="B574" s="49">
        <v>41016</v>
      </c>
      <c r="C574" s="48" t="s">
        <v>732</v>
      </c>
      <c r="D574" s="48" t="s">
        <v>306</v>
      </c>
      <c r="E574" s="48" t="s">
        <v>503</v>
      </c>
      <c r="F574" s="48">
        <v>1</v>
      </c>
      <c r="G574" s="48">
        <v>3.1825000000000001</v>
      </c>
      <c r="I574" s="48" t="str">
        <f t="shared" si="8"/>
        <v>Q2</v>
      </c>
    </row>
    <row r="575" spans="1:9">
      <c r="A575" s="48">
        <v>1009</v>
      </c>
      <c r="B575" s="49">
        <v>41016</v>
      </c>
      <c r="C575" s="48" t="s">
        <v>354</v>
      </c>
      <c r="D575" s="48" t="s">
        <v>306</v>
      </c>
      <c r="E575" s="48" t="s">
        <v>355</v>
      </c>
      <c r="F575" s="48">
        <v>1</v>
      </c>
      <c r="G575" s="48">
        <v>2.4000000000000004</v>
      </c>
      <c r="I575" s="48" t="str">
        <f t="shared" si="8"/>
        <v>Q2</v>
      </c>
    </row>
    <row r="576" spans="1:9">
      <c r="A576" s="48">
        <v>1009</v>
      </c>
      <c r="B576" s="49">
        <v>41016</v>
      </c>
      <c r="C576" s="48" t="s">
        <v>442</v>
      </c>
      <c r="D576" s="48" t="s">
        <v>306</v>
      </c>
      <c r="E576" s="48" t="s">
        <v>307</v>
      </c>
      <c r="F576" s="48">
        <v>2</v>
      </c>
      <c r="G576" s="48">
        <v>6.1749999999999998</v>
      </c>
      <c r="I576" s="48" t="str">
        <f t="shared" si="8"/>
        <v>Q2</v>
      </c>
    </row>
    <row r="577" spans="1:9">
      <c r="A577" s="48">
        <v>1009</v>
      </c>
      <c r="B577" s="49">
        <v>41016</v>
      </c>
      <c r="C577" s="48" t="s">
        <v>762</v>
      </c>
      <c r="D577" s="48" t="s">
        <v>306</v>
      </c>
      <c r="E577" s="48" t="s">
        <v>322</v>
      </c>
      <c r="F577" s="48">
        <v>1</v>
      </c>
      <c r="G577" s="48">
        <v>8.6</v>
      </c>
      <c r="I577" s="48" t="str">
        <f t="shared" si="8"/>
        <v>Q2</v>
      </c>
    </row>
    <row r="578" spans="1:9">
      <c r="A578" s="48">
        <v>1009</v>
      </c>
      <c r="B578" s="49">
        <v>41016</v>
      </c>
      <c r="C578" s="48" t="s">
        <v>329</v>
      </c>
      <c r="D578" s="48" t="s">
        <v>306</v>
      </c>
      <c r="E578" s="48" t="s">
        <v>293</v>
      </c>
      <c r="F578" s="48">
        <v>2</v>
      </c>
      <c r="G578" s="48">
        <v>46</v>
      </c>
      <c r="I578" s="48" t="str">
        <f t="shared" si="8"/>
        <v>Q2</v>
      </c>
    </row>
    <row r="579" spans="1:9">
      <c r="A579" s="48">
        <v>1009</v>
      </c>
      <c r="B579" s="49">
        <v>41016</v>
      </c>
      <c r="C579" s="48" t="s">
        <v>763</v>
      </c>
      <c r="D579" s="48" t="s">
        <v>306</v>
      </c>
      <c r="E579" s="48" t="s">
        <v>503</v>
      </c>
      <c r="F579" s="48">
        <v>2</v>
      </c>
      <c r="G579" s="48">
        <v>6.7</v>
      </c>
      <c r="I579" s="48" t="str">
        <f t="shared" ref="I579:I642" si="9">IF(B579&gt;=$J$4,"Q4",IF(AND(B579&gt;=$J$3,B579&lt;$J$4),"Q3",IF(AND(B579&gt;=$J$2, B579&lt;$J$3),"Q2",IF(B579&lt; $J$2,"Q1","Invalid"))))</f>
        <v>Q2</v>
      </c>
    </row>
    <row r="580" spans="1:9">
      <c r="A580" s="48">
        <v>1009</v>
      </c>
      <c r="B580" s="49">
        <v>41016</v>
      </c>
      <c r="C580" s="48" t="s">
        <v>764</v>
      </c>
      <c r="D580" s="48" t="s">
        <v>306</v>
      </c>
      <c r="E580" s="48" t="s">
        <v>313</v>
      </c>
      <c r="F580" s="48">
        <v>5</v>
      </c>
      <c r="G580" s="48">
        <v>71.775000000000006</v>
      </c>
      <c r="I580" s="48" t="str">
        <f t="shared" si="9"/>
        <v>Q2</v>
      </c>
    </row>
    <row r="581" spans="1:9">
      <c r="A581" s="48">
        <v>1016</v>
      </c>
      <c r="B581" s="49">
        <v>41017</v>
      </c>
      <c r="C581" s="48" t="s">
        <v>765</v>
      </c>
      <c r="D581" s="48" t="s">
        <v>306</v>
      </c>
      <c r="E581" s="48" t="s">
        <v>766</v>
      </c>
      <c r="F581" s="48">
        <v>2</v>
      </c>
      <c r="G581" s="48">
        <v>4.4000000000000004</v>
      </c>
      <c r="I581" s="48" t="str">
        <f t="shared" si="9"/>
        <v>Q2</v>
      </c>
    </row>
    <row r="582" spans="1:9">
      <c r="A582" s="48">
        <v>1016</v>
      </c>
      <c r="B582" s="49">
        <v>41017</v>
      </c>
      <c r="C582" s="48" t="s">
        <v>458</v>
      </c>
      <c r="D582" s="48" t="s">
        <v>292</v>
      </c>
      <c r="E582" s="48" t="s">
        <v>459</v>
      </c>
      <c r="F582" s="48">
        <v>1</v>
      </c>
      <c r="G582" s="48">
        <v>5.77</v>
      </c>
      <c r="I582" s="48" t="str">
        <f t="shared" si="9"/>
        <v>Q2</v>
      </c>
    </row>
    <row r="583" spans="1:9">
      <c r="A583" s="48">
        <v>1016</v>
      </c>
      <c r="B583" s="49">
        <v>41017</v>
      </c>
      <c r="C583" s="48" t="s">
        <v>767</v>
      </c>
      <c r="D583" s="48" t="s">
        <v>292</v>
      </c>
      <c r="E583" s="48" t="s">
        <v>474</v>
      </c>
      <c r="F583" s="48">
        <v>2</v>
      </c>
      <c r="G583" s="48">
        <v>42.6</v>
      </c>
      <c r="I583" s="48" t="str">
        <f t="shared" si="9"/>
        <v>Q2</v>
      </c>
    </row>
    <row r="584" spans="1:9">
      <c r="A584" s="48">
        <v>1016</v>
      </c>
      <c r="B584" s="49">
        <v>41017</v>
      </c>
      <c r="C584" s="48" t="s">
        <v>768</v>
      </c>
      <c r="D584" s="48" t="s">
        <v>306</v>
      </c>
      <c r="E584" s="48" t="s">
        <v>434</v>
      </c>
      <c r="F584" s="48">
        <v>4</v>
      </c>
      <c r="G584" s="48">
        <v>46</v>
      </c>
      <c r="I584" s="48" t="str">
        <f t="shared" si="9"/>
        <v>Q2</v>
      </c>
    </row>
    <row r="585" spans="1:9">
      <c r="A585" s="48">
        <v>1020</v>
      </c>
      <c r="B585" s="49">
        <v>41017</v>
      </c>
      <c r="C585" s="48" t="s">
        <v>493</v>
      </c>
      <c r="D585" s="48" t="s">
        <v>393</v>
      </c>
      <c r="E585" s="48" t="s">
        <v>394</v>
      </c>
      <c r="F585" s="48">
        <v>2</v>
      </c>
      <c r="G585" s="48">
        <v>10.199999999999999</v>
      </c>
      <c r="I585" s="48" t="str">
        <f t="shared" si="9"/>
        <v>Q2</v>
      </c>
    </row>
    <row r="586" spans="1:9">
      <c r="A586" s="48">
        <v>1027</v>
      </c>
      <c r="B586" s="49">
        <v>41018</v>
      </c>
      <c r="C586" s="48" t="s">
        <v>742</v>
      </c>
      <c r="D586" s="48" t="s">
        <v>306</v>
      </c>
      <c r="E586" s="48" t="s">
        <v>366</v>
      </c>
      <c r="F586" s="48">
        <v>1</v>
      </c>
      <c r="G586" s="48">
        <v>10.8</v>
      </c>
      <c r="I586" s="48" t="str">
        <f t="shared" si="9"/>
        <v>Q2</v>
      </c>
    </row>
    <row r="587" spans="1:9">
      <c r="A587" s="48">
        <v>1027</v>
      </c>
      <c r="B587" s="49">
        <v>41018</v>
      </c>
      <c r="C587" s="48" t="s">
        <v>769</v>
      </c>
      <c r="D587" s="48" t="s">
        <v>306</v>
      </c>
      <c r="E587" s="48" t="s">
        <v>500</v>
      </c>
      <c r="F587" s="48">
        <v>4</v>
      </c>
      <c r="G587" s="48">
        <v>9.6</v>
      </c>
      <c r="I587" s="48" t="str">
        <f t="shared" si="9"/>
        <v>Q2</v>
      </c>
    </row>
    <row r="588" spans="1:9">
      <c r="A588" s="48">
        <v>1029</v>
      </c>
      <c r="B588" s="49">
        <v>41018</v>
      </c>
      <c r="C588" s="48" t="s">
        <v>377</v>
      </c>
      <c r="D588" s="48" t="s">
        <v>306</v>
      </c>
      <c r="E588" s="48" t="s">
        <v>311</v>
      </c>
      <c r="F588" s="48">
        <v>2</v>
      </c>
      <c r="G588" s="48">
        <v>13.125</v>
      </c>
      <c r="I588" s="48" t="str">
        <f t="shared" si="9"/>
        <v>Q2</v>
      </c>
    </row>
    <row r="589" spans="1:9">
      <c r="A589" s="48">
        <v>1041</v>
      </c>
      <c r="B589" s="49">
        <v>41019</v>
      </c>
      <c r="C589" s="48" t="s">
        <v>770</v>
      </c>
      <c r="D589" s="48" t="s">
        <v>295</v>
      </c>
      <c r="E589" s="48" t="s">
        <v>293</v>
      </c>
      <c r="F589" s="48">
        <v>1</v>
      </c>
      <c r="G589" s="48">
        <v>2.6</v>
      </c>
      <c r="I589" s="48" t="str">
        <f t="shared" si="9"/>
        <v>Q2</v>
      </c>
    </row>
    <row r="590" spans="1:9">
      <c r="A590" s="48">
        <v>1043</v>
      </c>
      <c r="B590" s="49">
        <v>41019</v>
      </c>
      <c r="C590" s="48" t="s">
        <v>671</v>
      </c>
      <c r="D590" s="48" t="s">
        <v>292</v>
      </c>
      <c r="E590" s="48" t="s">
        <v>353</v>
      </c>
      <c r="F590" s="48">
        <v>2</v>
      </c>
      <c r="G590" s="48">
        <v>13.6</v>
      </c>
      <c r="I590" s="48" t="str">
        <f t="shared" si="9"/>
        <v>Q2</v>
      </c>
    </row>
    <row r="591" spans="1:9">
      <c r="A591" s="48">
        <v>1046</v>
      </c>
      <c r="B591" s="49">
        <v>41019</v>
      </c>
      <c r="C591" s="48" t="s">
        <v>771</v>
      </c>
      <c r="D591" s="48" t="s">
        <v>295</v>
      </c>
      <c r="E591" s="48" t="s">
        <v>593</v>
      </c>
      <c r="F591" s="48">
        <v>2</v>
      </c>
      <c r="G591" s="48">
        <v>12.5</v>
      </c>
      <c r="I591" s="48" t="str">
        <f t="shared" si="9"/>
        <v>Q2</v>
      </c>
    </row>
    <row r="592" spans="1:9">
      <c r="A592" s="48">
        <v>1046</v>
      </c>
      <c r="B592" s="49">
        <v>41019</v>
      </c>
      <c r="C592" s="48" t="s">
        <v>772</v>
      </c>
      <c r="D592" s="48" t="s">
        <v>292</v>
      </c>
      <c r="E592" s="48" t="s">
        <v>343</v>
      </c>
      <c r="F592" s="48">
        <v>1</v>
      </c>
      <c r="G592" s="48">
        <v>8.7750000000000004</v>
      </c>
      <c r="I592" s="48" t="str">
        <f t="shared" si="9"/>
        <v>Q2</v>
      </c>
    </row>
    <row r="593" spans="1:9">
      <c r="A593" s="48">
        <v>1046</v>
      </c>
      <c r="B593" s="49">
        <v>41019</v>
      </c>
      <c r="C593" s="48" t="s">
        <v>624</v>
      </c>
      <c r="D593" s="48" t="s">
        <v>306</v>
      </c>
      <c r="E593" s="48" t="s">
        <v>417</v>
      </c>
      <c r="F593" s="48">
        <v>2</v>
      </c>
      <c r="G593" s="48">
        <v>8.6999999999999993</v>
      </c>
      <c r="I593" s="48" t="str">
        <f t="shared" si="9"/>
        <v>Q2</v>
      </c>
    </row>
    <row r="594" spans="1:9">
      <c r="A594" s="48">
        <v>1046</v>
      </c>
      <c r="B594" s="49">
        <v>41019</v>
      </c>
      <c r="C594" s="48" t="s">
        <v>703</v>
      </c>
      <c r="D594" s="48" t="s">
        <v>306</v>
      </c>
      <c r="E594" s="48" t="s">
        <v>704</v>
      </c>
      <c r="F594" s="48">
        <v>4</v>
      </c>
      <c r="G594" s="48">
        <v>35.099999999999994</v>
      </c>
      <c r="I594" s="48" t="str">
        <f t="shared" si="9"/>
        <v>Q2</v>
      </c>
    </row>
    <row r="595" spans="1:9">
      <c r="A595" s="48">
        <v>1046</v>
      </c>
      <c r="B595" s="49">
        <v>41019</v>
      </c>
      <c r="C595" s="48" t="s">
        <v>773</v>
      </c>
      <c r="D595" s="48" t="s">
        <v>292</v>
      </c>
      <c r="E595" s="48" t="s">
        <v>293</v>
      </c>
      <c r="F595" s="48">
        <v>1</v>
      </c>
      <c r="G595" s="48">
        <v>5.8</v>
      </c>
      <c r="I595" s="48" t="str">
        <f t="shared" si="9"/>
        <v>Q2</v>
      </c>
    </row>
    <row r="596" spans="1:9">
      <c r="A596" s="48">
        <v>1046</v>
      </c>
      <c r="B596" s="49">
        <v>41019</v>
      </c>
      <c r="C596" s="48" t="s">
        <v>774</v>
      </c>
      <c r="D596" s="48" t="s">
        <v>292</v>
      </c>
      <c r="E596" s="48" t="s">
        <v>320</v>
      </c>
      <c r="F596" s="48">
        <v>1</v>
      </c>
      <c r="G596" s="48">
        <v>6.15</v>
      </c>
      <c r="I596" s="48" t="str">
        <f t="shared" si="9"/>
        <v>Q2</v>
      </c>
    </row>
    <row r="597" spans="1:9">
      <c r="A597" s="48">
        <v>1052</v>
      </c>
      <c r="B597" s="49">
        <v>41020</v>
      </c>
      <c r="C597" s="48" t="s">
        <v>437</v>
      </c>
      <c r="D597" s="48" t="s">
        <v>306</v>
      </c>
      <c r="E597" s="48" t="s">
        <v>293</v>
      </c>
      <c r="F597" s="48">
        <v>1</v>
      </c>
      <c r="G597" s="48">
        <v>2.9325000000000001</v>
      </c>
      <c r="I597" s="48" t="str">
        <f t="shared" si="9"/>
        <v>Q2</v>
      </c>
    </row>
    <row r="598" spans="1:9">
      <c r="A598" s="48">
        <v>1052</v>
      </c>
      <c r="B598" s="49">
        <v>41020</v>
      </c>
      <c r="C598" s="48" t="s">
        <v>623</v>
      </c>
      <c r="D598" s="48" t="s">
        <v>306</v>
      </c>
      <c r="E598" s="48" t="s">
        <v>419</v>
      </c>
      <c r="F598" s="48">
        <v>4</v>
      </c>
      <c r="G598" s="48">
        <v>16.399999999999999</v>
      </c>
      <c r="I598" s="48" t="str">
        <f t="shared" si="9"/>
        <v>Q2</v>
      </c>
    </row>
    <row r="599" spans="1:9">
      <c r="A599" s="48">
        <v>1052</v>
      </c>
      <c r="B599" s="49">
        <v>41020</v>
      </c>
      <c r="C599" s="48" t="s">
        <v>444</v>
      </c>
      <c r="D599" s="48" t="s">
        <v>306</v>
      </c>
      <c r="E599" s="48" t="s">
        <v>381</v>
      </c>
      <c r="F599" s="48">
        <v>1</v>
      </c>
      <c r="G599" s="48">
        <v>14.9</v>
      </c>
      <c r="I599" s="48" t="str">
        <f t="shared" si="9"/>
        <v>Q2</v>
      </c>
    </row>
    <row r="600" spans="1:9">
      <c r="A600" s="48">
        <v>1052</v>
      </c>
      <c r="B600" s="49">
        <v>41020</v>
      </c>
      <c r="C600" s="48" t="s">
        <v>325</v>
      </c>
      <c r="D600" s="48" t="s">
        <v>306</v>
      </c>
      <c r="E600" s="48" t="s">
        <v>326</v>
      </c>
      <c r="F600" s="48">
        <v>2</v>
      </c>
      <c r="G600" s="48">
        <v>2.7</v>
      </c>
      <c r="I600" s="48" t="str">
        <f t="shared" si="9"/>
        <v>Q2</v>
      </c>
    </row>
    <row r="601" spans="1:9">
      <c r="A601" s="48">
        <v>1052</v>
      </c>
      <c r="B601" s="49">
        <v>41020</v>
      </c>
      <c r="C601" s="48" t="s">
        <v>576</v>
      </c>
      <c r="D601" s="48" t="s">
        <v>292</v>
      </c>
      <c r="E601" s="48" t="s">
        <v>317</v>
      </c>
      <c r="F601" s="48">
        <v>2</v>
      </c>
      <c r="G601" s="48">
        <v>4.75</v>
      </c>
      <c r="I601" s="48" t="str">
        <f t="shared" si="9"/>
        <v>Q2</v>
      </c>
    </row>
    <row r="602" spans="1:9">
      <c r="A602" s="48">
        <v>1053</v>
      </c>
      <c r="B602" s="49">
        <v>41020</v>
      </c>
      <c r="C602" s="48" t="s">
        <v>564</v>
      </c>
      <c r="D602" s="48" t="s">
        <v>292</v>
      </c>
      <c r="E602" s="48" t="s">
        <v>343</v>
      </c>
      <c r="F602" s="48">
        <v>2</v>
      </c>
      <c r="G602" s="48">
        <v>17.55</v>
      </c>
      <c r="I602" s="48" t="str">
        <f t="shared" si="9"/>
        <v>Q2</v>
      </c>
    </row>
    <row r="603" spans="1:9">
      <c r="A603" s="48">
        <v>1061</v>
      </c>
      <c r="B603" s="49">
        <v>41021</v>
      </c>
      <c r="C603" s="48" t="s">
        <v>470</v>
      </c>
      <c r="D603" s="48" t="s">
        <v>295</v>
      </c>
      <c r="E603" s="48" t="s">
        <v>368</v>
      </c>
      <c r="F603" s="48">
        <v>1</v>
      </c>
      <c r="G603" s="48">
        <v>4</v>
      </c>
      <c r="I603" s="48" t="str">
        <f t="shared" si="9"/>
        <v>Q2</v>
      </c>
    </row>
    <row r="604" spans="1:9">
      <c r="A604" s="48">
        <v>1080</v>
      </c>
      <c r="B604" s="49">
        <v>41023</v>
      </c>
      <c r="C604" s="48" t="s">
        <v>448</v>
      </c>
      <c r="D604" s="48" t="s">
        <v>306</v>
      </c>
      <c r="E604" s="48" t="s">
        <v>381</v>
      </c>
      <c r="F604" s="48">
        <v>2</v>
      </c>
      <c r="G604" s="48">
        <v>17.29</v>
      </c>
      <c r="I604" s="48" t="str">
        <f t="shared" si="9"/>
        <v>Q2</v>
      </c>
    </row>
    <row r="605" spans="1:9">
      <c r="A605" s="48">
        <v>1080</v>
      </c>
      <c r="B605" s="49">
        <v>41023</v>
      </c>
      <c r="C605" s="48" t="s">
        <v>770</v>
      </c>
      <c r="D605" s="48" t="s">
        <v>295</v>
      </c>
      <c r="E605" s="48" t="s">
        <v>293</v>
      </c>
      <c r="F605" s="48">
        <v>1</v>
      </c>
      <c r="G605" s="48">
        <v>2.6</v>
      </c>
      <c r="I605" s="48" t="str">
        <f t="shared" si="9"/>
        <v>Q2</v>
      </c>
    </row>
    <row r="606" spans="1:9">
      <c r="A606" s="48">
        <v>1080</v>
      </c>
      <c r="B606" s="49">
        <v>41023</v>
      </c>
      <c r="C606" s="48" t="s">
        <v>693</v>
      </c>
      <c r="D606" s="48" t="s">
        <v>295</v>
      </c>
      <c r="E606" s="48" t="s">
        <v>510</v>
      </c>
      <c r="F606" s="48">
        <v>5</v>
      </c>
      <c r="G606" s="48">
        <v>12.5</v>
      </c>
      <c r="I606" s="48" t="str">
        <f t="shared" si="9"/>
        <v>Q2</v>
      </c>
    </row>
    <row r="607" spans="1:9">
      <c r="A607" s="48">
        <v>1080</v>
      </c>
      <c r="B607" s="49">
        <v>41023</v>
      </c>
      <c r="C607" s="48" t="s">
        <v>720</v>
      </c>
      <c r="D607" s="48" t="s">
        <v>295</v>
      </c>
      <c r="E607" s="48" t="s">
        <v>302</v>
      </c>
      <c r="F607" s="48">
        <v>4</v>
      </c>
      <c r="G607" s="48">
        <v>55.099999999999994</v>
      </c>
      <c r="I607" s="48" t="str">
        <f t="shared" si="9"/>
        <v>Q2</v>
      </c>
    </row>
    <row r="608" spans="1:9">
      <c r="A608" s="48">
        <v>1080</v>
      </c>
      <c r="B608" s="49">
        <v>41023</v>
      </c>
      <c r="C608" s="48" t="s">
        <v>694</v>
      </c>
      <c r="D608" s="48" t="s">
        <v>306</v>
      </c>
      <c r="E608" s="48" t="s">
        <v>419</v>
      </c>
      <c r="F608" s="48">
        <v>1</v>
      </c>
      <c r="G608" s="48">
        <v>2.3275000000000001</v>
      </c>
      <c r="I608" s="48" t="str">
        <f t="shared" si="9"/>
        <v>Q2</v>
      </c>
    </row>
    <row r="609" spans="1:9">
      <c r="A609" s="48">
        <v>1080</v>
      </c>
      <c r="B609" s="49">
        <v>41023</v>
      </c>
      <c r="C609" s="48" t="s">
        <v>775</v>
      </c>
      <c r="D609" s="48" t="s">
        <v>306</v>
      </c>
      <c r="E609" s="48" t="s">
        <v>387</v>
      </c>
      <c r="F609" s="48">
        <v>4</v>
      </c>
      <c r="G609" s="48">
        <v>81.599999999999994</v>
      </c>
      <c r="I609" s="48" t="str">
        <f t="shared" si="9"/>
        <v>Q2</v>
      </c>
    </row>
    <row r="610" spans="1:9">
      <c r="A610" s="48">
        <v>1080</v>
      </c>
      <c r="B610" s="49">
        <v>41023</v>
      </c>
      <c r="C610" s="48" t="s">
        <v>776</v>
      </c>
      <c r="D610" s="48" t="s">
        <v>292</v>
      </c>
      <c r="E610" s="48" t="s">
        <v>317</v>
      </c>
      <c r="F610" s="48">
        <v>3</v>
      </c>
      <c r="G610" s="48">
        <v>38.76</v>
      </c>
      <c r="I610" s="48" t="str">
        <f t="shared" si="9"/>
        <v>Q2</v>
      </c>
    </row>
    <row r="611" spans="1:9">
      <c r="A611" s="48">
        <v>1093</v>
      </c>
      <c r="B611" s="49">
        <v>41024</v>
      </c>
      <c r="C611" s="48" t="s">
        <v>777</v>
      </c>
      <c r="D611" s="48" t="s">
        <v>306</v>
      </c>
      <c r="E611" s="48" t="s">
        <v>381</v>
      </c>
      <c r="F611" s="48">
        <v>4</v>
      </c>
      <c r="G611" s="48">
        <v>32.76</v>
      </c>
      <c r="I611" s="48" t="str">
        <f t="shared" si="9"/>
        <v>Q2</v>
      </c>
    </row>
    <row r="612" spans="1:9">
      <c r="A612" s="48">
        <v>1093</v>
      </c>
      <c r="B612" s="49">
        <v>41024</v>
      </c>
      <c r="C612" s="48" t="s">
        <v>778</v>
      </c>
      <c r="D612" s="48" t="s">
        <v>393</v>
      </c>
      <c r="E612" s="48" t="s">
        <v>779</v>
      </c>
      <c r="F612" s="48">
        <v>1</v>
      </c>
      <c r="G612" s="48">
        <v>3.5</v>
      </c>
      <c r="I612" s="48" t="str">
        <f t="shared" si="9"/>
        <v>Q2</v>
      </c>
    </row>
    <row r="613" spans="1:9">
      <c r="A613" s="48">
        <v>1093</v>
      </c>
      <c r="B613" s="49">
        <v>41024</v>
      </c>
      <c r="C613" s="48" t="s">
        <v>579</v>
      </c>
      <c r="D613" s="48" t="s">
        <v>292</v>
      </c>
      <c r="E613" s="48" t="s">
        <v>374</v>
      </c>
      <c r="F613" s="48">
        <v>2</v>
      </c>
      <c r="G613" s="48">
        <v>11.02</v>
      </c>
      <c r="I613" s="48" t="str">
        <f t="shared" si="9"/>
        <v>Q2</v>
      </c>
    </row>
    <row r="614" spans="1:9">
      <c r="A614" s="48">
        <v>1093</v>
      </c>
      <c r="B614" s="49">
        <v>41024</v>
      </c>
      <c r="C614" s="48" t="s">
        <v>314</v>
      </c>
      <c r="D614" s="48" t="s">
        <v>306</v>
      </c>
      <c r="E614" s="48" t="s">
        <v>315</v>
      </c>
      <c r="F614" s="48">
        <v>1</v>
      </c>
      <c r="G614" s="48">
        <v>36</v>
      </c>
      <c r="I614" s="48" t="str">
        <f t="shared" si="9"/>
        <v>Q2</v>
      </c>
    </row>
    <row r="615" spans="1:9">
      <c r="A615" s="48">
        <v>1101</v>
      </c>
      <c r="B615" s="49">
        <v>41025</v>
      </c>
      <c r="C615" s="48" t="s">
        <v>778</v>
      </c>
      <c r="D615" s="48" t="s">
        <v>393</v>
      </c>
      <c r="E615" s="48" t="s">
        <v>779</v>
      </c>
      <c r="F615" s="48">
        <v>2</v>
      </c>
      <c r="G615" s="48">
        <v>5.95</v>
      </c>
      <c r="I615" s="48" t="str">
        <f t="shared" si="9"/>
        <v>Q2</v>
      </c>
    </row>
    <row r="616" spans="1:9">
      <c r="A616" s="48">
        <v>1101</v>
      </c>
      <c r="B616" s="49">
        <v>41025</v>
      </c>
      <c r="C616" s="48" t="s">
        <v>780</v>
      </c>
      <c r="D616" s="48" t="s">
        <v>292</v>
      </c>
      <c r="E616" s="48" t="s">
        <v>343</v>
      </c>
      <c r="F616" s="48">
        <v>2</v>
      </c>
      <c r="G616" s="48">
        <v>19.5</v>
      </c>
      <c r="I616" s="48" t="str">
        <f t="shared" si="9"/>
        <v>Q2</v>
      </c>
    </row>
    <row r="617" spans="1:9">
      <c r="A617" s="48">
        <v>1112</v>
      </c>
      <c r="B617" s="49">
        <v>41027</v>
      </c>
      <c r="C617" s="48" t="s">
        <v>740</v>
      </c>
      <c r="D617" s="48" t="s">
        <v>295</v>
      </c>
      <c r="E617" s="48" t="s">
        <v>510</v>
      </c>
      <c r="F617" s="48">
        <v>2</v>
      </c>
      <c r="G617" s="48">
        <v>5.7</v>
      </c>
      <c r="I617" s="48" t="str">
        <f t="shared" si="9"/>
        <v>Q2</v>
      </c>
    </row>
    <row r="618" spans="1:9">
      <c r="A618" s="48">
        <v>1114</v>
      </c>
      <c r="B618" s="49">
        <v>41027</v>
      </c>
      <c r="C618" s="48" t="s">
        <v>781</v>
      </c>
      <c r="D618" s="48" t="s">
        <v>306</v>
      </c>
      <c r="E618" s="48" t="s">
        <v>582</v>
      </c>
      <c r="F618" s="48">
        <v>2</v>
      </c>
      <c r="G618" s="48">
        <v>6.08</v>
      </c>
      <c r="I618" s="48" t="str">
        <f t="shared" si="9"/>
        <v>Q2</v>
      </c>
    </row>
    <row r="619" spans="1:9">
      <c r="A619" s="48">
        <v>1114</v>
      </c>
      <c r="B619" s="49">
        <v>41027</v>
      </c>
      <c r="C619" s="48" t="s">
        <v>782</v>
      </c>
      <c r="D619" s="48" t="s">
        <v>292</v>
      </c>
      <c r="E619" s="48" t="s">
        <v>293</v>
      </c>
      <c r="F619" s="48">
        <v>5</v>
      </c>
      <c r="G619" s="48">
        <v>9.4500000000000011</v>
      </c>
      <c r="I619" s="48" t="str">
        <f t="shared" si="9"/>
        <v>Q2</v>
      </c>
    </row>
    <row r="620" spans="1:9">
      <c r="A620" s="48">
        <v>1114</v>
      </c>
      <c r="B620" s="49">
        <v>41027</v>
      </c>
      <c r="C620" s="48" t="s">
        <v>550</v>
      </c>
      <c r="D620" s="48" t="s">
        <v>292</v>
      </c>
      <c r="E620" s="48" t="s">
        <v>353</v>
      </c>
      <c r="F620" s="48">
        <v>1</v>
      </c>
      <c r="G620" s="48">
        <v>5.22</v>
      </c>
      <c r="I620" s="48" t="str">
        <f t="shared" si="9"/>
        <v>Q2</v>
      </c>
    </row>
    <row r="621" spans="1:9">
      <c r="A621" s="48">
        <v>1114</v>
      </c>
      <c r="B621" s="49">
        <v>41027</v>
      </c>
      <c r="C621" s="48" t="s">
        <v>559</v>
      </c>
      <c r="D621" s="48" t="s">
        <v>306</v>
      </c>
      <c r="E621" s="48" t="s">
        <v>331</v>
      </c>
      <c r="F621" s="48">
        <v>3</v>
      </c>
      <c r="G621" s="48">
        <v>8.4075000000000006</v>
      </c>
      <c r="I621" s="48" t="str">
        <f t="shared" si="9"/>
        <v>Q2</v>
      </c>
    </row>
    <row r="622" spans="1:9">
      <c r="A622" s="48">
        <v>1115</v>
      </c>
      <c r="B622" s="49">
        <v>41027</v>
      </c>
      <c r="C622" s="48" t="s">
        <v>608</v>
      </c>
      <c r="D622" s="48" t="s">
        <v>306</v>
      </c>
      <c r="E622" s="48" t="s">
        <v>322</v>
      </c>
      <c r="F622" s="48">
        <v>1</v>
      </c>
      <c r="G622" s="48">
        <v>22.5</v>
      </c>
      <c r="I622" s="48" t="str">
        <f t="shared" si="9"/>
        <v>Q2</v>
      </c>
    </row>
    <row r="623" spans="1:9">
      <c r="A623" s="48">
        <v>1124</v>
      </c>
      <c r="B623" s="49">
        <v>41028</v>
      </c>
      <c r="C623" s="48" t="s">
        <v>659</v>
      </c>
      <c r="D623" s="48" t="s">
        <v>292</v>
      </c>
      <c r="E623" s="48" t="s">
        <v>353</v>
      </c>
      <c r="F623" s="48">
        <v>1</v>
      </c>
      <c r="G623" s="48">
        <v>17.600000000000001</v>
      </c>
      <c r="I623" s="48" t="str">
        <f t="shared" si="9"/>
        <v>Q2</v>
      </c>
    </row>
    <row r="624" spans="1:9">
      <c r="A624" s="48">
        <v>1124</v>
      </c>
      <c r="B624" s="49">
        <v>41028</v>
      </c>
      <c r="C624" s="48" t="s">
        <v>316</v>
      </c>
      <c r="D624" s="48" t="s">
        <v>292</v>
      </c>
      <c r="E624" s="48" t="s">
        <v>317</v>
      </c>
      <c r="F624" s="48">
        <v>1</v>
      </c>
      <c r="G624" s="48">
        <v>5.25</v>
      </c>
      <c r="I624" s="48" t="str">
        <f t="shared" si="9"/>
        <v>Q2</v>
      </c>
    </row>
    <row r="625" spans="1:9">
      <c r="A625" s="48">
        <v>1130</v>
      </c>
      <c r="B625" s="49">
        <v>41029</v>
      </c>
      <c r="C625" s="48" t="s">
        <v>783</v>
      </c>
      <c r="D625" s="48" t="s">
        <v>306</v>
      </c>
      <c r="E625" s="48" t="s">
        <v>457</v>
      </c>
      <c r="F625" s="48">
        <v>1</v>
      </c>
      <c r="G625" s="48">
        <v>4.7200000000000006</v>
      </c>
      <c r="I625" s="48" t="str">
        <f t="shared" si="9"/>
        <v>Q2</v>
      </c>
    </row>
    <row r="626" spans="1:9">
      <c r="A626" s="48">
        <v>1130</v>
      </c>
      <c r="B626" s="49">
        <v>41029</v>
      </c>
      <c r="C626" s="48" t="s">
        <v>734</v>
      </c>
      <c r="D626" s="48" t="s">
        <v>306</v>
      </c>
      <c r="E626" s="48" t="s">
        <v>307</v>
      </c>
      <c r="F626" s="48">
        <v>1</v>
      </c>
      <c r="G626" s="48">
        <v>5.5</v>
      </c>
      <c r="I626" s="48" t="str">
        <f t="shared" si="9"/>
        <v>Q2</v>
      </c>
    </row>
    <row r="627" spans="1:9">
      <c r="A627" s="48">
        <v>1132</v>
      </c>
      <c r="B627" s="49">
        <v>41029</v>
      </c>
      <c r="C627" s="48" t="s">
        <v>784</v>
      </c>
      <c r="D627" s="48" t="s">
        <v>306</v>
      </c>
      <c r="E627" s="48" t="s">
        <v>328</v>
      </c>
      <c r="F627" s="48">
        <v>4</v>
      </c>
      <c r="G627" s="48">
        <v>100</v>
      </c>
      <c r="I627" s="48" t="str">
        <f t="shared" si="9"/>
        <v>Q2</v>
      </c>
    </row>
    <row r="628" spans="1:9">
      <c r="A628" s="48">
        <v>1132</v>
      </c>
      <c r="B628" s="49">
        <v>41029</v>
      </c>
      <c r="C628" s="48" t="s">
        <v>561</v>
      </c>
      <c r="D628" s="48" t="s">
        <v>306</v>
      </c>
      <c r="E628" s="48" t="s">
        <v>322</v>
      </c>
      <c r="F628" s="48">
        <v>4</v>
      </c>
      <c r="G628" s="48">
        <v>27.17</v>
      </c>
      <c r="I628" s="48" t="str">
        <f t="shared" si="9"/>
        <v>Q2</v>
      </c>
    </row>
    <row r="629" spans="1:9">
      <c r="A629" s="48">
        <v>1132</v>
      </c>
      <c r="B629" s="49">
        <v>41029</v>
      </c>
      <c r="C629" s="48" t="s">
        <v>785</v>
      </c>
      <c r="D629" s="48" t="s">
        <v>306</v>
      </c>
      <c r="E629" s="48" t="s">
        <v>422</v>
      </c>
      <c r="F629" s="48">
        <v>1</v>
      </c>
      <c r="G629" s="48">
        <v>2.21</v>
      </c>
      <c r="I629" s="48" t="str">
        <f t="shared" si="9"/>
        <v>Q2</v>
      </c>
    </row>
    <row r="630" spans="1:9">
      <c r="A630" s="48">
        <v>1132</v>
      </c>
      <c r="B630" s="49">
        <v>41029</v>
      </c>
      <c r="C630" s="48" t="s">
        <v>361</v>
      </c>
      <c r="D630" s="48" t="s">
        <v>306</v>
      </c>
      <c r="E630" s="48" t="s">
        <v>293</v>
      </c>
      <c r="F630" s="48">
        <v>4</v>
      </c>
      <c r="G630" s="48">
        <v>77.33</v>
      </c>
      <c r="I630" s="48" t="str">
        <f t="shared" si="9"/>
        <v>Q2</v>
      </c>
    </row>
    <row r="631" spans="1:9">
      <c r="A631" s="48">
        <v>1132</v>
      </c>
      <c r="B631" s="49">
        <v>41029</v>
      </c>
      <c r="C631" s="48" t="s">
        <v>786</v>
      </c>
      <c r="D631" s="48" t="s">
        <v>306</v>
      </c>
      <c r="E631" s="48" t="s">
        <v>293</v>
      </c>
      <c r="F631" s="48">
        <v>3</v>
      </c>
      <c r="G631" s="48">
        <v>10.6875</v>
      </c>
      <c r="I631" s="48" t="str">
        <f t="shared" si="9"/>
        <v>Q2</v>
      </c>
    </row>
    <row r="632" spans="1:9">
      <c r="A632" s="48">
        <v>1132</v>
      </c>
      <c r="B632" s="49">
        <v>41029</v>
      </c>
      <c r="C632" s="48" t="s">
        <v>787</v>
      </c>
      <c r="D632" s="48" t="s">
        <v>393</v>
      </c>
      <c r="E632" s="48" t="s">
        <v>394</v>
      </c>
      <c r="F632" s="48">
        <v>4</v>
      </c>
      <c r="G632" s="48">
        <v>13.224</v>
      </c>
      <c r="I632" s="48" t="str">
        <f t="shared" si="9"/>
        <v>Q2</v>
      </c>
    </row>
    <row r="633" spans="1:9">
      <c r="A633" s="48">
        <v>1133</v>
      </c>
      <c r="B633" s="49">
        <v>41029</v>
      </c>
      <c r="C633" s="48" t="s">
        <v>568</v>
      </c>
      <c r="D633" s="48" t="s">
        <v>306</v>
      </c>
      <c r="E633" s="48" t="s">
        <v>293</v>
      </c>
      <c r="F633" s="48">
        <v>1</v>
      </c>
      <c r="G633" s="48">
        <v>10.115</v>
      </c>
      <c r="I633" s="48" t="str">
        <f t="shared" si="9"/>
        <v>Q2</v>
      </c>
    </row>
    <row r="634" spans="1:9">
      <c r="A634" s="48">
        <v>1133</v>
      </c>
      <c r="B634" s="49">
        <v>41029</v>
      </c>
      <c r="C634" s="48" t="s">
        <v>341</v>
      </c>
      <c r="D634" s="48" t="s">
        <v>306</v>
      </c>
      <c r="E634" s="48" t="s">
        <v>293</v>
      </c>
      <c r="F634" s="48">
        <v>2</v>
      </c>
      <c r="G634" s="48">
        <v>38.880000000000003</v>
      </c>
      <c r="I634" s="48" t="str">
        <f t="shared" si="9"/>
        <v>Q2</v>
      </c>
    </row>
    <row r="635" spans="1:9">
      <c r="A635" s="48">
        <v>1133</v>
      </c>
      <c r="B635" s="49">
        <v>41029</v>
      </c>
      <c r="C635" s="48" t="s">
        <v>681</v>
      </c>
      <c r="D635" s="48" t="s">
        <v>306</v>
      </c>
      <c r="E635" s="48" t="s">
        <v>405</v>
      </c>
      <c r="F635" s="48">
        <v>3</v>
      </c>
      <c r="G635" s="48">
        <v>48</v>
      </c>
      <c r="I635" s="48" t="str">
        <f t="shared" si="9"/>
        <v>Q2</v>
      </c>
    </row>
    <row r="636" spans="1:9">
      <c r="A636" s="48">
        <v>1133</v>
      </c>
      <c r="B636" s="49">
        <v>41029</v>
      </c>
      <c r="C636" s="48" t="s">
        <v>788</v>
      </c>
      <c r="D636" s="48" t="s">
        <v>295</v>
      </c>
      <c r="E636" s="48" t="s">
        <v>368</v>
      </c>
      <c r="F636" s="48">
        <v>1</v>
      </c>
      <c r="G636" s="48">
        <v>6.6</v>
      </c>
      <c r="I636" s="48" t="str">
        <f t="shared" si="9"/>
        <v>Q2</v>
      </c>
    </row>
    <row r="637" spans="1:9">
      <c r="A637" s="48">
        <v>1133</v>
      </c>
      <c r="B637" s="49">
        <v>41029</v>
      </c>
      <c r="C637" s="48" t="s">
        <v>508</v>
      </c>
      <c r="D637" s="48" t="s">
        <v>292</v>
      </c>
      <c r="E637" s="48" t="s">
        <v>317</v>
      </c>
      <c r="F637" s="48">
        <v>2</v>
      </c>
      <c r="G637" s="48">
        <v>8.7399999999999984</v>
      </c>
      <c r="I637" s="48" t="str">
        <f t="shared" si="9"/>
        <v>Q2</v>
      </c>
    </row>
    <row r="638" spans="1:9">
      <c r="A638" s="48">
        <v>1136</v>
      </c>
      <c r="B638" s="49">
        <v>41030</v>
      </c>
      <c r="C638" s="48" t="s">
        <v>789</v>
      </c>
      <c r="D638" s="48" t="s">
        <v>306</v>
      </c>
      <c r="E638" s="48" t="s">
        <v>309</v>
      </c>
      <c r="F638" s="48">
        <v>1</v>
      </c>
      <c r="G638" s="48">
        <v>3.45</v>
      </c>
      <c r="I638" s="48" t="str">
        <f t="shared" si="9"/>
        <v>Q2</v>
      </c>
    </row>
    <row r="639" spans="1:9">
      <c r="A639" s="48">
        <v>1136</v>
      </c>
      <c r="B639" s="49">
        <v>41030</v>
      </c>
      <c r="C639" s="48" t="s">
        <v>747</v>
      </c>
      <c r="D639" s="48" t="s">
        <v>306</v>
      </c>
      <c r="E639" s="48" t="s">
        <v>447</v>
      </c>
      <c r="F639" s="48">
        <v>1</v>
      </c>
      <c r="G639" s="48">
        <v>1.26</v>
      </c>
      <c r="I639" s="48" t="str">
        <f t="shared" si="9"/>
        <v>Q2</v>
      </c>
    </row>
    <row r="640" spans="1:9">
      <c r="A640" s="48">
        <v>1136</v>
      </c>
      <c r="B640" s="49">
        <v>41030</v>
      </c>
      <c r="C640" s="48" t="s">
        <v>402</v>
      </c>
      <c r="D640" s="48" t="s">
        <v>306</v>
      </c>
      <c r="E640" s="48" t="s">
        <v>403</v>
      </c>
      <c r="F640" s="48">
        <v>1</v>
      </c>
      <c r="G640" s="48">
        <v>22.25</v>
      </c>
      <c r="I640" s="48" t="str">
        <f t="shared" si="9"/>
        <v>Q2</v>
      </c>
    </row>
    <row r="641" spans="1:9">
      <c r="A641" s="48">
        <v>1137</v>
      </c>
      <c r="B641" s="49">
        <v>41030</v>
      </c>
      <c r="C641" s="48" t="s">
        <v>344</v>
      </c>
      <c r="D641" s="48" t="s">
        <v>292</v>
      </c>
      <c r="E641" s="48" t="s">
        <v>293</v>
      </c>
      <c r="F641" s="48">
        <v>1</v>
      </c>
      <c r="G641" s="48">
        <v>2.7</v>
      </c>
      <c r="I641" s="48" t="str">
        <f t="shared" si="9"/>
        <v>Q2</v>
      </c>
    </row>
    <row r="642" spans="1:9">
      <c r="A642" s="48">
        <v>1138</v>
      </c>
      <c r="B642" s="49">
        <v>41030</v>
      </c>
      <c r="C642" s="48" t="s">
        <v>412</v>
      </c>
      <c r="D642" s="48" t="s">
        <v>292</v>
      </c>
      <c r="E642" s="48" t="s">
        <v>293</v>
      </c>
      <c r="F642" s="48">
        <v>1</v>
      </c>
      <c r="G642" s="48">
        <v>2.5499999999999998</v>
      </c>
      <c r="I642" s="48" t="str">
        <f t="shared" si="9"/>
        <v>Q2</v>
      </c>
    </row>
    <row r="643" spans="1:9">
      <c r="A643" s="48">
        <v>1138</v>
      </c>
      <c r="B643" s="49">
        <v>41030</v>
      </c>
      <c r="C643" s="48" t="s">
        <v>772</v>
      </c>
      <c r="D643" s="48" t="s">
        <v>292</v>
      </c>
      <c r="E643" s="48" t="s">
        <v>343</v>
      </c>
      <c r="F643" s="48">
        <v>2</v>
      </c>
      <c r="G643" s="48">
        <v>19.5</v>
      </c>
      <c r="I643" s="48" t="str">
        <f t="shared" ref="I643:I706" si="10">IF(B643&gt;=$J$4,"Q4",IF(AND(B643&gt;=$J$3,B643&lt;$J$4),"Q3",IF(AND(B643&gt;=$J$2, B643&lt;$J$3),"Q2",IF(B643&lt; $J$2,"Q1","Invalid"))))</f>
        <v>Q2</v>
      </c>
    </row>
    <row r="644" spans="1:9">
      <c r="A644" s="48">
        <v>1139</v>
      </c>
      <c r="B644" s="49">
        <v>41030</v>
      </c>
      <c r="C644" s="48" t="s">
        <v>721</v>
      </c>
      <c r="D644" s="48" t="s">
        <v>292</v>
      </c>
      <c r="E644" s="48" t="s">
        <v>427</v>
      </c>
      <c r="F644" s="48">
        <v>1</v>
      </c>
      <c r="G644" s="48">
        <v>0.8</v>
      </c>
      <c r="I644" s="48" t="str">
        <f t="shared" si="10"/>
        <v>Q2</v>
      </c>
    </row>
    <row r="645" spans="1:9">
      <c r="A645" s="48">
        <v>1157</v>
      </c>
      <c r="B645" s="49">
        <v>41032</v>
      </c>
      <c r="C645" s="48" t="s">
        <v>663</v>
      </c>
      <c r="D645" s="48" t="s">
        <v>292</v>
      </c>
      <c r="E645" s="48" t="s">
        <v>293</v>
      </c>
      <c r="F645" s="48">
        <v>2</v>
      </c>
      <c r="G645" s="48">
        <v>21.5</v>
      </c>
      <c r="I645" s="48" t="str">
        <f t="shared" si="10"/>
        <v>Q2</v>
      </c>
    </row>
    <row r="646" spans="1:9">
      <c r="A646" s="48">
        <v>1159</v>
      </c>
      <c r="B646" s="49">
        <v>41032</v>
      </c>
      <c r="C646" s="48" t="s">
        <v>790</v>
      </c>
      <c r="D646" s="48" t="s">
        <v>292</v>
      </c>
      <c r="E646" s="48" t="s">
        <v>293</v>
      </c>
      <c r="F646" s="48">
        <v>2</v>
      </c>
      <c r="G646" s="48">
        <v>4.4799999999999995</v>
      </c>
      <c r="I646" s="48" t="str">
        <f t="shared" si="10"/>
        <v>Q2</v>
      </c>
    </row>
    <row r="647" spans="1:9">
      <c r="A647" s="48">
        <v>1167</v>
      </c>
      <c r="B647" s="49">
        <v>41033</v>
      </c>
      <c r="C647" s="48" t="s">
        <v>791</v>
      </c>
      <c r="D647" s="48" t="s">
        <v>306</v>
      </c>
      <c r="E647" s="48" t="s">
        <v>630</v>
      </c>
      <c r="F647" s="48">
        <v>2</v>
      </c>
      <c r="G647" s="48">
        <v>15.92</v>
      </c>
      <c r="I647" s="48" t="str">
        <f t="shared" si="10"/>
        <v>Q2</v>
      </c>
    </row>
    <row r="648" spans="1:9">
      <c r="A648" s="48">
        <v>1178</v>
      </c>
      <c r="B648" s="49">
        <v>41034</v>
      </c>
      <c r="C648" s="48" t="s">
        <v>721</v>
      </c>
      <c r="D648" s="48" t="s">
        <v>292</v>
      </c>
      <c r="E648" s="48" t="s">
        <v>427</v>
      </c>
      <c r="F648" s="48">
        <v>4</v>
      </c>
      <c r="G648" s="48">
        <v>2.5600000000000005</v>
      </c>
      <c r="I648" s="48" t="str">
        <f t="shared" si="10"/>
        <v>Q2</v>
      </c>
    </row>
    <row r="649" spans="1:9">
      <c r="A649" s="48">
        <v>1178</v>
      </c>
      <c r="B649" s="49">
        <v>41034</v>
      </c>
      <c r="C649" s="48" t="s">
        <v>792</v>
      </c>
      <c r="D649" s="48" t="s">
        <v>306</v>
      </c>
      <c r="E649" s="48" t="s">
        <v>331</v>
      </c>
      <c r="F649" s="48">
        <v>5</v>
      </c>
      <c r="G649" s="48">
        <v>10.8</v>
      </c>
      <c r="I649" s="48" t="str">
        <f t="shared" si="10"/>
        <v>Q2</v>
      </c>
    </row>
    <row r="650" spans="1:9">
      <c r="A650" s="48">
        <v>1178</v>
      </c>
      <c r="B650" s="49">
        <v>41034</v>
      </c>
      <c r="C650" s="48" t="s">
        <v>562</v>
      </c>
      <c r="D650" s="48" t="s">
        <v>306</v>
      </c>
      <c r="E650" s="48" t="s">
        <v>328</v>
      </c>
      <c r="F650" s="48">
        <v>2</v>
      </c>
      <c r="G650" s="48">
        <v>24.8</v>
      </c>
      <c r="I650" s="48" t="str">
        <f t="shared" si="10"/>
        <v>Q2</v>
      </c>
    </row>
    <row r="651" spans="1:9">
      <c r="A651" s="48">
        <v>1187</v>
      </c>
      <c r="B651" s="49">
        <v>41035</v>
      </c>
      <c r="C651" s="48" t="s">
        <v>793</v>
      </c>
      <c r="D651" s="48" t="s">
        <v>292</v>
      </c>
      <c r="E651" s="48" t="s">
        <v>293</v>
      </c>
      <c r="F651" s="48">
        <v>1</v>
      </c>
      <c r="G651" s="48">
        <v>1.4400000000000002</v>
      </c>
      <c r="I651" s="48" t="str">
        <f t="shared" si="10"/>
        <v>Q2</v>
      </c>
    </row>
    <row r="652" spans="1:9">
      <c r="A652" s="48">
        <v>1187</v>
      </c>
      <c r="B652" s="49">
        <v>41035</v>
      </c>
      <c r="C652" s="48" t="s">
        <v>498</v>
      </c>
      <c r="D652" s="48" t="s">
        <v>292</v>
      </c>
      <c r="E652" s="48" t="s">
        <v>293</v>
      </c>
      <c r="F652" s="48">
        <v>2</v>
      </c>
      <c r="G652" s="48">
        <v>14.1</v>
      </c>
      <c r="I652" s="48" t="str">
        <f t="shared" si="10"/>
        <v>Q2</v>
      </c>
    </row>
    <row r="653" spans="1:9">
      <c r="A653" s="48">
        <v>1187</v>
      </c>
      <c r="B653" s="49">
        <v>41035</v>
      </c>
      <c r="C653" s="48" t="s">
        <v>794</v>
      </c>
      <c r="D653" s="48" t="s">
        <v>393</v>
      </c>
      <c r="E653" s="48" t="s">
        <v>394</v>
      </c>
      <c r="F653" s="48">
        <v>1</v>
      </c>
      <c r="G653" s="48">
        <v>2.5499999999999998</v>
      </c>
      <c r="I653" s="48" t="str">
        <f t="shared" si="10"/>
        <v>Q2</v>
      </c>
    </row>
    <row r="654" spans="1:9">
      <c r="A654" s="48">
        <v>1190</v>
      </c>
      <c r="B654" s="49">
        <v>41036</v>
      </c>
      <c r="C654" s="48" t="s">
        <v>619</v>
      </c>
      <c r="D654" s="48" t="s">
        <v>292</v>
      </c>
      <c r="E654" s="48" t="s">
        <v>374</v>
      </c>
      <c r="F654" s="48">
        <v>2</v>
      </c>
      <c r="G654" s="48">
        <v>11.6</v>
      </c>
      <c r="I654" s="48" t="str">
        <f t="shared" si="10"/>
        <v>Q2</v>
      </c>
    </row>
    <row r="655" spans="1:9">
      <c r="A655" s="48">
        <v>1205</v>
      </c>
      <c r="B655" s="49">
        <v>41037</v>
      </c>
      <c r="C655" s="48" t="s">
        <v>788</v>
      </c>
      <c r="D655" s="48" t="s">
        <v>295</v>
      </c>
      <c r="E655" s="48" t="s">
        <v>368</v>
      </c>
      <c r="F655" s="48">
        <v>4</v>
      </c>
      <c r="G655" s="48">
        <v>25.08</v>
      </c>
      <c r="I655" s="48" t="str">
        <f t="shared" si="10"/>
        <v>Q2</v>
      </c>
    </row>
    <row r="656" spans="1:9">
      <c r="A656" s="48">
        <v>1205</v>
      </c>
      <c r="B656" s="49">
        <v>41037</v>
      </c>
      <c r="C656" s="48" t="s">
        <v>571</v>
      </c>
      <c r="D656" s="48" t="s">
        <v>292</v>
      </c>
      <c r="E656" s="48" t="s">
        <v>293</v>
      </c>
      <c r="F656" s="48">
        <v>4</v>
      </c>
      <c r="G656" s="48">
        <v>7.4</v>
      </c>
      <c r="I656" s="48" t="str">
        <f t="shared" si="10"/>
        <v>Q2</v>
      </c>
    </row>
    <row r="657" spans="1:9">
      <c r="A657" s="48">
        <v>1213</v>
      </c>
      <c r="B657" s="49">
        <v>41038</v>
      </c>
      <c r="C657" s="48" t="s">
        <v>655</v>
      </c>
      <c r="D657" s="48" t="s">
        <v>306</v>
      </c>
      <c r="E657" s="48" t="s">
        <v>513</v>
      </c>
      <c r="F657" s="48">
        <v>1</v>
      </c>
      <c r="G657" s="48">
        <v>4.25</v>
      </c>
      <c r="I657" s="48" t="str">
        <f t="shared" si="10"/>
        <v>Q2</v>
      </c>
    </row>
    <row r="658" spans="1:9">
      <c r="A658" s="48">
        <v>1214</v>
      </c>
      <c r="B658" s="49">
        <v>41038</v>
      </c>
      <c r="C658" s="48" t="s">
        <v>795</v>
      </c>
      <c r="D658" s="48" t="s">
        <v>306</v>
      </c>
      <c r="E658" s="48" t="s">
        <v>311</v>
      </c>
      <c r="F658" s="48">
        <v>1</v>
      </c>
      <c r="G658" s="48">
        <v>8.3125</v>
      </c>
      <c r="I658" s="48" t="str">
        <f t="shared" si="10"/>
        <v>Q2</v>
      </c>
    </row>
    <row r="659" spans="1:9">
      <c r="A659" s="48">
        <v>1214</v>
      </c>
      <c r="B659" s="49">
        <v>41038</v>
      </c>
      <c r="C659" s="48" t="s">
        <v>796</v>
      </c>
      <c r="D659" s="48" t="s">
        <v>306</v>
      </c>
      <c r="E659" s="48" t="s">
        <v>417</v>
      </c>
      <c r="F659" s="48">
        <v>1</v>
      </c>
      <c r="G659" s="48">
        <v>4.3</v>
      </c>
      <c r="I659" s="48" t="str">
        <f t="shared" si="10"/>
        <v>Q2</v>
      </c>
    </row>
    <row r="660" spans="1:9">
      <c r="A660" s="48">
        <v>1219</v>
      </c>
      <c r="B660" s="49">
        <v>41038</v>
      </c>
      <c r="C660" s="48" t="s">
        <v>730</v>
      </c>
      <c r="D660" s="48" t="s">
        <v>292</v>
      </c>
      <c r="E660" s="48" t="s">
        <v>293</v>
      </c>
      <c r="F660" s="48">
        <v>4</v>
      </c>
      <c r="G660" s="48">
        <v>3.84</v>
      </c>
      <c r="I660" s="48" t="str">
        <f t="shared" si="10"/>
        <v>Q2</v>
      </c>
    </row>
    <row r="661" spans="1:9">
      <c r="A661" s="48">
        <v>1219</v>
      </c>
      <c r="B661" s="49">
        <v>41038</v>
      </c>
      <c r="C661" s="48" t="s">
        <v>323</v>
      </c>
      <c r="D661" s="48" t="s">
        <v>292</v>
      </c>
      <c r="E661" s="48" t="s">
        <v>293</v>
      </c>
      <c r="F661" s="48">
        <v>1</v>
      </c>
      <c r="G661" s="48">
        <v>0.75</v>
      </c>
      <c r="I661" s="48" t="str">
        <f t="shared" si="10"/>
        <v>Q2</v>
      </c>
    </row>
    <row r="662" spans="1:9">
      <c r="A662" s="48">
        <v>1234</v>
      </c>
      <c r="B662" s="49">
        <v>41040</v>
      </c>
      <c r="C662" s="48" t="s">
        <v>464</v>
      </c>
      <c r="D662" s="48" t="s">
        <v>292</v>
      </c>
      <c r="E662" s="48" t="s">
        <v>293</v>
      </c>
      <c r="F662" s="48">
        <v>2</v>
      </c>
      <c r="G662" s="48">
        <v>17.2</v>
      </c>
      <c r="I662" s="48" t="str">
        <f t="shared" si="10"/>
        <v>Q2</v>
      </c>
    </row>
    <row r="663" spans="1:9">
      <c r="A663" s="48">
        <v>1234</v>
      </c>
      <c r="B663" s="49">
        <v>41040</v>
      </c>
      <c r="C663" s="48" t="s">
        <v>795</v>
      </c>
      <c r="D663" s="48" t="s">
        <v>306</v>
      </c>
      <c r="E663" s="48" t="s">
        <v>311</v>
      </c>
      <c r="F663" s="48">
        <v>4</v>
      </c>
      <c r="G663" s="48">
        <v>33.25</v>
      </c>
      <c r="I663" s="48" t="str">
        <f t="shared" si="10"/>
        <v>Q2</v>
      </c>
    </row>
    <row r="664" spans="1:9">
      <c r="A664" s="48">
        <v>1234</v>
      </c>
      <c r="B664" s="49">
        <v>41040</v>
      </c>
      <c r="C664" s="48" t="s">
        <v>797</v>
      </c>
      <c r="D664" s="48" t="s">
        <v>306</v>
      </c>
      <c r="E664" s="48" t="s">
        <v>372</v>
      </c>
      <c r="F664" s="48">
        <v>2</v>
      </c>
      <c r="G664" s="48">
        <v>35.730000000000004</v>
      </c>
      <c r="I664" s="48" t="str">
        <f t="shared" si="10"/>
        <v>Q2</v>
      </c>
    </row>
    <row r="665" spans="1:9">
      <c r="A665" s="48">
        <v>1234</v>
      </c>
      <c r="B665" s="49">
        <v>41040</v>
      </c>
      <c r="C665" s="48" t="s">
        <v>421</v>
      </c>
      <c r="D665" s="48" t="s">
        <v>306</v>
      </c>
      <c r="E665" s="48" t="s">
        <v>422</v>
      </c>
      <c r="F665" s="48">
        <v>3</v>
      </c>
      <c r="G665" s="48">
        <v>46.17</v>
      </c>
      <c r="I665" s="48" t="str">
        <f t="shared" si="10"/>
        <v>Q2</v>
      </c>
    </row>
    <row r="666" spans="1:9">
      <c r="A666" s="48">
        <v>1234</v>
      </c>
      <c r="B666" s="49">
        <v>41040</v>
      </c>
      <c r="C666" s="48" t="s">
        <v>798</v>
      </c>
      <c r="D666" s="48" t="s">
        <v>292</v>
      </c>
      <c r="E666" s="48" t="s">
        <v>293</v>
      </c>
      <c r="F666" s="48">
        <v>1</v>
      </c>
      <c r="G666" s="48">
        <v>2.4800000000000004</v>
      </c>
      <c r="I666" s="48" t="str">
        <f t="shared" si="10"/>
        <v>Q2</v>
      </c>
    </row>
    <row r="667" spans="1:9">
      <c r="A667" s="48">
        <v>1234</v>
      </c>
      <c r="B667" s="49">
        <v>41040</v>
      </c>
      <c r="C667" s="48" t="s">
        <v>541</v>
      </c>
      <c r="D667" s="48" t="s">
        <v>306</v>
      </c>
      <c r="E667" s="48" t="s">
        <v>311</v>
      </c>
      <c r="F667" s="48">
        <v>1</v>
      </c>
      <c r="G667" s="48">
        <v>8.75</v>
      </c>
      <c r="I667" s="48" t="str">
        <f t="shared" si="10"/>
        <v>Q2</v>
      </c>
    </row>
    <row r="668" spans="1:9">
      <c r="A668" s="48">
        <v>1234</v>
      </c>
      <c r="B668" s="49">
        <v>41040</v>
      </c>
      <c r="C668" s="48" t="s">
        <v>711</v>
      </c>
      <c r="D668" s="48" t="s">
        <v>295</v>
      </c>
      <c r="E668" s="48" t="s">
        <v>302</v>
      </c>
      <c r="F668" s="48">
        <v>1</v>
      </c>
      <c r="G668" s="48">
        <v>2.5</v>
      </c>
      <c r="I668" s="48" t="str">
        <f t="shared" si="10"/>
        <v>Q2</v>
      </c>
    </row>
    <row r="669" spans="1:9">
      <c r="A669" s="48">
        <v>1252</v>
      </c>
      <c r="B669" s="49">
        <v>41041</v>
      </c>
      <c r="C669" s="48" t="s">
        <v>411</v>
      </c>
      <c r="D669" s="48" t="s">
        <v>393</v>
      </c>
      <c r="E669" s="48" t="s">
        <v>394</v>
      </c>
      <c r="F669" s="48">
        <v>4</v>
      </c>
      <c r="G669" s="48">
        <v>14.2</v>
      </c>
      <c r="I669" s="48" t="str">
        <f t="shared" si="10"/>
        <v>Q2</v>
      </c>
    </row>
    <row r="670" spans="1:9">
      <c r="A670" s="48">
        <v>1252</v>
      </c>
      <c r="B670" s="49">
        <v>41041</v>
      </c>
      <c r="C670" s="48" t="s">
        <v>541</v>
      </c>
      <c r="D670" s="48" t="s">
        <v>306</v>
      </c>
      <c r="E670" s="48" t="s">
        <v>311</v>
      </c>
      <c r="F670" s="48">
        <v>1</v>
      </c>
      <c r="G670" s="48">
        <v>7.875</v>
      </c>
      <c r="I670" s="48" t="str">
        <f t="shared" si="10"/>
        <v>Q2</v>
      </c>
    </row>
    <row r="671" spans="1:9">
      <c r="A671" s="48">
        <v>1264</v>
      </c>
      <c r="B671" s="49">
        <v>41042</v>
      </c>
      <c r="C671" s="48" t="s">
        <v>373</v>
      </c>
      <c r="D671" s="48" t="s">
        <v>292</v>
      </c>
      <c r="E671" s="48" t="s">
        <v>374</v>
      </c>
      <c r="F671" s="48">
        <v>5</v>
      </c>
      <c r="G671" s="48">
        <v>16.3125</v>
      </c>
      <c r="I671" s="48" t="str">
        <f t="shared" si="10"/>
        <v>Q2</v>
      </c>
    </row>
    <row r="672" spans="1:9">
      <c r="A672" s="48">
        <v>1264</v>
      </c>
      <c r="B672" s="49">
        <v>41042</v>
      </c>
      <c r="C672" s="48" t="s">
        <v>799</v>
      </c>
      <c r="D672" s="48" t="s">
        <v>306</v>
      </c>
      <c r="E672" s="48" t="s">
        <v>293</v>
      </c>
      <c r="F672" s="48">
        <v>1</v>
      </c>
      <c r="G672" s="48">
        <v>13.5</v>
      </c>
      <c r="I672" s="48" t="str">
        <f t="shared" si="10"/>
        <v>Q2</v>
      </c>
    </row>
    <row r="673" spans="1:9">
      <c r="A673" s="48">
        <v>1264</v>
      </c>
      <c r="B673" s="49">
        <v>41042</v>
      </c>
      <c r="C673" s="48" t="s">
        <v>800</v>
      </c>
      <c r="D673" s="48" t="s">
        <v>306</v>
      </c>
      <c r="E673" s="48" t="s">
        <v>293</v>
      </c>
      <c r="F673" s="48">
        <v>1</v>
      </c>
      <c r="G673" s="48">
        <v>3.35</v>
      </c>
      <c r="I673" s="48" t="str">
        <f t="shared" si="10"/>
        <v>Q2</v>
      </c>
    </row>
    <row r="674" spans="1:9">
      <c r="A674" s="48">
        <v>1268</v>
      </c>
      <c r="B674" s="49">
        <v>41042</v>
      </c>
      <c r="C674" s="48" t="s">
        <v>801</v>
      </c>
      <c r="D674" s="48" t="s">
        <v>306</v>
      </c>
      <c r="E674" s="48" t="s">
        <v>293</v>
      </c>
      <c r="F674" s="48">
        <v>1</v>
      </c>
      <c r="G674" s="48">
        <v>23.2</v>
      </c>
      <c r="I674" s="48" t="str">
        <f t="shared" si="10"/>
        <v>Q2</v>
      </c>
    </row>
    <row r="675" spans="1:9">
      <c r="A675" s="48">
        <v>1268</v>
      </c>
      <c r="B675" s="49">
        <v>41042</v>
      </c>
      <c r="C675" s="48" t="s">
        <v>802</v>
      </c>
      <c r="D675" s="48" t="s">
        <v>292</v>
      </c>
      <c r="E675" s="48" t="s">
        <v>343</v>
      </c>
      <c r="F675" s="48">
        <v>1</v>
      </c>
      <c r="G675" s="48">
        <v>9.75</v>
      </c>
      <c r="I675" s="48" t="str">
        <f t="shared" si="10"/>
        <v>Q2</v>
      </c>
    </row>
    <row r="676" spans="1:9">
      <c r="A676" s="48">
        <v>1277</v>
      </c>
      <c r="B676" s="49">
        <v>41043</v>
      </c>
      <c r="C676" s="48" t="s">
        <v>558</v>
      </c>
      <c r="D676" s="48" t="s">
        <v>306</v>
      </c>
      <c r="E676" s="48" t="s">
        <v>307</v>
      </c>
      <c r="F676" s="48">
        <v>1</v>
      </c>
      <c r="G676" s="48">
        <v>4.95</v>
      </c>
      <c r="I676" s="48" t="str">
        <f t="shared" si="10"/>
        <v>Q2</v>
      </c>
    </row>
    <row r="677" spans="1:9">
      <c r="A677" s="48">
        <v>1277</v>
      </c>
      <c r="B677" s="49">
        <v>41043</v>
      </c>
      <c r="C677" s="48" t="s">
        <v>803</v>
      </c>
      <c r="D677" s="48" t="s">
        <v>306</v>
      </c>
      <c r="E677" s="48" t="s">
        <v>311</v>
      </c>
      <c r="F677" s="48">
        <v>2</v>
      </c>
      <c r="G677" s="48">
        <v>17.5</v>
      </c>
      <c r="I677" s="48" t="str">
        <f t="shared" si="10"/>
        <v>Q2</v>
      </c>
    </row>
    <row r="678" spans="1:9">
      <c r="A678" s="48">
        <v>1277</v>
      </c>
      <c r="B678" s="49">
        <v>41043</v>
      </c>
      <c r="C678" s="48" t="s">
        <v>371</v>
      </c>
      <c r="D678" s="48" t="s">
        <v>306</v>
      </c>
      <c r="E678" s="48" t="s">
        <v>372</v>
      </c>
      <c r="F678" s="48">
        <v>1</v>
      </c>
      <c r="G678" s="48">
        <v>14.4375</v>
      </c>
      <c r="I678" s="48" t="str">
        <f t="shared" si="10"/>
        <v>Q2</v>
      </c>
    </row>
    <row r="679" spans="1:9">
      <c r="A679" s="48">
        <v>1278</v>
      </c>
      <c r="B679" s="49">
        <v>41043</v>
      </c>
      <c r="C679" s="48" t="s">
        <v>804</v>
      </c>
      <c r="D679" s="48" t="s">
        <v>306</v>
      </c>
      <c r="E679" s="48" t="s">
        <v>463</v>
      </c>
      <c r="F679" s="48">
        <v>1</v>
      </c>
      <c r="G679" s="48">
        <v>13.65</v>
      </c>
      <c r="I679" s="48" t="str">
        <f t="shared" si="10"/>
        <v>Q2</v>
      </c>
    </row>
    <row r="680" spans="1:9">
      <c r="A680" s="48">
        <v>1278</v>
      </c>
      <c r="B680" s="49">
        <v>41043</v>
      </c>
      <c r="C680" s="48" t="s">
        <v>805</v>
      </c>
      <c r="D680" s="48" t="s">
        <v>292</v>
      </c>
      <c r="E680" s="48" t="s">
        <v>293</v>
      </c>
      <c r="F680" s="48">
        <v>1</v>
      </c>
      <c r="G680" s="48">
        <v>10.98</v>
      </c>
      <c r="I680" s="48" t="str">
        <f t="shared" si="10"/>
        <v>Q2</v>
      </c>
    </row>
    <row r="681" spans="1:9">
      <c r="A681" s="48">
        <v>1278</v>
      </c>
      <c r="B681" s="49">
        <v>41043</v>
      </c>
      <c r="C681" s="48" t="s">
        <v>806</v>
      </c>
      <c r="D681" s="48" t="s">
        <v>306</v>
      </c>
      <c r="E681" s="48" t="s">
        <v>422</v>
      </c>
      <c r="F681" s="48">
        <v>4</v>
      </c>
      <c r="G681" s="48">
        <v>8</v>
      </c>
      <c r="I681" s="48" t="str">
        <f t="shared" si="10"/>
        <v>Q2</v>
      </c>
    </row>
    <row r="682" spans="1:9">
      <c r="A682" s="48">
        <v>1288</v>
      </c>
      <c r="B682" s="49">
        <v>41044</v>
      </c>
      <c r="C682" s="48" t="s">
        <v>530</v>
      </c>
      <c r="D682" s="48" t="s">
        <v>393</v>
      </c>
      <c r="E682" s="48" t="s">
        <v>394</v>
      </c>
      <c r="F682" s="48">
        <v>2</v>
      </c>
      <c r="G682" s="48">
        <v>11.7</v>
      </c>
      <c r="I682" s="48" t="str">
        <f t="shared" si="10"/>
        <v>Q2</v>
      </c>
    </row>
    <row r="683" spans="1:9">
      <c r="A683" s="48">
        <v>1288</v>
      </c>
      <c r="B683" s="49">
        <v>41044</v>
      </c>
      <c r="C683" s="48" t="s">
        <v>438</v>
      </c>
      <c r="D683" s="48" t="s">
        <v>306</v>
      </c>
      <c r="E683" s="48" t="s">
        <v>387</v>
      </c>
      <c r="F683" s="48">
        <v>5</v>
      </c>
      <c r="G683" s="48">
        <v>68.625</v>
      </c>
      <c r="I683" s="48" t="str">
        <f t="shared" si="10"/>
        <v>Q2</v>
      </c>
    </row>
    <row r="684" spans="1:9">
      <c r="A684" s="48">
        <v>1290</v>
      </c>
      <c r="B684" s="49">
        <v>41044</v>
      </c>
      <c r="C684" s="48" t="s">
        <v>807</v>
      </c>
      <c r="D684" s="48" t="s">
        <v>306</v>
      </c>
      <c r="E684" s="48" t="s">
        <v>808</v>
      </c>
      <c r="F684" s="48">
        <v>2</v>
      </c>
      <c r="G684" s="48">
        <v>39.700000000000003</v>
      </c>
      <c r="I684" s="48" t="str">
        <f t="shared" si="10"/>
        <v>Q2</v>
      </c>
    </row>
    <row r="685" spans="1:9">
      <c r="A685" s="48">
        <v>1299</v>
      </c>
      <c r="B685" s="49">
        <v>41045</v>
      </c>
      <c r="C685" s="48" t="s">
        <v>384</v>
      </c>
      <c r="D685" s="48" t="s">
        <v>306</v>
      </c>
      <c r="E685" s="48" t="s">
        <v>293</v>
      </c>
      <c r="F685" s="48">
        <v>1</v>
      </c>
      <c r="G685" s="48">
        <v>24.85</v>
      </c>
      <c r="I685" s="48" t="str">
        <f t="shared" si="10"/>
        <v>Q2</v>
      </c>
    </row>
    <row r="686" spans="1:9">
      <c r="A686" s="48">
        <v>1306</v>
      </c>
      <c r="B686" s="49">
        <v>41046</v>
      </c>
      <c r="C686" s="48" t="s">
        <v>809</v>
      </c>
      <c r="D686" s="48" t="s">
        <v>306</v>
      </c>
      <c r="E686" s="48" t="s">
        <v>326</v>
      </c>
      <c r="F686" s="48">
        <v>1</v>
      </c>
      <c r="G686" s="48">
        <v>21</v>
      </c>
      <c r="I686" s="48" t="str">
        <f t="shared" si="10"/>
        <v>Q2</v>
      </c>
    </row>
    <row r="687" spans="1:9">
      <c r="A687" s="48">
        <v>1306</v>
      </c>
      <c r="B687" s="49">
        <v>41046</v>
      </c>
      <c r="C687" s="48" t="s">
        <v>810</v>
      </c>
      <c r="D687" s="48" t="s">
        <v>306</v>
      </c>
      <c r="E687" s="48" t="s">
        <v>387</v>
      </c>
      <c r="F687" s="48">
        <v>1</v>
      </c>
      <c r="G687" s="48">
        <v>2.7359999999999998</v>
      </c>
      <c r="I687" s="48" t="str">
        <f t="shared" si="10"/>
        <v>Q2</v>
      </c>
    </row>
    <row r="688" spans="1:9">
      <c r="A688" s="48">
        <v>1306</v>
      </c>
      <c r="B688" s="49">
        <v>41046</v>
      </c>
      <c r="C688" s="48" t="s">
        <v>811</v>
      </c>
      <c r="D688" s="48" t="s">
        <v>306</v>
      </c>
      <c r="E688" s="48" t="s">
        <v>328</v>
      </c>
      <c r="F688" s="48">
        <v>3</v>
      </c>
      <c r="G688" s="48">
        <v>49.920000000000009</v>
      </c>
      <c r="I688" s="48" t="str">
        <f t="shared" si="10"/>
        <v>Q2</v>
      </c>
    </row>
    <row r="689" spans="1:9">
      <c r="A689" s="48">
        <v>1306</v>
      </c>
      <c r="B689" s="49">
        <v>41046</v>
      </c>
      <c r="C689" s="48" t="s">
        <v>812</v>
      </c>
      <c r="D689" s="48" t="s">
        <v>306</v>
      </c>
      <c r="E689" s="48" t="s">
        <v>582</v>
      </c>
      <c r="F689" s="48">
        <v>1</v>
      </c>
      <c r="G689" s="48">
        <v>3.8</v>
      </c>
      <c r="I689" s="48" t="str">
        <f t="shared" si="10"/>
        <v>Q2</v>
      </c>
    </row>
    <row r="690" spans="1:9">
      <c r="A690" s="48">
        <v>1306</v>
      </c>
      <c r="B690" s="49">
        <v>41046</v>
      </c>
      <c r="C690" s="48" t="s">
        <v>813</v>
      </c>
      <c r="D690" s="48" t="s">
        <v>306</v>
      </c>
      <c r="E690" s="48" t="s">
        <v>372</v>
      </c>
      <c r="F690" s="48">
        <v>1</v>
      </c>
      <c r="G690" s="48">
        <v>16.026499999999999</v>
      </c>
      <c r="I690" s="48" t="str">
        <f t="shared" si="10"/>
        <v>Q2</v>
      </c>
    </row>
    <row r="691" spans="1:9">
      <c r="A691" s="48">
        <v>1306</v>
      </c>
      <c r="B691" s="49">
        <v>41046</v>
      </c>
      <c r="C691" s="48" t="s">
        <v>665</v>
      </c>
      <c r="D691" s="48" t="s">
        <v>292</v>
      </c>
      <c r="E691" s="48" t="s">
        <v>293</v>
      </c>
      <c r="F691" s="48">
        <v>1</v>
      </c>
      <c r="G691" s="48">
        <v>8.1999999999999993</v>
      </c>
      <c r="I691" s="48" t="str">
        <f t="shared" si="10"/>
        <v>Q2</v>
      </c>
    </row>
    <row r="692" spans="1:9">
      <c r="A692" s="48">
        <v>1307</v>
      </c>
      <c r="B692" s="49">
        <v>41046</v>
      </c>
      <c r="C692" s="48" t="s">
        <v>771</v>
      </c>
      <c r="D692" s="48" t="s">
        <v>295</v>
      </c>
      <c r="E692" s="48" t="s">
        <v>593</v>
      </c>
      <c r="F692" s="48">
        <v>1</v>
      </c>
      <c r="G692" s="48">
        <v>6.25</v>
      </c>
      <c r="I692" s="48" t="str">
        <f t="shared" si="10"/>
        <v>Q2</v>
      </c>
    </row>
    <row r="693" spans="1:9">
      <c r="A693" s="48">
        <v>1308</v>
      </c>
      <c r="B693" s="49">
        <v>41046</v>
      </c>
      <c r="C693" s="48" t="s">
        <v>728</v>
      </c>
      <c r="D693" s="48" t="s">
        <v>292</v>
      </c>
      <c r="E693" s="48" t="s">
        <v>317</v>
      </c>
      <c r="F693" s="48">
        <v>2</v>
      </c>
      <c r="G693" s="48">
        <v>20.7</v>
      </c>
      <c r="I693" s="48" t="str">
        <f t="shared" si="10"/>
        <v>Q2</v>
      </c>
    </row>
    <row r="694" spans="1:9">
      <c r="A694" s="48">
        <v>1309</v>
      </c>
      <c r="B694" s="49">
        <v>41046</v>
      </c>
      <c r="C694" s="48" t="s">
        <v>814</v>
      </c>
      <c r="D694" s="48" t="s">
        <v>292</v>
      </c>
      <c r="E694" s="48" t="s">
        <v>293</v>
      </c>
      <c r="F694" s="48">
        <v>4</v>
      </c>
      <c r="G694" s="48">
        <v>4</v>
      </c>
      <c r="I694" s="48" t="str">
        <f t="shared" si="10"/>
        <v>Q2</v>
      </c>
    </row>
    <row r="695" spans="1:9">
      <c r="A695" s="48">
        <v>1314</v>
      </c>
      <c r="B695" s="49">
        <v>41047</v>
      </c>
      <c r="C695" s="48" t="s">
        <v>739</v>
      </c>
      <c r="D695" s="48" t="s">
        <v>292</v>
      </c>
      <c r="E695" s="48" t="s">
        <v>317</v>
      </c>
      <c r="F695" s="48">
        <v>2</v>
      </c>
      <c r="G695" s="48">
        <v>25.65</v>
      </c>
      <c r="I695" s="48" t="str">
        <f t="shared" si="10"/>
        <v>Q2</v>
      </c>
    </row>
    <row r="696" spans="1:9">
      <c r="A696" s="48">
        <v>1315</v>
      </c>
      <c r="B696" s="49">
        <v>41047</v>
      </c>
      <c r="C696" s="48" t="s">
        <v>425</v>
      </c>
      <c r="D696" s="48" t="s">
        <v>393</v>
      </c>
      <c r="E696" s="48" t="s">
        <v>394</v>
      </c>
      <c r="F696" s="48">
        <v>2</v>
      </c>
      <c r="G696" s="48">
        <v>7.1</v>
      </c>
      <c r="I696" s="48" t="str">
        <f t="shared" si="10"/>
        <v>Q2</v>
      </c>
    </row>
    <row r="697" spans="1:9">
      <c r="A697" s="48">
        <v>1315</v>
      </c>
      <c r="B697" s="49">
        <v>41047</v>
      </c>
      <c r="C697" s="48" t="s">
        <v>549</v>
      </c>
      <c r="D697" s="48" t="s">
        <v>292</v>
      </c>
      <c r="E697" s="48" t="s">
        <v>427</v>
      </c>
      <c r="F697" s="48">
        <v>1</v>
      </c>
      <c r="G697" s="48">
        <v>7.25</v>
      </c>
      <c r="I697" s="48" t="str">
        <f t="shared" si="10"/>
        <v>Q2</v>
      </c>
    </row>
    <row r="698" spans="1:9">
      <c r="A698" s="48">
        <v>1330</v>
      </c>
      <c r="B698" s="49">
        <v>41049</v>
      </c>
      <c r="C698" s="48" t="s">
        <v>815</v>
      </c>
      <c r="D698" s="48" t="s">
        <v>295</v>
      </c>
      <c r="E698" s="48" t="s">
        <v>293</v>
      </c>
      <c r="F698" s="48">
        <v>1</v>
      </c>
      <c r="G698" s="48">
        <v>2.2200000000000002</v>
      </c>
      <c r="I698" s="48" t="str">
        <f t="shared" si="10"/>
        <v>Q2</v>
      </c>
    </row>
    <row r="699" spans="1:9">
      <c r="A699" s="48">
        <v>1330</v>
      </c>
      <c r="B699" s="49">
        <v>41049</v>
      </c>
      <c r="C699" s="48" t="s">
        <v>520</v>
      </c>
      <c r="D699" s="48" t="s">
        <v>306</v>
      </c>
      <c r="E699" s="48" t="s">
        <v>293</v>
      </c>
      <c r="F699" s="48">
        <v>2</v>
      </c>
      <c r="G699" s="48">
        <v>5.8</v>
      </c>
      <c r="I699" s="48" t="str">
        <f t="shared" si="10"/>
        <v>Q2</v>
      </c>
    </row>
    <row r="700" spans="1:9">
      <c r="A700" s="48">
        <v>1332</v>
      </c>
      <c r="B700" s="49">
        <v>41049</v>
      </c>
      <c r="C700" s="48" t="s">
        <v>816</v>
      </c>
      <c r="D700" s="48" t="s">
        <v>292</v>
      </c>
      <c r="E700" s="48" t="s">
        <v>317</v>
      </c>
      <c r="F700" s="48">
        <v>4</v>
      </c>
      <c r="G700" s="48">
        <v>41.4</v>
      </c>
      <c r="I700" s="48" t="str">
        <f t="shared" si="10"/>
        <v>Q2</v>
      </c>
    </row>
    <row r="701" spans="1:9">
      <c r="A701" s="48">
        <v>1332</v>
      </c>
      <c r="B701" s="49">
        <v>41049</v>
      </c>
      <c r="C701" s="48" t="s">
        <v>690</v>
      </c>
      <c r="D701" s="48" t="s">
        <v>292</v>
      </c>
      <c r="E701" s="48" t="s">
        <v>343</v>
      </c>
      <c r="F701" s="48">
        <v>4</v>
      </c>
      <c r="G701" s="48">
        <v>39</v>
      </c>
      <c r="I701" s="48" t="str">
        <f t="shared" si="10"/>
        <v>Q2</v>
      </c>
    </row>
    <row r="702" spans="1:9">
      <c r="A702" s="48">
        <v>1333</v>
      </c>
      <c r="B702" s="49">
        <v>41049</v>
      </c>
      <c r="C702" s="48" t="s">
        <v>470</v>
      </c>
      <c r="D702" s="48" t="s">
        <v>295</v>
      </c>
      <c r="E702" s="48" t="s">
        <v>368</v>
      </c>
      <c r="F702" s="48">
        <v>2</v>
      </c>
      <c r="G702" s="48">
        <v>7.2</v>
      </c>
      <c r="I702" s="48" t="str">
        <f t="shared" si="10"/>
        <v>Q2</v>
      </c>
    </row>
    <row r="703" spans="1:9">
      <c r="A703" s="48">
        <v>1335</v>
      </c>
      <c r="B703" s="49">
        <v>41049</v>
      </c>
      <c r="C703" s="48" t="s">
        <v>588</v>
      </c>
      <c r="D703" s="48" t="s">
        <v>295</v>
      </c>
      <c r="E703" s="48" t="s">
        <v>368</v>
      </c>
      <c r="F703" s="48">
        <v>2</v>
      </c>
      <c r="G703" s="48">
        <v>12.3</v>
      </c>
      <c r="I703" s="48" t="str">
        <f t="shared" si="10"/>
        <v>Q2</v>
      </c>
    </row>
    <row r="704" spans="1:9">
      <c r="A704" s="48">
        <v>1343</v>
      </c>
      <c r="B704" s="49">
        <v>41050</v>
      </c>
      <c r="C704" s="48" t="s">
        <v>817</v>
      </c>
      <c r="D704" s="48" t="s">
        <v>292</v>
      </c>
      <c r="E704" s="48" t="s">
        <v>459</v>
      </c>
      <c r="F704" s="48">
        <v>2</v>
      </c>
      <c r="G704" s="48">
        <v>8.8000000000000007</v>
      </c>
      <c r="I704" s="48" t="str">
        <f t="shared" si="10"/>
        <v>Q2</v>
      </c>
    </row>
    <row r="705" spans="1:9">
      <c r="A705" s="48">
        <v>1344</v>
      </c>
      <c r="B705" s="49">
        <v>41050</v>
      </c>
      <c r="C705" s="48" t="s">
        <v>458</v>
      </c>
      <c r="D705" s="48" t="s">
        <v>292</v>
      </c>
      <c r="E705" s="48" t="s">
        <v>459</v>
      </c>
      <c r="F705" s="48">
        <v>1</v>
      </c>
      <c r="G705" s="48">
        <v>5.77</v>
      </c>
      <c r="I705" s="48" t="str">
        <f t="shared" si="10"/>
        <v>Q2</v>
      </c>
    </row>
    <row r="706" spans="1:9">
      <c r="A706" s="48">
        <v>1345</v>
      </c>
      <c r="B706" s="49">
        <v>41050</v>
      </c>
      <c r="C706" s="48" t="s">
        <v>352</v>
      </c>
      <c r="D706" s="48" t="s">
        <v>292</v>
      </c>
      <c r="E706" s="48" t="s">
        <v>353</v>
      </c>
      <c r="F706" s="48">
        <v>1</v>
      </c>
      <c r="G706" s="48">
        <v>21.15</v>
      </c>
      <c r="I706" s="48" t="str">
        <f t="shared" si="10"/>
        <v>Q2</v>
      </c>
    </row>
    <row r="707" spans="1:9">
      <c r="A707" s="48">
        <v>1345</v>
      </c>
      <c r="B707" s="49">
        <v>41050</v>
      </c>
      <c r="C707" s="48" t="s">
        <v>818</v>
      </c>
      <c r="D707" s="48" t="s">
        <v>306</v>
      </c>
      <c r="E707" s="48" t="s">
        <v>419</v>
      </c>
      <c r="F707" s="48">
        <v>1</v>
      </c>
      <c r="G707" s="48">
        <v>4.75</v>
      </c>
      <c r="I707" s="48" t="str">
        <f t="shared" ref="I707:I770" si="11">IF(B707&gt;=$J$4,"Q4",IF(AND(B707&gt;=$J$3,B707&lt;$J$4),"Q3",IF(AND(B707&gt;=$J$2, B707&lt;$J$3),"Q2",IF(B707&lt; $J$2,"Q1","Invalid"))))</f>
        <v>Q2</v>
      </c>
    </row>
    <row r="708" spans="1:9">
      <c r="A708" s="48">
        <v>1351</v>
      </c>
      <c r="B708" s="49">
        <v>41051</v>
      </c>
      <c r="C708" s="48" t="s">
        <v>760</v>
      </c>
      <c r="D708" s="48" t="s">
        <v>292</v>
      </c>
      <c r="E708" s="48" t="s">
        <v>374</v>
      </c>
      <c r="F708" s="48">
        <v>1</v>
      </c>
      <c r="G708" s="48">
        <v>5.8</v>
      </c>
      <c r="I708" s="48" t="str">
        <f t="shared" si="11"/>
        <v>Q2</v>
      </c>
    </row>
    <row r="709" spans="1:9">
      <c r="A709" s="48">
        <v>1355</v>
      </c>
      <c r="B709" s="49">
        <v>41051</v>
      </c>
      <c r="C709" s="48" t="s">
        <v>775</v>
      </c>
      <c r="D709" s="48" t="s">
        <v>306</v>
      </c>
      <c r="E709" s="48" t="s">
        <v>387</v>
      </c>
      <c r="F709" s="48">
        <v>3</v>
      </c>
      <c r="G709" s="48">
        <v>61.199999999999996</v>
      </c>
      <c r="I709" s="48" t="str">
        <f t="shared" si="11"/>
        <v>Q2</v>
      </c>
    </row>
    <row r="710" spans="1:9">
      <c r="A710" s="48">
        <v>1355</v>
      </c>
      <c r="B710" s="49">
        <v>41051</v>
      </c>
      <c r="C710" s="48" t="s">
        <v>696</v>
      </c>
      <c r="D710" s="48" t="s">
        <v>306</v>
      </c>
      <c r="E710" s="48" t="s">
        <v>307</v>
      </c>
      <c r="F710" s="48">
        <v>1</v>
      </c>
      <c r="G710" s="48">
        <v>10</v>
      </c>
      <c r="I710" s="48" t="str">
        <f t="shared" si="11"/>
        <v>Q2</v>
      </c>
    </row>
    <row r="711" spans="1:9">
      <c r="A711" s="48">
        <v>1362</v>
      </c>
      <c r="B711" s="49">
        <v>41052</v>
      </c>
      <c r="C711" s="48" t="s">
        <v>624</v>
      </c>
      <c r="D711" s="48" t="s">
        <v>306</v>
      </c>
      <c r="E711" s="48" t="s">
        <v>417</v>
      </c>
      <c r="F711" s="48">
        <v>1</v>
      </c>
      <c r="G711" s="48">
        <v>4.3499999999999996</v>
      </c>
      <c r="I711" s="48" t="str">
        <f t="shared" si="11"/>
        <v>Q2</v>
      </c>
    </row>
    <row r="712" spans="1:9">
      <c r="A712" s="48">
        <v>1365</v>
      </c>
      <c r="B712" s="49">
        <v>41052</v>
      </c>
      <c r="C712" s="48" t="s">
        <v>819</v>
      </c>
      <c r="D712" s="48" t="s">
        <v>292</v>
      </c>
      <c r="E712" s="48" t="s">
        <v>293</v>
      </c>
      <c r="F712" s="48">
        <v>1</v>
      </c>
      <c r="G712" s="48">
        <v>1.1700000000000002</v>
      </c>
      <c r="I712" s="48" t="str">
        <f t="shared" si="11"/>
        <v>Q2</v>
      </c>
    </row>
    <row r="713" spans="1:9">
      <c r="A713" s="48">
        <v>1365</v>
      </c>
      <c r="B713" s="49">
        <v>41052</v>
      </c>
      <c r="C713" s="48" t="s">
        <v>433</v>
      </c>
      <c r="D713" s="48" t="s">
        <v>306</v>
      </c>
      <c r="E713" s="48" t="s">
        <v>434</v>
      </c>
      <c r="F713" s="48">
        <v>5</v>
      </c>
      <c r="G713" s="48">
        <v>43.680000000000007</v>
      </c>
      <c r="I713" s="48" t="str">
        <f t="shared" si="11"/>
        <v>Q2</v>
      </c>
    </row>
    <row r="714" spans="1:9">
      <c r="A714" s="48">
        <v>1365</v>
      </c>
      <c r="B714" s="49">
        <v>41052</v>
      </c>
      <c r="C714" s="48" t="s">
        <v>702</v>
      </c>
      <c r="D714" s="48" t="s">
        <v>306</v>
      </c>
      <c r="E714" s="48" t="s">
        <v>326</v>
      </c>
      <c r="F714" s="48">
        <v>2</v>
      </c>
      <c r="G714" s="48">
        <v>3.0059999999999998</v>
      </c>
      <c r="I714" s="48" t="str">
        <f t="shared" si="11"/>
        <v>Q2</v>
      </c>
    </row>
    <row r="715" spans="1:9">
      <c r="A715" s="48">
        <v>1365</v>
      </c>
      <c r="B715" s="49">
        <v>41052</v>
      </c>
      <c r="C715" s="48" t="s">
        <v>820</v>
      </c>
      <c r="D715" s="48" t="s">
        <v>292</v>
      </c>
      <c r="E715" s="48" t="s">
        <v>317</v>
      </c>
      <c r="F715" s="48">
        <v>1</v>
      </c>
      <c r="G715" s="48">
        <v>7.5</v>
      </c>
      <c r="I715" s="48" t="str">
        <f t="shared" si="11"/>
        <v>Q2</v>
      </c>
    </row>
    <row r="716" spans="1:9">
      <c r="A716" s="48">
        <v>1366</v>
      </c>
      <c r="B716" s="49">
        <v>41052</v>
      </c>
      <c r="C716" s="48" t="s">
        <v>821</v>
      </c>
      <c r="D716" s="48" t="s">
        <v>306</v>
      </c>
      <c r="E716" s="48" t="s">
        <v>293</v>
      </c>
      <c r="F716" s="48">
        <v>1</v>
      </c>
      <c r="G716" s="48">
        <v>22.134999999999998</v>
      </c>
      <c r="I716" s="48" t="str">
        <f t="shared" si="11"/>
        <v>Q2</v>
      </c>
    </row>
    <row r="717" spans="1:9">
      <c r="A717" s="48">
        <v>1366</v>
      </c>
      <c r="B717" s="49">
        <v>41052</v>
      </c>
      <c r="C717" s="48" t="s">
        <v>792</v>
      </c>
      <c r="D717" s="48" t="s">
        <v>306</v>
      </c>
      <c r="E717" s="48" t="s">
        <v>331</v>
      </c>
      <c r="F717" s="48">
        <v>1</v>
      </c>
      <c r="G717" s="48">
        <v>2.04</v>
      </c>
      <c r="I717" s="48" t="str">
        <f t="shared" si="11"/>
        <v>Q2</v>
      </c>
    </row>
    <row r="718" spans="1:9">
      <c r="A718" s="48">
        <v>1366</v>
      </c>
      <c r="B718" s="49">
        <v>41052</v>
      </c>
      <c r="C718" s="48" t="s">
        <v>703</v>
      </c>
      <c r="D718" s="48" t="s">
        <v>306</v>
      </c>
      <c r="E718" s="48" t="s">
        <v>704</v>
      </c>
      <c r="F718" s="48">
        <v>3</v>
      </c>
      <c r="G718" s="48">
        <v>35.099999999999994</v>
      </c>
      <c r="I718" s="48" t="str">
        <f t="shared" si="11"/>
        <v>Q2</v>
      </c>
    </row>
    <row r="719" spans="1:9">
      <c r="A719" s="48">
        <v>1368</v>
      </c>
      <c r="B719" s="49">
        <v>41052</v>
      </c>
      <c r="C719" s="48" t="s">
        <v>342</v>
      </c>
      <c r="D719" s="48" t="s">
        <v>292</v>
      </c>
      <c r="E719" s="48" t="s">
        <v>343</v>
      </c>
      <c r="F719" s="48">
        <v>1</v>
      </c>
      <c r="G719" s="48">
        <v>9.75</v>
      </c>
      <c r="I719" s="48" t="str">
        <f t="shared" si="11"/>
        <v>Q2</v>
      </c>
    </row>
    <row r="720" spans="1:9">
      <c r="A720" s="48">
        <v>1371</v>
      </c>
      <c r="B720" s="49">
        <v>41052</v>
      </c>
      <c r="C720" s="48" t="s">
        <v>524</v>
      </c>
      <c r="D720" s="48" t="s">
        <v>295</v>
      </c>
      <c r="E720" s="48" t="s">
        <v>302</v>
      </c>
      <c r="F720" s="48">
        <v>2</v>
      </c>
      <c r="G720" s="48">
        <v>29</v>
      </c>
      <c r="I720" s="48" t="str">
        <f t="shared" si="11"/>
        <v>Q2</v>
      </c>
    </row>
    <row r="721" spans="1:9">
      <c r="A721" s="48">
        <v>1371</v>
      </c>
      <c r="B721" s="49">
        <v>41052</v>
      </c>
      <c r="C721" s="48" t="s">
        <v>822</v>
      </c>
      <c r="D721" s="48" t="s">
        <v>292</v>
      </c>
      <c r="E721" s="48" t="s">
        <v>317</v>
      </c>
      <c r="F721" s="48">
        <v>1</v>
      </c>
      <c r="G721" s="48">
        <v>0.5</v>
      </c>
      <c r="I721" s="48" t="str">
        <f t="shared" si="11"/>
        <v>Q2</v>
      </c>
    </row>
    <row r="722" spans="1:9">
      <c r="A722" s="48">
        <v>1371</v>
      </c>
      <c r="B722" s="49">
        <v>41052</v>
      </c>
      <c r="C722" s="48" t="s">
        <v>465</v>
      </c>
      <c r="D722" s="48" t="s">
        <v>292</v>
      </c>
      <c r="E722" s="48" t="s">
        <v>317</v>
      </c>
      <c r="F722" s="48">
        <v>2</v>
      </c>
      <c r="G722" s="48">
        <v>6.5</v>
      </c>
      <c r="I722" s="48" t="str">
        <f t="shared" si="11"/>
        <v>Q2</v>
      </c>
    </row>
    <row r="723" spans="1:9">
      <c r="A723" s="48">
        <v>1392</v>
      </c>
      <c r="B723" s="49">
        <v>41054</v>
      </c>
      <c r="C723" s="48" t="s">
        <v>586</v>
      </c>
      <c r="D723" s="48" t="s">
        <v>306</v>
      </c>
      <c r="E723" s="48" t="s">
        <v>293</v>
      </c>
      <c r="F723" s="48">
        <v>1</v>
      </c>
      <c r="G723" s="48">
        <v>2.04</v>
      </c>
      <c r="I723" s="48" t="str">
        <f t="shared" si="11"/>
        <v>Q2</v>
      </c>
    </row>
    <row r="724" spans="1:9">
      <c r="A724" s="48">
        <v>1392</v>
      </c>
      <c r="B724" s="49">
        <v>41054</v>
      </c>
      <c r="C724" s="48" t="s">
        <v>585</v>
      </c>
      <c r="D724" s="48" t="s">
        <v>306</v>
      </c>
      <c r="E724" s="48" t="s">
        <v>307</v>
      </c>
      <c r="F724" s="48">
        <v>1</v>
      </c>
      <c r="G724" s="48">
        <v>10</v>
      </c>
      <c r="I724" s="48" t="str">
        <f t="shared" si="11"/>
        <v>Q2</v>
      </c>
    </row>
    <row r="725" spans="1:9">
      <c r="A725" s="48">
        <v>1392</v>
      </c>
      <c r="B725" s="49">
        <v>41054</v>
      </c>
      <c r="C725" s="48" t="s">
        <v>823</v>
      </c>
      <c r="D725" s="48" t="s">
        <v>292</v>
      </c>
      <c r="E725" s="48" t="s">
        <v>317</v>
      </c>
      <c r="F725" s="48">
        <v>1</v>
      </c>
      <c r="G725" s="48">
        <v>10</v>
      </c>
      <c r="I725" s="48" t="str">
        <f t="shared" si="11"/>
        <v>Q2</v>
      </c>
    </row>
    <row r="726" spans="1:9">
      <c r="A726" s="48">
        <v>1392</v>
      </c>
      <c r="B726" s="49">
        <v>41054</v>
      </c>
      <c r="C726" s="48" t="s">
        <v>738</v>
      </c>
      <c r="D726" s="48" t="s">
        <v>295</v>
      </c>
      <c r="E726" s="48" t="s">
        <v>293</v>
      </c>
      <c r="F726" s="48">
        <v>1</v>
      </c>
      <c r="G726" s="48">
        <v>1.8049999999999999</v>
      </c>
      <c r="I726" s="48" t="str">
        <f t="shared" si="11"/>
        <v>Q2</v>
      </c>
    </row>
    <row r="727" spans="1:9">
      <c r="A727" s="48">
        <v>1392</v>
      </c>
      <c r="B727" s="49">
        <v>41054</v>
      </c>
      <c r="C727" s="48" t="s">
        <v>824</v>
      </c>
      <c r="D727" s="48" t="s">
        <v>295</v>
      </c>
      <c r="E727" s="48" t="s">
        <v>302</v>
      </c>
      <c r="F727" s="48">
        <v>2</v>
      </c>
      <c r="G727" s="48">
        <v>29</v>
      </c>
      <c r="I727" s="48" t="str">
        <f t="shared" si="11"/>
        <v>Q2</v>
      </c>
    </row>
    <row r="728" spans="1:9">
      <c r="A728" s="48">
        <v>1392</v>
      </c>
      <c r="B728" s="49">
        <v>41054</v>
      </c>
      <c r="C728" s="48" t="s">
        <v>742</v>
      </c>
      <c r="D728" s="48" t="s">
        <v>306</v>
      </c>
      <c r="E728" s="48" t="s">
        <v>366</v>
      </c>
      <c r="F728" s="48">
        <v>1</v>
      </c>
      <c r="G728" s="48">
        <v>10.8</v>
      </c>
      <c r="I728" s="48" t="str">
        <f t="shared" si="11"/>
        <v>Q2</v>
      </c>
    </row>
    <row r="729" spans="1:9">
      <c r="A729" s="48">
        <v>1392</v>
      </c>
      <c r="B729" s="49">
        <v>41054</v>
      </c>
      <c r="C729" s="48" t="s">
        <v>675</v>
      </c>
      <c r="D729" s="48" t="s">
        <v>295</v>
      </c>
      <c r="E729" s="48" t="s">
        <v>368</v>
      </c>
      <c r="F729" s="48">
        <v>1</v>
      </c>
      <c r="G729" s="48">
        <v>2.4819999999999998</v>
      </c>
      <c r="I729" s="48" t="str">
        <f t="shared" si="11"/>
        <v>Q2</v>
      </c>
    </row>
    <row r="730" spans="1:9">
      <c r="A730" s="48">
        <v>1392</v>
      </c>
      <c r="B730" s="49">
        <v>41054</v>
      </c>
      <c r="C730" s="48" t="s">
        <v>794</v>
      </c>
      <c r="D730" s="48" t="s">
        <v>393</v>
      </c>
      <c r="E730" s="48" t="s">
        <v>394</v>
      </c>
      <c r="F730" s="48">
        <v>5</v>
      </c>
      <c r="G730" s="48">
        <v>15</v>
      </c>
      <c r="I730" s="48" t="str">
        <f t="shared" si="11"/>
        <v>Q2</v>
      </c>
    </row>
    <row r="731" spans="1:9">
      <c r="A731" s="48">
        <v>1393</v>
      </c>
      <c r="B731" s="49">
        <v>41054</v>
      </c>
      <c r="C731" s="48" t="s">
        <v>456</v>
      </c>
      <c r="D731" s="48" t="s">
        <v>306</v>
      </c>
      <c r="E731" s="48" t="s">
        <v>457</v>
      </c>
      <c r="F731" s="48">
        <v>2</v>
      </c>
      <c r="G731" s="48">
        <v>8.4150000000000009</v>
      </c>
      <c r="I731" s="48" t="str">
        <f t="shared" si="11"/>
        <v>Q2</v>
      </c>
    </row>
    <row r="732" spans="1:9">
      <c r="A732" s="48">
        <v>1393</v>
      </c>
      <c r="B732" s="49">
        <v>41054</v>
      </c>
      <c r="C732" s="48" t="s">
        <v>385</v>
      </c>
      <c r="D732" s="48" t="s">
        <v>306</v>
      </c>
      <c r="E732" s="48" t="s">
        <v>309</v>
      </c>
      <c r="F732" s="48">
        <v>1</v>
      </c>
      <c r="G732" s="48">
        <v>2.4500000000000002</v>
      </c>
      <c r="I732" s="48" t="str">
        <f t="shared" si="11"/>
        <v>Q2</v>
      </c>
    </row>
    <row r="733" spans="1:9">
      <c r="A733" s="48">
        <v>1393</v>
      </c>
      <c r="B733" s="49">
        <v>41054</v>
      </c>
      <c r="C733" s="48" t="s">
        <v>737</v>
      </c>
      <c r="D733" s="48" t="s">
        <v>306</v>
      </c>
      <c r="E733" s="48" t="s">
        <v>407</v>
      </c>
      <c r="F733" s="48">
        <v>2</v>
      </c>
      <c r="G733" s="48">
        <v>14.7</v>
      </c>
      <c r="I733" s="48" t="str">
        <f t="shared" si="11"/>
        <v>Q2</v>
      </c>
    </row>
    <row r="734" spans="1:9">
      <c r="A734" s="48">
        <v>1398</v>
      </c>
      <c r="B734" s="49">
        <v>41054</v>
      </c>
      <c r="C734" s="48" t="s">
        <v>825</v>
      </c>
      <c r="D734" s="48" t="s">
        <v>306</v>
      </c>
      <c r="E734" s="48" t="s">
        <v>704</v>
      </c>
      <c r="F734" s="48">
        <v>5</v>
      </c>
      <c r="G734" s="48">
        <v>58.5</v>
      </c>
      <c r="I734" s="48" t="str">
        <f t="shared" si="11"/>
        <v>Q2</v>
      </c>
    </row>
    <row r="735" spans="1:9">
      <c r="A735" s="48">
        <v>1398</v>
      </c>
      <c r="B735" s="49">
        <v>41054</v>
      </c>
      <c r="C735" s="48" t="s">
        <v>764</v>
      </c>
      <c r="D735" s="48" t="s">
        <v>306</v>
      </c>
      <c r="E735" s="48" t="s">
        <v>313</v>
      </c>
      <c r="F735" s="48">
        <v>1</v>
      </c>
      <c r="G735" s="48">
        <v>15.95</v>
      </c>
      <c r="I735" s="48" t="str">
        <f t="shared" si="11"/>
        <v>Q2</v>
      </c>
    </row>
    <row r="736" spans="1:9">
      <c r="A736" s="48">
        <v>1398</v>
      </c>
      <c r="B736" s="49">
        <v>41054</v>
      </c>
      <c r="C736" s="48" t="s">
        <v>826</v>
      </c>
      <c r="D736" s="48" t="s">
        <v>295</v>
      </c>
      <c r="E736" s="48" t="s">
        <v>368</v>
      </c>
      <c r="F736" s="48">
        <v>2</v>
      </c>
      <c r="G736" s="48">
        <v>6.2</v>
      </c>
      <c r="I736" s="48" t="str">
        <f t="shared" si="11"/>
        <v>Q2</v>
      </c>
    </row>
    <row r="737" spans="1:9">
      <c r="A737" s="48">
        <v>1399</v>
      </c>
      <c r="B737" s="49">
        <v>41054</v>
      </c>
      <c r="C737" s="48" t="s">
        <v>798</v>
      </c>
      <c r="D737" s="48" t="s">
        <v>292</v>
      </c>
      <c r="E737" s="48" t="s">
        <v>293</v>
      </c>
      <c r="F737" s="48">
        <v>3</v>
      </c>
      <c r="G737" s="48">
        <v>8.8350000000000009</v>
      </c>
      <c r="I737" s="48" t="str">
        <f t="shared" si="11"/>
        <v>Q2</v>
      </c>
    </row>
    <row r="738" spans="1:9">
      <c r="A738" s="48">
        <v>1399</v>
      </c>
      <c r="B738" s="49">
        <v>41054</v>
      </c>
      <c r="C738" s="48" t="s">
        <v>449</v>
      </c>
      <c r="D738" s="48" t="s">
        <v>292</v>
      </c>
      <c r="E738" s="48" t="s">
        <v>317</v>
      </c>
      <c r="F738" s="48">
        <v>2</v>
      </c>
      <c r="G738" s="48">
        <v>4.1399999999999997</v>
      </c>
      <c r="I738" s="48" t="str">
        <f t="shared" si="11"/>
        <v>Q2</v>
      </c>
    </row>
    <row r="739" spans="1:9">
      <c r="A739" s="48">
        <v>1399</v>
      </c>
      <c r="B739" s="49">
        <v>41054</v>
      </c>
      <c r="C739" s="48" t="s">
        <v>484</v>
      </c>
      <c r="D739" s="48" t="s">
        <v>292</v>
      </c>
      <c r="E739" s="48" t="s">
        <v>485</v>
      </c>
      <c r="F739" s="48">
        <v>1</v>
      </c>
      <c r="G739" s="48">
        <v>6.3650000000000002</v>
      </c>
      <c r="I739" s="48" t="str">
        <f t="shared" si="11"/>
        <v>Q2</v>
      </c>
    </row>
    <row r="740" spans="1:9">
      <c r="A740" s="48">
        <v>1406</v>
      </c>
      <c r="B740" s="49">
        <v>41055</v>
      </c>
      <c r="C740" s="48" t="s">
        <v>827</v>
      </c>
      <c r="D740" s="48" t="s">
        <v>292</v>
      </c>
      <c r="E740" s="48" t="s">
        <v>293</v>
      </c>
      <c r="F740" s="48">
        <v>2</v>
      </c>
      <c r="G740" s="48">
        <v>3.2</v>
      </c>
      <c r="I740" s="48" t="str">
        <f t="shared" si="11"/>
        <v>Q2</v>
      </c>
    </row>
    <row r="741" spans="1:9">
      <c r="A741" s="48">
        <v>1407</v>
      </c>
      <c r="B741" s="49">
        <v>41055</v>
      </c>
      <c r="C741" s="48" t="s">
        <v>730</v>
      </c>
      <c r="D741" s="48" t="s">
        <v>292</v>
      </c>
      <c r="E741" s="48" t="s">
        <v>293</v>
      </c>
      <c r="F741" s="48">
        <v>1</v>
      </c>
      <c r="G741" s="48">
        <v>1.1399999999999999</v>
      </c>
      <c r="I741" s="48" t="str">
        <f t="shared" si="11"/>
        <v>Q2</v>
      </c>
    </row>
    <row r="742" spans="1:9">
      <c r="A742" s="48">
        <v>1409</v>
      </c>
      <c r="B742" s="49">
        <v>41055</v>
      </c>
      <c r="C742" s="48" t="s">
        <v>680</v>
      </c>
      <c r="D742" s="48" t="s">
        <v>295</v>
      </c>
      <c r="E742" s="48" t="s">
        <v>302</v>
      </c>
      <c r="F742" s="48">
        <v>2</v>
      </c>
      <c r="G742" s="48">
        <v>43.74</v>
      </c>
      <c r="I742" s="48" t="str">
        <f t="shared" si="11"/>
        <v>Q2</v>
      </c>
    </row>
    <row r="743" spans="1:9">
      <c r="A743" s="48">
        <v>1415</v>
      </c>
      <c r="B743" s="49">
        <v>41056</v>
      </c>
      <c r="C743" s="48" t="s">
        <v>492</v>
      </c>
      <c r="D743" s="48" t="s">
        <v>306</v>
      </c>
      <c r="E743" s="48" t="s">
        <v>293</v>
      </c>
      <c r="F743" s="48">
        <v>2</v>
      </c>
      <c r="G743" s="48">
        <v>44.42</v>
      </c>
      <c r="I743" s="48" t="str">
        <f t="shared" si="11"/>
        <v>Q2</v>
      </c>
    </row>
    <row r="744" spans="1:9">
      <c r="A744" s="48">
        <v>1415</v>
      </c>
      <c r="B744" s="49">
        <v>41056</v>
      </c>
      <c r="C744" s="48" t="s">
        <v>828</v>
      </c>
      <c r="D744" s="48" t="s">
        <v>292</v>
      </c>
      <c r="E744" s="48" t="s">
        <v>299</v>
      </c>
      <c r="F744" s="48">
        <v>1</v>
      </c>
      <c r="G744" s="48">
        <v>1</v>
      </c>
      <c r="I744" s="48" t="str">
        <f t="shared" si="11"/>
        <v>Q2</v>
      </c>
    </row>
    <row r="745" spans="1:9">
      <c r="A745" s="48">
        <v>1415</v>
      </c>
      <c r="B745" s="49">
        <v>41056</v>
      </c>
      <c r="C745" s="48" t="s">
        <v>546</v>
      </c>
      <c r="D745" s="48" t="s">
        <v>292</v>
      </c>
      <c r="E745" s="48" t="s">
        <v>317</v>
      </c>
      <c r="F745" s="48">
        <v>1</v>
      </c>
      <c r="G745" s="48">
        <v>16</v>
      </c>
      <c r="I745" s="48" t="str">
        <f t="shared" si="11"/>
        <v>Q2</v>
      </c>
    </row>
    <row r="746" spans="1:9">
      <c r="A746" s="48">
        <v>1416</v>
      </c>
      <c r="B746" s="49">
        <v>41056</v>
      </c>
      <c r="C746" s="48" t="s">
        <v>829</v>
      </c>
      <c r="D746" s="48" t="s">
        <v>306</v>
      </c>
      <c r="E746" s="48" t="s">
        <v>417</v>
      </c>
      <c r="F746" s="48">
        <v>2</v>
      </c>
      <c r="G746" s="48">
        <v>8.66</v>
      </c>
      <c r="I746" s="48" t="str">
        <f t="shared" si="11"/>
        <v>Q2</v>
      </c>
    </row>
    <row r="747" spans="1:9">
      <c r="A747" s="48">
        <v>1416</v>
      </c>
      <c r="B747" s="49">
        <v>41056</v>
      </c>
      <c r="C747" s="48" t="s">
        <v>830</v>
      </c>
      <c r="D747" s="48" t="s">
        <v>295</v>
      </c>
      <c r="E747" s="48" t="s">
        <v>293</v>
      </c>
      <c r="F747" s="48">
        <v>1</v>
      </c>
      <c r="G747" s="48">
        <v>23.712</v>
      </c>
      <c r="I747" s="48" t="str">
        <f t="shared" si="11"/>
        <v>Q2</v>
      </c>
    </row>
    <row r="748" spans="1:9">
      <c r="A748" s="48">
        <v>1416</v>
      </c>
      <c r="B748" s="49">
        <v>41056</v>
      </c>
      <c r="C748" s="48" t="s">
        <v>831</v>
      </c>
      <c r="D748" s="48" t="s">
        <v>306</v>
      </c>
      <c r="E748" s="48" t="s">
        <v>348</v>
      </c>
      <c r="F748" s="48">
        <v>2</v>
      </c>
      <c r="G748" s="48">
        <v>5.415</v>
      </c>
      <c r="I748" s="48" t="str">
        <f t="shared" si="11"/>
        <v>Q2</v>
      </c>
    </row>
    <row r="749" spans="1:9">
      <c r="A749" s="48">
        <v>1416</v>
      </c>
      <c r="B749" s="49">
        <v>41056</v>
      </c>
      <c r="C749" s="48" t="s">
        <v>832</v>
      </c>
      <c r="D749" s="48" t="s">
        <v>306</v>
      </c>
      <c r="E749" s="48" t="s">
        <v>447</v>
      </c>
      <c r="F749" s="48">
        <v>1</v>
      </c>
      <c r="G749" s="48">
        <v>1.43</v>
      </c>
      <c r="I749" s="48" t="str">
        <f t="shared" si="11"/>
        <v>Q2</v>
      </c>
    </row>
    <row r="750" spans="1:9">
      <c r="A750" s="48">
        <v>1430</v>
      </c>
      <c r="B750" s="49">
        <v>41057</v>
      </c>
      <c r="C750" s="48" t="s">
        <v>378</v>
      </c>
      <c r="D750" s="48" t="s">
        <v>306</v>
      </c>
      <c r="E750" s="48" t="s">
        <v>348</v>
      </c>
      <c r="F750" s="48">
        <v>1</v>
      </c>
      <c r="G750" s="48">
        <v>2.85</v>
      </c>
      <c r="I750" s="48" t="str">
        <f t="shared" si="11"/>
        <v>Q2</v>
      </c>
    </row>
    <row r="751" spans="1:9">
      <c r="A751" s="48">
        <v>1430</v>
      </c>
      <c r="B751" s="49">
        <v>41057</v>
      </c>
      <c r="C751" s="48" t="s">
        <v>833</v>
      </c>
      <c r="D751" s="48" t="s">
        <v>306</v>
      </c>
      <c r="E751" s="48" t="s">
        <v>313</v>
      </c>
      <c r="F751" s="48">
        <v>1</v>
      </c>
      <c r="G751" s="48">
        <v>11.7</v>
      </c>
      <c r="I751" s="48" t="str">
        <f t="shared" si="11"/>
        <v>Q2</v>
      </c>
    </row>
    <row r="752" spans="1:9">
      <c r="A752" s="48">
        <v>1430</v>
      </c>
      <c r="B752" s="49">
        <v>41057</v>
      </c>
      <c r="C752" s="48" t="s">
        <v>826</v>
      </c>
      <c r="D752" s="48" t="s">
        <v>295</v>
      </c>
      <c r="E752" s="48" t="s">
        <v>368</v>
      </c>
      <c r="F752" s="48">
        <v>1</v>
      </c>
      <c r="G752" s="48">
        <v>2.9449999999999998</v>
      </c>
      <c r="I752" s="48" t="str">
        <f t="shared" si="11"/>
        <v>Q2</v>
      </c>
    </row>
    <row r="753" spans="1:9">
      <c r="A753" s="48">
        <v>1430</v>
      </c>
      <c r="B753" s="49">
        <v>41057</v>
      </c>
      <c r="C753" s="48" t="s">
        <v>478</v>
      </c>
      <c r="D753" s="48" t="s">
        <v>295</v>
      </c>
      <c r="E753" s="48" t="s">
        <v>302</v>
      </c>
      <c r="F753" s="48">
        <v>1</v>
      </c>
      <c r="G753" s="48">
        <v>0.68</v>
      </c>
      <c r="I753" s="48" t="str">
        <f t="shared" si="11"/>
        <v>Q2</v>
      </c>
    </row>
    <row r="754" spans="1:9">
      <c r="A754" s="48">
        <v>1430</v>
      </c>
      <c r="B754" s="49">
        <v>41057</v>
      </c>
      <c r="C754" s="48" t="s">
        <v>834</v>
      </c>
      <c r="D754" s="48" t="s">
        <v>295</v>
      </c>
      <c r="E754" s="48" t="s">
        <v>302</v>
      </c>
      <c r="F754" s="48">
        <v>5</v>
      </c>
      <c r="G754" s="48">
        <v>3.4</v>
      </c>
      <c r="I754" s="48" t="str">
        <f t="shared" si="11"/>
        <v>Q2</v>
      </c>
    </row>
    <row r="755" spans="1:9">
      <c r="A755" s="48">
        <v>1431</v>
      </c>
      <c r="B755" s="49">
        <v>41057</v>
      </c>
      <c r="C755" s="48" t="s">
        <v>583</v>
      </c>
      <c r="D755" s="48" t="s">
        <v>292</v>
      </c>
      <c r="E755" s="48" t="s">
        <v>353</v>
      </c>
      <c r="F755" s="48">
        <v>4</v>
      </c>
      <c r="G755" s="48">
        <v>14.549999999999999</v>
      </c>
      <c r="I755" s="48" t="str">
        <f t="shared" si="11"/>
        <v>Q2</v>
      </c>
    </row>
    <row r="756" spans="1:9">
      <c r="A756" s="48">
        <v>1431</v>
      </c>
      <c r="B756" s="49">
        <v>41057</v>
      </c>
      <c r="C756" s="48" t="s">
        <v>740</v>
      </c>
      <c r="D756" s="48" t="s">
        <v>295</v>
      </c>
      <c r="E756" s="48" t="s">
        <v>510</v>
      </c>
      <c r="F756" s="48">
        <v>1</v>
      </c>
      <c r="G756" s="48">
        <v>2.85</v>
      </c>
      <c r="I756" s="48" t="str">
        <f t="shared" si="11"/>
        <v>Q2</v>
      </c>
    </row>
    <row r="757" spans="1:9">
      <c r="A757" s="48">
        <v>1432</v>
      </c>
      <c r="B757" s="49">
        <v>41057</v>
      </c>
      <c r="C757" s="48" t="s">
        <v>420</v>
      </c>
      <c r="D757" s="48" t="s">
        <v>292</v>
      </c>
      <c r="E757" s="48" t="s">
        <v>320</v>
      </c>
      <c r="F757" s="48">
        <v>2</v>
      </c>
      <c r="G757" s="48">
        <v>12.3</v>
      </c>
      <c r="I757" s="48" t="str">
        <f t="shared" si="11"/>
        <v>Q2</v>
      </c>
    </row>
    <row r="758" spans="1:9">
      <c r="A758" s="48">
        <v>1442</v>
      </c>
      <c r="B758" s="49">
        <v>41058</v>
      </c>
      <c r="C758" s="48" t="s">
        <v>835</v>
      </c>
      <c r="D758" s="48" t="s">
        <v>393</v>
      </c>
      <c r="E758" s="48" t="s">
        <v>394</v>
      </c>
      <c r="F758" s="48">
        <v>1</v>
      </c>
      <c r="G758" s="48">
        <v>3.5</v>
      </c>
      <c r="I758" s="48" t="str">
        <f t="shared" si="11"/>
        <v>Q2</v>
      </c>
    </row>
    <row r="759" spans="1:9">
      <c r="A759" s="48">
        <v>1442</v>
      </c>
      <c r="B759" s="49">
        <v>41058</v>
      </c>
      <c r="C759" s="48" t="s">
        <v>465</v>
      </c>
      <c r="D759" s="48" t="s">
        <v>292</v>
      </c>
      <c r="E759" s="48" t="s">
        <v>317</v>
      </c>
      <c r="F759" s="48">
        <v>4</v>
      </c>
      <c r="G759" s="48">
        <v>11.049999999999999</v>
      </c>
      <c r="I759" s="48" t="str">
        <f t="shared" si="11"/>
        <v>Q2</v>
      </c>
    </row>
    <row r="760" spans="1:9">
      <c r="A760" s="48">
        <v>1442</v>
      </c>
      <c r="B760" s="49">
        <v>41058</v>
      </c>
      <c r="C760" s="48" t="s">
        <v>455</v>
      </c>
      <c r="D760" s="48" t="s">
        <v>292</v>
      </c>
      <c r="E760" s="48" t="s">
        <v>293</v>
      </c>
      <c r="F760" s="48">
        <v>1</v>
      </c>
      <c r="G760" s="48">
        <v>7.7899999999999991</v>
      </c>
      <c r="I760" s="48" t="str">
        <f t="shared" si="11"/>
        <v>Q2</v>
      </c>
    </row>
    <row r="761" spans="1:9">
      <c r="A761" s="48">
        <v>1442</v>
      </c>
      <c r="B761" s="49">
        <v>41058</v>
      </c>
      <c r="C761" s="48" t="s">
        <v>836</v>
      </c>
      <c r="D761" s="48" t="s">
        <v>306</v>
      </c>
      <c r="E761" s="48" t="s">
        <v>481</v>
      </c>
      <c r="F761" s="48">
        <v>2</v>
      </c>
      <c r="G761" s="48">
        <v>40.125</v>
      </c>
      <c r="I761" s="48" t="str">
        <f t="shared" si="11"/>
        <v>Q2</v>
      </c>
    </row>
    <row r="762" spans="1:9">
      <c r="A762" s="48">
        <v>1442</v>
      </c>
      <c r="B762" s="49">
        <v>41058</v>
      </c>
      <c r="C762" s="48" t="s">
        <v>749</v>
      </c>
      <c r="D762" s="48" t="s">
        <v>306</v>
      </c>
      <c r="E762" s="48" t="s">
        <v>387</v>
      </c>
      <c r="F762" s="48">
        <v>2</v>
      </c>
      <c r="G762" s="48">
        <v>3.5250000000000004</v>
      </c>
      <c r="I762" s="48" t="str">
        <f t="shared" si="11"/>
        <v>Q2</v>
      </c>
    </row>
    <row r="763" spans="1:9">
      <c r="A763" s="48">
        <v>1445</v>
      </c>
      <c r="B763" s="49">
        <v>41058</v>
      </c>
      <c r="C763" s="48" t="s">
        <v>837</v>
      </c>
      <c r="D763" s="48" t="s">
        <v>306</v>
      </c>
      <c r="E763" s="48" t="s">
        <v>419</v>
      </c>
      <c r="F763" s="48">
        <v>3</v>
      </c>
      <c r="G763" s="48">
        <v>18.600000000000001</v>
      </c>
      <c r="I763" s="48" t="str">
        <f t="shared" si="11"/>
        <v>Q2</v>
      </c>
    </row>
    <row r="764" spans="1:9">
      <c r="A764" s="48">
        <v>1445</v>
      </c>
      <c r="B764" s="49">
        <v>41058</v>
      </c>
      <c r="C764" s="48" t="s">
        <v>496</v>
      </c>
      <c r="D764" s="48" t="s">
        <v>306</v>
      </c>
      <c r="E764" s="48" t="s">
        <v>293</v>
      </c>
      <c r="F764" s="48">
        <v>2</v>
      </c>
      <c r="G764" s="48">
        <v>23.8</v>
      </c>
      <c r="I764" s="48" t="str">
        <f t="shared" si="11"/>
        <v>Q2</v>
      </c>
    </row>
    <row r="765" spans="1:9">
      <c r="A765" s="48">
        <v>1445</v>
      </c>
      <c r="B765" s="49">
        <v>41058</v>
      </c>
      <c r="C765" s="48" t="s">
        <v>838</v>
      </c>
      <c r="D765" s="48" t="s">
        <v>306</v>
      </c>
      <c r="E765" s="48" t="s">
        <v>311</v>
      </c>
      <c r="F765" s="48">
        <v>3</v>
      </c>
      <c r="G765" s="48">
        <v>23.625</v>
      </c>
      <c r="I765" s="48" t="str">
        <f t="shared" si="11"/>
        <v>Q2</v>
      </c>
    </row>
    <row r="766" spans="1:9">
      <c r="A766" s="48">
        <v>1456</v>
      </c>
      <c r="B766" s="49">
        <v>41059</v>
      </c>
      <c r="C766" s="48" t="s">
        <v>471</v>
      </c>
      <c r="D766" s="48" t="s">
        <v>292</v>
      </c>
      <c r="E766" s="48" t="s">
        <v>427</v>
      </c>
      <c r="F766" s="48">
        <v>1</v>
      </c>
      <c r="G766" s="48">
        <v>0.8</v>
      </c>
      <c r="I766" s="48" t="str">
        <f t="shared" si="11"/>
        <v>Q2</v>
      </c>
    </row>
    <row r="767" spans="1:9">
      <c r="A767" s="48">
        <v>1456</v>
      </c>
      <c r="B767" s="49">
        <v>41059</v>
      </c>
      <c r="C767" s="48" t="s">
        <v>583</v>
      </c>
      <c r="D767" s="48" t="s">
        <v>292</v>
      </c>
      <c r="E767" s="48" t="s">
        <v>353</v>
      </c>
      <c r="F767" s="48">
        <v>1</v>
      </c>
      <c r="G767" s="48">
        <v>4.8499999999999996</v>
      </c>
      <c r="I767" s="48" t="str">
        <f t="shared" si="11"/>
        <v>Q2</v>
      </c>
    </row>
    <row r="768" spans="1:9">
      <c r="A768" s="48">
        <v>1460</v>
      </c>
      <c r="B768" s="49">
        <v>41059</v>
      </c>
      <c r="C768" s="48" t="s">
        <v>465</v>
      </c>
      <c r="D768" s="48" t="s">
        <v>292</v>
      </c>
      <c r="E768" s="48" t="s">
        <v>317</v>
      </c>
      <c r="F768" s="48">
        <v>1</v>
      </c>
      <c r="G768" s="48">
        <v>2.6</v>
      </c>
      <c r="I768" s="48" t="str">
        <f t="shared" si="11"/>
        <v>Q2</v>
      </c>
    </row>
    <row r="769" spans="1:9">
      <c r="A769" s="48">
        <v>1460</v>
      </c>
      <c r="B769" s="49">
        <v>41059</v>
      </c>
      <c r="C769" s="48" t="s">
        <v>546</v>
      </c>
      <c r="D769" s="48" t="s">
        <v>292</v>
      </c>
      <c r="E769" s="48" t="s">
        <v>317</v>
      </c>
      <c r="F769" s="48">
        <v>1</v>
      </c>
      <c r="G769" s="48">
        <v>14.4</v>
      </c>
      <c r="I769" s="48" t="str">
        <f t="shared" si="11"/>
        <v>Q2</v>
      </c>
    </row>
    <row r="770" spans="1:9">
      <c r="A770" s="48">
        <v>1470</v>
      </c>
      <c r="B770" s="49">
        <v>41060</v>
      </c>
      <c r="C770" s="48" t="s">
        <v>772</v>
      </c>
      <c r="D770" s="48" t="s">
        <v>292</v>
      </c>
      <c r="E770" s="48" t="s">
        <v>343</v>
      </c>
      <c r="F770" s="48">
        <v>5</v>
      </c>
      <c r="G770" s="48">
        <v>48.75</v>
      </c>
      <c r="I770" s="48" t="str">
        <f t="shared" si="11"/>
        <v>Q2</v>
      </c>
    </row>
    <row r="771" spans="1:9">
      <c r="A771" s="48">
        <v>1470</v>
      </c>
      <c r="B771" s="49">
        <v>41060</v>
      </c>
      <c r="C771" s="48" t="s">
        <v>780</v>
      </c>
      <c r="D771" s="48" t="s">
        <v>292</v>
      </c>
      <c r="E771" s="48" t="s">
        <v>343</v>
      </c>
      <c r="F771" s="48">
        <v>4</v>
      </c>
      <c r="G771" s="48">
        <v>39</v>
      </c>
      <c r="I771" s="48" t="str">
        <f t="shared" ref="I771:I834" si="12">IF(B771&gt;=$J$4,"Q4",IF(AND(B771&gt;=$J$3,B771&lt;$J$4),"Q3",IF(AND(B771&gt;=$J$2, B771&lt;$J$3),"Q2",IF(B771&lt; $J$2,"Q1","Invalid"))))</f>
        <v>Q2</v>
      </c>
    </row>
    <row r="772" spans="1:9">
      <c r="A772" s="48">
        <v>1480</v>
      </c>
      <c r="B772" s="49">
        <v>41061</v>
      </c>
      <c r="C772" s="48" t="s">
        <v>619</v>
      </c>
      <c r="D772" s="48" t="s">
        <v>292</v>
      </c>
      <c r="E772" s="48" t="s">
        <v>374</v>
      </c>
      <c r="F772" s="48">
        <v>2</v>
      </c>
      <c r="G772" s="48">
        <v>11.6</v>
      </c>
      <c r="I772" s="48" t="str">
        <f t="shared" si="12"/>
        <v>Q2</v>
      </c>
    </row>
    <row r="773" spans="1:9">
      <c r="A773" s="48">
        <v>1480</v>
      </c>
      <c r="B773" s="49">
        <v>41061</v>
      </c>
      <c r="C773" s="48" t="s">
        <v>441</v>
      </c>
      <c r="D773" s="48" t="s">
        <v>295</v>
      </c>
      <c r="E773" s="48" t="s">
        <v>368</v>
      </c>
      <c r="F773" s="48">
        <v>4</v>
      </c>
      <c r="G773" s="48">
        <v>9.5</v>
      </c>
      <c r="I773" s="48" t="str">
        <f t="shared" si="12"/>
        <v>Q2</v>
      </c>
    </row>
    <row r="774" spans="1:9">
      <c r="A774" s="48">
        <v>1480</v>
      </c>
      <c r="B774" s="49">
        <v>41061</v>
      </c>
      <c r="C774" s="48" t="s">
        <v>587</v>
      </c>
      <c r="D774" s="48" t="s">
        <v>306</v>
      </c>
      <c r="E774" s="48" t="s">
        <v>463</v>
      </c>
      <c r="F774" s="48">
        <v>4</v>
      </c>
      <c r="G774" s="48">
        <v>31</v>
      </c>
      <c r="I774" s="48" t="str">
        <f t="shared" si="12"/>
        <v>Q2</v>
      </c>
    </row>
    <row r="775" spans="1:9">
      <c r="A775" s="48">
        <v>1481</v>
      </c>
      <c r="B775" s="49">
        <v>41061</v>
      </c>
      <c r="C775" s="48" t="s">
        <v>839</v>
      </c>
      <c r="D775" s="48" t="s">
        <v>292</v>
      </c>
      <c r="E775" s="48" t="s">
        <v>343</v>
      </c>
      <c r="F775" s="48">
        <v>1</v>
      </c>
      <c r="G775" s="48">
        <v>8.7750000000000004</v>
      </c>
      <c r="I775" s="48" t="str">
        <f t="shared" si="12"/>
        <v>Q2</v>
      </c>
    </row>
    <row r="776" spans="1:9">
      <c r="A776" s="48">
        <v>1481</v>
      </c>
      <c r="B776" s="49">
        <v>41061</v>
      </c>
      <c r="C776" s="48" t="s">
        <v>840</v>
      </c>
      <c r="D776" s="48" t="s">
        <v>306</v>
      </c>
      <c r="E776" s="48" t="s">
        <v>503</v>
      </c>
      <c r="F776" s="48">
        <v>2</v>
      </c>
      <c r="G776" s="48">
        <v>6.7</v>
      </c>
      <c r="I776" s="48" t="str">
        <f t="shared" si="12"/>
        <v>Q2</v>
      </c>
    </row>
    <row r="777" spans="1:9">
      <c r="A777" s="48">
        <v>1481</v>
      </c>
      <c r="B777" s="49">
        <v>41061</v>
      </c>
      <c r="C777" s="48" t="s">
        <v>841</v>
      </c>
      <c r="D777" s="48" t="s">
        <v>306</v>
      </c>
      <c r="E777" s="48" t="s">
        <v>328</v>
      </c>
      <c r="F777" s="48">
        <v>2</v>
      </c>
      <c r="G777" s="48">
        <v>41</v>
      </c>
      <c r="I777" s="48" t="str">
        <f t="shared" si="12"/>
        <v>Q2</v>
      </c>
    </row>
    <row r="778" spans="1:9">
      <c r="A778" s="48">
        <v>1481</v>
      </c>
      <c r="B778" s="49">
        <v>41061</v>
      </c>
      <c r="C778" s="48" t="s">
        <v>620</v>
      </c>
      <c r="D778" s="48" t="s">
        <v>292</v>
      </c>
      <c r="E778" s="48" t="s">
        <v>293</v>
      </c>
      <c r="F778" s="48">
        <v>4</v>
      </c>
      <c r="G778" s="48">
        <v>23.4</v>
      </c>
      <c r="I778" s="48" t="str">
        <f t="shared" si="12"/>
        <v>Q2</v>
      </c>
    </row>
    <row r="779" spans="1:9">
      <c r="A779" s="48">
        <v>1486</v>
      </c>
      <c r="B779" s="49">
        <v>41061</v>
      </c>
      <c r="C779" s="48" t="s">
        <v>619</v>
      </c>
      <c r="D779" s="48" t="s">
        <v>292</v>
      </c>
      <c r="E779" s="48" t="s">
        <v>374</v>
      </c>
      <c r="F779" s="48">
        <v>4</v>
      </c>
      <c r="G779" s="48">
        <v>20.88</v>
      </c>
      <c r="I779" s="48" t="str">
        <f t="shared" si="12"/>
        <v>Q2</v>
      </c>
    </row>
    <row r="780" spans="1:9">
      <c r="A780" s="48">
        <v>1486</v>
      </c>
      <c r="B780" s="49">
        <v>41061</v>
      </c>
      <c r="C780" s="48" t="s">
        <v>373</v>
      </c>
      <c r="D780" s="48" t="s">
        <v>292</v>
      </c>
      <c r="E780" s="48" t="s">
        <v>374</v>
      </c>
      <c r="F780" s="48">
        <v>4</v>
      </c>
      <c r="G780" s="48">
        <v>17.399999999999999</v>
      </c>
      <c r="I780" s="48" t="str">
        <f t="shared" si="12"/>
        <v>Q2</v>
      </c>
    </row>
    <row r="781" spans="1:9">
      <c r="A781" s="48">
        <v>1493</v>
      </c>
      <c r="B781" s="49">
        <v>41062</v>
      </c>
      <c r="C781" s="48" t="s">
        <v>842</v>
      </c>
      <c r="D781" s="48" t="s">
        <v>306</v>
      </c>
      <c r="E781" s="48" t="s">
        <v>328</v>
      </c>
      <c r="F781" s="48">
        <v>1</v>
      </c>
      <c r="G781" s="48">
        <v>20.75</v>
      </c>
      <c r="I781" s="48" t="str">
        <f t="shared" si="12"/>
        <v>Q2</v>
      </c>
    </row>
    <row r="782" spans="1:9">
      <c r="A782" s="48">
        <v>1496</v>
      </c>
      <c r="B782" s="49">
        <v>41062</v>
      </c>
      <c r="C782" s="48" t="s">
        <v>544</v>
      </c>
      <c r="D782" s="48" t="s">
        <v>306</v>
      </c>
      <c r="E782" s="48" t="s">
        <v>419</v>
      </c>
      <c r="F782" s="48">
        <v>1</v>
      </c>
      <c r="G782" s="48">
        <v>3.1825000000000001</v>
      </c>
      <c r="I782" s="48" t="str">
        <f t="shared" si="12"/>
        <v>Q2</v>
      </c>
    </row>
    <row r="783" spans="1:9">
      <c r="A783" s="48">
        <v>1496</v>
      </c>
      <c r="B783" s="49">
        <v>41062</v>
      </c>
      <c r="C783" s="48" t="s">
        <v>488</v>
      </c>
      <c r="D783" s="48" t="s">
        <v>306</v>
      </c>
      <c r="E783" s="48" t="s">
        <v>381</v>
      </c>
      <c r="F783" s="48">
        <v>4</v>
      </c>
      <c r="G783" s="48">
        <v>59.4</v>
      </c>
      <c r="I783" s="48" t="str">
        <f t="shared" si="12"/>
        <v>Q2</v>
      </c>
    </row>
    <row r="784" spans="1:9">
      <c r="A784" s="48">
        <v>1496</v>
      </c>
      <c r="B784" s="49">
        <v>41062</v>
      </c>
      <c r="C784" s="48" t="s">
        <v>310</v>
      </c>
      <c r="D784" s="48" t="s">
        <v>306</v>
      </c>
      <c r="E784" s="48" t="s">
        <v>311</v>
      </c>
      <c r="F784" s="48">
        <v>1</v>
      </c>
      <c r="G784" s="48">
        <v>8.3125</v>
      </c>
      <c r="I784" s="48" t="str">
        <f t="shared" si="12"/>
        <v>Q2</v>
      </c>
    </row>
    <row r="785" spans="1:9">
      <c r="A785" s="48">
        <v>1496</v>
      </c>
      <c r="B785" s="49">
        <v>41062</v>
      </c>
      <c r="C785" s="48" t="s">
        <v>578</v>
      </c>
      <c r="D785" s="48" t="s">
        <v>306</v>
      </c>
      <c r="E785" s="48" t="s">
        <v>307</v>
      </c>
      <c r="F785" s="48">
        <v>1</v>
      </c>
      <c r="G785" s="48">
        <v>17.7</v>
      </c>
      <c r="I785" s="48" t="str">
        <f t="shared" si="12"/>
        <v>Q2</v>
      </c>
    </row>
    <row r="786" spans="1:9">
      <c r="A786" s="48">
        <v>1496</v>
      </c>
      <c r="B786" s="49">
        <v>41062</v>
      </c>
      <c r="C786" s="48" t="s">
        <v>421</v>
      </c>
      <c r="D786" s="48" t="s">
        <v>306</v>
      </c>
      <c r="E786" s="48" t="s">
        <v>422</v>
      </c>
      <c r="F786" s="48">
        <v>2</v>
      </c>
      <c r="G786" s="48">
        <v>34.200000000000003</v>
      </c>
      <c r="I786" s="48" t="str">
        <f t="shared" si="12"/>
        <v>Q2</v>
      </c>
    </row>
    <row r="787" spans="1:9">
      <c r="A787" s="48">
        <v>1496</v>
      </c>
      <c r="B787" s="49">
        <v>41062</v>
      </c>
      <c r="C787" s="48" t="s">
        <v>437</v>
      </c>
      <c r="D787" s="48" t="s">
        <v>306</v>
      </c>
      <c r="E787" s="48" t="s">
        <v>293</v>
      </c>
      <c r="F787" s="48">
        <v>4</v>
      </c>
      <c r="G787" s="48">
        <v>13.8</v>
      </c>
      <c r="I787" s="48" t="str">
        <f t="shared" si="12"/>
        <v>Q2</v>
      </c>
    </row>
    <row r="788" spans="1:9">
      <c r="A788" s="48">
        <v>1497</v>
      </c>
      <c r="B788" s="49">
        <v>41062</v>
      </c>
      <c r="C788" s="48" t="s">
        <v>412</v>
      </c>
      <c r="D788" s="48" t="s">
        <v>292</v>
      </c>
      <c r="E788" s="48" t="s">
        <v>293</v>
      </c>
      <c r="F788" s="48">
        <v>1</v>
      </c>
      <c r="G788" s="48">
        <v>1.9124999999999999</v>
      </c>
      <c r="I788" s="48" t="str">
        <f t="shared" si="12"/>
        <v>Q2</v>
      </c>
    </row>
    <row r="789" spans="1:9">
      <c r="A789" s="48">
        <v>1503</v>
      </c>
      <c r="B789" s="49">
        <v>41063</v>
      </c>
      <c r="C789" s="48" t="s">
        <v>815</v>
      </c>
      <c r="D789" s="48" t="s">
        <v>295</v>
      </c>
      <c r="E789" s="48" t="s">
        <v>293</v>
      </c>
      <c r="F789" s="48">
        <v>2</v>
      </c>
      <c r="G789" s="48">
        <v>3.774</v>
      </c>
      <c r="I789" s="48" t="str">
        <f t="shared" si="12"/>
        <v>Q2</v>
      </c>
    </row>
    <row r="790" spans="1:9">
      <c r="A790" s="48">
        <v>1503</v>
      </c>
      <c r="B790" s="49">
        <v>41063</v>
      </c>
      <c r="C790" s="48" t="s">
        <v>519</v>
      </c>
      <c r="D790" s="48" t="s">
        <v>292</v>
      </c>
      <c r="E790" s="48" t="s">
        <v>353</v>
      </c>
      <c r="F790" s="48">
        <v>1</v>
      </c>
      <c r="G790" s="48">
        <v>22.1</v>
      </c>
      <c r="I790" s="48" t="str">
        <f t="shared" si="12"/>
        <v>Q2</v>
      </c>
    </row>
    <row r="791" spans="1:9">
      <c r="A791" s="48">
        <v>1503</v>
      </c>
      <c r="B791" s="49">
        <v>41063</v>
      </c>
      <c r="C791" s="48" t="s">
        <v>544</v>
      </c>
      <c r="D791" s="48" t="s">
        <v>306</v>
      </c>
      <c r="E791" s="48" t="s">
        <v>419</v>
      </c>
      <c r="F791" s="48">
        <v>4</v>
      </c>
      <c r="G791" s="48">
        <v>13.4</v>
      </c>
      <c r="I791" s="48" t="str">
        <f t="shared" si="12"/>
        <v>Q2</v>
      </c>
    </row>
    <row r="792" spans="1:9">
      <c r="A792" s="48">
        <v>1503</v>
      </c>
      <c r="B792" s="49">
        <v>41063</v>
      </c>
      <c r="C792" s="48" t="s">
        <v>843</v>
      </c>
      <c r="D792" s="48" t="s">
        <v>306</v>
      </c>
      <c r="E792" s="48" t="s">
        <v>309</v>
      </c>
      <c r="F792" s="48">
        <v>2</v>
      </c>
      <c r="G792" s="48">
        <v>5.8650000000000002</v>
      </c>
      <c r="I792" s="48" t="str">
        <f t="shared" si="12"/>
        <v>Q2</v>
      </c>
    </row>
    <row r="793" spans="1:9">
      <c r="A793" s="48">
        <v>1504</v>
      </c>
      <c r="B793" s="49">
        <v>41063</v>
      </c>
      <c r="C793" s="48" t="s">
        <v>757</v>
      </c>
      <c r="D793" s="48" t="s">
        <v>306</v>
      </c>
      <c r="E793" s="48" t="s">
        <v>419</v>
      </c>
      <c r="F793" s="48">
        <v>1</v>
      </c>
      <c r="G793" s="48">
        <v>2.4500000000000002</v>
      </c>
      <c r="I793" s="48" t="str">
        <f t="shared" si="12"/>
        <v>Q2</v>
      </c>
    </row>
    <row r="794" spans="1:9">
      <c r="A794" s="48">
        <v>1504</v>
      </c>
      <c r="B794" s="49">
        <v>41063</v>
      </c>
      <c r="C794" s="48" t="s">
        <v>844</v>
      </c>
      <c r="D794" s="48" t="s">
        <v>393</v>
      </c>
      <c r="E794" s="48" t="s">
        <v>394</v>
      </c>
      <c r="F794" s="48">
        <v>4</v>
      </c>
      <c r="G794" s="48">
        <v>13.4</v>
      </c>
      <c r="I794" s="48" t="str">
        <f t="shared" si="12"/>
        <v>Q2</v>
      </c>
    </row>
    <row r="795" spans="1:9">
      <c r="A795" s="48">
        <v>1504</v>
      </c>
      <c r="B795" s="49">
        <v>41063</v>
      </c>
      <c r="C795" s="48" t="s">
        <v>845</v>
      </c>
      <c r="D795" s="48" t="s">
        <v>306</v>
      </c>
      <c r="E795" s="48" t="s">
        <v>293</v>
      </c>
      <c r="F795" s="48">
        <v>1</v>
      </c>
      <c r="G795" s="48">
        <v>2.75</v>
      </c>
      <c r="I795" s="48" t="str">
        <f t="shared" si="12"/>
        <v>Q2</v>
      </c>
    </row>
    <row r="796" spans="1:9">
      <c r="A796" s="48">
        <v>1504</v>
      </c>
      <c r="B796" s="49">
        <v>41063</v>
      </c>
      <c r="C796" s="48" t="s">
        <v>468</v>
      </c>
      <c r="D796" s="48" t="s">
        <v>295</v>
      </c>
      <c r="E796" s="48" t="s">
        <v>296</v>
      </c>
      <c r="F796" s="48">
        <v>4</v>
      </c>
      <c r="G796" s="48">
        <v>32.549999999999997</v>
      </c>
      <c r="I796" s="48" t="str">
        <f t="shared" si="12"/>
        <v>Q2</v>
      </c>
    </row>
    <row r="797" spans="1:9">
      <c r="A797" s="48">
        <v>1504</v>
      </c>
      <c r="B797" s="49">
        <v>41063</v>
      </c>
      <c r="C797" s="48" t="s">
        <v>846</v>
      </c>
      <c r="D797" s="48" t="s">
        <v>306</v>
      </c>
      <c r="E797" s="48" t="s">
        <v>307</v>
      </c>
      <c r="F797" s="48">
        <v>1</v>
      </c>
      <c r="G797" s="48">
        <v>3.25</v>
      </c>
      <c r="I797" s="48" t="str">
        <f t="shared" si="12"/>
        <v>Q2</v>
      </c>
    </row>
    <row r="798" spans="1:9">
      <c r="A798" s="48">
        <v>1504</v>
      </c>
      <c r="B798" s="49">
        <v>41063</v>
      </c>
      <c r="C798" s="48" t="s">
        <v>316</v>
      </c>
      <c r="D798" s="48" t="s">
        <v>292</v>
      </c>
      <c r="E798" s="48" t="s">
        <v>317</v>
      </c>
      <c r="F798" s="48">
        <v>1</v>
      </c>
      <c r="G798" s="48">
        <v>5.25</v>
      </c>
      <c r="I798" s="48" t="str">
        <f t="shared" si="12"/>
        <v>Q2</v>
      </c>
    </row>
    <row r="799" spans="1:9">
      <c r="A799" s="48">
        <v>1504</v>
      </c>
      <c r="B799" s="49">
        <v>41063</v>
      </c>
      <c r="C799" s="48" t="s">
        <v>291</v>
      </c>
      <c r="D799" s="48" t="s">
        <v>292</v>
      </c>
      <c r="E799" s="48" t="s">
        <v>293</v>
      </c>
      <c r="F799" s="48">
        <v>1</v>
      </c>
      <c r="G799" s="48">
        <v>3.25</v>
      </c>
      <c r="I799" s="48" t="str">
        <f t="shared" si="12"/>
        <v>Q2</v>
      </c>
    </row>
    <row r="800" spans="1:9">
      <c r="A800" s="48">
        <v>1513</v>
      </c>
      <c r="B800" s="49">
        <v>41064</v>
      </c>
      <c r="C800" s="48" t="s">
        <v>669</v>
      </c>
      <c r="D800" s="48" t="s">
        <v>306</v>
      </c>
      <c r="E800" s="48" t="s">
        <v>500</v>
      </c>
      <c r="F800" s="48">
        <v>1</v>
      </c>
      <c r="G800" s="48">
        <v>2.3624999999999998</v>
      </c>
      <c r="I800" s="48" t="str">
        <f t="shared" si="12"/>
        <v>Q2</v>
      </c>
    </row>
    <row r="801" spans="1:9">
      <c r="A801" s="48">
        <v>1515</v>
      </c>
      <c r="B801" s="49">
        <v>41064</v>
      </c>
      <c r="C801" s="48" t="s">
        <v>847</v>
      </c>
      <c r="D801" s="48" t="s">
        <v>295</v>
      </c>
      <c r="E801" s="48" t="s">
        <v>593</v>
      </c>
      <c r="F801" s="48">
        <v>2</v>
      </c>
      <c r="G801" s="48">
        <v>13.104000000000001</v>
      </c>
      <c r="I801" s="48" t="str">
        <f t="shared" si="12"/>
        <v>Q2</v>
      </c>
    </row>
    <row r="802" spans="1:9">
      <c r="A802" s="48">
        <v>1530</v>
      </c>
      <c r="B802" s="49">
        <v>41065</v>
      </c>
      <c r="C802" s="48" t="s">
        <v>836</v>
      </c>
      <c r="D802" s="48" t="s">
        <v>306</v>
      </c>
      <c r="E802" s="48" t="s">
        <v>481</v>
      </c>
      <c r="F802" s="48">
        <v>4</v>
      </c>
      <c r="G802" s="48">
        <v>107</v>
      </c>
      <c r="I802" s="48" t="str">
        <f t="shared" si="12"/>
        <v>Q2</v>
      </c>
    </row>
    <row r="803" spans="1:9">
      <c r="A803" s="48">
        <v>1530</v>
      </c>
      <c r="B803" s="49">
        <v>41065</v>
      </c>
      <c r="C803" s="48" t="s">
        <v>402</v>
      </c>
      <c r="D803" s="48" t="s">
        <v>306</v>
      </c>
      <c r="E803" s="48" t="s">
        <v>403</v>
      </c>
      <c r="F803" s="48">
        <v>2</v>
      </c>
      <c r="G803" s="48">
        <v>42.274999999999999</v>
      </c>
      <c r="I803" s="48" t="str">
        <f t="shared" si="12"/>
        <v>Q2</v>
      </c>
    </row>
    <row r="804" spans="1:9">
      <c r="A804" s="48">
        <v>1530</v>
      </c>
      <c r="B804" s="49">
        <v>41065</v>
      </c>
      <c r="C804" s="48" t="s">
        <v>848</v>
      </c>
      <c r="D804" s="48" t="s">
        <v>306</v>
      </c>
      <c r="E804" s="48" t="s">
        <v>293</v>
      </c>
      <c r="F804" s="48">
        <v>2</v>
      </c>
      <c r="G804" s="48">
        <v>40</v>
      </c>
      <c r="I804" s="48" t="str">
        <f t="shared" si="12"/>
        <v>Q2</v>
      </c>
    </row>
    <row r="805" spans="1:9">
      <c r="A805" s="48">
        <v>1543</v>
      </c>
      <c r="B805" s="49">
        <v>41066</v>
      </c>
      <c r="C805" s="48" t="s">
        <v>849</v>
      </c>
      <c r="D805" s="48" t="s">
        <v>306</v>
      </c>
      <c r="E805" s="48" t="s">
        <v>293</v>
      </c>
      <c r="F805" s="48">
        <v>2</v>
      </c>
      <c r="G805" s="48">
        <v>4.4000000000000004</v>
      </c>
      <c r="I805" s="48" t="str">
        <f t="shared" si="12"/>
        <v>Q2</v>
      </c>
    </row>
    <row r="806" spans="1:9">
      <c r="A806" s="48">
        <v>1543</v>
      </c>
      <c r="B806" s="49">
        <v>41066</v>
      </c>
      <c r="C806" s="48" t="s">
        <v>592</v>
      </c>
      <c r="D806" s="48" t="s">
        <v>295</v>
      </c>
      <c r="E806" s="48" t="s">
        <v>593</v>
      </c>
      <c r="F806" s="48">
        <v>2</v>
      </c>
      <c r="G806" s="48">
        <v>8.1</v>
      </c>
      <c r="I806" s="48" t="str">
        <f t="shared" si="12"/>
        <v>Q2</v>
      </c>
    </row>
    <row r="807" spans="1:9">
      <c r="A807" s="48">
        <v>1543</v>
      </c>
      <c r="B807" s="49">
        <v>41066</v>
      </c>
      <c r="C807" s="48" t="s">
        <v>809</v>
      </c>
      <c r="D807" s="48" t="s">
        <v>306</v>
      </c>
      <c r="E807" s="48" t="s">
        <v>326</v>
      </c>
      <c r="F807" s="48">
        <v>2</v>
      </c>
      <c r="G807" s="48">
        <v>37.800000000000004</v>
      </c>
      <c r="I807" s="48" t="str">
        <f t="shared" si="12"/>
        <v>Q2</v>
      </c>
    </row>
    <row r="808" spans="1:9">
      <c r="A808" s="48">
        <v>1544</v>
      </c>
      <c r="B808" s="49">
        <v>41066</v>
      </c>
      <c r="C808" s="48" t="s">
        <v>486</v>
      </c>
      <c r="D808" s="48" t="s">
        <v>393</v>
      </c>
      <c r="E808" s="48" t="s">
        <v>394</v>
      </c>
      <c r="F808" s="48">
        <v>2</v>
      </c>
      <c r="G808" s="48">
        <v>6.8</v>
      </c>
      <c r="I808" s="48" t="str">
        <f t="shared" si="12"/>
        <v>Q2</v>
      </c>
    </row>
    <row r="809" spans="1:9">
      <c r="A809" s="48">
        <v>1545</v>
      </c>
      <c r="B809" s="49">
        <v>41066</v>
      </c>
      <c r="C809" s="48" t="s">
        <v>850</v>
      </c>
      <c r="D809" s="48" t="s">
        <v>306</v>
      </c>
      <c r="E809" s="48" t="s">
        <v>366</v>
      </c>
      <c r="F809" s="48">
        <v>1</v>
      </c>
      <c r="G809" s="48">
        <v>9.5</v>
      </c>
      <c r="I809" s="48" t="str">
        <f t="shared" si="12"/>
        <v>Q2</v>
      </c>
    </row>
    <row r="810" spans="1:9">
      <c r="A810" s="48">
        <v>1545</v>
      </c>
      <c r="B810" s="49">
        <v>41066</v>
      </c>
      <c r="C810" s="48" t="s">
        <v>686</v>
      </c>
      <c r="D810" s="48" t="s">
        <v>292</v>
      </c>
      <c r="E810" s="48" t="s">
        <v>343</v>
      </c>
      <c r="F810" s="48">
        <v>2</v>
      </c>
      <c r="G810" s="48">
        <v>129</v>
      </c>
      <c r="I810" s="48" t="str">
        <f t="shared" si="12"/>
        <v>Q2</v>
      </c>
    </row>
    <row r="811" spans="1:9">
      <c r="A811" s="48">
        <v>1546</v>
      </c>
      <c r="B811" s="49">
        <v>41066</v>
      </c>
      <c r="C811" s="48" t="s">
        <v>614</v>
      </c>
      <c r="D811" s="48" t="s">
        <v>295</v>
      </c>
      <c r="E811" s="48" t="s">
        <v>368</v>
      </c>
      <c r="F811" s="48">
        <v>1</v>
      </c>
      <c r="G811" s="48">
        <v>2.7750000000000004</v>
      </c>
      <c r="I811" s="48" t="str">
        <f t="shared" si="12"/>
        <v>Q2</v>
      </c>
    </row>
    <row r="812" spans="1:9">
      <c r="A812" s="48">
        <v>1546</v>
      </c>
      <c r="B812" s="49">
        <v>41066</v>
      </c>
      <c r="C812" s="48" t="s">
        <v>534</v>
      </c>
      <c r="D812" s="48" t="s">
        <v>306</v>
      </c>
      <c r="E812" s="48" t="s">
        <v>293</v>
      </c>
      <c r="F812" s="48">
        <v>2</v>
      </c>
      <c r="G812" s="48">
        <v>7.29</v>
      </c>
      <c r="I812" s="48" t="str">
        <f t="shared" si="12"/>
        <v>Q2</v>
      </c>
    </row>
    <row r="813" spans="1:9">
      <c r="A813" s="48">
        <v>1546</v>
      </c>
      <c r="B813" s="49">
        <v>41066</v>
      </c>
      <c r="C813" s="48" t="s">
        <v>297</v>
      </c>
      <c r="D813" s="48" t="s">
        <v>292</v>
      </c>
      <c r="E813" s="48" t="s">
        <v>293</v>
      </c>
      <c r="F813" s="48">
        <v>4</v>
      </c>
      <c r="G813" s="48">
        <v>11</v>
      </c>
      <c r="I813" s="48" t="str">
        <f t="shared" si="12"/>
        <v>Q2</v>
      </c>
    </row>
    <row r="814" spans="1:9">
      <c r="A814" s="48">
        <v>1546</v>
      </c>
      <c r="B814" s="49">
        <v>41066</v>
      </c>
      <c r="C814" s="48" t="s">
        <v>785</v>
      </c>
      <c r="D814" s="48" t="s">
        <v>306</v>
      </c>
      <c r="E814" s="48" t="s">
        <v>422</v>
      </c>
      <c r="F814" s="48">
        <v>3</v>
      </c>
      <c r="G814" s="48">
        <v>6.6300000000000008</v>
      </c>
      <c r="I814" s="48" t="str">
        <f t="shared" si="12"/>
        <v>Q2</v>
      </c>
    </row>
    <row r="815" spans="1:9">
      <c r="A815" s="48">
        <v>1557</v>
      </c>
      <c r="B815" s="49">
        <v>41067</v>
      </c>
      <c r="C815" s="48" t="s">
        <v>822</v>
      </c>
      <c r="D815" s="48" t="s">
        <v>292</v>
      </c>
      <c r="E815" s="48" t="s">
        <v>317</v>
      </c>
      <c r="F815" s="48">
        <v>2</v>
      </c>
      <c r="G815" s="48">
        <v>1</v>
      </c>
      <c r="I815" s="48" t="str">
        <f t="shared" si="12"/>
        <v>Q2</v>
      </c>
    </row>
    <row r="816" spans="1:9">
      <c r="A816" s="48">
        <v>1568</v>
      </c>
      <c r="B816" s="49">
        <v>41068</v>
      </c>
      <c r="C816" s="48" t="s">
        <v>851</v>
      </c>
      <c r="D816" s="48" t="s">
        <v>295</v>
      </c>
      <c r="E816" s="48" t="s">
        <v>302</v>
      </c>
      <c r="F816" s="48">
        <v>4</v>
      </c>
      <c r="G816" s="48">
        <v>24.99</v>
      </c>
      <c r="I816" s="48" t="str">
        <f t="shared" si="12"/>
        <v>Q2</v>
      </c>
    </row>
    <row r="817" spans="1:9">
      <c r="A817" s="48">
        <v>1568</v>
      </c>
      <c r="B817" s="49">
        <v>41068</v>
      </c>
      <c r="C817" s="48" t="s">
        <v>852</v>
      </c>
      <c r="D817" s="48" t="s">
        <v>393</v>
      </c>
      <c r="E817" s="48" t="s">
        <v>394</v>
      </c>
      <c r="F817" s="48">
        <v>1</v>
      </c>
      <c r="G817" s="48">
        <v>3</v>
      </c>
      <c r="I817" s="48" t="str">
        <f t="shared" si="12"/>
        <v>Q2</v>
      </c>
    </row>
    <row r="818" spans="1:9">
      <c r="A818" s="48">
        <v>1573</v>
      </c>
      <c r="B818" s="49">
        <v>41069</v>
      </c>
      <c r="C818" s="48" t="s">
        <v>853</v>
      </c>
      <c r="D818" s="48" t="s">
        <v>295</v>
      </c>
      <c r="E818" s="48" t="s">
        <v>302</v>
      </c>
      <c r="F818" s="48">
        <v>4</v>
      </c>
      <c r="G818" s="48">
        <v>26.48</v>
      </c>
      <c r="I818" s="48" t="str">
        <f t="shared" si="12"/>
        <v>Q2</v>
      </c>
    </row>
    <row r="819" spans="1:9">
      <c r="A819" s="48">
        <v>1573</v>
      </c>
      <c r="B819" s="49">
        <v>41069</v>
      </c>
      <c r="C819" s="48" t="s">
        <v>854</v>
      </c>
      <c r="D819" s="48" t="s">
        <v>292</v>
      </c>
      <c r="E819" s="48" t="s">
        <v>293</v>
      </c>
      <c r="F819" s="48">
        <v>1</v>
      </c>
      <c r="G819" s="48">
        <v>8.6</v>
      </c>
      <c r="I819" s="48" t="str">
        <f t="shared" si="12"/>
        <v>Q2</v>
      </c>
    </row>
    <row r="820" spans="1:9">
      <c r="A820" s="48">
        <v>1573</v>
      </c>
      <c r="B820" s="49">
        <v>41069</v>
      </c>
      <c r="C820" s="48" t="s">
        <v>689</v>
      </c>
      <c r="D820" s="48" t="s">
        <v>306</v>
      </c>
      <c r="E820" s="48" t="s">
        <v>387</v>
      </c>
      <c r="F820" s="48">
        <v>1</v>
      </c>
      <c r="G820" s="48">
        <v>15.390000000000002</v>
      </c>
      <c r="I820" s="48" t="str">
        <f t="shared" si="12"/>
        <v>Q2</v>
      </c>
    </row>
    <row r="821" spans="1:9">
      <c r="A821" s="48">
        <v>1573</v>
      </c>
      <c r="B821" s="49">
        <v>41069</v>
      </c>
      <c r="C821" s="48" t="s">
        <v>839</v>
      </c>
      <c r="D821" s="48" t="s">
        <v>292</v>
      </c>
      <c r="E821" s="48" t="s">
        <v>343</v>
      </c>
      <c r="F821" s="48">
        <v>1</v>
      </c>
      <c r="G821" s="48">
        <v>8.7750000000000004</v>
      </c>
      <c r="I821" s="48" t="str">
        <f t="shared" si="12"/>
        <v>Q2</v>
      </c>
    </row>
    <row r="822" spans="1:9">
      <c r="A822" s="48">
        <v>1574</v>
      </c>
      <c r="B822" s="49">
        <v>41069</v>
      </c>
      <c r="C822" s="48" t="s">
        <v>855</v>
      </c>
      <c r="D822" s="48" t="s">
        <v>306</v>
      </c>
      <c r="E822" s="48" t="s">
        <v>856</v>
      </c>
      <c r="F822" s="48">
        <v>5</v>
      </c>
      <c r="G822" s="48">
        <v>14.75</v>
      </c>
      <c r="I822" s="48" t="str">
        <f t="shared" si="12"/>
        <v>Q2</v>
      </c>
    </row>
    <row r="823" spans="1:9">
      <c r="A823" s="48">
        <v>1576</v>
      </c>
      <c r="B823" s="49">
        <v>41069</v>
      </c>
      <c r="C823" s="48" t="s">
        <v>857</v>
      </c>
      <c r="D823" s="48" t="s">
        <v>292</v>
      </c>
      <c r="E823" s="48" t="s">
        <v>317</v>
      </c>
      <c r="F823" s="48">
        <v>1</v>
      </c>
      <c r="G823" s="48">
        <v>0.5</v>
      </c>
      <c r="I823" s="48" t="str">
        <f t="shared" si="12"/>
        <v>Q2</v>
      </c>
    </row>
    <row r="824" spans="1:9">
      <c r="A824" s="48">
        <v>1578</v>
      </c>
      <c r="B824" s="49">
        <v>41069</v>
      </c>
      <c r="C824" s="48" t="s">
        <v>426</v>
      </c>
      <c r="D824" s="48" t="s">
        <v>292</v>
      </c>
      <c r="E824" s="48" t="s">
        <v>427</v>
      </c>
      <c r="F824" s="48">
        <v>1</v>
      </c>
      <c r="G824" s="48">
        <v>6.1624999999999996</v>
      </c>
      <c r="I824" s="48" t="str">
        <f t="shared" si="12"/>
        <v>Q2</v>
      </c>
    </row>
    <row r="825" spans="1:9">
      <c r="A825" s="48">
        <v>1578</v>
      </c>
      <c r="B825" s="49">
        <v>41069</v>
      </c>
      <c r="C825" s="48" t="s">
        <v>601</v>
      </c>
      <c r="D825" s="48" t="s">
        <v>295</v>
      </c>
      <c r="E825" s="48" t="s">
        <v>293</v>
      </c>
      <c r="F825" s="48">
        <v>2</v>
      </c>
      <c r="G825" s="48">
        <v>30.514999999999997</v>
      </c>
      <c r="I825" s="48" t="str">
        <f t="shared" si="12"/>
        <v>Q2</v>
      </c>
    </row>
    <row r="826" spans="1:9">
      <c r="A826" s="48">
        <v>1586</v>
      </c>
      <c r="B826" s="49">
        <v>41070</v>
      </c>
      <c r="C826" s="48" t="s">
        <v>712</v>
      </c>
      <c r="D826" s="48" t="s">
        <v>306</v>
      </c>
      <c r="E826" s="48" t="s">
        <v>403</v>
      </c>
      <c r="F826" s="48">
        <v>2</v>
      </c>
      <c r="G826" s="48">
        <v>46.6</v>
      </c>
      <c r="I826" s="48" t="str">
        <f t="shared" si="12"/>
        <v>Q2</v>
      </c>
    </row>
    <row r="827" spans="1:9">
      <c r="A827" s="48">
        <v>1586</v>
      </c>
      <c r="B827" s="49">
        <v>41070</v>
      </c>
      <c r="C827" s="48" t="s">
        <v>466</v>
      </c>
      <c r="D827" s="48" t="s">
        <v>306</v>
      </c>
      <c r="E827" s="48" t="s">
        <v>419</v>
      </c>
      <c r="F827" s="48">
        <v>2</v>
      </c>
      <c r="G827" s="48">
        <v>6.4</v>
      </c>
      <c r="I827" s="48" t="str">
        <f t="shared" si="12"/>
        <v>Q2</v>
      </c>
    </row>
    <row r="828" spans="1:9">
      <c r="A828" s="48">
        <v>1586</v>
      </c>
      <c r="B828" s="49">
        <v>41070</v>
      </c>
      <c r="C828" s="48" t="s">
        <v>854</v>
      </c>
      <c r="D828" s="48" t="s">
        <v>292</v>
      </c>
      <c r="E828" s="48" t="s">
        <v>293</v>
      </c>
      <c r="F828" s="48">
        <v>2</v>
      </c>
      <c r="G828" s="48">
        <v>15.48</v>
      </c>
      <c r="I828" s="48" t="str">
        <f t="shared" si="12"/>
        <v>Q2</v>
      </c>
    </row>
    <row r="829" spans="1:9">
      <c r="A829" s="48">
        <v>1597</v>
      </c>
      <c r="B829" s="49">
        <v>41071</v>
      </c>
      <c r="C829" s="48" t="s">
        <v>507</v>
      </c>
      <c r="D829" s="48" t="s">
        <v>306</v>
      </c>
      <c r="E829" s="48" t="s">
        <v>405</v>
      </c>
      <c r="F829" s="48">
        <v>1</v>
      </c>
      <c r="G829" s="48">
        <v>15.3</v>
      </c>
      <c r="I829" s="48" t="str">
        <f t="shared" si="12"/>
        <v>Q2</v>
      </c>
    </row>
    <row r="830" spans="1:9">
      <c r="A830" s="48">
        <v>1598</v>
      </c>
      <c r="B830" s="49">
        <v>41071</v>
      </c>
      <c r="C830" s="48" t="s">
        <v>858</v>
      </c>
      <c r="D830" s="48" t="s">
        <v>393</v>
      </c>
      <c r="E830" s="48" t="s">
        <v>394</v>
      </c>
      <c r="F830" s="48">
        <v>1</v>
      </c>
      <c r="G830" s="48">
        <v>2.85</v>
      </c>
      <c r="I830" s="48" t="str">
        <f t="shared" si="12"/>
        <v>Q2</v>
      </c>
    </row>
    <row r="831" spans="1:9">
      <c r="A831" s="48">
        <v>1598</v>
      </c>
      <c r="B831" s="49">
        <v>41071</v>
      </c>
      <c r="C831" s="48" t="s">
        <v>736</v>
      </c>
      <c r="D831" s="48" t="s">
        <v>292</v>
      </c>
      <c r="E831" s="48" t="s">
        <v>293</v>
      </c>
      <c r="F831" s="48">
        <v>1</v>
      </c>
      <c r="G831" s="48">
        <v>58.56</v>
      </c>
      <c r="I831" s="48" t="str">
        <f t="shared" si="12"/>
        <v>Q2</v>
      </c>
    </row>
    <row r="832" spans="1:9">
      <c r="A832" s="48">
        <v>1610</v>
      </c>
      <c r="B832" s="49">
        <v>41072</v>
      </c>
      <c r="C832" s="48" t="s">
        <v>753</v>
      </c>
      <c r="D832" s="48" t="s">
        <v>292</v>
      </c>
      <c r="E832" s="48" t="s">
        <v>317</v>
      </c>
      <c r="F832" s="48">
        <v>4</v>
      </c>
      <c r="G832" s="48">
        <v>25.44</v>
      </c>
      <c r="I832" s="48" t="str">
        <f t="shared" si="12"/>
        <v>Q2</v>
      </c>
    </row>
    <row r="833" spans="1:9">
      <c r="A833" s="48">
        <v>1610</v>
      </c>
      <c r="B833" s="49">
        <v>41072</v>
      </c>
      <c r="C833" s="48" t="s">
        <v>445</v>
      </c>
      <c r="D833" s="48" t="s">
        <v>295</v>
      </c>
      <c r="E833" s="48" t="s">
        <v>302</v>
      </c>
      <c r="F833" s="48">
        <v>2</v>
      </c>
      <c r="G833" s="48">
        <v>4.04</v>
      </c>
      <c r="I833" s="48" t="str">
        <f t="shared" si="12"/>
        <v>Q2</v>
      </c>
    </row>
    <row r="834" spans="1:9">
      <c r="A834" s="48">
        <v>1610</v>
      </c>
      <c r="B834" s="49">
        <v>41072</v>
      </c>
      <c r="C834" s="48" t="s">
        <v>605</v>
      </c>
      <c r="D834" s="48" t="s">
        <v>292</v>
      </c>
      <c r="E834" s="48" t="s">
        <v>317</v>
      </c>
      <c r="F834" s="48">
        <v>2</v>
      </c>
      <c r="G834" s="48">
        <v>11.200000000000001</v>
      </c>
      <c r="I834" s="48" t="str">
        <f t="shared" si="12"/>
        <v>Q2</v>
      </c>
    </row>
    <row r="835" spans="1:9">
      <c r="A835" s="48">
        <v>1613</v>
      </c>
      <c r="B835" s="49">
        <v>41072</v>
      </c>
      <c r="C835" s="48" t="s">
        <v>504</v>
      </c>
      <c r="D835" s="48" t="s">
        <v>292</v>
      </c>
      <c r="E835" s="48" t="s">
        <v>317</v>
      </c>
      <c r="F835" s="48">
        <v>1</v>
      </c>
      <c r="G835" s="48">
        <v>8.3250000000000011</v>
      </c>
      <c r="I835" s="48" t="str">
        <f t="shared" ref="I835:I898" si="13">IF(B835&gt;=$J$4,"Q4",IF(AND(B835&gt;=$J$3,B835&lt;$J$4),"Q3",IF(AND(B835&gt;=$J$2, B835&lt;$J$3),"Q2",IF(B835&lt; $J$2,"Q1","Invalid"))))</f>
        <v>Q2</v>
      </c>
    </row>
    <row r="836" spans="1:9">
      <c r="A836" s="48">
        <v>1619</v>
      </c>
      <c r="B836" s="49">
        <v>41073</v>
      </c>
      <c r="C836" s="48" t="s">
        <v>859</v>
      </c>
      <c r="D836" s="48" t="s">
        <v>306</v>
      </c>
      <c r="E836" s="48" t="s">
        <v>381</v>
      </c>
      <c r="F836" s="48">
        <v>1</v>
      </c>
      <c r="G836" s="48">
        <v>9.1</v>
      </c>
      <c r="I836" s="48" t="str">
        <f t="shared" si="13"/>
        <v>Q2</v>
      </c>
    </row>
    <row r="837" spans="1:9">
      <c r="A837" s="48">
        <v>1619</v>
      </c>
      <c r="B837" s="49">
        <v>41073</v>
      </c>
      <c r="C837" s="48" t="s">
        <v>660</v>
      </c>
      <c r="D837" s="48" t="s">
        <v>306</v>
      </c>
      <c r="E837" s="48" t="s">
        <v>422</v>
      </c>
      <c r="F837" s="48">
        <v>1</v>
      </c>
      <c r="G837" s="48">
        <v>16.920000000000002</v>
      </c>
      <c r="I837" s="48" t="str">
        <f t="shared" si="13"/>
        <v>Q2</v>
      </c>
    </row>
    <row r="838" spans="1:9">
      <c r="A838" s="48">
        <v>1620</v>
      </c>
      <c r="B838" s="49">
        <v>41073</v>
      </c>
      <c r="C838" s="48" t="s">
        <v>615</v>
      </c>
      <c r="D838" s="48" t="s">
        <v>292</v>
      </c>
      <c r="E838" s="48" t="s">
        <v>320</v>
      </c>
      <c r="F838" s="48">
        <v>1</v>
      </c>
      <c r="G838" s="48">
        <v>10.199999999999999</v>
      </c>
      <c r="I838" s="48" t="str">
        <f t="shared" si="13"/>
        <v>Q2</v>
      </c>
    </row>
    <row r="839" spans="1:9">
      <c r="A839" s="48">
        <v>1621</v>
      </c>
      <c r="B839" s="49">
        <v>41073</v>
      </c>
      <c r="C839" s="48" t="s">
        <v>392</v>
      </c>
      <c r="D839" s="48" t="s">
        <v>393</v>
      </c>
      <c r="E839" s="48" t="s">
        <v>394</v>
      </c>
      <c r="F839" s="48">
        <v>1</v>
      </c>
      <c r="G839" s="48">
        <v>3</v>
      </c>
      <c r="I839" s="48" t="str">
        <f t="shared" si="13"/>
        <v>Q2</v>
      </c>
    </row>
    <row r="840" spans="1:9">
      <c r="A840" s="48">
        <v>1621</v>
      </c>
      <c r="B840" s="49">
        <v>41073</v>
      </c>
      <c r="C840" s="48" t="s">
        <v>860</v>
      </c>
      <c r="D840" s="48" t="s">
        <v>292</v>
      </c>
      <c r="E840" s="48" t="s">
        <v>317</v>
      </c>
      <c r="F840" s="48">
        <v>2</v>
      </c>
      <c r="G840" s="48">
        <v>24.5</v>
      </c>
      <c r="I840" s="48" t="str">
        <f t="shared" si="13"/>
        <v>Q2</v>
      </c>
    </row>
    <row r="841" spans="1:9">
      <c r="A841" s="48">
        <v>1621</v>
      </c>
      <c r="B841" s="49">
        <v>41073</v>
      </c>
      <c r="C841" s="48" t="s">
        <v>861</v>
      </c>
      <c r="D841" s="48" t="s">
        <v>306</v>
      </c>
      <c r="E841" s="48" t="s">
        <v>419</v>
      </c>
      <c r="F841" s="48">
        <v>2</v>
      </c>
      <c r="G841" s="48">
        <v>9.8000000000000007</v>
      </c>
      <c r="I841" s="48" t="str">
        <f t="shared" si="13"/>
        <v>Q2</v>
      </c>
    </row>
    <row r="842" spans="1:9">
      <c r="A842" s="48">
        <v>1621</v>
      </c>
      <c r="B842" s="49">
        <v>41073</v>
      </c>
      <c r="C842" s="48" t="s">
        <v>456</v>
      </c>
      <c r="D842" s="48" t="s">
        <v>306</v>
      </c>
      <c r="E842" s="48" t="s">
        <v>457</v>
      </c>
      <c r="F842" s="48">
        <v>2</v>
      </c>
      <c r="G842" s="48">
        <v>9.9</v>
      </c>
      <c r="I842" s="48" t="str">
        <f t="shared" si="13"/>
        <v>Q2</v>
      </c>
    </row>
    <row r="843" spans="1:9">
      <c r="A843" s="48">
        <v>1621</v>
      </c>
      <c r="B843" s="49">
        <v>41073</v>
      </c>
      <c r="C843" s="48" t="s">
        <v>862</v>
      </c>
      <c r="D843" s="48" t="s">
        <v>306</v>
      </c>
      <c r="E843" s="48" t="s">
        <v>326</v>
      </c>
      <c r="F843" s="48">
        <v>1</v>
      </c>
      <c r="G843" s="48">
        <v>1.2374999999999998</v>
      </c>
      <c r="I843" s="48" t="str">
        <f t="shared" si="13"/>
        <v>Q2</v>
      </c>
    </row>
    <row r="844" spans="1:9">
      <c r="A844" s="48">
        <v>1621</v>
      </c>
      <c r="B844" s="49">
        <v>41073</v>
      </c>
      <c r="C844" s="48" t="s">
        <v>559</v>
      </c>
      <c r="D844" s="48" t="s">
        <v>306</v>
      </c>
      <c r="E844" s="48" t="s">
        <v>331</v>
      </c>
      <c r="F844" s="48">
        <v>1</v>
      </c>
      <c r="G844" s="48">
        <v>2.95</v>
      </c>
      <c r="I844" s="48" t="str">
        <f t="shared" si="13"/>
        <v>Q2</v>
      </c>
    </row>
    <row r="845" spans="1:9">
      <c r="A845" s="48">
        <v>1631</v>
      </c>
      <c r="B845" s="49">
        <v>41074</v>
      </c>
      <c r="C845" s="48" t="s">
        <v>478</v>
      </c>
      <c r="D845" s="48" t="s">
        <v>295</v>
      </c>
      <c r="E845" s="48" t="s">
        <v>302</v>
      </c>
      <c r="F845" s="48">
        <v>2</v>
      </c>
      <c r="G845" s="48">
        <v>1.6</v>
      </c>
      <c r="I845" s="48" t="str">
        <f t="shared" si="13"/>
        <v>Q2</v>
      </c>
    </row>
    <row r="846" spans="1:9">
      <c r="A846" s="48">
        <v>1631</v>
      </c>
      <c r="B846" s="49">
        <v>41074</v>
      </c>
      <c r="C846" s="48" t="s">
        <v>562</v>
      </c>
      <c r="D846" s="48" t="s">
        <v>306</v>
      </c>
      <c r="E846" s="48" t="s">
        <v>328</v>
      </c>
      <c r="F846" s="48">
        <v>2</v>
      </c>
      <c r="G846" s="48">
        <v>23.56</v>
      </c>
      <c r="I846" s="48" t="str">
        <f t="shared" si="13"/>
        <v>Q2</v>
      </c>
    </row>
    <row r="847" spans="1:9">
      <c r="A847" s="48">
        <v>1631</v>
      </c>
      <c r="B847" s="49">
        <v>41074</v>
      </c>
      <c r="C847" s="48" t="s">
        <v>508</v>
      </c>
      <c r="D847" s="48" t="s">
        <v>292</v>
      </c>
      <c r="E847" s="48" t="s">
        <v>317</v>
      </c>
      <c r="F847" s="48">
        <v>2</v>
      </c>
      <c r="G847" s="48">
        <v>9.1999999999999993</v>
      </c>
      <c r="I847" s="48" t="str">
        <f t="shared" si="13"/>
        <v>Q2</v>
      </c>
    </row>
    <row r="848" spans="1:9">
      <c r="A848" s="48">
        <v>1641</v>
      </c>
      <c r="B848" s="49">
        <v>41075</v>
      </c>
      <c r="C848" s="48" t="s">
        <v>863</v>
      </c>
      <c r="D848" s="48" t="s">
        <v>292</v>
      </c>
      <c r="E848" s="48" t="s">
        <v>293</v>
      </c>
      <c r="F848" s="48">
        <v>1</v>
      </c>
      <c r="G848" s="48">
        <v>16.650000000000002</v>
      </c>
      <c r="I848" s="48" t="str">
        <f t="shared" si="13"/>
        <v>Q2</v>
      </c>
    </row>
    <row r="849" spans="1:9">
      <c r="A849" s="48">
        <v>1641</v>
      </c>
      <c r="B849" s="49">
        <v>41075</v>
      </c>
      <c r="C849" s="48" t="s">
        <v>864</v>
      </c>
      <c r="D849" s="48" t="s">
        <v>306</v>
      </c>
      <c r="E849" s="48" t="s">
        <v>293</v>
      </c>
      <c r="F849" s="48">
        <v>2</v>
      </c>
      <c r="G849" s="48">
        <v>14.4</v>
      </c>
      <c r="I849" s="48" t="str">
        <f t="shared" si="13"/>
        <v>Q2</v>
      </c>
    </row>
    <row r="850" spans="1:9">
      <c r="A850" s="48">
        <v>1641</v>
      </c>
      <c r="B850" s="49">
        <v>41075</v>
      </c>
      <c r="C850" s="48" t="s">
        <v>865</v>
      </c>
      <c r="D850" s="48" t="s">
        <v>306</v>
      </c>
      <c r="E850" s="48" t="s">
        <v>357</v>
      </c>
      <c r="F850" s="48">
        <v>2</v>
      </c>
      <c r="G850" s="48">
        <v>6.66</v>
      </c>
      <c r="I850" s="48" t="str">
        <f t="shared" si="13"/>
        <v>Q2</v>
      </c>
    </row>
    <row r="851" spans="1:9">
      <c r="A851" s="48">
        <v>1646</v>
      </c>
      <c r="B851" s="49">
        <v>41076</v>
      </c>
      <c r="C851" s="48" t="s">
        <v>730</v>
      </c>
      <c r="D851" s="48" t="s">
        <v>292</v>
      </c>
      <c r="E851" s="48" t="s">
        <v>293</v>
      </c>
      <c r="F851" s="48">
        <v>4</v>
      </c>
      <c r="G851" s="48">
        <v>4.8</v>
      </c>
      <c r="I851" s="48" t="str">
        <f t="shared" si="13"/>
        <v>Q2</v>
      </c>
    </row>
    <row r="852" spans="1:9">
      <c r="A852" s="48">
        <v>1646</v>
      </c>
      <c r="B852" s="49">
        <v>41076</v>
      </c>
      <c r="C852" s="48" t="s">
        <v>866</v>
      </c>
      <c r="D852" s="48" t="s">
        <v>306</v>
      </c>
      <c r="E852" s="48" t="s">
        <v>355</v>
      </c>
      <c r="F852" s="48">
        <v>4</v>
      </c>
      <c r="G852" s="48">
        <v>14.6</v>
      </c>
      <c r="I852" s="48" t="str">
        <f t="shared" si="13"/>
        <v>Q2</v>
      </c>
    </row>
    <row r="853" spans="1:9">
      <c r="A853" s="48">
        <v>1665</v>
      </c>
      <c r="B853" s="49">
        <v>41078</v>
      </c>
      <c r="C853" s="48" t="s">
        <v>330</v>
      </c>
      <c r="D853" s="48" t="s">
        <v>306</v>
      </c>
      <c r="E853" s="48" t="s">
        <v>331</v>
      </c>
      <c r="F853" s="48">
        <v>4</v>
      </c>
      <c r="G853" s="48">
        <v>9.6</v>
      </c>
      <c r="I853" s="48" t="str">
        <f t="shared" si="13"/>
        <v>Q2</v>
      </c>
    </row>
    <row r="854" spans="1:9">
      <c r="A854" s="48">
        <v>1665</v>
      </c>
      <c r="B854" s="49">
        <v>41078</v>
      </c>
      <c r="C854" s="48" t="s">
        <v>487</v>
      </c>
      <c r="D854" s="48" t="s">
        <v>306</v>
      </c>
      <c r="E854" s="48" t="s">
        <v>328</v>
      </c>
      <c r="F854" s="48">
        <v>3</v>
      </c>
      <c r="G854" s="48">
        <v>87.922500000000014</v>
      </c>
      <c r="I854" s="48" t="str">
        <f t="shared" si="13"/>
        <v>Q2</v>
      </c>
    </row>
    <row r="855" spans="1:9">
      <c r="A855" s="48">
        <v>1665</v>
      </c>
      <c r="B855" s="49">
        <v>41078</v>
      </c>
      <c r="C855" s="48" t="s">
        <v>867</v>
      </c>
      <c r="D855" s="48" t="s">
        <v>306</v>
      </c>
      <c r="E855" s="48" t="s">
        <v>366</v>
      </c>
      <c r="F855" s="48">
        <v>2</v>
      </c>
      <c r="G855" s="48">
        <v>21.754999999999999</v>
      </c>
      <c r="I855" s="48" t="str">
        <f t="shared" si="13"/>
        <v>Q2</v>
      </c>
    </row>
    <row r="856" spans="1:9">
      <c r="A856" s="48">
        <v>1680</v>
      </c>
      <c r="B856" s="49">
        <v>41079</v>
      </c>
      <c r="C856" s="48" t="s">
        <v>341</v>
      </c>
      <c r="D856" s="48" t="s">
        <v>306</v>
      </c>
      <c r="E856" s="48" t="s">
        <v>293</v>
      </c>
      <c r="F856" s="48">
        <v>3</v>
      </c>
      <c r="G856" s="48">
        <v>64.800000000000011</v>
      </c>
      <c r="I856" s="48" t="str">
        <f t="shared" si="13"/>
        <v>Q2</v>
      </c>
    </row>
    <row r="857" spans="1:9">
      <c r="A857" s="48">
        <v>1680</v>
      </c>
      <c r="B857" s="49">
        <v>41079</v>
      </c>
      <c r="C857" s="48" t="s">
        <v>820</v>
      </c>
      <c r="D857" s="48" t="s">
        <v>292</v>
      </c>
      <c r="E857" s="48" t="s">
        <v>317</v>
      </c>
      <c r="F857" s="48">
        <v>1</v>
      </c>
      <c r="G857" s="48">
        <v>6.75</v>
      </c>
      <c r="I857" s="48" t="str">
        <f t="shared" si="13"/>
        <v>Q2</v>
      </c>
    </row>
    <row r="858" spans="1:9">
      <c r="A858" s="48">
        <v>1682</v>
      </c>
      <c r="B858" s="49">
        <v>41079</v>
      </c>
      <c r="C858" s="48" t="s">
        <v>868</v>
      </c>
      <c r="D858" s="48" t="s">
        <v>306</v>
      </c>
      <c r="E858" s="48" t="s">
        <v>293</v>
      </c>
      <c r="F858" s="48">
        <v>1</v>
      </c>
      <c r="G858" s="48">
        <v>3.4124999999999996</v>
      </c>
      <c r="I858" s="48" t="str">
        <f t="shared" si="13"/>
        <v>Q2</v>
      </c>
    </row>
    <row r="859" spans="1:9">
      <c r="A859" s="48">
        <v>1686</v>
      </c>
      <c r="B859" s="49">
        <v>41080</v>
      </c>
      <c r="C859" s="48" t="s">
        <v>543</v>
      </c>
      <c r="D859" s="48" t="s">
        <v>295</v>
      </c>
      <c r="E859" s="48" t="s">
        <v>302</v>
      </c>
      <c r="F859" s="48">
        <v>4</v>
      </c>
      <c r="G859" s="48">
        <v>3.2</v>
      </c>
      <c r="I859" s="48" t="str">
        <f t="shared" si="13"/>
        <v>Q2</v>
      </c>
    </row>
    <row r="860" spans="1:9">
      <c r="A860" s="48">
        <v>1686</v>
      </c>
      <c r="B860" s="49">
        <v>41080</v>
      </c>
      <c r="C860" s="48" t="s">
        <v>303</v>
      </c>
      <c r="D860" s="48" t="s">
        <v>292</v>
      </c>
      <c r="E860" s="48" t="s">
        <v>304</v>
      </c>
      <c r="F860" s="48">
        <v>2</v>
      </c>
      <c r="G860" s="48">
        <v>10.48</v>
      </c>
      <c r="I860" s="48" t="str">
        <f t="shared" si="13"/>
        <v>Q2</v>
      </c>
    </row>
    <row r="861" spans="1:9">
      <c r="A861" s="48">
        <v>1688</v>
      </c>
      <c r="B861" s="49">
        <v>41080</v>
      </c>
      <c r="C861" s="48" t="s">
        <v>545</v>
      </c>
      <c r="D861" s="48" t="s">
        <v>292</v>
      </c>
      <c r="E861" s="48" t="s">
        <v>299</v>
      </c>
      <c r="F861" s="48">
        <v>2</v>
      </c>
      <c r="G861" s="48">
        <v>2</v>
      </c>
      <c r="I861" s="48" t="str">
        <f t="shared" si="13"/>
        <v>Q2</v>
      </c>
    </row>
    <row r="862" spans="1:9">
      <c r="A862" s="48">
        <v>1690</v>
      </c>
      <c r="B862" s="49">
        <v>41080</v>
      </c>
      <c r="C862" s="48" t="s">
        <v>736</v>
      </c>
      <c r="D862" s="48" t="s">
        <v>292</v>
      </c>
      <c r="E862" s="48" t="s">
        <v>293</v>
      </c>
      <c r="F862" s="48">
        <v>4</v>
      </c>
      <c r="G862" s="48">
        <v>234.24</v>
      </c>
      <c r="I862" s="48" t="str">
        <f t="shared" si="13"/>
        <v>Q2</v>
      </c>
    </row>
    <row r="863" spans="1:9">
      <c r="A863" s="48">
        <v>1690</v>
      </c>
      <c r="B863" s="49">
        <v>41080</v>
      </c>
      <c r="C863" s="48" t="s">
        <v>869</v>
      </c>
      <c r="D863" s="48" t="s">
        <v>292</v>
      </c>
      <c r="E863" s="48" t="s">
        <v>427</v>
      </c>
      <c r="F863" s="48">
        <v>1</v>
      </c>
      <c r="G863" s="48">
        <v>7.25</v>
      </c>
      <c r="I863" s="48" t="str">
        <f t="shared" si="13"/>
        <v>Q2</v>
      </c>
    </row>
    <row r="864" spans="1:9">
      <c r="A864" s="48">
        <v>1690</v>
      </c>
      <c r="B864" s="49">
        <v>41080</v>
      </c>
      <c r="C864" s="48" t="s">
        <v>870</v>
      </c>
      <c r="D864" s="48" t="s">
        <v>292</v>
      </c>
      <c r="E864" s="48" t="s">
        <v>293</v>
      </c>
      <c r="F864" s="48">
        <v>1</v>
      </c>
      <c r="G864" s="48">
        <v>3</v>
      </c>
      <c r="I864" s="48" t="str">
        <f t="shared" si="13"/>
        <v>Q2</v>
      </c>
    </row>
    <row r="865" spans="1:9">
      <c r="A865" s="48">
        <v>1690</v>
      </c>
      <c r="B865" s="49">
        <v>41080</v>
      </c>
      <c r="C865" s="48" t="s">
        <v>599</v>
      </c>
      <c r="D865" s="48" t="s">
        <v>295</v>
      </c>
      <c r="E865" s="48" t="s">
        <v>368</v>
      </c>
      <c r="F865" s="48">
        <v>1</v>
      </c>
      <c r="G865" s="48">
        <v>2.7</v>
      </c>
      <c r="I865" s="48" t="str">
        <f t="shared" si="13"/>
        <v>Q2</v>
      </c>
    </row>
    <row r="866" spans="1:9">
      <c r="A866" s="48">
        <v>1692</v>
      </c>
      <c r="B866" s="49">
        <v>41080</v>
      </c>
      <c r="C866" s="48" t="s">
        <v>656</v>
      </c>
      <c r="D866" s="48" t="s">
        <v>292</v>
      </c>
      <c r="E866" s="48" t="s">
        <v>317</v>
      </c>
      <c r="F866" s="48">
        <v>1</v>
      </c>
      <c r="G866" s="48">
        <v>5.6</v>
      </c>
      <c r="I866" s="48" t="str">
        <f t="shared" si="13"/>
        <v>Q2</v>
      </c>
    </row>
    <row r="867" spans="1:9">
      <c r="A867" s="48">
        <v>1692</v>
      </c>
      <c r="B867" s="49">
        <v>41080</v>
      </c>
      <c r="C867" s="48" t="s">
        <v>770</v>
      </c>
      <c r="D867" s="48" t="s">
        <v>295</v>
      </c>
      <c r="E867" s="48" t="s">
        <v>293</v>
      </c>
      <c r="F867" s="48">
        <v>3</v>
      </c>
      <c r="G867" s="48">
        <v>7.8000000000000007</v>
      </c>
      <c r="I867" s="48" t="str">
        <f t="shared" si="13"/>
        <v>Q2</v>
      </c>
    </row>
    <row r="868" spans="1:9">
      <c r="A868" s="48">
        <v>1695</v>
      </c>
      <c r="B868" s="49">
        <v>41080</v>
      </c>
      <c r="C868" s="48" t="s">
        <v>871</v>
      </c>
      <c r="D868" s="48" t="s">
        <v>306</v>
      </c>
      <c r="E868" s="48" t="s">
        <v>293</v>
      </c>
      <c r="F868" s="48">
        <v>1</v>
      </c>
      <c r="G868" s="48">
        <v>11.9</v>
      </c>
      <c r="I868" s="48" t="str">
        <f t="shared" si="13"/>
        <v>Q2</v>
      </c>
    </row>
    <row r="869" spans="1:9">
      <c r="A869" s="48">
        <v>1695</v>
      </c>
      <c r="B869" s="49">
        <v>41080</v>
      </c>
      <c r="C869" s="48" t="s">
        <v>691</v>
      </c>
      <c r="D869" s="48" t="s">
        <v>295</v>
      </c>
      <c r="E869" s="48" t="s">
        <v>302</v>
      </c>
      <c r="F869" s="48">
        <v>3</v>
      </c>
      <c r="G869" s="48">
        <v>2.4000000000000004</v>
      </c>
      <c r="I869" s="48" t="str">
        <f t="shared" si="13"/>
        <v>Q2</v>
      </c>
    </row>
    <row r="870" spans="1:9">
      <c r="A870" s="48">
        <v>1705</v>
      </c>
      <c r="B870" s="49">
        <v>41081</v>
      </c>
      <c r="C870" s="48" t="s">
        <v>603</v>
      </c>
      <c r="D870" s="48" t="s">
        <v>292</v>
      </c>
      <c r="E870" s="48" t="s">
        <v>293</v>
      </c>
      <c r="F870" s="48">
        <v>2</v>
      </c>
      <c r="G870" s="48">
        <v>17.899999999999999</v>
      </c>
      <c r="I870" s="48" t="str">
        <f t="shared" si="13"/>
        <v>Q2</v>
      </c>
    </row>
    <row r="871" spans="1:9">
      <c r="A871" s="48">
        <v>1718</v>
      </c>
      <c r="B871" s="49">
        <v>41083</v>
      </c>
      <c r="C871" s="48" t="s">
        <v>662</v>
      </c>
      <c r="D871" s="48" t="s">
        <v>295</v>
      </c>
      <c r="E871" s="48" t="s">
        <v>302</v>
      </c>
      <c r="F871" s="48">
        <v>1</v>
      </c>
      <c r="G871" s="48">
        <v>0.72000000000000008</v>
      </c>
      <c r="I871" s="48" t="str">
        <f t="shared" si="13"/>
        <v>Q2</v>
      </c>
    </row>
    <row r="872" spans="1:9">
      <c r="A872" s="48">
        <v>1723</v>
      </c>
      <c r="B872" s="49">
        <v>41083</v>
      </c>
      <c r="C872" s="48" t="s">
        <v>872</v>
      </c>
      <c r="D872" s="48" t="s">
        <v>306</v>
      </c>
      <c r="E872" s="48" t="s">
        <v>582</v>
      </c>
      <c r="F872" s="48">
        <v>1</v>
      </c>
      <c r="G872" s="48">
        <v>2.9600000000000004</v>
      </c>
      <c r="I872" s="48" t="str">
        <f t="shared" si="13"/>
        <v>Q2</v>
      </c>
    </row>
    <row r="873" spans="1:9">
      <c r="A873" s="48">
        <v>1723</v>
      </c>
      <c r="B873" s="49">
        <v>41083</v>
      </c>
      <c r="C873" s="48" t="s">
        <v>809</v>
      </c>
      <c r="D873" s="48" t="s">
        <v>306</v>
      </c>
      <c r="E873" s="48" t="s">
        <v>326</v>
      </c>
      <c r="F873" s="48">
        <v>1</v>
      </c>
      <c r="G873" s="48">
        <v>21</v>
      </c>
      <c r="I873" s="48" t="str">
        <f t="shared" si="13"/>
        <v>Q2</v>
      </c>
    </row>
    <row r="874" spans="1:9">
      <c r="A874" s="48">
        <v>1731</v>
      </c>
      <c r="B874" s="49">
        <v>41084</v>
      </c>
      <c r="C874" s="48" t="s">
        <v>774</v>
      </c>
      <c r="D874" s="48" t="s">
        <v>292</v>
      </c>
      <c r="E874" s="48" t="s">
        <v>320</v>
      </c>
      <c r="F874" s="48">
        <v>1</v>
      </c>
      <c r="G874" s="48">
        <v>5.8425000000000002</v>
      </c>
      <c r="I874" s="48" t="str">
        <f t="shared" si="13"/>
        <v>Q2</v>
      </c>
    </row>
    <row r="875" spans="1:9">
      <c r="A875" s="48">
        <v>1742</v>
      </c>
      <c r="B875" s="49">
        <v>41086</v>
      </c>
      <c r="C875" s="48" t="s">
        <v>873</v>
      </c>
      <c r="D875" s="48" t="s">
        <v>306</v>
      </c>
      <c r="E875" s="48" t="s">
        <v>293</v>
      </c>
      <c r="F875" s="48">
        <v>1</v>
      </c>
      <c r="G875" s="48">
        <v>2.35</v>
      </c>
      <c r="I875" s="48" t="str">
        <f t="shared" si="13"/>
        <v>Q2</v>
      </c>
    </row>
    <row r="876" spans="1:9">
      <c r="A876" s="48">
        <v>1746</v>
      </c>
      <c r="B876" s="49">
        <v>41086</v>
      </c>
      <c r="C876" s="48" t="s">
        <v>665</v>
      </c>
      <c r="D876" s="48" t="s">
        <v>292</v>
      </c>
      <c r="E876" s="48" t="s">
        <v>293</v>
      </c>
      <c r="F876" s="48">
        <v>2</v>
      </c>
      <c r="G876" s="48">
        <v>14.76</v>
      </c>
      <c r="I876" s="48" t="str">
        <f t="shared" si="13"/>
        <v>Q2</v>
      </c>
    </row>
    <row r="877" spans="1:9">
      <c r="A877" s="48">
        <v>1772</v>
      </c>
      <c r="B877" s="49">
        <v>41088</v>
      </c>
      <c r="C877" s="48" t="s">
        <v>834</v>
      </c>
      <c r="D877" s="48" t="s">
        <v>295</v>
      </c>
      <c r="E877" s="48" t="s">
        <v>302</v>
      </c>
      <c r="F877" s="48">
        <v>2</v>
      </c>
      <c r="G877" s="48">
        <v>1.2800000000000002</v>
      </c>
      <c r="I877" s="48" t="str">
        <f t="shared" si="13"/>
        <v>Q2</v>
      </c>
    </row>
    <row r="878" spans="1:9">
      <c r="A878" s="48">
        <v>1774</v>
      </c>
      <c r="B878" s="49">
        <v>41088</v>
      </c>
      <c r="C878" s="48" t="s">
        <v>664</v>
      </c>
      <c r="D878" s="48" t="s">
        <v>292</v>
      </c>
      <c r="E878" s="48" t="s">
        <v>317</v>
      </c>
      <c r="F878" s="48">
        <v>2</v>
      </c>
      <c r="G878" s="48">
        <v>5.6999999999999993</v>
      </c>
      <c r="I878" s="48" t="str">
        <f t="shared" si="13"/>
        <v>Q2</v>
      </c>
    </row>
    <row r="879" spans="1:9">
      <c r="A879" s="48">
        <v>1790</v>
      </c>
      <c r="B879" s="49">
        <v>41089</v>
      </c>
      <c r="C879" s="48" t="s">
        <v>874</v>
      </c>
      <c r="D879" s="48" t="s">
        <v>306</v>
      </c>
      <c r="E879" s="48" t="s">
        <v>381</v>
      </c>
      <c r="F879" s="48">
        <v>1</v>
      </c>
      <c r="G879" s="48">
        <v>9.1</v>
      </c>
      <c r="I879" s="48" t="str">
        <f t="shared" si="13"/>
        <v>Q2</v>
      </c>
    </row>
    <row r="880" spans="1:9">
      <c r="A880" s="48">
        <v>1790</v>
      </c>
      <c r="B880" s="49">
        <v>41089</v>
      </c>
      <c r="C880" s="48" t="s">
        <v>854</v>
      </c>
      <c r="D880" s="48" t="s">
        <v>292</v>
      </c>
      <c r="E880" s="48" t="s">
        <v>293</v>
      </c>
      <c r="F880" s="48">
        <v>2</v>
      </c>
      <c r="G880" s="48">
        <v>17.2</v>
      </c>
      <c r="I880" s="48" t="str">
        <f t="shared" si="13"/>
        <v>Q2</v>
      </c>
    </row>
    <row r="881" spans="1:9">
      <c r="A881" s="48">
        <v>1790</v>
      </c>
      <c r="B881" s="49">
        <v>41089</v>
      </c>
      <c r="C881" s="48" t="s">
        <v>719</v>
      </c>
      <c r="D881" s="48" t="s">
        <v>292</v>
      </c>
      <c r="E881" s="48" t="s">
        <v>343</v>
      </c>
      <c r="F881" s="48">
        <v>1</v>
      </c>
      <c r="G881" s="48">
        <v>9.75</v>
      </c>
      <c r="I881" s="48" t="str">
        <f t="shared" si="13"/>
        <v>Q2</v>
      </c>
    </row>
    <row r="882" spans="1:9">
      <c r="A882" s="48">
        <v>1790</v>
      </c>
      <c r="B882" s="49">
        <v>41089</v>
      </c>
      <c r="C882" s="48" t="s">
        <v>875</v>
      </c>
      <c r="D882" s="48" t="s">
        <v>306</v>
      </c>
      <c r="E882" s="48" t="s">
        <v>313</v>
      </c>
      <c r="F882" s="48">
        <v>5</v>
      </c>
      <c r="G882" s="48">
        <v>70.2</v>
      </c>
      <c r="I882" s="48" t="str">
        <f t="shared" si="13"/>
        <v>Q2</v>
      </c>
    </row>
    <row r="883" spans="1:9">
      <c r="A883" s="48">
        <v>1791</v>
      </c>
      <c r="B883" s="49">
        <v>41089</v>
      </c>
      <c r="C883" s="48" t="s">
        <v>685</v>
      </c>
      <c r="D883" s="48" t="s">
        <v>295</v>
      </c>
      <c r="E883" s="48" t="s">
        <v>302</v>
      </c>
      <c r="F883" s="48">
        <v>2</v>
      </c>
      <c r="G883" s="48">
        <v>1.6</v>
      </c>
      <c r="I883" s="48" t="str">
        <f t="shared" si="13"/>
        <v>Q2</v>
      </c>
    </row>
    <row r="884" spans="1:9">
      <c r="A884" s="48">
        <v>1791</v>
      </c>
      <c r="B884" s="49">
        <v>41089</v>
      </c>
      <c r="C884" s="48" t="s">
        <v>297</v>
      </c>
      <c r="D884" s="48" t="s">
        <v>292</v>
      </c>
      <c r="E884" s="48" t="s">
        <v>293</v>
      </c>
      <c r="F884" s="48">
        <v>1</v>
      </c>
      <c r="G884" s="48">
        <v>2.75</v>
      </c>
      <c r="I884" s="48" t="str">
        <f t="shared" si="13"/>
        <v>Q2</v>
      </c>
    </row>
    <row r="885" spans="1:9">
      <c r="A885" s="48">
        <v>1800</v>
      </c>
      <c r="B885" s="49">
        <v>41090</v>
      </c>
      <c r="C885" s="48" t="s">
        <v>751</v>
      </c>
      <c r="D885" s="48" t="s">
        <v>306</v>
      </c>
      <c r="E885" s="48" t="s">
        <v>331</v>
      </c>
      <c r="F885" s="48">
        <v>1</v>
      </c>
      <c r="G885" s="48">
        <v>2.8974999999999995</v>
      </c>
      <c r="I885" s="48" t="str">
        <f t="shared" si="13"/>
        <v>Q2</v>
      </c>
    </row>
    <row r="886" spans="1:9">
      <c r="A886" s="48">
        <v>1800</v>
      </c>
      <c r="B886" s="49">
        <v>41090</v>
      </c>
      <c r="C886" s="48" t="s">
        <v>730</v>
      </c>
      <c r="D886" s="48" t="s">
        <v>292</v>
      </c>
      <c r="E886" s="48" t="s">
        <v>293</v>
      </c>
      <c r="F886" s="48">
        <v>2</v>
      </c>
      <c r="G886" s="48">
        <v>2.2799999999999998</v>
      </c>
      <c r="I886" s="48" t="str">
        <f t="shared" si="13"/>
        <v>Q2</v>
      </c>
    </row>
    <row r="887" spans="1:9">
      <c r="A887" s="48">
        <v>1816</v>
      </c>
      <c r="B887" s="49">
        <v>41091</v>
      </c>
      <c r="C887" s="48" t="s">
        <v>441</v>
      </c>
      <c r="D887" s="48" t="s">
        <v>295</v>
      </c>
      <c r="E887" s="48" t="s">
        <v>368</v>
      </c>
      <c r="F887" s="48">
        <v>1</v>
      </c>
      <c r="G887" s="48">
        <v>2.5</v>
      </c>
      <c r="I887" s="48" t="str">
        <f t="shared" si="13"/>
        <v>Q3</v>
      </c>
    </row>
    <row r="888" spans="1:9">
      <c r="A888" s="48">
        <v>1816</v>
      </c>
      <c r="B888" s="49">
        <v>41091</v>
      </c>
      <c r="C888" s="48" t="s">
        <v>615</v>
      </c>
      <c r="D888" s="48" t="s">
        <v>292</v>
      </c>
      <c r="E888" s="48" t="s">
        <v>320</v>
      </c>
      <c r="F888" s="48">
        <v>2</v>
      </c>
      <c r="G888" s="48">
        <v>20.399999999999999</v>
      </c>
      <c r="I888" s="48" t="str">
        <f t="shared" si="13"/>
        <v>Q3</v>
      </c>
    </row>
    <row r="889" spans="1:9">
      <c r="A889" s="48">
        <v>1822</v>
      </c>
      <c r="B889" s="49">
        <v>41092</v>
      </c>
      <c r="C889" s="48" t="s">
        <v>624</v>
      </c>
      <c r="D889" s="48" t="s">
        <v>306</v>
      </c>
      <c r="E889" s="48" t="s">
        <v>417</v>
      </c>
      <c r="F889" s="48">
        <v>1</v>
      </c>
      <c r="G889" s="48">
        <v>3.2624999999999997</v>
      </c>
      <c r="I889" s="48" t="str">
        <f t="shared" si="13"/>
        <v>Q3</v>
      </c>
    </row>
    <row r="890" spans="1:9">
      <c r="A890" s="48">
        <v>1822</v>
      </c>
      <c r="B890" s="49">
        <v>41092</v>
      </c>
      <c r="C890" s="48" t="s">
        <v>793</v>
      </c>
      <c r="D890" s="48" t="s">
        <v>292</v>
      </c>
      <c r="E890" s="48" t="s">
        <v>293</v>
      </c>
      <c r="F890" s="48">
        <v>1</v>
      </c>
      <c r="G890" s="48">
        <v>1.6</v>
      </c>
      <c r="I890" s="48" t="str">
        <f t="shared" si="13"/>
        <v>Q3</v>
      </c>
    </row>
    <row r="891" spans="1:9">
      <c r="A891" s="48">
        <v>1822</v>
      </c>
      <c r="B891" s="49">
        <v>41092</v>
      </c>
      <c r="C891" s="48" t="s">
        <v>298</v>
      </c>
      <c r="D891" s="48" t="s">
        <v>292</v>
      </c>
      <c r="E891" s="48" t="s">
        <v>299</v>
      </c>
      <c r="F891" s="48">
        <v>4</v>
      </c>
      <c r="G891" s="48">
        <v>4</v>
      </c>
      <c r="I891" s="48" t="str">
        <f t="shared" si="13"/>
        <v>Q3</v>
      </c>
    </row>
    <row r="892" spans="1:9">
      <c r="A892" s="48">
        <v>1823</v>
      </c>
      <c r="B892" s="49">
        <v>41092</v>
      </c>
      <c r="C892" s="48" t="s">
        <v>670</v>
      </c>
      <c r="D892" s="48" t="s">
        <v>306</v>
      </c>
      <c r="E892" s="48" t="s">
        <v>366</v>
      </c>
      <c r="F892" s="48">
        <v>4</v>
      </c>
      <c r="G892" s="48">
        <v>85.6</v>
      </c>
      <c r="I892" s="48" t="str">
        <f t="shared" si="13"/>
        <v>Q3</v>
      </c>
    </row>
    <row r="893" spans="1:9">
      <c r="A893" s="48">
        <v>1825</v>
      </c>
      <c r="B893" s="49">
        <v>41092</v>
      </c>
      <c r="C893" s="48" t="s">
        <v>876</v>
      </c>
      <c r="D893" s="48" t="s">
        <v>292</v>
      </c>
      <c r="E893" s="48" t="s">
        <v>293</v>
      </c>
      <c r="F893" s="48">
        <v>4</v>
      </c>
      <c r="G893" s="48">
        <v>15.92</v>
      </c>
      <c r="I893" s="48" t="str">
        <f t="shared" si="13"/>
        <v>Q3</v>
      </c>
    </row>
    <row r="894" spans="1:9">
      <c r="A894" s="48">
        <v>1825</v>
      </c>
      <c r="B894" s="49">
        <v>41092</v>
      </c>
      <c r="C894" s="48" t="s">
        <v>470</v>
      </c>
      <c r="D894" s="48" t="s">
        <v>295</v>
      </c>
      <c r="E894" s="48" t="s">
        <v>368</v>
      </c>
      <c r="F894" s="48">
        <v>1</v>
      </c>
      <c r="G894" s="48">
        <v>4</v>
      </c>
      <c r="I894" s="48" t="str">
        <f t="shared" si="13"/>
        <v>Q3</v>
      </c>
    </row>
    <row r="895" spans="1:9">
      <c r="A895" s="48">
        <v>1825</v>
      </c>
      <c r="B895" s="49">
        <v>41092</v>
      </c>
      <c r="C895" s="48" t="s">
        <v>695</v>
      </c>
      <c r="D895" s="48" t="s">
        <v>306</v>
      </c>
      <c r="E895" s="48" t="s">
        <v>293</v>
      </c>
      <c r="F895" s="48">
        <v>2</v>
      </c>
      <c r="G895" s="48">
        <v>29.6</v>
      </c>
      <c r="I895" s="48" t="str">
        <f t="shared" si="13"/>
        <v>Q3</v>
      </c>
    </row>
    <row r="896" spans="1:9">
      <c r="A896" s="48">
        <v>1834</v>
      </c>
      <c r="B896" s="49">
        <v>41093</v>
      </c>
      <c r="C896" s="48" t="s">
        <v>323</v>
      </c>
      <c r="D896" s="48" t="s">
        <v>292</v>
      </c>
      <c r="E896" s="48" t="s">
        <v>293</v>
      </c>
      <c r="F896" s="48">
        <v>2</v>
      </c>
      <c r="G896" s="48">
        <v>1.5</v>
      </c>
      <c r="I896" s="48" t="str">
        <f t="shared" si="13"/>
        <v>Q3</v>
      </c>
    </row>
    <row r="897" spans="1:9">
      <c r="A897" s="48">
        <v>1889</v>
      </c>
      <c r="B897" s="49">
        <v>41094</v>
      </c>
      <c r="C897" s="48" t="s">
        <v>716</v>
      </c>
      <c r="D897" s="48" t="s">
        <v>292</v>
      </c>
      <c r="E897" s="48" t="s">
        <v>317</v>
      </c>
      <c r="F897" s="48">
        <v>1</v>
      </c>
      <c r="G897" s="48">
        <v>20.5</v>
      </c>
      <c r="I897" s="48" t="str">
        <f t="shared" si="13"/>
        <v>Q3</v>
      </c>
    </row>
    <row r="898" spans="1:9">
      <c r="A898" s="48">
        <v>1889</v>
      </c>
      <c r="B898" s="49">
        <v>41094</v>
      </c>
      <c r="C898" s="48" t="s">
        <v>450</v>
      </c>
      <c r="D898" s="48" t="s">
        <v>292</v>
      </c>
      <c r="E898" s="48" t="s">
        <v>293</v>
      </c>
      <c r="F898" s="48">
        <v>1</v>
      </c>
      <c r="G898" s="48">
        <v>4.5</v>
      </c>
      <c r="I898" s="48" t="str">
        <f t="shared" si="13"/>
        <v>Q3</v>
      </c>
    </row>
    <row r="899" spans="1:9">
      <c r="A899" s="48">
        <v>1890</v>
      </c>
      <c r="B899" s="49">
        <v>41094</v>
      </c>
      <c r="C899" s="48" t="s">
        <v>877</v>
      </c>
      <c r="D899" s="48" t="s">
        <v>295</v>
      </c>
      <c r="E899" s="48" t="s">
        <v>302</v>
      </c>
      <c r="F899" s="48">
        <v>2</v>
      </c>
      <c r="G899" s="48">
        <v>1.2800000000000002</v>
      </c>
      <c r="I899" s="48" t="str">
        <f t="shared" ref="I899:I962" si="14">IF(B899&gt;=$J$4,"Q4",IF(AND(B899&gt;=$J$3,B899&lt;$J$4),"Q3",IF(AND(B899&gt;=$J$2, B899&lt;$J$3),"Q2",IF(B899&lt; $J$2,"Q1","Invalid"))))</f>
        <v>Q3</v>
      </c>
    </row>
    <row r="900" spans="1:9">
      <c r="A900" s="48">
        <v>1890</v>
      </c>
      <c r="B900" s="49">
        <v>41094</v>
      </c>
      <c r="C900" s="48" t="s">
        <v>616</v>
      </c>
      <c r="D900" s="48" t="s">
        <v>393</v>
      </c>
      <c r="E900" s="48" t="s">
        <v>394</v>
      </c>
      <c r="F900" s="48">
        <v>2</v>
      </c>
      <c r="G900" s="48">
        <v>6.6499999999999995</v>
      </c>
      <c r="I900" s="48" t="str">
        <f t="shared" si="14"/>
        <v>Q3</v>
      </c>
    </row>
    <row r="901" spans="1:9">
      <c r="A901" s="48">
        <v>1891</v>
      </c>
      <c r="B901" s="49">
        <v>41094</v>
      </c>
      <c r="C901" s="48" t="s">
        <v>877</v>
      </c>
      <c r="D901" s="48" t="s">
        <v>295</v>
      </c>
      <c r="E901" s="48" t="s">
        <v>302</v>
      </c>
      <c r="F901" s="48">
        <v>1</v>
      </c>
      <c r="G901" s="48">
        <v>0.8</v>
      </c>
      <c r="I901" s="48" t="str">
        <f t="shared" si="14"/>
        <v>Q3</v>
      </c>
    </row>
    <row r="902" spans="1:9">
      <c r="A902" s="48">
        <v>1891</v>
      </c>
      <c r="B902" s="49">
        <v>41094</v>
      </c>
      <c r="C902" s="48" t="s">
        <v>637</v>
      </c>
      <c r="D902" s="48" t="s">
        <v>292</v>
      </c>
      <c r="E902" s="48" t="s">
        <v>317</v>
      </c>
      <c r="F902" s="48">
        <v>2</v>
      </c>
      <c r="G902" s="48">
        <v>1.35</v>
      </c>
      <c r="I902" s="48" t="str">
        <f t="shared" si="14"/>
        <v>Q3</v>
      </c>
    </row>
    <row r="903" spans="1:9">
      <c r="A903" s="48">
        <v>1892</v>
      </c>
      <c r="B903" s="49">
        <v>41094</v>
      </c>
      <c r="C903" s="48" t="s">
        <v>878</v>
      </c>
      <c r="D903" s="48" t="s">
        <v>306</v>
      </c>
      <c r="E903" s="48" t="s">
        <v>293</v>
      </c>
      <c r="F903" s="48">
        <v>1</v>
      </c>
      <c r="G903" s="48">
        <v>5.22</v>
      </c>
      <c r="I903" s="48" t="str">
        <f t="shared" si="14"/>
        <v>Q3</v>
      </c>
    </row>
    <row r="904" spans="1:9">
      <c r="A904" s="48">
        <v>1940</v>
      </c>
      <c r="B904" s="49">
        <v>41095</v>
      </c>
      <c r="C904" s="48" t="s">
        <v>879</v>
      </c>
      <c r="D904" s="48" t="s">
        <v>306</v>
      </c>
      <c r="E904" s="48" t="s">
        <v>293</v>
      </c>
      <c r="F904" s="48">
        <v>2</v>
      </c>
      <c r="G904" s="48">
        <v>39.700000000000003</v>
      </c>
      <c r="I904" s="48" t="str">
        <f t="shared" si="14"/>
        <v>Q3</v>
      </c>
    </row>
    <row r="905" spans="1:9">
      <c r="A905" s="48">
        <v>1940</v>
      </c>
      <c r="B905" s="49">
        <v>41095</v>
      </c>
      <c r="C905" s="48" t="s">
        <v>719</v>
      </c>
      <c r="D905" s="48" t="s">
        <v>292</v>
      </c>
      <c r="E905" s="48" t="s">
        <v>343</v>
      </c>
      <c r="F905" s="48">
        <v>5</v>
      </c>
      <c r="G905" s="48">
        <v>48.75</v>
      </c>
      <c r="I905" s="48" t="str">
        <f t="shared" si="14"/>
        <v>Q3</v>
      </c>
    </row>
    <row r="906" spans="1:9">
      <c r="A906" s="48">
        <v>1940</v>
      </c>
      <c r="B906" s="49">
        <v>41095</v>
      </c>
      <c r="C906" s="48" t="s">
        <v>551</v>
      </c>
      <c r="D906" s="48" t="s">
        <v>306</v>
      </c>
      <c r="E906" s="48" t="s">
        <v>457</v>
      </c>
      <c r="F906" s="48">
        <v>1</v>
      </c>
      <c r="G906" s="48">
        <v>5.2874999999999996</v>
      </c>
      <c r="I906" s="48" t="str">
        <f t="shared" si="14"/>
        <v>Q3</v>
      </c>
    </row>
    <row r="907" spans="1:9">
      <c r="A907" s="48">
        <v>1940</v>
      </c>
      <c r="B907" s="49">
        <v>41095</v>
      </c>
      <c r="C907" s="48" t="s">
        <v>350</v>
      </c>
      <c r="D907" s="48" t="s">
        <v>306</v>
      </c>
      <c r="E907" s="48" t="s">
        <v>351</v>
      </c>
      <c r="F907" s="48">
        <v>1</v>
      </c>
      <c r="G907" s="48">
        <v>2.27</v>
      </c>
      <c r="I907" s="48" t="str">
        <f t="shared" si="14"/>
        <v>Q3</v>
      </c>
    </row>
    <row r="908" spans="1:9">
      <c r="A908" s="48">
        <v>1988</v>
      </c>
      <c r="B908" s="49">
        <v>41096</v>
      </c>
      <c r="C908" s="48" t="s">
        <v>709</v>
      </c>
      <c r="D908" s="48" t="s">
        <v>306</v>
      </c>
      <c r="E908" s="48" t="s">
        <v>405</v>
      </c>
      <c r="F908" s="48">
        <v>4</v>
      </c>
      <c r="G908" s="48">
        <v>45</v>
      </c>
      <c r="I908" s="48" t="str">
        <f t="shared" si="14"/>
        <v>Q3</v>
      </c>
    </row>
    <row r="909" spans="1:9">
      <c r="A909" s="48">
        <v>1988</v>
      </c>
      <c r="B909" s="49">
        <v>41096</v>
      </c>
      <c r="C909" s="48" t="s">
        <v>810</v>
      </c>
      <c r="D909" s="48" t="s">
        <v>306</v>
      </c>
      <c r="E909" s="48" t="s">
        <v>387</v>
      </c>
      <c r="F909" s="48">
        <v>3</v>
      </c>
      <c r="G909" s="48">
        <v>8.64</v>
      </c>
      <c r="I909" s="48" t="str">
        <f t="shared" si="14"/>
        <v>Q3</v>
      </c>
    </row>
    <row r="910" spans="1:9">
      <c r="A910" s="48">
        <v>1988</v>
      </c>
      <c r="B910" s="49">
        <v>41096</v>
      </c>
      <c r="C910" s="48" t="s">
        <v>496</v>
      </c>
      <c r="D910" s="48" t="s">
        <v>306</v>
      </c>
      <c r="E910" s="48" t="s">
        <v>293</v>
      </c>
      <c r="F910" s="48">
        <v>2</v>
      </c>
      <c r="G910" s="48">
        <v>23.8</v>
      </c>
      <c r="I910" s="48" t="str">
        <f t="shared" si="14"/>
        <v>Q3</v>
      </c>
    </row>
    <row r="911" spans="1:9">
      <c r="A911" s="48">
        <v>1988</v>
      </c>
      <c r="B911" s="49">
        <v>41096</v>
      </c>
      <c r="C911" s="48" t="s">
        <v>620</v>
      </c>
      <c r="D911" s="48" t="s">
        <v>292</v>
      </c>
      <c r="E911" s="48" t="s">
        <v>293</v>
      </c>
      <c r="F911" s="48">
        <v>2</v>
      </c>
      <c r="G911" s="48">
        <v>11.7</v>
      </c>
      <c r="I911" s="48" t="str">
        <f t="shared" si="14"/>
        <v>Q3</v>
      </c>
    </row>
    <row r="912" spans="1:9">
      <c r="A912" s="48">
        <v>1988</v>
      </c>
      <c r="B912" s="49">
        <v>41096</v>
      </c>
      <c r="C912" s="48" t="s">
        <v>736</v>
      </c>
      <c r="D912" s="48" t="s">
        <v>292</v>
      </c>
      <c r="E912" s="48" t="s">
        <v>293</v>
      </c>
      <c r="F912" s="48">
        <v>2</v>
      </c>
      <c r="G912" s="48">
        <v>111.264</v>
      </c>
      <c r="I912" s="48" t="str">
        <f t="shared" si="14"/>
        <v>Q3</v>
      </c>
    </row>
    <row r="913" spans="1:9">
      <c r="A913" s="48">
        <v>2036</v>
      </c>
      <c r="B913" s="49">
        <v>41097</v>
      </c>
      <c r="C913" s="48" t="s">
        <v>880</v>
      </c>
      <c r="D913" s="48" t="s">
        <v>292</v>
      </c>
      <c r="E913" s="48" t="s">
        <v>317</v>
      </c>
      <c r="F913" s="48">
        <v>3</v>
      </c>
      <c r="G913" s="48">
        <v>24.900000000000002</v>
      </c>
      <c r="I913" s="48" t="str">
        <f t="shared" si="14"/>
        <v>Q3</v>
      </c>
    </row>
    <row r="914" spans="1:9">
      <c r="A914" s="48">
        <v>2036</v>
      </c>
      <c r="B914" s="49">
        <v>41097</v>
      </c>
      <c r="C914" s="48" t="s">
        <v>319</v>
      </c>
      <c r="D914" s="48" t="s">
        <v>292</v>
      </c>
      <c r="E914" s="48" t="s">
        <v>320</v>
      </c>
      <c r="F914" s="48">
        <v>1</v>
      </c>
      <c r="G914" s="48">
        <v>4.75</v>
      </c>
      <c r="I914" s="48" t="str">
        <f t="shared" si="14"/>
        <v>Q3</v>
      </c>
    </row>
    <row r="915" spans="1:9">
      <c r="A915" s="48">
        <v>2036</v>
      </c>
      <c r="B915" s="49">
        <v>41097</v>
      </c>
      <c r="C915" s="48" t="s">
        <v>881</v>
      </c>
      <c r="D915" s="48" t="s">
        <v>306</v>
      </c>
      <c r="E915" s="48" t="s">
        <v>882</v>
      </c>
      <c r="F915" s="48">
        <v>1</v>
      </c>
      <c r="G915" s="48">
        <v>2.988</v>
      </c>
      <c r="I915" s="48" t="str">
        <f t="shared" si="14"/>
        <v>Q3</v>
      </c>
    </row>
    <row r="916" spans="1:9">
      <c r="A916" s="48">
        <v>2036</v>
      </c>
      <c r="B916" s="49">
        <v>41097</v>
      </c>
      <c r="C916" s="48" t="s">
        <v>460</v>
      </c>
      <c r="D916" s="48" t="s">
        <v>292</v>
      </c>
      <c r="E916" s="48" t="s">
        <v>293</v>
      </c>
      <c r="F916" s="48">
        <v>1</v>
      </c>
      <c r="G916" s="48">
        <v>1.35</v>
      </c>
      <c r="I916" s="48" t="str">
        <f t="shared" si="14"/>
        <v>Q3</v>
      </c>
    </row>
    <row r="917" spans="1:9">
      <c r="A917" s="48">
        <v>2080</v>
      </c>
      <c r="B917" s="49">
        <v>41098</v>
      </c>
      <c r="C917" s="48" t="s">
        <v>594</v>
      </c>
      <c r="D917" s="48" t="s">
        <v>306</v>
      </c>
      <c r="E917" s="48" t="s">
        <v>447</v>
      </c>
      <c r="F917" s="48">
        <v>1</v>
      </c>
      <c r="G917" s="48">
        <v>1.26</v>
      </c>
      <c r="I917" s="48" t="str">
        <f t="shared" si="14"/>
        <v>Q3</v>
      </c>
    </row>
    <row r="918" spans="1:9">
      <c r="A918" s="48">
        <v>2081</v>
      </c>
      <c r="B918" s="49">
        <v>41098</v>
      </c>
      <c r="C918" s="48" t="s">
        <v>860</v>
      </c>
      <c r="D918" s="48" t="s">
        <v>292</v>
      </c>
      <c r="E918" s="48" t="s">
        <v>317</v>
      </c>
      <c r="F918" s="48">
        <v>1</v>
      </c>
      <c r="G918" s="48">
        <v>12.25</v>
      </c>
      <c r="I918" s="48" t="str">
        <f t="shared" si="14"/>
        <v>Q3</v>
      </c>
    </row>
    <row r="919" spans="1:9">
      <c r="A919" s="48">
        <v>2081</v>
      </c>
      <c r="B919" s="49">
        <v>41098</v>
      </c>
      <c r="C919" s="48" t="s">
        <v>791</v>
      </c>
      <c r="D919" s="48" t="s">
        <v>306</v>
      </c>
      <c r="E919" s="48" t="s">
        <v>630</v>
      </c>
      <c r="F919" s="48">
        <v>1</v>
      </c>
      <c r="G919" s="48">
        <v>9.9499999999999993</v>
      </c>
      <c r="I919" s="48" t="str">
        <f t="shared" si="14"/>
        <v>Q3</v>
      </c>
    </row>
    <row r="920" spans="1:9">
      <c r="A920" s="48">
        <v>2081</v>
      </c>
      <c r="B920" s="49">
        <v>41098</v>
      </c>
      <c r="C920" s="48" t="s">
        <v>832</v>
      </c>
      <c r="D920" s="48" t="s">
        <v>306</v>
      </c>
      <c r="E920" s="48" t="s">
        <v>447</v>
      </c>
      <c r="F920" s="48">
        <v>4</v>
      </c>
      <c r="G920" s="48">
        <v>5.4339999999999993</v>
      </c>
      <c r="I920" s="48" t="str">
        <f t="shared" si="14"/>
        <v>Q3</v>
      </c>
    </row>
    <row r="921" spans="1:9">
      <c r="A921" s="48">
        <v>2081</v>
      </c>
      <c r="B921" s="49">
        <v>41098</v>
      </c>
      <c r="C921" s="48" t="s">
        <v>883</v>
      </c>
      <c r="D921" s="48" t="s">
        <v>306</v>
      </c>
      <c r="E921" s="48" t="s">
        <v>293</v>
      </c>
      <c r="F921" s="48">
        <v>1</v>
      </c>
      <c r="G921" s="48">
        <v>3.55</v>
      </c>
      <c r="I921" s="48" t="str">
        <f t="shared" si="14"/>
        <v>Q3</v>
      </c>
    </row>
    <row r="922" spans="1:9">
      <c r="A922" s="48">
        <v>2278</v>
      </c>
      <c r="B922" s="49">
        <v>41103</v>
      </c>
      <c r="C922" s="48" t="s">
        <v>556</v>
      </c>
      <c r="D922" s="48" t="s">
        <v>306</v>
      </c>
      <c r="E922" s="48" t="s">
        <v>311</v>
      </c>
      <c r="F922" s="48">
        <v>1</v>
      </c>
      <c r="G922" s="48">
        <v>8.75</v>
      </c>
      <c r="I922" s="48" t="str">
        <f t="shared" si="14"/>
        <v>Q3</v>
      </c>
    </row>
    <row r="923" spans="1:9">
      <c r="A923" s="48">
        <v>2278</v>
      </c>
      <c r="B923" s="49">
        <v>41103</v>
      </c>
      <c r="C923" s="48" t="s">
        <v>623</v>
      </c>
      <c r="D923" s="48" t="s">
        <v>306</v>
      </c>
      <c r="E923" s="48" t="s">
        <v>419</v>
      </c>
      <c r="F923" s="48">
        <v>1</v>
      </c>
      <c r="G923" s="48">
        <v>3.4849999999999994</v>
      </c>
      <c r="I923" s="48" t="str">
        <f t="shared" si="14"/>
        <v>Q3</v>
      </c>
    </row>
    <row r="924" spans="1:9">
      <c r="A924" s="48">
        <v>2278</v>
      </c>
      <c r="B924" s="49">
        <v>41103</v>
      </c>
      <c r="C924" s="48" t="s">
        <v>728</v>
      </c>
      <c r="D924" s="48" t="s">
        <v>292</v>
      </c>
      <c r="E924" s="48" t="s">
        <v>317</v>
      </c>
      <c r="F924" s="48">
        <v>1</v>
      </c>
      <c r="G924" s="48">
        <v>11.5</v>
      </c>
      <c r="I924" s="48" t="str">
        <f t="shared" si="14"/>
        <v>Q3</v>
      </c>
    </row>
    <row r="925" spans="1:9">
      <c r="A925" s="48">
        <v>2279</v>
      </c>
      <c r="B925" s="49">
        <v>41103</v>
      </c>
      <c r="C925" s="48" t="s">
        <v>736</v>
      </c>
      <c r="D925" s="48" t="s">
        <v>292</v>
      </c>
      <c r="E925" s="48" t="s">
        <v>293</v>
      </c>
      <c r="F925" s="48">
        <v>1</v>
      </c>
      <c r="G925" s="48">
        <v>58.56</v>
      </c>
      <c r="I925" s="48" t="str">
        <f t="shared" si="14"/>
        <v>Q3</v>
      </c>
    </row>
    <row r="926" spans="1:9">
      <c r="A926" s="48">
        <v>2279</v>
      </c>
      <c r="B926" s="49">
        <v>41103</v>
      </c>
      <c r="C926" s="48" t="s">
        <v>661</v>
      </c>
      <c r="D926" s="48" t="s">
        <v>292</v>
      </c>
      <c r="E926" s="48" t="s">
        <v>304</v>
      </c>
      <c r="F926" s="48">
        <v>1</v>
      </c>
      <c r="G926" s="48">
        <v>6.65</v>
      </c>
      <c r="I926" s="48" t="str">
        <f t="shared" si="14"/>
        <v>Q3</v>
      </c>
    </row>
    <row r="927" spans="1:9">
      <c r="A927" s="48">
        <v>2281</v>
      </c>
      <c r="B927" s="49">
        <v>41103</v>
      </c>
      <c r="C927" s="48" t="s">
        <v>388</v>
      </c>
      <c r="D927" s="48" t="s">
        <v>292</v>
      </c>
      <c r="E927" s="48" t="s">
        <v>293</v>
      </c>
      <c r="F927" s="48">
        <v>2</v>
      </c>
      <c r="G927" s="48">
        <v>3.7</v>
      </c>
      <c r="I927" s="48" t="str">
        <f t="shared" si="14"/>
        <v>Q3</v>
      </c>
    </row>
    <row r="928" spans="1:9">
      <c r="A928" s="48">
        <v>2281</v>
      </c>
      <c r="B928" s="49">
        <v>41103</v>
      </c>
      <c r="C928" s="48" t="s">
        <v>344</v>
      </c>
      <c r="D928" s="48" t="s">
        <v>292</v>
      </c>
      <c r="E928" s="48" t="s">
        <v>293</v>
      </c>
      <c r="F928" s="48">
        <v>1</v>
      </c>
      <c r="G928" s="48">
        <v>2.7</v>
      </c>
      <c r="I928" s="48" t="str">
        <f t="shared" si="14"/>
        <v>Q3</v>
      </c>
    </row>
    <row r="929" spans="1:9">
      <c r="A929" s="48">
        <v>2281</v>
      </c>
      <c r="B929" s="49">
        <v>41103</v>
      </c>
      <c r="C929" s="48" t="s">
        <v>884</v>
      </c>
      <c r="D929" s="48" t="s">
        <v>306</v>
      </c>
      <c r="E929" s="48" t="s">
        <v>630</v>
      </c>
      <c r="F929" s="48">
        <v>1</v>
      </c>
      <c r="G929" s="48">
        <v>12.302499999999998</v>
      </c>
      <c r="I929" s="48" t="str">
        <f t="shared" si="14"/>
        <v>Q3</v>
      </c>
    </row>
    <row r="930" spans="1:9">
      <c r="A930" s="48">
        <v>2297</v>
      </c>
      <c r="B930" s="49">
        <v>41106</v>
      </c>
      <c r="C930" s="48" t="s">
        <v>756</v>
      </c>
      <c r="D930" s="48" t="s">
        <v>306</v>
      </c>
      <c r="E930" s="48" t="s">
        <v>322</v>
      </c>
      <c r="F930" s="48">
        <v>3</v>
      </c>
      <c r="G930" s="48">
        <v>57.300000000000004</v>
      </c>
      <c r="I930" s="48" t="str">
        <f t="shared" si="14"/>
        <v>Q3</v>
      </c>
    </row>
    <row r="931" spans="1:9">
      <c r="A931" s="48">
        <v>2301</v>
      </c>
      <c r="B931" s="49">
        <v>41107</v>
      </c>
      <c r="C931" s="48" t="s">
        <v>675</v>
      </c>
      <c r="D931" s="48" t="s">
        <v>295</v>
      </c>
      <c r="E931" s="48" t="s">
        <v>368</v>
      </c>
      <c r="F931" s="48">
        <v>1</v>
      </c>
      <c r="G931" s="48">
        <v>2.92</v>
      </c>
      <c r="I931" s="48" t="str">
        <f t="shared" si="14"/>
        <v>Q3</v>
      </c>
    </row>
    <row r="932" spans="1:9">
      <c r="A932" s="48">
        <v>2301</v>
      </c>
      <c r="B932" s="49">
        <v>41107</v>
      </c>
      <c r="C932" s="48" t="s">
        <v>744</v>
      </c>
      <c r="D932" s="48" t="s">
        <v>306</v>
      </c>
      <c r="E932" s="48" t="s">
        <v>366</v>
      </c>
      <c r="F932" s="48">
        <v>1</v>
      </c>
      <c r="G932" s="48">
        <v>10.85</v>
      </c>
      <c r="I932" s="48" t="str">
        <f t="shared" si="14"/>
        <v>Q3</v>
      </c>
    </row>
    <row r="933" spans="1:9">
      <c r="A933" s="48">
        <v>2301</v>
      </c>
      <c r="B933" s="49">
        <v>41107</v>
      </c>
      <c r="C933" s="48" t="s">
        <v>885</v>
      </c>
      <c r="D933" s="48" t="s">
        <v>292</v>
      </c>
      <c r="E933" s="48" t="s">
        <v>293</v>
      </c>
      <c r="F933" s="48">
        <v>1</v>
      </c>
      <c r="G933" s="48">
        <v>6.4889999999999999</v>
      </c>
      <c r="I933" s="48" t="str">
        <f t="shared" si="14"/>
        <v>Q3</v>
      </c>
    </row>
    <row r="934" spans="1:9">
      <c r="A934" s="48">
        <v>2304</v>
      </c>
      <c r="B934" s="49">
        <v>41107</v>
      </c>
      <c r="C934" s="48" t="s">
        <v>342</v>
      </c>
      <c r="D934" s="48" t="s">
        <v>292</v>
      </c>
      <c r="E934" s="48" t="s">
        <v>343</v>
      </c>
      <c r="F934" s="48">
        <v>2</v>
      </c>
      <c r="G934" s="48">
        <v>19.5</v>
      </c>
      <c r="I934" s="48" t="str">
        <f t="shared" si="14"/>
        <v>Q3</v>
      </c>
    </row>
    <row r="935" spans="1:9">
      <c r="A935" s="48">
        <v>2326</v>
      </c>
      <c r="B935" s="49">
        <v>41110</v>
      </c>
      <c r="C935" s="48" t="s">
        <v>886</v>
      </c>
      <c r="D935" s="48" t="s">
        <v>306</v>
      </c>
      <c r="E935" s="48" t="s">
        <v>355</v>
      </c>
      <c r="F935" s="48">
        <v>3</v>
      </c>
      <c r="G935" s="48">
        <v>11.7</v>
      </c>
      <c r="I935" s="48" t="str">
        <f t="shared" si="14"/>
        <v>Q3</v>
      </c>
    </row>
    <row r="936" spans="1:9">
      <c r="A936" s="48">
        <v>2326</v>
      </c>
      <c r="B936" s="49">
        <v>41110</v>
      </c>
      <c r="C936" s="48" t="s">
        <v>369</v>
      </c>
      <c r="D936" s="48" t="s">
        <v>295</v>
      </c>
      <c r="E936" s="48" t="s">
        <v>302</v>
      </c>
      <c r="F936" s="48">
        <v>2</v>
      </c>
      <c r="G936" s="48">
        <v>5.4</v>
      </c>
      <c r="I936" s="48" t="str">
        <f t="shared" si="14"/>
        <v>Q3</v>
      </c>
    </row>
    <row r="937" spans="1:9">
      <c r="A937" s="48">
        <v>2326</v>
      </c>
      <c r="B937" s="49">
        <v>41110</v>
      </c>
      <c r="C937" s="48" t="s">
        <v>551</v>
      </c>
      <c r="D937" s="48" t="s">
        <v>306</v>
      </c>
      <c r="E937" s="48" t="s">
        <v>457</v>
      </c>
      <c r="F937" s="48">
        <v>1</v>
      </c>
      <c r="G937" s="48">
        <v>7.05</v>
      </c>
      <c r="I937" s="48" t="str">
        <f t="shared" si="14"/>
        <v>Q3</v>
      </c>
    </row>
    <row r="938" spans="1:9">
      <c r="A938" s="48">
        <v>2330</v>
      </c>
      <c r="B938" s="49">
        <v>41111</v>
      </c>
      <c r="C938" s="48" t="s">
        <v>504</v>
      </c>
      <c r="D938" s="48" t="s">
        <v>292</v>
      </c>
      <c r="E938" s="48" t="s">
        <v>317</v>
      </c>
      <c r="F938" s="48">
        <v>1</v>
      </c>
      <c r="G938" s="48">
        <v>9.25</v>
      </c>
      <c r="I938" s="48" t="str">
        <f t="shared" si="14"/>
        <v>Q3</v>
      </c>
    </row>
    <row r="939" spans="1:9">
      <c r="A939" s="48">
        <v>2330</v>
      </c>
      <c r="B939" s="49">
        <v>41111</v>
      </c>
      <c r="C939" s="48" t="s">
        <v>662</v>
      </c>
      <c r="D939" s="48" t="s">
        <v>295</v>
      </c>
      <c r="E939" s="48" t="s">
        <v>302</v>
      </c>
      <c r="F939" s="48">
        <v>2</v>
      </c>
      <c r="G939" s="48">
        <v>1.6</v>
      </c>
      <c r="I939" s="48" t="str">
        <f t="shared" si="14"/>
        <v>Q3</v>
      </c>
    </row>
    <row r="940" spans="1:9">
      <c r="A940" s="48">
        <v>2330</v>
      </c>
      <c r="B940" s="49">
        <v>41111</v>
      </c>
      <c r="C940" s="48" t="s">
        <v>887</v>
      </c>
      <c r="D940" s="48" t="s">
        <v>295</v>
      </c>
      <c r="E940" s="48" t="s">
        <v>293</v>
      </c>
      <c r="F940" s="48">
        <v>1</v>
      </c>
      <c r="G940" s="48">
        <v>2.75</v>
      </c>
      <c r="I940" s="48" t="str">
        <f t="shared" si="14"/>
        <v>Q3</v>
      </c>
    </row>
    <row r="941" spans="1:9">
      <c r="A941" s="48">
        <v>2330</v>
      </c>
      <c r="B941" s="49">
        <v>41111</v>
      </c>
      <c r="C941" s="48" t="s">
        <v>791</v>
      </c>
      <c r="D941" s="48" t="s">
        <v>306</v>
      </c>
      <c r="E941" s="48" t="s">
        <v>630</v>
      </c>
      <c r="F941" s="48">
        <v>2</v>
      </c>
      <c r="G941" s="48">
        <v>17.91</v>
      </c>
      <c r="I941" s="48" t="str">
        <f t="shared" si="14"/>
        <v>Q3</v>
      </c>
    </row>
    <row r="942" spans="1:9">
      <c r="A942" s="48">
        <v>2330</v>
      </c>
      <c r="B942" s="49">
        <v>41111</v>
      </c>
      <c r="C942" s="48" t="s">
        <v>460</v>
      </c>
      <c r="D942" s="48" t="s">
        <v>292</v>
      </c>
      <c r="E942" s="48" t="s">
        <v>293</v>
      </c>
      <c r="F942" s="48">
        <v>1</v>
      </c>
      <c r="G942" s="48">
        <v>1.35</v>
      </c>
      <c r="I942" s="48" t="str">
        <f t="shared" si="14"/>
        <v>Q3</v>
      </c>
    </row>
    <row r="943" spans="1:9">
      <c r="A943" s="48">
        <v>2330</v>
      </c>
      <c r="B943" s="49">
        <v>41111</v>
      </c>
      <c r="C943" s="48" t="s">
        <v>785</v>
      </c>
      <c r="D943" s="48" t="s">
        <v>306</v>
      </c>
      <c r="E943" s="48" t="s">
        <v>422</v>
      </c>
      <c r="F943" s="48">
        <v>1</v>
      </c>
      <c r="G943" s="48">
        <v>2.3400000000000003</v>
      </c>
      <c r="I943" s="48" t="str">
        <f t="shared" si="14"/>
        <v>Q3</v>
      </c>
    </row>
    <row r="944" spans="1:9">
      <c r="A944" s="48">
        <v>2330</v>
      </c>
      <c r="B944" s="49">
        <v>41111</v>
      </c>
      <c r="C944" s="48" t="s">
        <v>681</v>
      </c>
      <c r="D944" s="48" t="s">
        <v>306</v>
      </c>
      <c r="E944" s="48" t="s">
        <v>405</v>
      </c>
      <c r="F944" s="48">
        <v>2</v>
      </c>
      <c r="G944" s="48">
        <v>40</v>
      </c>
      <c r="I944" s="48" t="str">
        <f t="shared" si="14"/>
        <v>Q3</v>
      </c>
    </row>
    <row r="945" spans="1:9">
      <c r="A945" s="48">
        <v>2330</v>
      </c>
      <c r="B945" s="49">
        <v>41111</v>
      </c>
      <c r="C945" s="48" t="s">
        <v>707</v>
      </c>
      <c r="D945" s="48" t="s">
        <v>306</v>
      </c>
      <c r="E945" s="48" t="s">
        <v>293</v>
      </c>
      <c r="F945" s="48">
        <v>5</v>
      </c>
      <c r="G945" s="48">
        <v>93.25</v>
      </c>
      <c r="I945" s="48" t="str">
        <f t="shared" si="14"/>
        <v>Q3</v>
      </c>
    </row>
    <row r="946" spans="1:9">
      <c r="A946" s="48">
        <v>2333</v>
      </c>
      <c r="B946" s="49">
        <v>41111</v>
      </c>
      <c r="C946" s="48" t="s">
        <v>888</v>
      </c>
      <c r="D946" s="48" t="s">
        <v>306</v>
      </c>
      <c r="E946" s="48" t="s">
        <v>463</v>
      </c>
      <c r="F946" s="48">
        <v>1</v>
      </c>
      <c r="G946" s="48">
        <v>3</v>
      </c>
      <c r="I946" s="48" t="str">
        <f t="shared" si="14"/>
        <v>Q3</v>
      </c>
    </row>
    <row r="947" spans="1:9">
      <c r="A947" s="48">
        <v>2333</v>
      </c>
      <c r="B947" s="49">
        <v>41111</v>
      </c>
      <c r="C947" s="48" t="s">
        <v>598</v>
      </c>
      <c r="D947" s="48" t="s">
        <v>292</v>
      </c>
      <c r="E947" s="48" t="s">
        <v>293</v>
      </c>
      <c r="F947" s="48">
        <v>1</v>
      </c>
      <c r="G947" s="48">
        <v>11.9</v>
      </c>
      <c r="I947" s="48" t="str">
        <f t="shared" si="14"/>
        <v>Q3</v>
      </c>
    </row>
    <row r="948" spans="1:9">
      <c r="A948" s="48">
        <v>2333</v>
      </c>
      <c r="B948" s="49">
        <v>41111</v>
      </c>
      <c r="C948" s="48" t="s">
        <v>555</v>
      </c>
      <c r="D948" s="48" t="s">
        <v>306</v>
      </c>
      <c r="E948" s="48" t="s">
        <v>293</v>
      </c>
      <c r="F948" s="48">
        <v>2</v>
      </c>
      <c r="G948" s="48">
        <v>6.6</v>
      </c>
      <c r="I948" s="48" t="str">
        <f t="shared" si="14"/>
        <v>Q3</v>
      </c>
    </row>
    <row r="949" spans="1:9">
      <c r="A949" s="48">
        <v>2333</v>
      </c>
      <c r="B949" s="49">
        <v>41111</v>
      </c>
      <c r="C949" s="48" t="s">
        <v>889</v>
      </c>
      <c r="D949" s="48" t="s">
        <v>306</v>
      </c>
      <c r="E949" s="48" t="s">
        <v>355</v>
      </c>
      <c r="F949" s="48">
        <v>2</v>
      </c>
      <c r="G949" s="48">
        <v>5.976</v>
      </c>
      <c r="I949" s="48" t="str">
        <f t="shared" si="14"/>
        <v>Q3</v>
      </c>
    </row>
    <row r="950" spans="1:9">
      <c r="A950" s="48">
        <v>2333</v>
      </c>
      <c r="B950" s="49">
        <v>41111</v>
      </c>
      <c r="C950" s="48" t="s">
        <v>624</v>
      </c>
      <c r="D950" s="48" t="s">
        <v>306</v>
      </c>
      <c r="E950" s="48" t="s">
        <v>417</v>
      </c>
      <c r="F950" s="48">
        <v>1</v>
      </c>
      <c r="G950" s="48">
        <v>4.3499999999999996</v>
      </c>
      <c r="I950" s="48" t="str">
        <f t="shared" si="14"/>
        <v>Q3</v>
      </c>
    </row>
    <row r="951" spans="1:9">
      <c r="A951" s="48">
        <v>2333</v>
      </c>
      <c r="B951" s="49">
        <v>41111</v>
      </c>
      <c r="C951" s="48" t="s">
        <v>890</v>
      </c>
      <c r="D951" s="48" t="s">
        <v>306</v>
      </c>
      <c r="E951" s="48" t="s">
        <v>366</v>
      </c>
      <c r="F951" s="48">
        <v>1</v>
      </c>
      <c r="G951" s="48">
        <v>20.85</v>
      </c>
      <c r="I951" s="48" t="str">
        <f t="shared" si="14"/>
        <v>Q3</v>
      </c>
    </row>
    <row r="952" spans="1:9">
      <c r="A952" s="48">
        <v>2348</v>
      </c>
      <c r="B952" s="49">
        <v>41113</v>
      </c>
      <c r="C952" s="48" t="s">
        <v>508</v>
      </c>
      <c r="D952" s="48" t="s">
        <v>292</v>
      </c>
      <c r="E952" s="48" t="s">
        <v>317</v>
      </c>
      <c r="F952" s="48">
        <v>1</v>
      </c>
      <c r="G952" s="48">
        <v>3.6799999999999997</v>
      </c>
      <c r="I952" s="48" t="str">
        <f t="shared" si="14"/>
        <v>Q3</v>
      </c>
    </row>
    <row r="953" spans="1:9">
      <c r="A953" s="48">
        <v>2348</v>
      </c>
      <c r="B953" s="49">
        <v>41113</v>
      </c>
      <c r="C953" s="48" t="s">
        <v>891</v>
      </c>
      <c r="D953" s="48" t="s">
        <v>292</v>
      </c>
      <c r="E953" s="48" t="s">
        <v>374</v>
      </c>
      <c r="F953" s="48">
        <v>1</v>
      </c>
      <c r="G953" s="48">
        <v>4.3499999999999996</v>
      </c>
      <c r="I953" s="48" t="str">
        <f t="shared" si="14"/>
        <v>Q3</v>
      </c>
    </row>
    <row r="954" spans="1:9">
      <c r="A954" s="48">
        <v>2348</v>
      </c>
      <c r="B954" s="49">
        <v>41113</v>
      </c>
      <c r="C954" s="48" t="s">
        <v>572</v>
      </c>
      <c r="D954" s="48" t="s">
        <v>295</v>
      </c>
      <c r="E954" s="48" t="s">
        <v>293</v>
      </c>
      <c r="F954" s="48">
        <v>4</v>
      </c>
      <c r="G954" s="48">
        <v>12.6</v>
      </c>
      <c r="I954" s="48" t="str">
        <f t="shared" si="14"/>
        <v>Q3</v>
      </c>
    </row>
    <row r="955" spans="1:9">
      <c r="A955" s="48">
        <v>2357</v>
      </c>
      <c r="B955" s="49">
        <v>41114</v>
      </c>
      <c r="C955" s="48" t="s">
        <v>892</v>
      </c>
      <c r="D955" s="48" t="s">
        <v>306</v>
      </c>
      <c r="E955" s="48" t="s">
        <v>293</v>
      </c>
      <c r="F955" s="48">
        <v>4</v>
      </c>
      <c r="G955" s="48">
        <v>9.1999999999999993</v>
      </c>
      <c r="I955" s="48" t="str">
        <f t="shared" si="14"/>
        <v>Q3</v>
      </c>
    </row>
    <row r="956" spans="1:9">
      <c r="A956" s="48">
        <v>2357</v>
      </c>
      <c r="B956" s="49">
        <v>41114</v>
      </c>
      <c r="C956" s="48" t="s">
        <v>858</v>
      </c>
      <c r="D956" s="48" t="s">
        <v>393</v>
      </c>
      <c r="E956" s="48" t="s">
        <v>394</v>
      </c>
      <c r="F956" s="48">
        <v>1</v>
      </c>
      <c r="G956" s="48">
        <v>2.85</v>
      </c>
      <c r="I956" s="48" t="str">
        <f t="shared" si="14"/>
        <v>Q3</v>
      </c>
    </row>
    <row r="957" spans="1:9">
      <c r="A957" s="48">
        <v>2358</v>
      </c>
      <c r="B957" s="49">
        <v>41114</v>
      </c>
      <c r="C957" s="48" t="s">
        <v>550</v>
      </c>
      <c r="D957" s="48" t="s">
        <v>292</v>
      </c>
      <c r="E957" s="48" t="s">
        <v>353</v>
      </c>
      <c r="F957" s="48">
        <v>1</v>
      </c>
      <c r="G957" s="48">
        <v>5.8</v>
      </c>
      <c r="I957" s="48" t="str">
        <f t="shared" si="14"/>
        <v>Q3</v>
      </c>
    </row>
    <row r="958" spans="1:9">
      <c r="A958" s="48">
        <v>2358</v>
      </c>
      <c r="B958" s="49">
        <v>41114</v>
      </c>
      <c r="C958" s="48" t="s">
        <v>640</v>
      </c>
      <c r="D958" s="48" t="s">
        <v>295</v>
      </c>
      <c r="E958" s="48" t="s">
        <v>302</v>
      </c>
      <c r="F958" s="48">
        <v>1</v>
      </c>
      <c r="G958" s="48">
        <v>0.8</v>
      </c>
      <c r="I958" s="48" t="str">
        <f t="shared" si="14"/>
        <v>Q3</v>
      </c>
    </row>
    <row r="959" spans="1:9">
      <c r="A959" s="48">
        <v>2358</v>
      </c>
      <c r="B959" s="49">
        <v>41114</v>
      </c>
      <c r="C959" s="48" t="s">
        <v>437</v>
      </c>
      <c r="D959" s="48" t="s">
        <v>306</v>
      </c>
      <c r="E959" s="48" t="s">
        <v>293</v>
      </c>
      <c r="F959" s="48">
        <v>3</v>
      </c>
      <c r="G959" s="48">
        <v>9.8325000000000014</v>
      </c>
      <c r="I959" s="48" t="str">
        <f t="shared" si="14"/>
        <v>Q3</v>
      </c>
    </row>
    <row r="960" spans="1:9">
      <c r="A960" s="48">
        <v>2358</v>
      </c>
      <c r="B960" s="49">
        <v>41114</v>
      </c>
      <c r="C960" s="48" t="s">
        <v>464</v>
      </c>
      <c r="D960" s="48" t="s">
        <v>292</v>
      </c>
      <c r="E960" s="48" t="s">
        <v>293</v>
      </c>
      <c r="F960" s="48">
        <v>4</v>
      </c>
      <c r="G960" s="48">
        <v>25.799999999999997</v>
      </c>
      <c r="I960" s="48" t="str">
        <f t="shared" si="14"/>
        <v>Q3</v>
      </c>
    </row>
    <row r="961" spans="1:9">
      <c r="A961" s="48">
        <v>2358</v>
      </c>
      <c r="B961" s="49">
        <v>41114</v>
      </c>
      <c r="C961" s="48" t="s">
        <v>414</v>
      </c>
      <c r="D961" s="48" t="s">
        <v>306</v>
      </c>
      <c r="E961" s="48" t="s">
        <v>351</v>
      </c>
      <c r="F961" s="48">
        <v>2</v>
      </c>
      <c r="G961" s="48">
        <v>27</v>
      </c>
      <c r="I961" s="48" t="str">
        <f t="shared" si="14"/>
        <v>Q3</v>
      </c>
    </row>
    <row r="962" spans="1:9">
      <c r="A962" s="48">
        <v>2359</v>
      </c>
      <c r="B962" s="49">
        <v>41114</v>
      </c>
      <c r="C962" s="48" t="s">
        <v>893</v>
      </c>
      <c r="D962" s="48" t="s">
        <v>292</v>
      </c>
      <c r="E962" s="48" t="s">
        <v>317</v>
      </c>
      <c r="F962" s="48">
        <v>3</v>
      </c>
      <c r="G962" s="48">
        <v>32.774999999999999</v>
      </c>
      <c r="I962" s="48" t="str">
        <f t="shared" si="14"/>
        <v>Q3</v>
      </c>
    </row>
    <row r="963" spans="1:9">
      <c r="A963" s="48">
        <v>2359</v>
      </c>
      <c r="B963" s="49">
        <v>41114</v>
      </c>
      <c r="C963" s="48" t="s">
        <v>567</v>
      </c>
      <c r="D963" s="48" t="s">
        <v>306</v>
      </c>
      <c r="E963" s="48" t="s">
        <v>366</v>
      </c>
      <c r="F963" s="48">
        <v>1</v>
      </c>
      <c r="G963" s="48">
        <v>18.980999999999998</v>
      </c>
      <c r="I963" s="48" t="str">
        <f t="shared" ref="I963:I1026" si="15">IF(B963&gt;=$J$4,"Q4",IF(AND(B963&gt;=$J$3,B963&lt;$J$4),"Q3",IF(AND(B963&gt;=$J$2, B963&lt;$J$3),"Q2",IF(B963&lt; $J$2,"Q1","Invalid"))))</f>
        <v>Q3</v>
      </c>
    </row>
    <row r="964" spans="1:9">
      <c r="A964" s="48">
        <v>2359</v>
      </c>
      <c r="B964" s="49">
        <v>41114</v>
      </c>
      <c r="C964" s="48" t="s">
        <v>894</v>
      </c>
      <c r="D964" s="48" t="s">
        <v>393</v>
      </c>
      <c r="E964" s="48" t="s">
        <v>394</v>
      </c>
      <c r="F964" s="48">
        <v>2</v>
      </c>
      <c r="G964" s="48">
        <v>10.199999999999999</v>
      </c>
      <c r="I964" s="48" t="str">
        <f t="shared" si="15"/>
        <v>Q3</v>
      </c>
    </row>
    <row r="965" spans="1:9">
      <c r="A965" s="48">
        <v>2359</v>
      </c>
      <c r="B965" s="49">
        <v>41114</v>
      </c>
      <c r="C965" s="48" t="s">
        <v>785</v>
      </c>
      <c r="D965" s="48" t="s">
        <v>306</v>
      </c>
      <c r="E965" s="48" t="s">
        <v>422</v>
      </c>
      <c r="F965" s="48">
        <v>5</v>
      </c>
      <c r="G965" s="48">
        <v>13</v>
      </c>
      <c r="I965" s="48" t="str">
        <f t="shared" si="15"/>
        <v>Q3</v>
      </c>
    </row>
    <row r="966" spans="1:9">
      <c r="A966" s="48">
        <v>2367</v>
      </c>
      <c r="B966" s="49">
        <v>41115</v>
      </c>
      <c r="C966" s="48" t="s">
        <v>877</v>
      </c>
      <c r="D966" s="48" t="s">
        <v>295</v>
      </c>
      <c r="E966" s="48" t="s">
        <v>302</v>
      </c>
      <c r="F966" s="48">
        <v>1</v>
      </c>
      <c r="G966" s="48">
        <v>0.8</v>
      </c>
      <c r="I966" s="48" t="str">
        <f t="shared" si="15"/>
        <v>Q3</v>
      </c>
    </row>
    <row r="967" spans="1:9">
      <c r="A967" s="48">
        <v>2367</v>
      </c>
      <c r="B967" s="49">
        <v>41115</v>
      </c>
      <c r="C967" s="48" t="s">
        <v>663</v>
      </c>
      <c r="D967" s="48" t="s">
        <v>292</v>
      </c>
      <c r="E967" s="48" t="s">
        <v>293</v>
      </c>
      <c r="F967" s="48">
        <v>2</v>
      </c>
      <c r="G967" s="48">
        <v>21.5</v>
      </c>
      <c r="I967" s="48" t="str">
        <f t="shared" si="15"/>
        <v>Q3</v>
      </c>
    </row>
    <row r="968" spans="1:9">
      <c r="A968" s="48">
        <v>2367</v>
      </c>
      <c r="B968" s="49">
        <v>41115</v>
      </c>
      <c r="C968" s="48" t="s">
        <v>565</v>
      </c>
      <c r="D968" s="48" t="s">
        <v>306</v>
      </c>
      <c r="E968" s="48" t="s">
        <v>566</v>
      </c>
      <c r="F968" s="48">
        <v>2</v>
      </c>
      <c r="G968" s="48">
        <v>1.58</v>
      </c>
      <c r="I968" s="48" t="str">
        <f t="shared" si="15"/>
        <v>Q3</v>
      </c>
    </row>
    <row r="969" spans="1:9">
      <c r="A969" s="48">
        <v>2374</v>
      </c>
      <c r="B969" s="49">
        <v>41116</v>
      </c>
      <c r="C969" s="48" t="s">
        <v>895</v>
      </c>
      <c r="D969" s="48" t="s">
        <v>292</v>
      </c>
      <c r="E969" s="48" t="s">
        <v>317</v>
      </c>
      <c r="F969" s="48">
        <v>3</v>
      </c>
      <c r="G969" s="48">
        <v>42</v>
      </c>
      <c r="I969" s="48" t="str">
        <f t="shared" si="15"/>
        <v>Q3</v>
      </c>
    </row>
    <row r="970" spans="1:9">
      <c r="A970" s="48">
        <v>2379</v>
      </c>
      <c r="B970" s="49">
        <v>41116</v>
      </c>
      <c r="C970" s="48" t="s">
        <v>359</v>
      </c>
      <c r="D970" s="48" t="s">
        <v>295</v>
      </c>
      <c r="E970" s="48" t="s">
        <v>293</v>
      </c>
      <c r="F970" s="48">
        <v>2</v>
      </c>
      <c r="G970" s="48">
        <v>49.92</v>
      </c>
      <c r="I970" s="48" t="str">
        <f t="shared" si="15"/>
        <v>Q3</v>
      </c>
    </row>
    <row r="971" spans="1:9">
      <c r="A971" s="48">
        <v>2379</v>
      </c>
      <c r="B971" s="49">
        <v>41116</v>
      </c>
      <c r="C971" s="48" t="s">
        <v>685</v>
      </c>
      <c r="D971" s="48" t="s">
        <v>295</v>
      </c>
      <c r="E971" s="48" t="s">
        <v>302</v>
      </c>
      <c r="F971" s="48">
        <v>3</v>
      </c>
      <c r="G971" s="48">
        <v>1.8000000000000003</v>
      </c>
      <c r="I971" s="48" t="str">
        <f t="shared" si="15"/>
        <v>Q3</v>
      </c>
    </row>
    <row r="972" spans="1:9">
      <c r="A972" s="48">
        <v>2379</v>
      </c>
      <c r="B972" s="49">
        <v>41116</v>
      </c>
      <c r="C972" s="48" t="s">
        <v>896</v>
      </c>
      <c r="D972" s="48" t="s">
        <v>292</v>
      </c>
      <c r="E972" s="48" t="s">
        <v>293</v>
      </c>
      <c r="F972" s="48">
        <v>1</v>
      </c>
      <c r="G972" s="48">
        <v>2.2000000000000002</v>
      </c>
      <c r="I972" s="48" t="str">
        <f t="shared" si="15"/>
        <v>Q3</v>
      </c>
    </row>
    <row r="973" spans="1:9">
      <c r="A973" s="48">
        <v>2391</v>
      </c>
      <c r="B973" s="49">
        <v>41118</v>
      </c>
      <c r="C973" s="48" t="s">
        <v>597</v>
      </c>
      <c r="D973" s="48" t="s">
        <v>292</v>
      </c>
      <c r="E973" s="48" t="s">
        <v>293</v>
      </c>
      <c r="F973" s="48">
        <v>2</v>
      </c>
      <c r="G973" s="48">
        <v>7.0550000000000006</v>
      </c>
      <c r="I973" s="48" t="str">
        <f t="shared" si="15"/>
        <v>Q3</v>
      </c>
    </row>
    <row r="974" spans="1:9">
      <c r="A974" s="48">
        <v>2391</v>
      </c>
      <c r="B974" s="49">
        <v>41118</v>
      </c>
      <c r="C974" s="48" t="s">
        <v>727</v>
      </c>
      <c r="D974" s="48" t="s">
        <v>306</v>
      </c>
      <c r="E974" s="48" t="s">
        <v>293</v>
      </c>
      <c r="F974" s="48">
        <v>2</v>
      </c>
      <c r="G974" s="48">
        <v>9.5</v>
      </c>
      <c r="I974" s="48" t="str">
        <f t="shared" si="15"/>
        <v>Q3</v>
      </c>
    </row>
    <row r="975" spans="1:9">
      <c r="A975" s="48">
        <v>2391</v>
      </c>
      <c r="B975" s="49">
        <v>41118</v>
      </c>
      <c r="C975" s="48" t="s">
        <v>621</v>
      </c>
      <c r="D975" s="48" t="s">
        <v>306</v>
      </c>
      <c r="E975" s="48" t="s">
        <v>331</v>
      </c>
      <c r="F975" s="48">
        <v>1</v>
      </c>
      <c r="G975" s="48">
        <v>2.25</v>
      </c>
      <c r="I975" s="48" t="str">
        <f t="shared" si="15"/>
        <v>Q3</v>
      </c>
    </row>
    <row r="976" spans="1:9">
      <c r="A976" s="48">
        <v>2391</v>
      </c>
      <c r="B976" s="49">
        <v>41118</v>
      </c>
      <c r="C976" s="48" t="s">
        <v>482</v>
      </c>
      <c r="D976" s="48" t="s">
        <v>393</v>
      </c>
      <c r="E976" s="48" t="s">
        <v>394</v>
      </c>
      <c r="F976" s="48">
        <v>1</v>
      </c>
      <c r="G976" s="48">
        <v>19.38</v>
      </c>
      <c r="I976" s="48" t="str">
        <f t="shared" si="15"/>
        <v>Q3</v>
      </c>
    </row>
    <row r="977" spans="1:9">
      <c r="A977" s="48">
        <v>2392</v>
      </c>
      <c r="B977" s="49">
        <v>41118</v>
      </c>
      <c r="C977" s="48" t="s">
        <v>600</v>
      </c>
      <c r="D977" s="48" t="s">
        <v>292</v>
      </c>
      <c r="E977" s="48" t="s">
        <v>317</v>
      </c>
      <c r="F977" s="48">
        <v>1</v>
      </c>
      <c r="G977" s="48">
        <v>3</v>
      </c>
      <c r="I977" s="48" t="str">
        <f t="shared" si="15"/>
        <v>Q3</v>
      </c>
    </row>
    <row r="978" spans="1:9">
      <c r="A978" s="48">
        <v>2392</v>
      </c>
      <c r="B978" s="49">
        <v>41118</v>
      </c>
      <c r="C978" s="48" t="s">
        <v>720</v>
      </c>
      <c r="D978" s="48" t="s">
        <v>295</v>
      </c>
      <c r="E978" s="48" t="s">
        <v>302</v>
      </c>
      <c r="F978" s="48">
        <v>5</v>
      </c>
      <c r="G978" s="48">
        <v>65.25</v>
      </c>
      <c r="I978" s="48" t="str">
        <f t="shared" si="15"/>
        <v>Q3</v>
      </c>
    </row>
    <row r="979" spans="1:9">
      <c r="A979" s="48">
        <v>2396</v>
      </c>
      <c r="B979" s="49">
        <v>41119</v>
      </c>
      <c r="C979" s="48" t="s">
        <v>780</v>
      </c>
      <c r="D979" s="48" t="s">
        <v>292</v>
      </c>
      <c r="E979" s="48" t="s">
        <v>343</v>
      </c>
      <c r="F979" s="48">
        <v>1</v>
      </c>
      <c r="G979" s="48">
        <v>9.75</v>
      </c>
      <c r="I979" s="48" t="str">
        <f t="shared" si="15"/>
        <v>Q3</v>
      </c>
    </row>
    <row r="980" spans="1:9">
      <c r="A980" s="48">
        <v>2396</v>
      </c>
      <c r="B980" s="49">
        <v>41119</v>
      </c>
      <c r="C980" s="48" t="s">
        <v>815</v>
      </c>
      <c r="D980" s="48" t="s">
        <v>295</v>
      </c>
      <c r="E980" s="48" t="s">
        <v>293</v>
      </c>
      <c r="F980" s="48">
        <v>1</v>
      </c>
      <c r="G980" s="48">
        <v>1.7760000000000002</v>
      </c>
      <c r="I980" s="48" t="str">
        <f t="shared" si="15"/>
        <v>Q3</v>
      </c>
    </row>
    <row r="981" spans="1:9">
      <c r="A981" s="48">
        <v>2396</v>
      </c>
      <c r="B981" s="49">
        <v>41119</v>
      </c>
      <c r="C981" s="48" t="s">
        <v>897</v>
      </c>
      <c r="D981" s="48" t="s">
        <v>306</v>
      </c>
      <c r="E981" s="48" t="s">
        <v>387</v>
      </c>
      <c r="F981" s="48">
        <v>2</v>
      </c>
      <c r="G981" s="48">
        <v>4.4079999999999995</v>
      </c>
      <c r="I981" s="48" t="str">
        <f t="shared" si="15"/>
        <v>Q3</v>
      </c>
    </row>
    <row r="982" spans="1:9">
      <c r="A982" s="48">
        <v>2396</v>
      </c>
      <c r="B982" s="49">
        <v>41119</v>
      </c>
      <c r="C982" s="48" t="s">
        <v>898</v>
      </c>
      <c r="D982" s="48" t="s">
        <v>306</v>
      </c>
      <c r="E982" s="48" t="s">
        <v>328</v>
      </c>
      <c r="F982" s="48">
        <v>1</v>
      </c>
      <c r="G982" s="48">
        <v>19.474999999999998</v>
      </c>
      <c r="I982" s="48" t="str">
        <f t="shared" si="15"/>
        <v>Q3</v>
      </c>
    </row>
    <row r="983" spans="1:9">
      <c r="A983" s="48">
        <v>2396</v>
      </c>
      <c r="B983" s="49">
        <v>41119</v>
      </c>
      <c r="C983" s="48" t="s">
        <v>899</v>
      </c>
      <c r="D983" s="48" t="s">
        <v>306</v>
      </c>
      <c r="E983" s="48" t="s">
        <v>900</v>
      </c>
      <c r="F983" s="48">
        <v>1</v>
      </c>
      <c r="G983" s="48">
        <v>10.8</v>
      </c>
      <c r="I983" s="48" t="str">
        <f t="shared" si="15"/>
        <v>Q3</v>
      </c>
    </row>
    <row r="984" spans="1:9">
      <c r="A984" s="48">
        <v>2397</v>
      </c>
      <c r="B984" s="49">
        <v>41119</v>
      </c>
      <c r="C984" s="48" t="s">
        <v>901</v>
      </c>
      <c r="D984" s="48" t="s">
        <v>306</v>
      </c>
      <c r="E984" s="48" t="s">
        <v>326</v>
      </c>
      <c r="F984" s="48">
        <v>1</v>
      </c>
      <c r="G984" s="48">
        <v>2.8800000000000003</v>
      </c>
      <c r="I984" s="48" t="str">
        <f t="shared" si="15"/>
        <v>Q3</v>
      </c>
    </row>
    <row r="985" spans="1:9">
      <c r="A985" s="48">
        <v>2397</v>
      </c>
      <c r="B985" s="49">
        <v>41119</v>
      </c>
      <c r="C985" s="48" t="s">
        <v>350</v>
      </c>
      <c r="D985" s="48" t="s">
        <v>306</v>
      </c>
      <c r="E985" s="48" t="s">
        <v>351</v>
      </c>
      <c r="F985" s="48">
        <v>1</v>
      </c>
      <c r="G985" s="48">
        <v>2.27</v>
      </c>
      <c r="I985" s="48" t="str">
        <f t="shared" si="15"/>
        <v>Q3</v>
      </c>
    </row>
    <row r="986" spans="1:9">
      <c r="A986" s="48">
        <v>2397</v>
      </c>
      <c r="B986" s="49">
        <v>41119</v>
      </c>
      <c r="C986" s="48" t="s">
        <v>552</v>
      </c>
      <c r="D986" s="48" t="s">
        <v>306</v>
      </c>
      <c r="E986" s="48" t="s">
        <v>513</v>
      </c>
      <c r="F986" s="48">
        <v>1</v>
      </c>
      <c r="G986" s="48">
        <v>3.9899999999999998</v>
      </c>
      <c r="I986" s="48" t="str">
        <f t="shared" si="15"/>
        <v>Q3</v>
      </c>
    </row>
    <row r="987" spans="1:9">
      <c r="A987" s="48">
        <v>2398</v>
      </c>
      <c r="B987" s="49">
        <v>41119</v>
      </c>
      <c r="C987" s="48" t="s">
        <v>891</v>
      </c>
      <c r="D987" s="48" t="s">
        <v>292</v>
      </c>
      <c r="E987" s="48" t="s">
        <v>374</v>
      </c>
      <c r="F987" s="48">
        <v>1</v>
      </c>
      <c r="G987" s="48">
        <v>4.3499999999999996</v>
      </c>
      <c r="I987" s="48" t="str">
        <f t="shared" si="15"/>
        <v>Q3</v>
      </c>
    </row>
    <row r="988" spans="1:9">
      <c r="A988" s="48">
        <v>2398</v>
      </c>
      <c r="B988" s="49">
        <v>41119</v>
      </c>
      <c r="C988" s="48" t="s">
        <v>890</v>
      </c>
      <c r="D988" s="48" t="s">
        <v>306</v>
      </c>
      <c r="E988" s="48" t="s">
        <v>366</v>
      </c>
      <c r="F988" s="48">
        <v>3</v>
      </c>
      <c r="G988" s="48">
        <v>50.040000000000006</v>
      </c>
      <c r="I988" s="48" t="str">
        <f t="shared" si="15"/>
        <v>Q3</v>
      </c>
    </row>
    <row r="989" spans="1:9">
      <c r="A989" s="48">
        <v>2405</v>
      </c>
      <c r="B989" s="49">
        <v>41120</v>
      </c>
      <c r="C989" s="48" t="s">
        <v>532</v>
      </c>
      <c r="D989" s="48" t="s">
        <v>306</v>
      </c>
      <c r="E989" s="48" t="s">
        <v>419</v>
      </c>
      <c r="F989" s="48">
        <v>1</v>
      </c>
      <c r="G989" s="48">
        <v>8.6999999999999993</v>
      </c>
      <c r="I989" s="48" t="str">
        <f t="shared" si="15"/>
        <v>Q3</v>
      </c>
    </row>
    <row r="990" spans="1:9">
      <c r="A990" s="48">
        <v>2405</v>
      </c>
      <c r="B990" s="49">
        <v>41120</v>
      </c>
      <c r="C990" s="48" t="s">
        <v>902</v>
      </c>
      <c r="D990" s="48" t="s">
        <v>306</v>
      </c>
      <c r="E990" s="48" t="s">
        <v>856</v>
      </c>
      <c r="F990" s="48">
        <v>4</v>
      </c>
      <c r="G990" s="48">
        <v>8.4</v>
      </c>
      <c r="I990" s="48" t="str">
        <f t="shared" si="15"/>
        <v>Q3</v>
      </c>
    </row>
    <row r="991" spans="1:9">
      <c r="A991" s="48">
        <v>2405</v>
      </c>
      <c r="B991" s="49">
        <v>41120</v>
      </c>
      <c r="C991" s="48" t="s">
        <v>813</v>
      </c>
      <c r="D991" s="48" t="s">
        <v>306</v>
      </c>
      <c r="E991" s="48" t="s">
        <v>372</v>
      </c>
      <c r="F991" s="48">
        <v>1</v>
      </c>
      <c r="G991" s="48">
        <v>16.87</v>
      </c>
      <c r="I991" s="48" t="str">
        <f t="shared" si="15"/>
        <v>Q3</v>
      </c>
    </row>
    <row r="992" spans="1:9">
      <c r="A992" s="48">
        <v>2420</v>
      </c>
      <c r="B992" s="49">
        <v>41122</v>
      </c>
      <c r="C992" s="48" t="s">
        <v>669</v>
      </c>
      <c r="D992" s="48" t="s">
        <v>306</v>
      </c>
      <c r="E992" s="48" t="s">
        <v>500</v>
      </c>
      <c r="F992" s="48">
        <v>2</v>
      </c>
      <c r="G992" s="48">
        <v>5.9849999999999994</v>
      </c>
      <c r="I992" s="48" t="str">
        <f t="shared" si="15"/>
        <v>Q3</v>
      </c>
    </row>
    <row r="993" spans="1:9">
      <c r="A993" s="48">
        <v>2420</v>
      </c>
      <c r="B993" s="49">
        <v>41122</v>
      </c>
      <c r="C993" s="48" t="s">
        <v>660</v>
      </c>
      <c r="D993" s="48" t="s">
        <v>306</v>
      </c>
      <c r="E993" s="48" t="s">
        <v>422</v>
      </c>
      <c r="F993" s="48">
        <v>2</v>
      </c>
      <c r="G993" s="48">
        <v>33.840000000000003</v>
      </c>
      <c r="I993" s="48" t="str">
        <f t="shared" si="15"/>
        <v>Q3</v>
      </c>
    </row>
    <row r="994" spans="1:9">
      <c r="A994" s="48">
        <v>2421</v>
      </c>
      <c r="B994" s="49">
        <v>41122</v>
      </c>
      <c r="C994" s="48" t="s">
        <v>794</v>
      </c>
      <c r="D994" s="48" t="s">
        <v>393</v>
      </c>
      <c r="E994" s="48" t="s">
        <v>394</v>
      </c>
      <c r="F994" s="48">
        <v>5</v>
      </c>
      <c r="G994" s="48">
        <v>13.5</v>
      </c>
      <c r="I994" s="48" t="str">
        <f t="shared" si="15"/>
        <v>Q3</v>
      </c>
    </row>
    <row r="995" spans="1:9">
      <c r="A995" s="48">
        <v>2421</v>
      </c>
      <c r="B995" s="49">
        <v>41122</v>
      </c>
      <c r="C995" s="48" t="s">
        <v>870</v>
      </c>
      <c r="D995" s="48" t="s">
        <v>292</v>
      </c>
      <c r="E995" s="48" t="s">
        <v>293</v>
      </c>
      <c r="F995" s="48">
        <v>1</v>
      </c>
      <c r="G995" s="48">
        <v>2.8499999999999996</v>
      </c>
      <c r="I995" s="48" t="str">
        <f t="shared" si="15"/>
        <v>Q3</v>
      </c>
    </row>
    <row r="996" spans="1:9">
      <c r="A996" s="48">
        <v>2440</v>
      </c>
      <c r="B996" s="49">
        <v>41125</v>
      </c>
      <c r="C996" s="48" t="s">
        <v>598</v>
      </c>
      <c r="D996" s="48" t="s">
        <v>292</v>
      </c>
      <c r="E996" s="48" t="s">
        <v>293</v>
      </c>
      <c r="F996" s="48">
        <v>1</v>
      </c>
      <c r="G996" s="48">
        <v>10.115</v>
      </c>
      <c r="I996" s="48" t="str">
        <f t="shared" si="15"/>
        <v>Q3</v>
      </c>
    </row>
    <row r="997" spans="1:9">
      <c r="A997" s="48">
        <v>2441</v>
      </c>
      <c r="B997" s="49">
        <v>41125</v>
      </c>
      <c r="C997" s="48" t="s">
        <v>903</v>
      </c>
      <c r="D997" s="48" t="s">
        <v>306</v>
      </c>
      <c r="E997" s="48" t="s">
        <v>293</v>
      </c>
      <c r="F997" s="48">
        <v>2</v>
      </c>
      <c r="G997" s="48">
        <v>5.9</v>
      </c>
      <c r="I997" s="48" t="str">
        <f t="shared" si="15"/>
        <v>Q3</v>
      </c>
    </row>
    <row r="998" spans="1:9">
      <c r="A998" s="48">
        <v>2441</v>
      </c>
      <c r="B998" s="49">
        <v>41125</v>
      </c>
      <c r="C998" s="48" t="s">
        <v>708</v>
      </c>
      <c r="D998" s="48" t="s">
        <v>295</v>
      </c>
      <c r="E998" s="48" t="s">
        <v>302</v>
      </c>
      <c r="F998" s="48">
        <v>1</v>
      </c>
      <c r="G998" s="48">
        <v>12.96</v>
      </c>
      <c r="I998" s="48" t="str">
        <f t="shared" si="15"/>
        <v>Q3</v>
      </c>
    </row>
    <row r="999" spans="1:9">
      <c r="A999" s="48">
        <v>2442</v>
      </c>
      <c r="B999" s="49">
        <v>41125</v>
      </c>
      <c r="C999" s="48" t="s">
        <v>378</v>
      </c>
      <c r="D999" s="48" t="s">
        <v>306</v>
      </c>
      <c r="E999" s="48" t="s">
        <v>348</v>
      </c>
      <c r="F999" s="48">
        <v>2</v>
      </c>
      <c r="G999" s="48">
        <v>5.7</v>
      </c>
      <c r="I999" s="48" t="str">
        <f t="shared" si="15"/>
        <v>Q3</v>
      </c>
    </row>
    <row r="1000" spans="1:9">
      <c r="A1000" s="48">
        <v>2442</v>
      </c>
      <c r="B1000" s="49">
        <v>41125</v>
      </c>
      <c r="C1000" s="48" t="s">
        <v>444</v>
      </c>
      <c r="D1000" s="48" t="s">
        <v>306</v>
      </c>
      <c r="E1000" s="48" t="s">
        <v>381</v>
      </c>
      <c r="F1000" s="48">
        <v>1</v>
      </c>
      <c r="G1000" s="48">
        <v>14.9</v>
      </c>
      <c r="I1000" s="48" t="str">
        <f t="shared" si="15"/>
        <v>Q3</v>
      </c>
    </row>
    <row r="1001" spans="1:9">
      <c r="A1001" s="48">
        <v>2442</v>
      </c>
      <c r="B1001" s="49">
        <v>41125</v>
      </c>
      <c r="C1001" s="48" t="s">
        <v>694</v>
      </c>
      <c r="D1001" s="48" t="s">
        <v>306</v>
      </c>
      <c r="E1001" s="48" t="s">
        <v>419</v>
      </c>
      <c r="F1001" s="48">
        <v>4</v>
      </c>
      <c r="G1001" s="48">
        <v>7.8400000000000007</v>
      </c>
      <c r="I1001" s="48" t="str">
        <f t="shared" si="15"/>
        <v>Q3</v>
      </c>
    </row>
    <row r="1002" spans="1:9">
      <c r="A1002" s="48">
        <v>2442</v>
      </c>
      <c r="B1002" s="49">
        <v>41125</v>
      </c>
      <c r="C1002" s="48" t="s">
        <v>349</v>
      </c>
      <c r="D1002" s="48" t="s">
        <v>295</v>
      </c>
      <c r="E1002" s="48" t="s">
        <v>302</v>
      </c>
      <c r="F1002" s="48">
        <v>1</v>
      </c>
      <c r="G1002" s="48">
        <v>25.880000000000003</v>
      </c>
      <c r="I1002" s="48" t="str">
        <f t="shared" si="15"/>
        <v>Q3</v>
      </c>
    </row>
    <row r="1003" spans="1:9">
      <c r="A1003" s="48">
        <v>2444</v>
      </c>
      <c r="B1003" s="49">
        <v>41126</v>
      </c>
      <c r="C1003" s="48" t="s">
        <v>904</v>
      </c>
      <c r="D1003" s="48" t="s">
        <v>306</v>
      </c>
      <c r="E1003" s="48" t="s">
        <v>503</v>
      </c>
      <c r="F1003" s="48">
        <v>1</v>
      </c>
      <c r="G1003" s="48">
        <v>3.35</v>
      </c>
      <c r="I1003" s="48" t="str">
        <f t="shared" si="15"/>
        <v>Q3</v>
      </c>
    </row>
    <row r="1004" spans="1:9">
      <c r="A1004" s="48">
        <v>2444</v>
      </c>
      <c r="B1004" s="49">
        <v>41126</v>
      </c>
      <c r="C1004" s="48" t="s">
        <v>453</v>
      </c>
      <c r="D1004" s="48" t="s">
        <v>306</v>
      </c>
      <c r="E1004" s="48" t="s">
        <v>293</v>
      </c>
      <c r="F1004" s="48">
        <v>1</v>
      </c>
      <c r="G1004" s="48">
        <v>23.6</v>
      </c>
      <c r="I1004" s="48" t="str">
        <f t="shared" si="15"/>
        <v>Q3</v>
      </c>
    </row>
    <row r="1005" spans="1:9">
      <c r="A1005" s="48">
        <v>2444</v>
      </c>
      <c r="B1005" s="49">
        <v>41126</v>
      </c>
      <c r="C1005" s="48" t="s">
        <v>767</v>
      </c>
      <c r="D1005" s="48" t="s">
        <v>292</v>
      </c>
      <c r="E1005" s="48" t="s">
        <v>474</v>
      </c>
      <c r="F1005" s="48">
        <v>1</v>
      </c>
      <c r="G1005" s="48">
        <v>21.3</v>
      </c>
      <c r="I1005" s="48" t="str">
        <f t="shared" si="15"/>
        <v>Q3</v>
      </c>
    </row>
    <row r="1006" spans="1:9">
      <c r="A1006" s="48">
        <v>2449</v>
      </c>
      <c r="B1006" s="49">
        <v>41126</v>
      </c>
      <c r="C1006" s="48" t="s">
        <v>361</v>
      </c>
      <c r="D1006" s="48" t="s">
        <v>306</v>
      </c>
      <c r="E1006" s="48" t="s">
        <v>293</v>
      </c>
      <c r="F1006" s="48">
        <v>2</v>
      </c>
      <c r="G1006" s="48">
        <v>40.700000000000003</v>
      </c>
      <c r="I1006" s="48" t="str">
        <f t="shared" si="15"/>
        <v>Q3</v>
      </c>
    </row>
    <row r="1007" spans="1:9">
      <c r="A1007" s="48">
        <v>2453</v>
      </c>
      <c r="B1007" s="49">
        <v>41127</v>
      </c>
      <c r="C1007" s="48" t="s">
        <v>294</v>
      </c>
      <c r="D1007" s="48" t="s">
        <v>295</v>
      </c>
      <c r="E1007" s="48" t="s">
        <v>296</v>
      </c>
      <c r="F1007" s="48">
        <v>2</v>
      </c>
      <c r="G1007" s="48">
        <v>20.139999999999997</v>
      </c>
      <c r="I1007" s="48" t="str">
        <f t="shared" si="15"/>
        <v>Q3</v>
      </c>
    </row>
    <row r="1008" spans="1:9">
      <c r="A1008" s="48">
        <v>2453</v>
      </c>
      <c r="B1008" s="49">
        <v>41127</v>
      </c>
      <c r="C1008" s="48" t="s">
        <v>905</v>
      </c>
      <c r="D1008" s="48" t="s">
        <v>306</v>
      </c>
      <c r="E1008" s="48" t="s">
        <v>307</v>
      </c>
      <c r="F1008" s="48">
        <v>1</v>
      </c>
      <c r="G1008" s="48">
        <v>3.25</v>
      </c>
      <c r="I1008" s="48" t="str">
        <f t="shared" si="15"/>
        <v>Q3</v>
      </c>
    </row>
    <row r="1009" spans="1:9">
      <c r="A1009" s="48">
        <v>2453</v>
      </c>
      <c r="B1009" s="49">
        <v>41127</v>
      </c>
      <c r="C1009" s="48" t="s">
        <v>613</v>
      </c>
      <c r="D1009" s="48" t="s">
        <v>295</v>
      </c>
      <c r="E1009" s="48" t="s">
        <v>293</v>
      </c>
      <c r="F1009" s="48">
        <v>1</v>
      </c>
      <c r="G1009" s="48">
        <v>2.7</v>
      </c>
      <c r="I1009" s="48" t="str">
        <f t="shared" si="15"/>
        <v>Q3</v>
      </c>
    </row>
    <row r="1010" spans="1:9">
      <c r="A1010" s="48">
        <v>2453</v>
      </c>
      <c r="B1010" s="49">
        <v>41127</v>
      </c>
      <c r="C1010" s="48" t="s">
        <v>897</v>
      </c>
      <c r="D1010" s="48" t="s">
        <v>306</v>
      </c>
      <c r="E1010" s="48" t="s">
        <v>387</v>
      </c>
      <c r="F1010" s="48">
        <v>1</v>
      </c>
      <c r="G1010" s="48">
        <v>2.0880000000000001</v>
      </c>
      <c r="I1010" s="48" t="str">
        <f t="shared" si="15"/>
        <v>Q3</v>
      </c>
    </row>
    <row r="1011" spans="1:9">
      <c r="A1011" s="48">
        <v>2453</v>
      </c>
      <c r="B1011" s="49">
        <v>41127</v>
      </c>
      <c r="C1011" s="48" t="s">
        <v>840</v>
      </c>
      <c r="D1011" s="48" t="s">
        <v>306</v>
      </c>
      <c r="E1011" s="48" t="s">
        <v>503</v>
      </c>
      <c r="F1011" s="48">
        <v>2</v>
      </c>
      <c r="G1011" s="48">
        <v>6.7</v>
      </c>
      <c r="I1011" s="48" t="str">
        <f t="shared" si="15"/>
        <v>Q3</v>
      </c>
    </row>
    <row r="1012" spans="1:9">
      <c r="A1012" s="48">
        <v>2462</v>
      </c>
      <c r="B1012" s="49">
        <v>41128</v>
      </c>
      <c r="C1012" s="48" t="s">
        <v>906</v>
      </c>
      <c r="D1012" s="48" t="s">
        <v>306</v>
      </c>
      <c r="E1012" s="48" t="s">
        <v>907</v>
      </c>
      <c r="F1012" s="48">
        <v>1</v>
      </c>
      <c r="G1012" s="48">
        <v>4.3699999999999992</v>
      </c>
      <c r="I1012" s="48" t="str">
        <f t="shared" si="15"/>
        <v>Q3</v>
      </c>
    </row>
    <row r="1013" spans="1:9">
      <c r="A1013" s="48">
        <v>2465</v>
      </c>
      <c r="B1013" s="49">
        <v>41128</v>
      </c>
      <c r="C1013" s="48" t="s">
        <v>908</v>
      </c>
      <c r="D1013" s="48" t="s">
        <v>306</v>
      </c>
      <c r="E1013" s="48" t="s">
        <v>328</v>
      </c>
      <c r="F1013" s="48">
        <v>1</v>
      </c>
      <c r="G1013" s="48">
        <v>30.82</v>
      </c>
      <c r="I1013" s="48" t="str">
        <f t="shared" si="15"/>
        <v>Q3</v>
      </c>
    </row>
    <row r="1014" spans="1:9">
      <c r="A1014" s="48">
        <v>2465</v>
      </c>
      <c r="B1014" s="49">
        <v>41128</v>
      </c>
      <c r="C1014" s="48" t="s">
        <v>735</v>
      </c>
      <c r="D1014" s="48" t="s">
        <v>306</v>
      </c>
      <c r="E1014" s="48" t="s">
        <v>351</v>
      </c>
      <c r="F1014" s="48">
        <v>2</v>
      </c>
      <c r="G1014" s="48">
        <v>5.3</v>
      </c>
      <c r="I1014" s="48" t="str">
        <f t="shared" si="15"/>
        <v>Q3</v>
      </c>
    </row>
    <row r="1015" spans="1:9">
      <c r="A1015" s="48">
        <v>2465</v>
      </c>
      <c r="B1015" s="49">
        <v>41128</v>
      </c>
      <c r="C1015" s="48" t="s">
        <v>841</v>
      </c>
      <c r="D1015" s="48" t="s">
        <v>306</v>
      </c>
      <c r="E1015" s="48" t="s">
        <v>328</v>
      </c>
      <c r="F1015" s="48">
        <v>1</v>
      </c>
      <c r="G1015" s="48">
        <v>20.5</v>
      </c>
      <c r="I1015" s="48" t="str">
        <f t="shared" si="15"/>
        <v>Q3</v>
      </c>
    </row>
    <row r="1016" spans="1:9">
      <c r="A1016" s="48">
        <v>2465</v>
      </c>
      <c r="B1016" s="49">
        <v>41128</v>
      </c>
      <c r="C1016" s="48" t="s">
        <v>346</v>
      </c>
      <c r="D1016" s="48" t="s">
        <v>306</v>
      </c>
      <c r="E1016" s="48" t="s">
        <v>293</v>
      </c>
      <c r="F1016" s="48">
        <v>1</v>
      </c>
      <c r="G1016" s="48">
        <v>3.15</v>
      </c>
      <c r="I1016" s="48" t="str">
        <f t="shared" si="15"/>
        <v>Q3</v>
      </c>
    </row>
    <row r="1017" spans="1:9">
      <c r="A1017" s="48">
        <v>2467</v>
      </c>
      <c r="B1017" s="49">
        <v>41129</v>
      </c>
      <c r="C1017" s="48" t="s">
        <v>909</v>
      </c>
      <c r="D1017" s="48" t="s">
        <v>306</v>
      </c>
      <c r="E1017" s="48" t="s">
        <v>311</v>
      </c>
      <c r="F1017" s="48">
        <v>2</v>
      </c>
      <c r="G1017" s="48">
        <v>16.625</v>
      </c>
      <c r="I1017" s="48" t="str">
        <f t="shared" si="15"/>
        <v>Q3</v>
      </c>
    </row>
    <row r="1018" spans="1:9">
      <c r="A1018" s="48">
        <v>2468</v>
      </c>
      <c r="B1018" s="49">
        <v>41129</v>
      </c>
      <c r="C1018" s="48" t="s">
        <v>338</v>
      </c>
      <c r="D1018" s="48" t="s">
        <v>306</v>
      </c>
      <c r="E1018" s="48" t="s">
        <v>326</v>
      </c>
      <c r="F1018" s="48">
        <v>5</v>
      </c>
      <c r="G1018" s="48">
        <v>68</v>
      </c>
      <c r="I1018" s="48" t="str">
        <f t="shared" si="15"/>
        <v>Q3</v>
      </c>
    </row>
    <row r="1019" spans="1:9">
      <c r="A1019" s="48">
        <v>2477</v>
      </c>
      <c r="B1019" s="49">
        <v>41130</v>
      </c>
      <c r="C1019" s="48" t="s">
        <v>776</v>
      </c>
      <c r="D1019" s="48" t="s">
        <v>292</v>
      </c>
      <c r="E1019" s="48" t="s">
        <v>317</v>
      </c>
      <c r="F1019" s="48">
        <v>2</v>
      </c>
      <c r="G1019" s="48">
        <v>25.84</v>
      </c>
      <c r="I1019" s="48" t="str">
        <f t="shared" si="15"/>
        <v>Q3</v>
      </c>
    </row>
    <row r="1020" spans="1:9">
      <c r="A1020" s="48">
        <v>2480</v>
      </c>
      <c r="B1020" s="49">
        <v>41130</v>
      </c>
      <c r="C1020" s="48" t="s">
        <v>843</v>
      </c>
      <c r="D1020" s="48" t="s">
        <v>306</v>
      </c>
      <c r="E1020" s="48" t="s">
        <v>309</v>
      </c>
      <c r="F1020" s="48">
        <v>1</v>
      </c>
      <c r="G1020" s="48">
        <v>2.9325000000000001</v>
      </c>
      <c r="I1020" s="48" t="str">
        <f t="shared" si="15"/>
        <v>Q3</v>
      </c>
    </row>
    <row r="1021" spans="1:9">
      <c r="A1021" s="48">
        <v>2481</v>
      </c>
      <c r="B1021" s="49">
        <v>41130</v>
      </c>
      <c r="C1021" s="48" t="s">
        <v>910</v>
      </c>
      <c r="D1021" s="48" t="s">
        <v>306</v>
      </c>
      <c r="E1021" s="48" t="s">
        <v>293</v>
      </c>
      <c r="F1021" s="48">
        <v>2</v>
      </c>
      <c r="G1021" s="48">
        <v>20.23</v>
      </c>
      <c r="I1021" s="48" t="str">
        <f t="shared" si="15"/>
        <v>Q3</v>
      </c>
    </row>
    <row r="1022" spans="1:9">
      <c r="A1022" s="48">
        <v>2489</v>
      </c>
      <c r="B1022" s="49">
        <v>41132</v>
      </c>
      <c r="C1022" s="48" t="s">
        <v>443</v>
      </c>
      <c r="D1022" s="48" t="s">
        <v>306</v>
      </c>
      <c r="E1022" s="48" t="s">
        <v>293</v>
      </c>
      <c r="F1022" s="48">
        <v>1</v>
      </c>
      <c r="G1022" s="48">
        <v>2.95</v>
      </c>
      <c r="I1022" s="48" t="str">
        <f t="shared" si="15"/>
        <v>Q3</v>
      </c>
    </row>
    <row r="1023" spans="1:9">
      <c r="A1023" s="48">
        <v>2489</v>
      </c>
      <c r="B1023" s="49">
        <v>41132</v>
      </c>
      <c r="C1023" s="48" t="s">
        <v>771</v>
      </c>
      <c r="D1023" s="48" t="s">
        <v>295</v>
      </c>
      <c r="E1023" s="48" t="s">
        <v>593</v>
      </c>
      <c r="F1023" s="48">
        <v>5</v>
      </c>
      <c r="G1023" s="48">
        <v>31.25</v>
      </c>
      <c r="I1023" s="48" t="str">
        <f t="shared" si="15"/>
        <v>Q3</v>
      </c>
    </row>
    <row r="1024" spans="1:9">
      <c r="A1024" s="48">
        <v>2489</v>
      </c>
      <c r="B1024" s="49">
        <v>41132</v>
      </c>
      <c r="C1024" s="48" t="s">
        <v>325</v>
      </c>
      <c r="D1024" s="48" t="s">
        <v>306</v>
      </c>
      <c r="E1024" s="48" t="s">
        <v>326</v>
      </c>
      <c r="F1024" s="48">
        <v>1</v>
      </c>
      <c r="G1024" s="48">
        <v>1.2749999999999999</v>
      </c>
      <c r="I1024" s="48" t="str">
        <f t="shared" si="15"/>
        <v>Q3</v>
      </c>
    </row>
    <row r="1025" spans="1:9">
      <c r="A1025" s="48">
        <v>2489</v>
      </c>
      <c r="B1025" s="49">
        <v>41132</v>
      </c>
      <c r="C1025" s="48" t="s">
        <v>404</v>
      </c>
      <c r="D1025" s="48" t="s">
        <v>306</v>
      </c>
      <c r="E1025" s="48" t="s">
        <v>405</v>
      </c>
      <c r="F1025" s="48">
        <v>1</v>
      </c>
      <c r="G1025" s="48">
        <v>11.104000000000001</v>
      </c>
      <c r="I1025" s="48" t="str">
        <f t="shared" si="15"/>
        <v>Q3</v>
      </c>
    </row>
    <row r="1026" spans="1:9">
      <c r="A1026" s="48">
        <v>2492</v>
      </c>
      <c r="B1026" s="49">
        <v>41133</v>
      </c>
      <c r="C1026" s="48" t="s">
        <v>859</v>
      </c>
      <c r="D1026" s="48" t="s">
        <v>306</v>
      </c>
      <c r="E1026" s="48" t="s">
        <v>381</v>
      </c>
      <c r="F1026" s="48">
        <v>1</v>
      </c>
      <c r="G1026" s="48">
        <v>9.1</v>
      </c>
      <c r="I1026" s="48" t="str">
        <f t="shared" si="15"/>
        <v>Q3</v>
      </c>
    </row>
    <row r="1027" spans="1:9">
      <c r="A1027" s="48">
        <v>2494</v>
      </c>
      <c r="B1027" s="49">
        <v>41133</v>
      </c>
      <c r="C1027" s="48" t="s">
        <v>557</v>
      </c>
      <c r="D1027" s="48" t="s">
        <v>306</v>
      </c>
      <c r="E1027" s="48" t="s">
        <v>419</v>
      </c>
      <c r="F1027" s="48">
        <v>4</v>
      </c>
      <c r="G1027" s="48">
        <v>11.287999999999998</v>
      </c>
      <c r="I1027" s="48" t="str">
        <f t="shared" ref="I1027:I1090" si="16">IF(B1027&gt;=$J$4,"Q4",IF(AND(B1027&gt;=$J$3,B1027&lt;$J$4),"Q3",IF(AND(B1027&gt;=$J$2, B1027&lt;$J$3),"Q2",IF(B1027&lt; $J$2,"Q1","Invalid"))))</f>
        <v>Q3</v>
      </c>
    </row>
    <row r="1028" spans="1:9">
      <c r="A1028" s="48">
        <v>2501</v>
      </c>
      <c r="B1028" s="49">
        <v>41134</v>
      </c>
      <c r="C1028" s="48" t="s">
        <v>641</v>
      </c>
      <c r="D1028" s="48" t="s">
        <v>306</v>
      </c>
      <c r="E1028" s="48" t="s">
        <v>307</v>
      </c>
      <c r="F1028" s="48">
        <v>1</v>
      </c>
      <c r="G1028" s="48">
        <v>3.7</v>
      </c>
      <c r="I1028" s="48" t="str">
        <f t="shared" si="16"/>
        <v>Q3</v>
      </c>
    </row>
    <row r="1029" spans="1:9">
      <c r="A1029" s="48">
        <v>2501</v>
      </c>
      <c r="B1029" s="49">
        <v>41134</v>
      </c>
      <c r="C1029" s="48" t="s">
        <v>807</v>
      </c>
      <c r="D1029" s="48" t="s">
        <v>306</v>
      </c>
      <c r="E1029" s="48" t="s">
        <v>808</v>
      </c>
      <c r="F1029" s="48">
        <v>1</v>
      </c>
      <c r="G1029" s="48">
        <v>17.865000000000002</v>
      </c>
      <c r="I1029" s="48" t="str">
        <f t="shared" si="16"/>
        <v>Q3</v>
      </c>
    </row>
    <row r="1030" spans="1:9">
      <c r="A1030" s="48">
        <v>2501</v>
      </c>
      <c r="B1030" s="49">
        <v>41134</v>
      </c>
      <c r="C1030" s="48" t="s">
        <v>911</v>
      </c>
      <c r="D1030" s="48" t="s">
        <v>306</v>
      </c>
      <c r="E1030" s="48" t="s">
        <v>293</v>
      </c>
      <c r="F1030" s="48">
        <v>1</v>
      </c>
      <c r="G1030" s="48">
        <v>3.6</v>
      </c>
      <c r="I1030" s="48" t="str">
        <f t="shared" si="16"/>
        <v>Q3</v>
      </c>
    </row>
    <row r="1031" spans="1:9">
      <c r="A1031" s="48">
        <v>2501</v>
      </c>
      <c r="B1031" s="49">
        <v>41134</v>
      </c>
      <c r="C1031" s="48" t="s">
        <v>912</v>
      </c>
      <c r="D1031" s="48" t="s">
        <v>306</v>
      </c>
      <c r="E1031" s="48" t="s">
        <v>381</v>
      </c>
      <c r="F1031" s="48">
        <v>1</v>
      </c>
      <c r="G1031" s="48">
        <v>14.65</v>
      </c>
      <c r="I1031" s="48" t="str">
        <f t="shared" si="16"/>
        <v>Q3</v>
      </c>
    </row>
    <row r="1032" spans="1:9">
      <c r="A1032" s="48">
        <v>2502</v>
      </c>
      <c r="B1032" s="49">
        <v>41134</v>
      </c>
      <c r="C1032" s="48" t="s">
        <v>902</v>
      </c>
      <c r="D1032" s="48" t="s">
        <v>306</v>
      </c>
      <c r="E1032" s="48" t="s">
        <v>856</v>
      </c>
      <c r="F1032" s="48">
        <v>1</v>
      </c>
      <c r="G1032" s="48">
        <v>2.1</v>
      </c>
      <c r="I1032" s="48" t="str">
        <f t="shared" si="16"/>
        <v>Q3</v>
      </c>
    </row>
    <row r="1033" spans="1:9">
      <c r="A1033" s="48">
        <v>2502</v>
      </c>
      <c r="B1033" s="49">
        <v>41134</v>
      </c>
      <c r="C1033" s="48" t="s">
        <v>534</v>
      </c>
      <c r="D1033" s="48" t="s">
        <v>306</v>
      </c>
      <c r="E1033" s="48" t="s">
        <v>293</v>
      </c>
      <c r="F1033" s="48">
        <v>1</v>
      </c>
      <c r="G1033" s="48">
        <v>4.05</v>
      </c>
      <c r="I1033" s="48" t="str">
        <f t="shared" si="16"/>
        <v>Q3</v>
      </c>
    </row>
    <row r="1034" spans="1:9">
      <c r="A1034" s="48">
        <v>2502</v>
      </c>
      <c r="B1034" s="49">
        <v>41134</v>
      </c>
      <c r="C1034" s="48" t="s">
        <v>610</v>
      </c>
      <c r="D1034" s="48" t="s">
        <v>393</v>
      </c>
      <c r="E1034" s="48" t="s">
        <v>394</v>
      </c>
      <c r="F1034" s="48">
        <v>1</v>
      </c>
      <c r="G1034" s="48">
        <v>5.85</v>
      </c>
      <c r="I1034" s="48" t="str">
        <f t="shared" si="16"/>
        <v>Q3</v>
      </c>
    </row>
    <row r="1035" spans="1:9">
      <c r="A1035" s="48">
        <v>2513</v>
      </c>
      <c r="B1035" s="49">
        <v>41135</v>
      </c>
      <c r="C1035" s="48" t="s">
        <v>858</v>
      </c>
      <c r="D1035" s="48" t="s">
        <v>393</v>
      </c>
      <c r="E1035" s="48" t="s">
        <v>394</v>
      </c>
      <c r="F1035" s="48">
        <v>2</v>
      </c>
      <c r="G1035" s="48">
        <v>5.7</v>
      </c>
      <c r="I1035" s="48" t="str">
        <f t="shared" si="16"/>
        <v>Q3</v>
      </c>
    </row>
    <row r="1036" spans="1:9">
      <c r="A1036" s="48">
        <v>2513</v>
      </c>
      <c r="B1036" s="49">
        <v>41135</v>
      </c>
      <c r="C1036" s="48" t="s">
        <v>696</v>
      </c>
      <c r="D1036" s="48" t="s">
        <v>306</v>
      </c>
      <c r="E1036" s="48" t="s">
        <v>307</v>
      </c>
      <c r="F1036" s="48">
        <v>2</v>
      </c>
      <c r="G1036" s="48">
        <v>20</v>
      </c>
      <c r="I1036" s="48" t="str">
        <f t="shared" si="16"/>
        <v>Q3</v>
      </c>
    </row>
    <row r="1037" spans="1:9">
      <c r="A1037" s="48">
        <v>2513</v>
      </c>
      <c r="B1037" s="49">
        <v>41135</v>
      </c>
      <c r="C1037" s="48" t="s">
        <v>910</v>
      </c>
      <c r="D1037" s="48" t="s">
        <v>306</v>
      </c>
      <c r="E1037" s="48" t="s">
        <v>293</v>
      </c>
      <c r="F1037" s="48">
        <v>2</v>
      </c>
      <c r="G1037" s="48">
        <v>22.61</v>
      </c>
      <c r="I1037" s="48" t="str">
        <f t="shared" si="16"/>
        <v>Q3</v>
      </c>
    </row>
    <row r="1038" spans="1:9">
      <c r="A1038" s="48">
        <v>2513</v>
      </c>
      <c r="B1038" s="49">
        <v>41135</v>
      </c>
      <c r="C1038" s="48" t="s">
        <v>644</v>
      </c>
      <c r="D1038" s="48" t="s">
        <v>306</v>
      </c>
      <c r="E1038" s="48" t="s">
        <v>366</v>
      </c>
      <c r="F1038" s="48">
        <v>4</v>
      </c>
      <c r="G1038" s="48">
        <v>97</v>
      </c>
      <c r="I1038" s="48" t="str">
        <f t="shared" si="16"/>
        <v>Q3</v>
      </c>
    </row>
    <row r="1039" spans="1:9">
      <c r="A1039" s="48">
        <v>2513</v>
      </c>
      <c r="B1039" s="49">
        <v>41135</v>
      </c>
      <c r="C1039" s="48" t="s">
        <v>800</v>
      </c>
      <c r="D1039" s="48" t="s">
        <v>306</v>
      </c>
      <c r="E1039" s="48" t="s">
        <v>293</v>
      </c>
      <c r="F1039" s="48">
        <v>2</v>
      </c>
      <c r="G1039" s="48">
        <v>6.7</v>
      </c>
      <c r="I1039" s="48" t="str">
        <f t="shared" si="16"/>
        <v>Q3</v>
      </c>
    </row>
    <row r="1040" spans="1:9">
      <c r="A1040" s="48">
        <v>2536</v>
      </c>
      <c r="B1040" s="49">
        <v>41139</v>
      </c>
      <c r="C1040" s="48" t="s">
        <v>913</v>
      </c>
      <c r="D1040" s="48" t="s">
        <v>393</v>
      </c>
      <c r="E1040" s="48" t="s">
        <v>394</v>
      </c>
      <c r="F1040" s="48">
        <v>1</v>
      </c>
      <c r="G1040" s="48">
        <v>2.35</v>
      </c>
      <c r="I1040" s="48" t="str">
        <f t="shared" si="16"/>
        <v>Q3</v>
      </c>
    </row>
    <row r="1041" spans="1:9">
      <c r="A1041" s="48">
        <v>2536</v>
      </c>
      <c r="B1041" s="49">
        <v>41139</v>
      </c>
      <c r="C1041" s="48" t="s">
        <v>874</v>
      </c>
      <c r="D1041" s="48" t="s">
        <v>306</v>
      </c>
      <c r="E1041" s="48" t="s">
        <v>381</v>
      </c>
      <c r="F1041" s="48">
        <v>4</v>
      </c>
      <c r="G1041" s="48">
        <v>36.4</v>
      </c>
      <c r="I1041" s="48" t="str">
        <f t="shared" si="16"/>
        <v>Q3</v>
      </c>
    </row>
    <row r="1042" spans="1:9">
      <c r="A1042" s="48">
        <v>2536</v>
      </c>
      <c r="B1042" s="49">
        <v>41139</v>
      </c>
      <c r="C1042" s="48" t="s">
        <v>375</v>
      </c>
      <c r="D1042" s="48" t="s">
        <v>306</v>
      </c>
      <c r="E1042" s="48" t="s">
        <v>376</v>
      </c>
      <c r="F1042" s="48">
        <v>2</v>
      </c>
      <c r="G1042" s="48">
        <v>2.8729999999999998</v>
      </c>
      <c r="I1042" s="48" t="str">
        <f t="shared" si="16"/>
        <v>Q3</v>
      </c>
    </row>
    <row r="1043" spans="1:9">
      <c r="A1043" s="48">
        <v>2536</v>
      </c>
      <c r="B1043" s="49">
        <v>41139</v>
      </c>
      <c r="C1043" s="48" t="s">
        <v>914</v>
      </c>
      <c r="D1043" s="48" t="s">
        <v>306</v>
      </c>
      <c r="E1043" s="48" t="s">
        <v>915</v>
      </c>
      <c r="F1043" s="48">
        <v>2</v>
      </c>
      <c r="G1043" s="48">
        <v>9.6</v>
      </c>
      <c r="I1043" s="48" t="str">
        <f t="shared" si="16"/>
        <v>Q3</v>
      </c>
    </row>
    <row r="1044" spans="1:9">
      <c r="A1044" s="48">
        <v>2536</v>
      </c>
      <c r="B1044" s="49">
        <v>41139</v>
      </c>
      <c r="C1044" s="48" t="s">
        <v>420</v>
      </c>
      <c r="D1044" s="48" t="s">
        <v>292</v>
      </c>
      <c r="E1044" s="48" t="s">
        <v>320</v>
      </c>
      <c r="F1044" s="48">
        <v>2</v>
      </c>
      <c r="G1044" s="48">
        <v>12.3</v>
      </c>
      <c r="I1044" s="48" t="str">
        <f t="shared" si="16"/>
        <v>Q3</v>
      </c>
    </row>
    <row r="1045" spans="1:9">
      <c r="A1045" s="48">
        <v>2536</v>
      </c>
      <c r="B1045" s="49">
        <v>41139</v>
      </c>
      <c r="C1045" s="48" t="s">
        <v>631</v>
      </c>
      <c r="D1045" s="48" t="s">
        <v>306</v>
      </c>
      <c r="E1045" s="48" t="s">
        <v>328</v>
      </c>
      <c r="F1045" s="48">
        <v>4</v>
      </c>
      <c r="G1045" s="48">
        <v>104.788</v>
      </c>
      <c r="I1045" s="48" t="str">
        <f t="shared" si="16"/>
        <v>Q3</v>
      </c>
    </row>
    <row r="1046" spans="1:9">
      <c r="A1046" s="48">
        <v>2537</v>
      </c>
      <c r="B1046" s="49">
        <v>41139</v>
      </c>
      <c r="C1046" s="48" t="s">
        <v>482</v>
      </c>
      <c r="D1046" s="48" t="s">
        <v>393</v>
      </c>
      <c r="E1046" s="48" t="s">
        <v>394</v>
      </c>
      <c r="F1046" s="48">
        <v>4</v>
      </c>
      <c r="G1046" s="48">
        <v>61.199999999999996</v>
      </c>
      <c r="I1046" s="48" t="str">
        <f t="shared" si="16"/>
        <v>Q3</v>
      </c>
    </row>
    <row r="1047" spans="1:9">
      <c r="A1047" s="48">
        <v>2537</v>
      </c>
      <c r="B1047" s="49">
        <v>41139</v>
      </c>
      <c r="C1047" s="48" t="s">
        <v>312</v>
      </c>
      <c r="D1047" s="48" t="s">
        <v>306</v>
      </c>
      <c r="E1047" s="48" t="s">
        <v>313</v>
      </c>
      <c r="F1047" s="48">
        <v>2</v>
      </c>
      <c r="G1047" s="48">
        <v>22.229999999999997</v>
      </c>
      <c r="I1047" s="48" t="str">
        <f t="shared" si="16"/>
        <v>Q3</v>
      </c>
    </row>
    <row r="1048" spans="1:9">
      <c r="A1048" s="48">
        <v>2543</v>
      </c>
      <c r="B1048" s="49">
        <v>41140</v>
      </c>
      <c r="C1048" s="48" t="s">
        <v>416</v>
      </c>
      <c r="D1048" s="48" t="s">
        <v>306</v>
      </c>
      <c r="E1048" s="48" t="s">
        <v>417</v>
      </c>
      <c r="F1048" s="48">
        <v>1</v>
      </c>
      <c r="G1048" s="48">
        <v>2.75</v>
      </c>
      <c r="I1048" s="48" t="str">
        <f t="shared" si="16"/>
        <v>Q3</v>
      </c>
    </row>
    <row r="1049" spans="1:9">
      <c r="A1049" s="48">
        <v>2543</v>
      </c>
      <c r="B1049" s="49">
        <v>41140</v>
      </c>
      <c r="C1049" s="48" t="s">
        <v>461</v>
      </c>
      <c r="D1049" s="48" t="s">
        <v>306</v>
      </c>
      <c r="E1049" s="48" t="s">
        <v>372</v>
      </c>
      <c r="F1049" s="48">
        <v>1</v>
      </c>
      <c r="G1049" s="48">
        <v>16.054999999999996</v>
      </c>
      <c r="I1049" s="48" t="str">
        <f t="shared" si="16"/>
        <v>Q3</v>
      </c>
    </row>
    <row r="1050" spans="1:9">
      <c r="A1050" s="48">
        <v>2543</v>
      </c>
      <c r="B1050" s="49">
        <v>41140</v>
      </c>
      <c r="C1050" s="48" t="s">
        <v>520</v>
      </c>
      <c r="D1050" s="48" t="s">
        <v>306</v>
      </c>
      <c r="E1050" s="48" t="s">
        <v>293</v>
      </c>
      <c r="F1050" s="48">
        <v>1</v>
      </c>
      <c r="G1050" s="48">
        <v>2.61</v>
      </c>
      <c r="I1050" s="48" t="str">
        <f t="shared" si="16"/>
        <v>Q3</v>
      </c>
    </row>
    <row r="1051" spans="1:9">
      <c r="A1051" s="48">
        <v>2543</v>
      </c>
      <c r="B1051" s="49">
        <v>41140</v>
      </c>
      <c r="C1051" s="48" t="s">
        <v>361</v>
      </c>
      <c r="D1051" s="48" t="s">
        <v>306</v>
      </c>
      <c r="E1051" s="48" t="s">
        <v>293</v>
      </c>
      <c r="F1051" s="48">
        <v>2</v>
      </c>
      <c r="G1051" s="48">
        <v>40.700000000000003</v>
      </c>
      <c r="I1051" s="48" t="str">
        <f t="shared" si="16"/>
        <v>Q3</v>
      </c>
    </row>
    <row r="1052" spans="1:9">
      <c r="A1052" s="48">
        <v>2543</v>
      </c>
      <c r="B1052" s="49">
        <v>41140</v>
      </c>
      <c r="C1052" s="48" t="s">
        <v>916</v>
      </c>
      <c r="D1052" s="48" t="s">
        <v>306</v>
      </c>
      <c r="E1052" s="48" t="s">
        <v>355</v>
      </c>
      <c r="F1052" s="48">
        <v>1</v>
      </c>
      <c r="G1052" s="48">
        <v>2.5499999999999998</v>
      </c>
      <c r="I1052" s="48" t="str">
        <f t="shared" si="16"/>
        <v>Q3</v>
      </c>
    </row>
    <row r="1053" spans="1:9">
      <c r="A1053" s="48">
        <v>2544</v>
      </c>
      <c r="B1053" s="49">
        <v>41140</v>
      </c>
      <c r="C1053" s="48" t="s">
        <v>769</v>
      </c>
      <c r="D1053" s="48" t="s">
        <v>306</v>
      </c>
      <c r="E1053" s="48" t="s">
        <v>500</v>
      </c>
      <c r="F1053" s="48">
        <v>1</v>
      </c>
      <c r="G1053" s="48">
        <v>2.4</v>
      </c>
      <c r="I1053" s="48" t="str">
        <f t="shared" si="16"/>
        <v>Q3</v>
      </c>
    </row>
    <row r="1054" spans="1:9">
      <c r="A1054" s="48">
        <v>2544</v>
      </c>
      <c r="B1054" s="49">
        <v>41140</v>
      </c>
      <c r="C1054" s="48" t="s">
        <v>904</v>
      </c>
      <c r="D1054" s="48" t="s">
        <v>306</v>
      </c>
      <c r="E1054" s="48" t="s">
        <v>503</v>
      </c>
      <c r="F1054" s="48">
        <v>2</v>
      </c>
      <c r="G1054" s="48">
        <v>5.0250000000000004</v>
      </c>
      <c r="I1054" s="48" t="str">
        <f t="shared" si="16"/>
        <v>Q3</v>
      </c>
    </row>
    <row r="1055" spans="1:9">
      <c r="A1055" s="48">
        <v>2544</v>
      </c>
      <c r="B1055" s="49">
        <v>41140</v>
      </c>
      <c r="C1055" s="48" t="s">
        <v>850</v>
      </c>
      <c r="D1055" s="48" t="s">
        <v>306</v>
      </c>
      <c r="E1055" s="48" t="s">
        <v>366</v>
      </c>
      <c r="F1055" s="48">
        <v>1</v>
      </c>
      <c r="G1055" s="48">
        <v>9.5</v>
      </c>
      <c r="I1055" s="48" t="str">
        <f t="shared" si="16"/>
        <v>Q3</v>
      </c>
    </row>
    <row r="1056" spans="1:9">
      <c r="A1056" s="48">
        <v>2544</v>
      </c>
      <c r="B1056" s="49">
        <v>41140</v>
      </c>
      <c r="C1056" s="48" t="s">
        <v>538</v>
      </c>
      <c r="D1056" s="48" t="s">
        <v>306</v>
      </c>
      <c r="E1056" s="48" t="s">
        <v>539</v>
      </c>
      <c r="F1056" s="48">
        <v>3</v>
      </c>
      <c r="G1056" s="48">
        <v>10.5</v>
      </c>
      <c r="I1056" s="48" t="str">
        <f t="shared" si="16"/>
        <v>Q3</v>
      </c>
    </row>
    <row r="1057" spans="1:9">
      <c r="A1057" s="48">
        <v>2552</v>
      </c>
      <c r="B1057" s="49">
        <v>41141</v>
      </c>
      <c r="C1057" s="48" t="s">
        <v>647</v>
      </c>
      <c r="D1057" s="48" t="s">
        <v>292</v>
      </c>
      <c r="E1057" s="48" t="s">
        <v>293</v>
      </c>
      <c r="F1057" s="48">
        <v>1</v>
      </c>
      <c r="G1057" s="48">
        <v>6.7149999999999999</v>
      </c>
      <c r="I1057" s="48" t="str">
        <f t="shared" si="16"/>
        <v>Q3</v>
      </c>
    </row>
    <row r="1058" spans="1:9">
      <c r="A1058" s="48">
        <v>2552</v>
      </c>
      <c r="B1058" s="49">
        <v>41141</v>
      </c>
      <c r="C1058" s="48" t="s">
        <v>437</v>
      </c>
      <c r="D1058" s="48" t="s">
        <v>306</v>
      </c>
      <c r="E1058" s="48" t="s">
        <v>293</v>
      </c>
      <c r="F1058" s="48">
        <v>1</v>
      </c>
      <c r="G1058" s="48">
        <v>3.45</v>
      </c>
      <c r="I1058" s="48" t="str">
        <f t="shared" si="16"/>
        <v>Q3</v>
      </c>
    </row>
    <row r="1059" spans="1:9">
      <c r="A1059" s="48">
        <v>2552</v>
      </c>
      <c r="B1059" s="49">
        <v>41141</v>
      </c>
      <c r="C1059" s="48" t="s">
        <v>516</v>
      </c>
      <c r="D1059" s="48" t="s">
        <v>306</v>
      </c>
      <c r="E1059" s="48" t="s">
        <v>417</v>
      </c>
      <c r="F1059" s="48">
        <v>2</v>
      </c>
      <c r="G1059" s="48">
        <v>8.8000000000000007</v>
      </c>
      <c r="I1059" s="48" t="str">
        <f t="shared" si="16"/>
        <v>Q3</v>
      </c>
    </row>
    <row r="1060" spans="1:9">
      <c r="A1060" s="48">
        <v>2552</v>
      </c>
      <c r="B1060" s="49">
        <v>41141</v>
      </c>
      <c r="C1060" s="48" t="s">
        <v>833</v>
      </c>
      <c r="D1060" s="48" t="s">
        <v>306</v>
      </c>
      <c r="E1060" s="48" t="s">
        <v>313</v>
      </c>
      <c r="F1060" s="48">
        <v>1</v>
      </c>
      <c r="G1060" s="48">
        <v>10.53</v>
      </c>
      <c r="I1060" s="48" t="str">
        <f t="shared" si="16"/>
        <v>Q3</v>
      </c>
    </row>
    <row r="1061" spans="1:9">
      <c r="A1061" s="48">
        <v>2553</v>
      </c>
      <c r="B1061" s="49">
        <v>41141</v>
      </c>
      <c r="C1061" s="48" t="s">
        <v>917</v>
      </c>
      <c r="D1061" s="48" t="s">
        <v>306</v>
      </c>
      <c r="E1061" s="48" t="s">
        <v>351</v>
      </c>
      <c r="F1061" s="48">
        <v>1</v>
      </c>
      <c r="G1061" s="48">
        <v>2.6124999999999998</v>
      </c>
      <c r="I1061" s="48" t="str">
        <f t="shared" si="16"/>
        <v>Q3</v>
      </c>
    </row>
    <row r="1062" spans="1:9">
      <c r="A1062" s="48">
        <v>2553</v>
      </c>
      <c r="B1062" s="49">
        <v>41141</v>
      </c>
      <c r="C1062" s="48" t="s">
        <v>659</v>
      </c>
      <c r="D1062" s="48" t="s">
        <v>292</v>
      </c>
      <c r="E1062" s="48" t="s">
        <v>353</v>
      </c>
      <c r="F1062" s="48">
        <v>3</v>
      </c>
      <c r="G1062" s="48">
        <v>52.800000000000004</v>
      </c>
      <c r="I1062" s="48" t="str">
        <f t="shared" si="16"/>
        <v>Q3</v>
      </c>
    </row>
    <row r="1063" spans="1:9">
      <c r="A1063" s="48">
        <v>2555</v>
      </c>
      <c r="B1063" s="49">
        <v>41141</v>
      </c>
      <c r="C1063" s="48" t="s">
        <v>654</v>
      </c>
      <c r="D1063" s="48" t="s">
        <v>292</v>
      </c>
      <c r="E1063" s="48" t="s">
        <v>293</v>
      </c>
      <c r="F1063" s="48">
        <v>2</v>
      </c>
      <c r="G1063" s="48">
        <v>11.2</v>
      </c>
      <c r="I1063" s="48" t="str">
        <f t="shared" si="16"/>
        <v>Q3</v>
      </c>
    </row>
    <row r="1064" spans="1:9">
      <c r="A1064" s="48">
        <v>2555</v>
      </c>
      <c r="B1064" s="49">
        <v>41141</v>
      </c>
      <c r="C1064" s="48" t="s">
        <v>835</v>
      </c>
      <c r="D1064" s="48" t="s">
        <v>393</v>
      </c>
      <c r="E1064" s="48" t="s">
        <v>394</v>
      </c>
      <c r="F1064" s="48">
        <v>4</v>
      </c>
      <c r="G1064" s="48">
        <v>14</v>
      </c>
      <c r="I1064" s="48" t="str">
        <f t="shared" si="16"/>
        <v>Q3</v>
      </c>
    </row>
    <row r="1065" spans="1:9">
      <c r="A1065" s="48">
        <v>2555</v>
      </c>
      <c r="B1065" s="49">
        <v>41141</v>
      </c>
      <c r="C1065" s="48" t="s">
        <v>687</v>
      </c>
      <c r="D1065" s="48" t="s">
        <v>306</v>
      </c>
      <c r="E1065" s="48" t="s">
        <v>447</v>
      </c>
      <c r="F1065" s="48">
        <v>1</v>
      </c>
      <c r="G1065" s="48">
        <v>1.1969999999999998</v>
      </c>
      <c r="I1065" s="48" t="str">
        <f t="shared" si="16"/>
        <v>Q3</v>
      </c>
    </row>
    <row r="1066" spans="1:9">
      <c r="A1066" s="48">
        <v>2562</v>
      </c>
      <c r="B1066" s="49">
        <v>41141</v>
      </c>
      <c r="C1066" s="48" t="s">
        <v>442</v>
      </c>
      <c r="D1066" s="48" t="s">
        <v>306</v>
      </c>
      <c r="E1066" s="48" t="s">
        <v>307</v>
      </c>
      <c r="F1066" s="48">
        <v>5</v>
      </c>
      <c r="G1066" s="48">
        <v>16.25</v>
      </c>
      <c r="I1066" s="48" t="str">
        <f t="shared" si="16"/>
        <v>Q3</v>
      </c>
    </row>
    <row r="1067" spans="1:9">
      <c r="A1067" s="48">
        <v>2562</v>
      </c>
      <c r="B1067" s="49">
        <v>41141</v>
      </c>
      <c r="C1067" s="48" t="s">
        <v>482</v>
      </c>
      <c r="D1067" s="48" t="s">
        <v>393</v>
      </c>
      <c r="E1067" s="48" t="s">
        <v>394</v>
      </c>
      <c r="F1067" s="48">
        <v>2</v>
      </c>
      <c r="G1067" s="48">
        <v>36.72</v>
      </c>
      <c r="I1067" s="48" t="str">
        <f t="shared" si="16"/>
        <v>Q3</v>
      </c>
    </row>
    <row r="1068" spans="1:9">
      <c r="A1068" s="48">
        <v>2562</v>
      </c>
      <c r="B1068" s="49">
        <v>41141</v>
      </c>
      <c r="C1068" s="48" t="s">
        <v>467</v>
      </c>
      <c r="D1068" s="48" t="s">
        <v>292</v>
      </c>
      <c r="E1068" s="48" t="s">
        <v>320</v>
      </c>
      <c r="F1068" s="48">
        <v>2</v>
      </c>
      <c r="G1068" s="48">
        <v>12.3</v>
      </c>
      <c r="I1068" s="48" t="str">
        <f t="shared" si="16"/>
        <v>Q3</v>
      </c>
    </row>
    <row r="1069" spans="1:9">
      <c r="A1069" s="48">
        <v>2572</v>
      </c>
      <c r="B1069" s="49">
        <v>41143</v>
      </c>
      <c r="C1069" s="48" t="s">
        <v>625</v>
      </c>
      <c r="D1069" s="48" t="s">
        <v>306</v>
      </c>
      <c r="E1069" s="48" t="s">
        <v>626</v>
      </c>
      <c r="F1069" s="48">
        <v>5</v>
      </c>
      <c r="G1069" s="48">
        <v>21.25</v>
      </c>
      <c r="I1069" s="48" t="str">
        <f t="shared" si="16"/>
        <v>Q3</v>
      </c>
    </row>
    <row r="1070" spans="1:9">
      <c r="A1070" s="48">
        <v>2572</v>
      </c>
      <c r="B1070" s="49">
        <v>41143</v>
      </c>
      <c r="C1070" s="48" t="s">
        <v>918</v>
      </c>
      <c r="D1070" s="48" t="s">
        <v>306</v>
      </c>
      <c r="E1070" s="48" t="s">
        <v>322</v>
      </c>
      <c r="F1070" s="48">
        <v>1</v>
      </c>
      <c r="G1070" s="48">
        <v>23.25</v>
      </c>
      <c r="I1070" s="48" t="str">
        <f t="shared" si="16"/>
        <v>Q3</v>
      </c>
    </row>
    <row r="1071" spans="1:9">
      <c r="A1071" s="48">
        <v>2572</v>
      </c>
      <c r="B1071" s="49">
        <v>41143</v>
      </c>
      <c r="C1071" s="48" t="s">
        <v>919</v>
      </c>
      <c r="D1071" s="48" t="s">
        <v>306</v>
      </c>
      <c r="E1071" s="48" t="s">
        <v>331</v>
      </c>
      <c r="F1071" s="48">
        <v>2</v>
      </c>
      <c r="G1071" s="48">
        <v>5.9</v>
      </c>
      <c r="I1071" s="48" t="str">
        <f t="shared" si="16"/>
        <v>Q3</v>
      </c>
    </row>
    <row r="1072" spans="1:9">
      <c r="A1072" s="48">
        <v>2572</v>
      </c>
      <c r="B1072" s="49">
        <v>41143</v>
      </c>
      <c r="C1072" s="48" t="s">
        <v>920</v>
      </c>
      <c r="D1072" s="48" t="s">
        <v>292</v>
      </c>
      <c r="E1072" s="48" t="s">
        <v>293</v>
      </c>
      <c r="F1072" s="48">
        <v>2</v>
      </c>
      <c r="G1072" s="48">
        <v>19</v>
      </c>
      <c r="I1072" s="48" t="str">
        <f t="shared" si="16"/>
        <v>Q3</v>
      </c>
    </row>
    <row r="1073" spans="1:9">
      <c r="A1073" s="48">
        <v>2583</v>
      </c>
      <c r="B1073" s="49">
        <v>41145</v>
      </c>
      <c r="C1073" s="48" t="s">
        <v>835</v>
      </c>
      <c r="D1073" s="48" t="s">
        <v>393</v>
      </c>
      <c r="E1073" s="48" t="s">
        <v>394</v>
      </c>
      <c r="F1073" s="48">
        <v>1</v>
      </c>
      <c r="G1073" s="48">
        <v>3.5</v>
      </c>
      <c r="I1073" s="48" t="str">
        <f t="shared" si="16"/>
        <v>Q3</v>
      </c>
    </row>
    <row r="1074" spans="1:9">
      <c r="A1074" s="48">
        <v>2590</v>
      </c>
      <c r="B1074" s="49">
        <v>41146</v>
      </c>
      <c r="C1074" s="48" t="s">
        <v>921</v>
      </c>
      <c r="D1074" s="48" t="s">
        <v>393</v>
      </c>
      <c r="E1074" s="48" t="s">
        <v>394</v>
      </c>
      <c r="F1074" s="48">
        <v>1</v>
      </c>
      <c r="G1074" s="48">
        <v>20.3</v>
      </c>
      <c r="I1074" s="48" t="str">
        <f t="shared" si="16"/>
        <v>Q3</v>
      </c>
    </row>
    <row r="1075" spans="1:9">
      <c r="A1075" s="48">
        <v>2590</v>
      </c>
      <c r="B1075" s="49">
        <v>41146</v>
      </c>
      <c r="C1075" s="48" t="s">
        <v>564</v>
      </c>
      <c r="D1075" s="48" t="s">
        <v>292</v>
      </c>
      <c r="E1075" s="48" t="s">
        <v>343</v>
      </c>
      <c r="F1075" s="48">
        <v>2</v>
      </c>
      <c r="G1075" s="48">
        <v>19.5</v>
      </c>
      <c r="I1075" s="48" t="str">
        <f t="shared" si="16"/>
        <v>Q3</v>
      </c>
    </row>
    <row r="1076" spans="1:9">
      <c r="A1076" s="48">
        <v>2592</v>
      </c>
      <c r="B1076" s="49">
        <v>41146</v>
      </c>
      <c r="C1076" s="48" t="s">
        <v>390</v>
      </c>
      <c r="D1076" s="48" t="s">
        <v>306</v>
      </c>
      <c r="E1076" s="48" t="s">
        <v>391</v>
      </c>
      <c r="F1076" s="48">
        <v>2</v>
      </c>
      <c r="G1076" s="48">
        <v>4.5999999999999996</v>
      </c>
      <c r="I1076" s="48" t="str">
        <f t="shared" si="16"/>
        <v>Q3</v>
      </c>
    </row>
    <row r="1077" spans="1:9">
      <c r="A1077" s="48">
        <v>2592</v>
      </c>
      <c r="B1077" s="49">
        <v>41146</v>
      </c>
      <c r="C1077" s="48" t="s">
        <v>604</v>
      </c>
      <c r="D1077" s="48" t="s">
        <v>295</v>
      </c>
      <c r="E1077" s="48" t="s">
        <v>510</v>
      </c>
      <c r="F1077" s="48">
        <v>2</v>
      </c>
      <c r="G1077" s="48">
        <v>4.5599999999999996</v>
      </c>
      <c r="I1077" s="48" t="str">
        <f t="shared" si="16"/>
        <v>Q3</v>
      </c>
    </row>
    <row r="1078" spans="1:9">
      <c r="A1078" s="48">
        <v>2592</v>
      </c>
      <c r="B1078" s="49">
        <v>41146</v>
      </c>
      <c r="C1078" s="48" t="s">
        <v>799</v>
      </c>
      <c r="D1078" s="48" t="s">
        <v>306</v>
      </c>
      <c r="E1078" s="48" t="s">
        <v>293</v>
      </c>
      <c r="F1078" s="48">
        <v>2</v>
      </c>
      <c r="G1078" s="48">
        <v>25.65</v>
      </c>
      <c r="I1078" s="48" t="str">
        <f t="shared" si="16"/>
        <v>Q3</v>
      </c>
    </row>
    <row r="1079" spans="1:9">
      <c r="A1079" s="48">
        <v>2592</v>
      </c>
      <c r="B1079" s="49">
        <v>41146</v>
      </c>
      <c r="C1079" s="48" t="s">
        <v>682</v>
      </c>
      <c r="D1079" s="48" t="s">
        <v>306</v>
      </c>
      <c r="E1079" s="48" t="s">
        <v>391</v>
      </c>
      <c r="F1079" s="48">
        <v>1</v>
      </c>
      <c r="G1079" s="48">
        <v>2.2999999999999998</v>
      </c>
      <c r="I1079" s="48" t="str">
        <f t="shared" si="16"/>
        <v>Q3</v>
      </c>
    </row>
    <row r="1080" spans="1:9">
      <c r="A1080" s="48">
        <v>2592</v>
      </c>
      <c r="B1080" s="49">
        <v>41146</v>
      </c>
      <c r="C1080" s="48" t="s">
        <v>674</v>
      </c>
      <c r="D1080" s="48" t="s">
        <v>306</v>
      </c>
      <c r="E1080" s="48" t="s">
        <v>447</v>
      </c>
      <c r="F1080" s="48">
        <v>2</v>
      </c>
      <c r="G1080" s="48">
        <v>2.52</v>
      </c>
      <c r="I1080" s="48" t="str">
        <f t="shared" si="16"/>
        <v>Q3</v>
      </c>
    </row>
    <row r="1081" spans="1:9">
      <c r="A1081" s="48">
        <v>2598</v>
      </c>
      <c r="B1081" s="49">
        <v>41147</v>
      </c>
      <c r="C1081" s="48" t="s">
        <v>598</v>
      </c>
      <c r="D1081" s="48" t="s">
        <v>292</v>
      </c>
      <c r="E1081" s="48" t="s">
        <v>293</v>
      </c>
      <c r="F1081" s="48">
        <v>5</v>
      </c>
      <c r="G1081" s="48">
        <v>59.5</v>
      </c>
      <c r="I1081" s="48" t="str">
        <f t="shared" si="16"/>
        <v>Q3</v>
      </c>
    </row>
    <row r="1082" spans="1:9">
      <c r="A1082" s="48">
        <v>2598</v>
      </c>
      <c r="B1082" s="49">
        <v>41147</v>
      </c>
      <c r="C1082" s="48" t="s">
        <v>441</v>
      </c>
      <c r="D1082" s="48" t="s">
        <v>295</v>
      </c>
      <c r="E1082" s="48" t="s">
        <v>368</v>
      </c>
      <c r="F1082" s="48">
        <v>2</v>
      </c>
      <c r="G1082" s="48">
        <v>4</v>
      </c>
      <c r="I1082" s="48" t="str">
        <f t="shared" si="16"/>
        <v>Q3</v>
      </c>
    </row>
    <row r="1083" spans="1:9">
      <c r="A1083" s="48">
        <v>2598</v>
      </c>
      <c r="B1083" s="49">
        <v>41147</v>
      </c>
      <c r="C1083" s="48" t="s">
        <v>359</v>
      </c>
      <c r="D1083" s="48" t="s">
        <v>295</v>
      </c>
      <c r="E1083" s="48" t="s">
        <v>293</v>
      </c>
      <c r="F1083" s="48">
        <v>1</v>
      </c>
      <c r="G1083" s="48">
        <v>22.464000000000002</v>
      </c>
      <c r="I1083" s="48" t="str">
        <f t="shared" si="16"/>
        <v>Q3</v>
      </c>
    </row>
    <row r="1084" spans="1:9">
      <c r="A1084" s="48">
        <v>2602</v>
      </c>
      <c r="B1084" s="49">
        <v>41148</v>
      </c>
      <c r="C1084" s="48" t="s">
        <v>491</v>
      </c>
      <c r="D1084" s="48" t="s">
        <v>306</v>
      </c>
      <c r="E1084" s="48" t="s">
        <v>422</v>
      </c>
      <c r="F1084" s="48">
        <v>1</v>
      </c>
      <c r="G1084" s="48">
        <v>2.2999999999999998</v>
      </c>
      <c r="I1084" s="48" t="str">
        <f t="shared" si="16"/>
        <v>Q3</v>
      </c>
    </row>
    <row r="1085" spans="1:9">
      <c r="A1085" s="48">
        <v>2605</v>
      </c>
      <c r="B1085" s="49">
        <v>41148</v>
      </c>
      <c r="C1085" s="48" t="s">
        <v>502</v>
      </c>
      <c r="D1085" s="48" t="s">
        <v>306</v>
      </c>
      <c r="E1085" s="48" t="s">
        <v>503</v>
      </c>
      <c r="F1085" s="48">
        <v>1</v>
      </c>
      <c r="G1085" s="48">
        <v>3.35</v>
      </c>
      <c r="I1085" s="48" t="str">
        <f t="shared" si="16"/>
        <v>Q3</v>
      </c>
    </row>
    <row r="1086" spans="1:9">
      <c r="A1086" s="48">
        <v>2605</v>
      </c>
      <c r="B1086" s="49">
        <v>41148</v>
      </c>
      <c r="C1086" s="48" t="s">
        <v>844</v>
      </c>
      <c r="D1086" s="48" t="s">
        <v>393</v>
      </c>
      <c r="E1086" s="48" t="s">
        <v>394</v>
      </c>
      <c r="F1086" s="48">
        <v>1</v>
      </c>
      <c r="G1086" s="48">
        <v>3.35</v>
      </c>
      <c r="I1086" s="48" t="str">
        <f t="shared" si="16"/>
        <v>Q3</v>
      </c>
    </row>
    <row r="1087" spans="1:9">
      <c r="A1087" s="48">
        <v>2605</v>
      </c>
      <c r="B1087" s="49">
        <v>41148</v>
      </c>
      <c r="C1087" s="48" t="s">
        <v>922</v>
      </c>
      <c r="D1087" s="48" t="s">
        <v>292</v>
      </c>
      <c r="E1087" s="48" t="s">
        <v>317</v>
      </c>
      <c r="F1087" s="48">
        <v>1</v>
      </c>
      <c r="G1087" s="48">
        <v>0.5</v>
      </c>
      <c r="I1087" s="48" t="str">
        <f t="shared" si="16"/>
        <v>Q3</v>
      </c>
    </row>
    <row r="1088" spans="1:9">
      <c r="A1088" s="48">
        <v>2605</v>
      </c>
      <c r="B1088" s="49">
        <v>41148</v>
      </c>
      <c r="C1088" s="48" t="s">
        <v>686</v>
      </c>
      <c r="D1088" s="48" t="s">
        <v>292</v>
      </c>
      <c r="E1088" s="48" t="s">
        <v>343</v>
      </c>
      <c r="F1088" s="48">
        <v>1</v>
      </c>
      <c r="G1088" s="48">
        <v>64.5</v>
      </c>
      <c r="I1088" s="48" t="str">
        <f t="shared" si="16"/>
        <v>Q3</v>
      </c>
    </row>
    <row r="1089" spans="1:9">
      <c r="A1089" s="48">
        <v>2606</v>
      </c>
      <c r="B1089" s="49">
        <v>41148</v>
      </c>
      <c r="C1089" s="48" t="s">
        <v>790</v>
      </c>
      <c r="D1089" s="48" t="s">
        <v>292</v>
      </c>
      <c r="E1089" s="48" t="s">
        <v>293</v>
      </c>
      <c r="F1089" s="48">
        <v>1</v>
      </c>
      <c r="G1089" s="48">
        <v>2.8</v>
      </c>
      <c r="I1089" s="48" t="str">
        <f t="shared" si="16"/>
        <v>Q3</v>
      </c>
    </row>
    <row r="1090" spans="1:9">
      <c r="A1090" s="48">
        <v>2606</v>
      </c>
      <c r="B1090" s="49">
        <v>41148</v>
      </c>
      <c r="C1090" s="48" t="s">
        <v>923</v>
      </c>
      <c r="D1090" s="48" t="s">
        <v>306</v>
      </c>
      <c r="E1090" s="48" t="s">
        <v>447</v>
      </c>
      <c r="F1090" s="48">
        <v>1</v>
      </c>
      <c r="G1090" s="48">
        <v>1.071</v>
      </c>
      <c r="I1090" s="48" t="str">
        <f t="shared" si="16"/>
        <v>Q3</v>
      </c>
    </row>
    <row r="1091" spans="1:9">
      <c r="A1091" s="48">
        <v>2606</v>
      </c>
      <c r="B1091" s="49">
        <v>41148</v>
      </c>
      <c r="C1091" s="48" t="s">
        <v>924</v>
      </c>
      <c r="D1091" s="48" t="s">
        <v>306</v>
      </c>
      <c r="E1091" s="48" t="s">
        <v>331</v>
      </c>
      <c r="F1091" s="48">
        <v>1</v>
      </c>
      <c r="G1091" s="48">
        <v>2.3580000000000001</v>
      </c>
      <c r="I1091" s="48" t="str">
        <f t="shared" ref="I1091:I1154" si="17">IF(B1091&gt;=$J$4,"Q4",IF(AND(B1091&gt;=$J$3,B1091&lt;$J$4),"Q3",IF(AND(B1091&gt;=$J$2, B1091&lt;$J$3),"Q2",IF(B1091&lt; $J$2,"Q1","Invalid"))))</f>
        <v>Q3</v>
      </c>
    </row>
    <row r="1092" spans="1:9">
      <c r="A1092" s="48">
        <v>2612</v>
      </c>
      <c r="B1092" s="49">
        <v>41149</v>
      </c>
      <c r="C1092" s="48" t="s">
        <v>600</v>
      </c>
      <c r="D1092" s="48" t="s">
        <v>292</v>
      </c>
      <c r="E1092" s="48" t="s">
        <v>317</v>
      </c>
      <c r="F1092" s="48">
        <v>2</v>
      </c>
      <c r="G1092" s="48">
        <v>6</v>
      </c>
      <c r="I1092" s="48" t="str">
        <f t="shared" si="17"/>
        <v>Q3</v>
      </c>
    </row>
    <row r="1093" spans="1:9">
      <c r="A1093" s="48">
        <v>2612</v>
      </c>
      <c r="B1093" s="49">
        <v>41149</v>
      </c>
      <c r="C1093" s="48" t="s">
        <v>699</v>
      </c>
      <c r="D1093" s="48" t="s">
        <v>306</v>
      </c>
      <c r="E1093" s="48" t="s">
        <v>293</v>
      </c>
      <c r="F1093" s="48">
        <v>5</v>
      </c>
      <c r="G1093" s="48">
        <v>13.35</v>
      </c>
      <c r="I1093" s="48" t="str">
        <f t="shared" si="17"/>
        <v>Q3</v>
      </c>
    </row>
    <row r="1094" spans="1:9">
      <c r="A1094" s="48">
        <v>2612</v>
      </c>
      <c r="B1094" s="49">
        <v>41149</v>
      </c>
      <c r="C1094" s="48" t="s">
        <v>524</v>
      </c>
      <c r="D1094" s="48" t="s">
        <v>295</v>
      </c>
      <c r="E1094" s="48" t="s">
        <v>302</v>
      </c>
      <c r="F1094" s="48">
        <v>2</v>
      </c>
      <c r="G1094" s="48">
        <v>29</v>
      </c>
      <c r="I1094" s="48" t="str">
        <f t="shared" si="17"/>
        <v>Q3</v>
      </c>
    </row>
    <row r="1095" spans="1:9">
      <c r="A1095" s="48">
        <v>2612</v>
      </c>
      <c r="B1095" s="49">
        <v>41149</v>
      </c>
      <c r="C1095" s="48" t="s">
        <v>846</v>
      </c>
      <c r="D1095" s="48" t="s">
        <v>306</v>
      </c>
      <c r="E1095" s="48" t="s">
        <v>307</v>
      </c>
      <c r="F1095" s="48">
        <v>1</v>
      </c>
      <c r="G1095" s="48">
        <v>3.25</v>
      </c>
      <c r="I1095" s="48" t="str">
        <f t="shared" si="17"/>
        <v>Q3</v>
      </c>
    </row>
    <row r="1096" spans="1:9">
      <c r="A1096" s="48">
        <v>2612</v>
      </c>
      <c r="B1096" s="49">
        <v>41149</v>
      </c>
      <c r="C1096" s="48" t="s">
        <v>905</v>
      </c>
      <c r="D1096" s="48" t="s">
        <v>306</v>
      </c>
      <c r="E1096" s="48" t="s">
        <v>307</v>
      </c>
      <c r="F1096" s="48">
        <v>1</v>
      </c>
      <c r="G1096" s="48">
        <v>3.25</v>
      </c>
      <c r="I1096" s="48" t="str">
        <f t="shared" si="17"/>
        <v>Q3</v>
      </c>
    </row>
    <row r="1097" spans="1:9">
      <c r="A1097" s="48">
        <v>2617</v>
      </c>
      <c r="B1097" s="49">
        <v>41150</v>
      </c>
      <c r="C1097" s="48" t="s">
        <v>665</v>
      </c>
      <c r="D1097" s="48" t="s">
        <v>292</v>
      </c>
      <c r="E1097" s="48" t="s">
        <v>293</v>
      </c>
      <c r="F1097" s="48">
        <v>1</v>
      </c>
      <c r="G1097" s="48">
        <v>6.56</v>
      </c>
      <c r="I1097" s="48" t="str">
        <f t="shared" si="17"/>
        <v>Q3</v>
      </c>
    </row>
    <row r="1098" spans="1:9">
      <c r="A1098" s="48">
        <v>2617</v>
      </c>
      <c r="B1098" s="49">
        <v>41150</v>
      </c>
      <c r="C1098" s="48" t="s">
        <v>533</v>
      </c>
      <c r="D1098" s="48" t="s">
        <v>393</v>
      </c>
      <c r="E1098" s="48" t="s">
        <v>394</v>
      </c>
      <c r="F1098" s="48">
        <v>1</v>
      </c>
      <c r="G1098" s="48">
        <v>2.2999999999999998</v>
      </c>
      <c r="I1098" s="48" t="str">
        <f t="shared" si="17"/>
        <v>Q3</v>
      </c>
    </row>
    <row r="1099" spans="1:9">
      <c r="A1099" s="48">
        <v>2617</v>
      </c>
      <c r="B1099" s="49">
        <v>41150</v>
      </c>
      <c r="C1099" s="48" t="s">
        <v>782</v>
      </c>
      <c r="D1099" s="48" t="s">
        <v>292</v>
      </c>
      <c r="E1099" s="48" t="s">
        <v>293</v>
      </c>
      <c r="F1099" s="48">
        <v>1</v>
      </c>
      <c r="G1099" s="48">
        <v>2.1</v>
      </c>
      <c r="I1099" s="48" t="str">
        <f t="shared" si="17"/>
        <v>Q3</v>
      </c>
    </row>
    <row r="1100" spans="1:9">
      <c r="A1100" s="48">
        <v>2633</v>
      </c>
      <c r="B1100" s="49">
        <v>41153</v>
      </c>
      <c r="C1100" s="48" t="s">
        <v>758</v>
      </c>
      <c r="D1100" s="48" t="s">
        <v>306</v>
      </c>
      <c r="E1100" s="48" t="s">
        <v>293</v>
      </c>
      <c r="F1100" s="48">
        <v>1</v>
      </c>
      <c r="G1100" s="48">
        <v>5.4</v>
      </c>
      <c r="I1100" s="48" t="str">
        <f t="shared" si="17"/>
        <v>Q3</v>
      </c>
    </row>
    <row r="1101" spans="1:9">
      <c r="A1101" s="48">
        <v>2633</v>
      </c>
      <c r="B1101" s="49">
        <v>41153</v>
      </c>
      <c r="C1101" s="48" t="s">
        <v>887</v>
      </c>
      <c r="D1101" s="48" t="s">
        <v>295</v>
      </c>
      <c r="E1101" s="48" t="s">
        <v>293</v>
      </c>
      <c r="F1101" s="48">
        <v>4</v>
      </c>
      <c r="G1101" s="48">
        <v>11</v>
      </c>
      <c r="I1101" s="48" t="str">
        <f t="shared" si="17"/>
        <v>Q3</v>
      </c>
    </row>
    <row r="1102" spans="1:9">
      <c r="A1102" s="48">
        <v>2643</v>
      </c>
      <c r="B1102" s="49">
        <v>41156</v>
      </c>
      <c r="C1102" s="48" t="s">
        <v>788</v>
      </c>
      <c r="D1102" s="48" t="s">
        <v>295</v>
      </c>
      <c r="E1102" s="48" t="s">
        <v>368</v>
      </c>
      <c r="F1102" s="48">
        <v>4</v>
      </c>
      <c r="G1102" s="48">
        <v>25.08</v>
      </c>
      <c r="I1102" s="48" t="str">
        <f t="shared" si="17"/>
        <v>Q3</v>
      </c>
    </row>
    <row r="1103" spans="1:9">
      <c r="A1103" s="48">
        <v>2643</v>
      </c>
      <c r="B1103" s="49">
        <v>41156</v>
      </c>
      <c r="C1103" s="48" t="s">
        <v>810</v>
      </c>
      <c r="D1103" s="48" t="s">
        <v>306</v>
      </c>
      <c r="E1103" s="48" t="s">
        <v>387</v>
      </c>
      <c r="F1103" s="48">
        <v>4</v>
      </c>
      <c r="G1103" s="48">
        <v>11.52</v>
      </c>
      <c r="I1103" s="48" t="str">
        <f t="shared" si="17"/>
        <v>Q3</v>
      </c>
    </row>
    <row r="1104" spans="1:9">
      <c r="A1104" s="48">
        <v>2643</v>
      </c>
      <c r="B1104" s="49">
        <v>41156</v>
      </c>
      <c r="C1104" s="48" t="s">
        <v>483</v>
      </c>
      <c r="D1104" s="48" t="s">
        <v>292</v>
      </c>
      <c r="E1104" s="48" t="s">
        <v>317</v>
      </c>
      <c r="F1104" s="48">
        <v>1</v>
      </c>
      <c r="G1104" s="48">
        <v>14</v>
      </c>
      <c r="I1104" s="48" t="str">
        <f t="shared" si="17"/>
        <v>Q3</v>
      </c>
    </row>
    <row r="1105" spans="1:9">
      <c r="A1105" s="48">
        <v>2643</v>
      </c>
      <c r="B1105" s="49">
        <v>41156</v>
      </c>
      <c r="C1105" s="48" t="s">
        <v>925</v>
      </c>
      <c r="D1105" s="48" t="s">
        <v>306</v>
      </c>
      <c r="E1105" s="48" t="s">
        <v>513</v>
      </c>
      <c r="F1105" s="48">
        <v>1</v>
      </c>
      <c r="G1105" s="48">
        <v>4.1500000000000004</v>
      </c>
      <c r="I1105" s="48" t="str">
        <f t="shared" si="17"/>
        <v>Q3</v>
      </c>
    </row>
    <row r="1106" spans="1:9">
      <c r="A1106" s="48">
        <v>2654</v>
      </c>
      <c r="B1106" s="49">
        <v>41158</v>
      </c>
      <c r="C1106" s="48" t="s">
        <v>369</v>
      </c>
      <c r="D1106" s="48" t="s">
        <v>295</v>
      </c>
      <c r="E1106" s="48" t="s">
        <v>302</v>
      </c>
      <c r="F1106" s="48">
        <v>2</v>
      </c>
      <c r="G1106" s="48">
        <v>4.0500000000000007</v>
      </c>
      <c r="I1106" s="48" t="str">
        <f t="shared" si="17"/>
        <v>Q3</v>
      </c>
    </row>
    <row r="1107" spans="1:9">
      <c r="A1107" s="48">
        <v>2654</v>
      </c>
      <c r="B1107" s="49">
        <v>41158</v>
      </c>
      <c r="C1107" s="48" t="s">
        <v>762</v>
      </c>
      <c r="D1107" s="48" t="s">
        <v>306</v>
      </c>
      <c r="E1107" s="48" t="s">
        <v>322</v>
      </c>
      <c r="F1107" s="48">
        <v>2</v>
      </c>
      <c r="G1107" s="48">
        <v>16.34</v>
      </c>
      <c r="I1107" s="48" t="str">
        <f t="shared" si="17"/>
        <v>Q3</v>
      </c>
    </row>
    <row r="1108" spans="1:9">
      <c r="A1108" s="48">
        <v>2654</v>
      </c>
      <c r="B1108" s="49">
        <v>41158</v>
      </c>
      <c r="C1108" s="48" t="s">
        <v>926</v>
      </c>
      <c r="D1108" s="48" t="s">
        <v>306</v>
      </c>
      <c r="E1108" s="48" t="s">
        <v>293</v>
      </c>
      <c r="F1108" s="48">
        <v>1</v>
      </c>
      <c r="G1108" s="48">
        <v>12.85</v>
      </c>
      <c r="I1108" s="48" t="str">
        <f t="shared" si="17"/>
        <v>Q3</v>
      </c>
    </row>
    <row r="1109" spans="1:9">
      <c r="A1109" s="48">
        <v>2662</v>
      </c>
      <c r="B1109" s="49">
        <v>41160</v>
      </c>
      <c r="C1109" s="48" t="s">
        <v>661</v>
      </c>
      <c r="D1109" s="48" t="s">
        <v>292</v>
      </c>
      <c r="E1109" s="48" t="s">
        <v>304</v>
      </c>
      <c r="F1109" s="48">
        <v>2</v>
      </c>
      <c r="G1109" s="48">
        <v>11.305</v>
      </c>
      <c r="I1109" s="48" t="str">
        <f t="shared" si="17"/>
        <v>Q3</v>
      </c>
    </row>
    <row r="1110" spans="1:9">
      <c r="A1110" s="48">
        <v>2662</v>
      </c>
      <c r="B1110" s="49">
        <v>41160</v>
      </c>
      <c r="C1110" s="48" t="s">
        <v>643</v>
      </c>
      <c r="D1110" s="48" t="s">
        <v>306</v>
      </c>
      <c r="E1110" s="48" t="s">
        <v>331</v>
      </c>
      <c r="F1110" s="48">
        <v>1</v>
      </c>
      <c r="G1110" s="48">
        <v>2.5</v>
      </c>
      <c r="I1110" s="48" t="str">
        <f t="shared" si="17"/>
        <v>Q3</v>
      </c>
    </row>
    <row r="1111" spans="1:9">
      <c r="A1111" s="48">
        <v>2672</v>
      </c>
      <c r="B1111" s="49">
        <v>41161</v>
      </c>
      <c r="C1111" s="48" t="s">
        <v>480</v>
      </c>
      <c r="D1111" s="48" t="s">
        <v>306</v>
      </c>
      <c r="E1111" s="48" t="s">
        <v>481</v>
      </c>
      <c r="F1111" s="48">
        <v>1</v>
      </c>
      <c r="G1111" s="48">
        <v>26.75</v>
      </c>
      <c r="I1111" s="48" t="str">
        <f t="shared" si="17"/>
        <v>Q3</v>
      </c>
    </row>
    <row r="1112" spans="1:9">
      <c r="A1112" s="48">
        <v>2672</v>
      </c>
      <c r="B1112" s="49">
        <v>41161</v>
      </c>
      <c r="C1112" s="48" t="s">
        <v>927</v>
      </c>
      <c r="D1112" s="48" t="s">
        <v>306</v>
      </c>
      <c r="E1112" s="48" t="s">
        <v>309</v>
      </c>
      <c r="F1112" s="48">
        <v>3</v>
      </c>
      <c r="G1112" s="48">
        <v>10.350000000000001</v>
      </c>
      <c r="I1112" s="48" t="str">
        <f t="shared" si="17"/>
        <v>Q3</v>
      </c>
    </row>
    <row r="1113" spans="1:9">
      <c r="A1113" s="48">
        <v>2673</v>
      </c>
      <c r="B1113" s="49">
        <v>41161</v>
      </c>
      <c r="C1113" s="48" t="s">
        <v>928</v>
      </c>
      <c r="D1113" s="48" t="s">
        <v>306</v>
      </c>
      <c r="E1113" s="48" t="s">
        <v>357</v>
      </c>
      <c r="F1113" s="48">
        <v>5</v>
      </c>
      <c r="G1113" s="48">
        <v>16.650000000000002</v>
      </c>
      <c r="I1113" s="48" t="str">
        <f t="shared" si="17"/>
        <v>Q3</v>
      </c>
    </row>
    <row r="1114" spans="1:9">
      <c r="A1114" s="48">
        <v>2673</v>
      </c>
      <c r="B1114" s="49">
        <v>41161</v>
      </c>
      <c r="C1114" s="48" t="s">
        <v>681</v>
      </c>
      <c r="D1114" s="48" t="s">
        <v>306</v>
      </c>
      <c r="E1114" s="48" t="s">
        <v>405</v>
      </c>
      <c r="F1114" s="48">
        <v>2</v>
      </c>
      <c r="G1114" s="48">
        <v>30</v>
      </c>
      <c r="I1114" s="48" t="str">
        <f t="shared" si="17"/>
        <v>Q3</v>
      </c>
    </row>
    <row r="1115" spans="1:9">
      <c r="A1115" s="48">
        <v>2673</v>
      </c>
      <c r="B1115" s="49">
        <v>41161</v>
      </c>
      <c r="C1115" s="48" t="s">
        <v>929</v>
      </c>
      <c r="D1115" s="48" t="s">
        <v>306</v>
      </c>
      <c r="E1115" s="48" t="s">
        <v>391</v>
      </c>
      <c r="F1115" s="48">
        <v>2</v>
      </c>
      <c r="G1115" s="48">
        <v>6.32</v>
      </c>
      <c r="I1115" s="48" t="str">
        <f t="shared" si="17"/>
        <v>Q3</v>
      </c>
    </row>
    <row r="1116" spans="1:9">
      <c r="A1116" s="48">
        <v>2673</v>
      </c>
      <c r="B1116" s="49">
        <v>41161</v>
      </c>
      <c r="C1116" s="48" t="s">
        <v>930</v>
      </c>
      <c r="D1116" s="48" t="s">
        <v>292</v>
      </c>
      <c r="E1116" s="48" t="s">
        <v>474</v>
      </c>
      <c r="F1116" s="48">
        <v>5</v>
      </c>
      <c r="G1116" s="48">
        <v>42.5</v>
      </c>
      <c r="I1116" s="48" t="str">
        <f t="shared" si="17"/>
        <v>Q3</v>
      </c>
    </row>
    <row r="1117" spans="1:9">
      <c r="A1117" s="48">
        <v>2673</v>
      </c>
      <c r="B1117" s="49">
        <v>41161</v>
      </c>
      <c r="C1117" s="48" t="s">
        <v>639</v>
      </c>
      <c r="D1117" s="48" t="s">
        <v>306</v>
      </c>
      <c r="E1117" s="48" t="s">
        <v>331</v>
      </c>
      <c r="F1117" s="48">
        <v>1</v>
      </c>
      <c r="G1117" s="48">
        <v>2.2200000000000002</v>
      </c>
      <c r="I1117" s="48" t="str">
        <f t="shared" si="17"/>
        <v>Q3</v>
      </c>
    </row>
    <row r="1118" spans="1:9">
      <c r="A1118" s="48">
        <v>2673</v>
      </c>
      <c r="B1118" s="49">
        <v>41161</v>
      </c>
      <c r="C1118" s="48" t="s">
        <v>629</v>
      </c>
      <c r="D1118" s="48" t="s">
        <v>306</v>
      </c>
      <c r="E1118" s="48" t="s">
        <v>630</v>
      </c>
      <c r="F1118" s="48">
        <v>3</v>
      </c>
      <c r="G1118" s="48">
        <v>41.849999999999994</v>
      </c>
      <c r="I1118" s="48" t="str">
        <f t="shared" si="17"/>
        <v>Q3</v>
      </c>
    </row>
    <row r="1119" spans="1:9">
      <c r="A1119" s="48">
        <v>2674</v>
      </c>
      <c r="B1119" s="49">
        <v>41161</v>
      </c>
      <c r="C1119" s="48" t="s">
        <v>359</v>
      </c>
      <c r="D1119" s="48" t="s">
        <v>295</v>
      </c>
      <c r="E1119" s="48" t="s">
        <v>293</v>
      </c>
      <c r="F1119" s="48">
        <v>4</v>
      </c>
      <c r="G1119" s="48">
        <v>94.847999999999999</v>
      </c>
      <c r="I1119" s="48" t="str">
        <f t="shared" si="17"/>
        <v>Q3</v>
      </c>
    </row>
    <row r="1120" spans="1:9">
      <c r="A1120" s="48">
        <v>2674</v>
      </c>
      <c r="B1120" s="49">
        <v>41161</v>
      </c>
      <c r="C1120" s="48" t="s">
        <v>931</v>
      </c>
      <c r="D1120" s="48" t="s">
        <v>306</v>
      </c>
      <c r="E1120" s="48" t="s">
        <v>539</v>
      </c>
      <c r="F1120" s="48">
        <v>1</v>
      </c>
      <c r="G1120" s="48">
        <v>2.79</v>
      </c>
      <c r="I1120" s="48" t="str">
        <f t="shared" si="17"/>
        <v>Q3</v>
      </c>
    </row>
    <row r="1121" spans="1:9">
      <c r="A1121" s="48">
        <v>2674</v>
      </c>
      <c r="B1121" s="49">
        <v>41161</v>
      </c>
      <c r="C1121" s="48" t="s">
        <v>476</v>
      </c>
      <c r="D1121" s="48" t="s">
        <v>292</v>
      </c>
      <c r="E1121" s="48" t="s">
        <v>293</v>
      </c>
      <c r="F1121" s="48">
        <v>2</v>
      </c>
      <c r="G1121" s="48">
        <v>5.7</v>
      </c>
      <c r="I1121" s="48" t="str">
        <f t="shared" si="17"/>
        <v>Q3</v>
      </c>
    </row>
    <row r="1122" spans="1:9">
      <c r="A1122" s="48">
        <v>2674</v>
      </c>
      <c r="B1122" s="49">
        <v>41161</v>
      </c>
      <c r="C1122" s="48" t="s">
        <v>456</v>
      </c>
      <c r="D1122" s="48" t="s">
        <v>306</v>
      </c>
      <c r="E1122" s="48" t="s">
        <v>457</v>
      </c>
      <c r="F1122" s="48">
        <v>3</v>
      </c>
      <c r="G1122" s="48">
        <v>14.850000000000001</v>
      </c>
      <c r="I1122" s="48" t="str">
        <f t="shared" si="17"/>
        <v>Q3</v>
      </c>
    </row>
    <row r="1123" spans="1:9">
      <c r="A1123" s="48">
        <v>2674</v>
      </c>
      <c r="B1123" s="49">
        <v>41161</v>
      </c>
      <c r="C1123" s="48" t="s">
        <v>761</v>
      </c>
      <c r="D1123" s="48" t="s">
        <v>306</v>
      </c>
      <c r="E1123" s="48" t="s">
        <v>293</v>
      </c>
      <c r="F1123" s="48">
        <v>1</v>
      </c>
      <c r="G1123" s="48">
        <v>2.4120000000000004</v>
      </c>
      <c r="I1123" s="48" t="str">
        <f t="shared" si="17"/>
        <v>Q3</v>
      </c>
    </row>
    <row r="1124" spans="1:9">
      <c r="A1124" s="48">
        <v>2674</v>
      </c>
      <c r="B1124" s="49">
        <v>41161</v>
      </c>
      <c r="C1124" s="48" t="s">
        <v>531</v>
      </c>
      <c r="D1124" s="48" t="s">
        <v>292</v>
      </c>
      <c r="E1124" s="48" t="s">
        <v>427</v>
      </c>
      <c r="F1124" s="48">
        <v>1</v>
      </c>
      <c r="G1124" s="48">
        <v>6.5250000000000004</v>
      </c>
      <c r="I1124" s="48" t="str">
        <f t="shared" si="17"/>
        <v>Q3</v>
      </c>
    </row>
    <row r="1125" spans="1:9">
      <c r="A1125" s="48">
        <v>2684</v>
      </c>
      <c r="B1125" s="49">
        <v>41162</v>
      </c>
      <c r="C1125" s="48" t="s">
        <v>728</v>
      </c>
      <c r="D1125" s="48" t="s">
        <v>292</v>
      </c>
      <c r="E1125" s="48" t="s">
        <v>317</v>
      </c>
      <c r="F1125" s="48">
        <v>1</v>
      </c>
      <c r="G1125" s="48">
        <v>11.5</v>
      </c>
      <c r="I1125" s="48" t="str">
        <f t="shared" si="17"/>
        <v>Q3</v>
      </c>
    </row>
    <row r="1126" spans="1:9">
      <c r="A1126" s="48">
        <v>2684</v>
      </c>
      <c r="B1126" s="49">
        <v>41162</v>
      </c>
      <c r="C1126" s="48" t="s">
        <v>375</v>
      </c>
      <c r="D1126" s="48" t="s">
        <v>306</v>
      </c>
      <c r="E1126" s="48" t="s">
        <v>376</v>
      </c>
      <c r="F1126" s="48">
        <v>2</v>
      </c>
      <c r="G1126" s="48">
        <v>2.7040000000000002</v>
      </c>
      <c r="I1126" s="48" t="str">
        <f t="shared" si="17"/>
        <v>Q3</v>
      </c>
    </row>
    <row r="1127" spans="1:9">
      <c r="A1127" s="48">
        <v>2684</v>
      </c>
      <c r="B1127" s="49">
        <v>41162</v>
      </c>
      <c r="C1127" s="48" t="s">
        <v>932</v>
      </c>
      <c r="D1127" s="48" t="s">
        <v>306</v>
      </c>
      <c r="E1127" s="48" t="s">
        <v>422</v>
      </c>
      <c r="F1127" s="48">
        <v>1</v>
      </c>
      <c r="G1127" s="48">
        <v>2.3400000000000003</v>
      </c>
      <c r="I1127" s="48" t="str">
        <f t="shared" si="17"/>
        <v>Q3</v>
      </c>
    </row>
    <row r="1128" spans="1:9">
      <c r="A1128" s="48">
        <v>2684</v>
      </c>
      <c r="B1128" s="49">
        <v>41162</v>
      </c>
      <c r="C1128" s="48" t="s">
        <v>308</v>
      </c>
      <c r="D1128" s="48" t="s">
        <v>306</v>
      </c>
      <c r="E1128" s="48" t="s">
        <v>309</v>
      </c>
      <c r="F1128" s="48">
        <v>1</v>
      </c>
      <c r="G1128" s="48">
        <v>3.45</v>
      </c>
      <c r="I1128" s="48" t="str">
        <f t="shared" si="17"/>
        <v>Q3</v>
      </c>
    </row>
    <row r="1129" spans="1:9">
      <c r="A1129" s="48">
        <v>2684</v>
      </c>
      <c r="B1129" s="49">
        <v>41162</v>
      </c>
      <c r="C1129" s="48" t="s">
        <v>514</v>
      </c>
      <c r="D1129" s="48" t="s">
        <v>292</v>
      </c>
      <c r="E1129" s="48" t="s">
        <v>304</v>
      </c>
      <c r="F1129" s="48">
        <v>1</v>
      </c>
      <c r="G1129" s="48">
        <v>4.4625000000000004</v>
      </c>
      <c r="I1129" s="48" t="str">
        <f t="shared" si="17"/>
        <v>Q3</v>
      </c>
    </row>
    <row r="1130" spans="1:9">
      <c r="A1130" s="48">
        <v>2686</v>
      </c>
      <c r="B1130" s="49">
        <v>41162</v>
      </c>
      <c r="C1130" s="48" t="s">
        <v>709</v>
      </c>
      <c r="D1130" s="48" t="s">
        <v>306</v>
      </c>
      <c r="E1130" s="48" t="s">
        <v>405</v>
      </c>
      <c r="F1130" s="48">
        <v>1</v>
      </c>
      <c r="G1130" s="48">
        <v>11.25</v>
      </c>
      <c r="I1130" s="48" t="str">
        <f t="shared" si="17"/>
        <v>Q3</v>
      </c>
    </row>
    <row r="1131" spans="1:9">
      <c r="A1131" s="48">
        <v>2688</v>
      </c>
      <c r="B1131" s="49">
        <v>41162</v>
      </c>
      <c r="C1131" s="48" t="s">
        <v>546</v>
      </c>
      <c r="D1131" s="48" t="s">
        <v>292</v>
      </c>
      <c r="E1131" s="48" t="s">
        <v>317</v>
      </c>
      <c r="F1131" s="48">
        <v>1</v>
      </c>
      <c r="G1131" s="48">
        <v>14.4</v>
      </c>
      <c r="I1131" s="48" t="str">
        <f t="shared" si="17"/>
        <v>Q3</v>
      </c>
    </row>
    <row r="1132" spans="1:9">
      <c r="A1132" s="48">
        <v>2688</v>
      </c>
      <c r="B1132" s="49">
        <v>41162</v>
      </c>
      <c r="C1132" s="48" t="s">
        <v>337</v>
      </c>
      <c r="D1132" s="48" t="s">
        <v>306</v>
      </c>
      <c r="E1132" s="48" t="s">
        <v>293</v>
      </c>
      <c r="F1132" s="48">
        <v>2</v>
      </c>
      <c r="G1132" s="48">
        <v>44</v>
      </c>
      <c r="I1132" s="48" t="str">
        <f t="shared" si="17"/>
        <v>Q3</v>
      </c>
    </row>
    <row r="1133" spans="1:9">
      <c r="A1133" s="48">
        <v>2688</v>
      </c>
      <c r="B1133" s="49">
        <v>41162</v>
      </c>
      <c r="C1133" s="48" t="s">
        <v>710</v>
      </c>
      <c r="D1133" s="48" t="s">
        <v>306</v>
      </c>
      <c r="E1133" s="48" t="s">
        <v>419</v>
      </c>
      <c r="F1133" s="48">
        <v>1</v>
      </c>
      <c r="G1133" s="48">
        <v>5.67</v>
      </c>
      <c r="I1133" s="48" t="str">
        <f t="shared" si="17"/>
        <v>Q3</v>
      </c>
    </row>
    <row r="1134" spans="1:9">
      <c r="A1134" s="48">
        <v>2690</v>
      </c>
      <c r="B1134" s="49">
        <v>41162</v>
      </c>
      <c r="C1134" s="48" t="s">
        <v>543</v>
      </c>
      <c r="D1134" s="48" t="s">
        <v>295</v>
      </c>
      <c r="E1134" s="48" t="s">
        <v>302</v>
      </c>
      <c r="F1134" s="48">
        <v>4</v>
      </c>
      <c r="G1134" s="48">
        <v>3.2</v>
      </c>
      <c r="I1134" s="48" t="str">
        <f t="shared" si="17"/>
        <v>Q3</v>
      </c>
    </row>
    <row r="1135" spans="1:9">
      <c r="A1135" s="48">
        <v>2690</v>
      </c>
      <c r="B1135" s="49">
        <v>41162</v>
      </c>
      <c r="C1135" s="48" t="s">
        <v>830</v>
      </c>
      <c r="D1135" s="48" t="s">
        <v>295</v>
      </c>
      <c r="E1135" s="48" t="s">
        <v>293</v>
      </c>
      <c r="F1135" s="48">
        <v>2</v>
      </c>
      <c r="G1135" s="48">
        <v>39.936000000000007</v>
      </c>
      <c r="I1135" s="48" t="str">
        <f t="shared" si="17"/>
        <v>Q3</v>
      </c>
    </row>
    <row r="1136" spans="1:9">
      <c r="A1136" s="48">
        <v>2692</v>
      </c>
      <c r="B1136" s="49">
        <v>41162</v>
      </c>
      <c r="C1136" s="48" t="s">
        <v>547</v>
      </c>
      <c r="D1136" s="48" t="s">
        <v>292</v>
      </c>
      <c r="E1136" s="48" t="s">
        <v>343</v>
      </c>
      <c r="F1136" s="48">
        <v>1</v>
      </c>
      <c r="G1136" s="48">
        <v>9.75</v>
      </c>
      <c r="I1136" s="48" t="str">
        <f t="shared" si="17"/>
        <v>Q3</v>
      </c>
    </row>
    <row r="1137" spans="1:9">
      <c r="A1137" s="48">
        <v>2692</v>
      </c>
      <c r="B1137" s="49">
        <v>41162</v>
      </c>
      <c r="C1137" s="48" t="s">
        <v>382</v>
      </c>
      <c r="D1137" s="48" t="s">
        <v>292</v>
      </c>
      <c r="E1137" s="48" t="s">
        <v>293</v>
      </c>
      <c r="F1137" s="48">
        <v>4</v>
      </c>
      <c r="G1137" s="48">
        <v>8.6</v>
      </c>
      <c r="I1137" s="48" t="str">
        <f t="shared" si="17"/>
        <v>Q3</v>
      </c>
    </row>
    <row r="1138" spans="1:9">
      <c r="A1138" s="48">
        <v>2693</v>
      </c>
      <c r="B1138" s="49">
        <v>41162</v>
      </c>
      <c r="C1138" s="48" t="s">
        <v>676</v>
      </c>
      <c r="D1138" s="48" t="s">
        <v>306</v>
      </c>
      <c r="E1138" s="48" t="s">
        <v>513</v>
      </c>
      <c r="F1138" s="48">
        <v>2</v>
      </c>
      <c r="G1138" s="48">
        <v>8.6</v>
      </c>
      <c r="I1138" s="48" t="str">
        <f t="shared" si="17"/>
        <v>Q3</v>
      </c>
    </row>
    <row r="1139" spans="1:9">
      <c r="A1139" s="48">
        <v>2693</v>
      </c>
      <c r="B1139" s="49">
        <v>41162</v>
      </c>
      <c r="C1139" s="48" t="s">
        <v>521</v>
      </c>
      <c r="D1139" s="48" t="s">
        <v>306</v>
      </c>
      <c r="E1139" s="48" t="s">
        <v>355</v>
      </c>
      <c r="F1139" s="48">
        <v>5</v>
      </c>
      <c r="G1139" s="48">
        <v>17.25</v>
      </c>
      <c r="I1139" s="48" t="str">
        <f t="shared" si="17"/>
        <v>Q3</v>
      </c>
    </row>
    <row r="1140" spans="1:9">
      <c r="A1140" s="48">
        <v>2693</v>
      </c>
      <c r="B1140" s="49">
        <v>41162</v>
      </c>
      <c r="C1140" s="48" t="s">
        <v>650</v>
      </c>
      <c r="D1140" s="48" t="s">
        <v>292</v>
      </c>
      <c r="E1140" s="48" t="s">
        <v>320</v>
      </c>
      <c r="F1140" s="48">
        <v>3</v>
      </c>
      <c r="G1140" s="48">
        <v>15.682500000000003</v>
      </c>
      <c r="I1140" s="48" t="str">
        <f t="shared" si="17"/>
        <v>Q3</v>
      </c>
    </row>
    <row r="1141" spans="1:9">
      <c r="A1141" s="48">
        <v>2693</v>
      </c>
      <c r="B1141" s="49">
        <v>41162</v>
      </c>
      <c r="C1141" s="48" t="s">
        <v>437</v>
      </c>
      <c r="D1141" s="48" t="s">
        <v>306</v>
      </c>
      <c r="E1141" s="48" t="s">
        <v>293</v>
      </c>
      <c r="F1141" s="48">
        <v>1</v>
      </c>
      <c r="G1141" s="48">
        <v>3.1050000000000004</v>
      </c>
      <c r="I1141" s="48" t="str">
        <f t="shared" si="17"/>
        <v>Q3</v>
      </c>
    </row>
    <row r="1142" spans="1:9">
      <c r="A1142" s="48">
        <v>2704</v>
      </c>
      <c r="B1142" s="49">
        <v>41163</v>
      </c>
      <c r="C1142" s="48" t="s">
        <v>548</v>
      </c>
      <c r="D1142" s="48" t="s">
        <v>306</v>
      </c>
      <c r="E1142" s="48" t="s">
        <v>422</v>
      </c>
      <c r="F1142" s="48">
        <v>4</v>
      </c>
      <c r="G1142" s="48">
        <v>12</v>
      </c>
      <c r="I1142" s="48" t="str">
        <f t="shared" si="17"/>
        <v>Q3</v>
      </c>
    </row>
    <row r="1143" spans="1:9">
      <c r="A1143" s="48">
        <v>2704</v>
      </c>
      <c r="B1143" s="49">
        <v>41163</v>
      </c>
      <c r="C1143" s="48" t="s">
        <v>933</v>
      </c>
      <c r="D1143" s="48" t="s">
        <v>295</v>
      </c>
      <c r="E1143" s="48" t="s">
        <v>302</v>
      </c>
      <c r="F1143" s="48">
        <v>1</v>
      </c>
      <c r="G1143" s="48">
        <v>32.35</v>
      </c>
      <c r="I1143" s="48" t="str">
        <f t="shared" si="17"/>
        <v>Q3</v>
      </c>
    </row>
    <row r="1144" spans="1:9">
      <c r="A1144" s="48">
        <v>2704</v>
      </c>
      <c r="B1144" s="49">
        <v>41163</v>
      </c>
      <c r="C1144" s="48" t="s">
        <v>884</v>
      </c>
      <c r="D1144" s="48" t="s">
        <v>306</v>
      </c>
      <c r="E1144" s="48" t="s">
        <v>630</v>
      </c>
      <c r="F1144" s="48">
        <v>1</v>
      </c>
      <c r="G1144" s="48">
        <v>12.95</v>
      </c>
      <c r="I1144" s="48" t="str">
        <f t="shared" si="17"/>
        <v>Q3</v>
      </c>
    </row>
    <row r="1145" spans="1:9">
      <c r="A1145" s="48">
        <v>2709</v>
      </c>
      <c r="B1145" s="49">
        <v>41163</v>
      </c>
      <c r="C1145" s="48" t="s">
        <v>598</v>
      </c>
      <c r="D1145" s="48" t="s">
        <v>292</v>
      </c>
      <c r="E1145" s="48" t="s">
        <v>293</v>
      </c>
      <c r="F1145" s="48">
        <v>1</v>
      </c>
      <c r="G1145" s="48">
        <v>9.5200000000000014</v>
      </c>
      <c r="I1145" s="48" t="str">
        <f t="shared" si="17"/>
        <v>Q3</v>
      </c>
    </row>
    <row r="1146" spans="1:9">
      <c r="A1146" s="48">
        <v>2709</v>
      </c>
      <c r="B1146" s="49">
        <v>41163</v>
      </c>
      <c r="C1146" s="48" t="s">
        <v>780</v>
      </c>
      <c r="D1146" s="48" t="s">
        <v>292</v>
      </c>
      <c r="E1146" s="48" t="s">
        <v>343</v>
      </c>
      <c r="F1146" s="48">
        <v>4</v>
      </c>
      <c r="G1146" s="48">
        <v>39</v>
      </c>
      <c r="I1146" s="48" t="str">
        <f t="shared" si="17"/>
        <v>Q3</v>
      </c>
    </row>
    <row r="1147" spans="1:9">
      <c r="A1147" s="48">
        <v>2709</v>
      </c>
      <c r="B1147" s="49">
        <v>41163</v>
      </c>
      <c r="C1147" s="48" t="s">
        <v>435</v>
      </c>
      <c r="D1147" s="48" t="s">
        <v>306</v>
      </c>
      <c r="E1147" s="48" t="s">
        <v>293</v>
      </c>
      <c r="F1147" s="48">
        <v>2</v>
      </c>
      <c r="G1147" s="48">
        <v>7</v>
      </c>
      <c r="I1147" s="48" t="str">
        <f t="shared" si="17"/>
        <v>Q3</v>
      </c>
    </row>
    <row r="1148" spans="1:9">
      <c r="A1148" s="48">
        <v>2710</v>
      </c>
      <c r="B1148" s="49">
        <v>41163</v>
      </c>
      <c r="C1148" s="48" t="s">
        <v>934</v>
      </c>
      <c r="D1148" s="48" t="s">
        <v>306</v>
      </c>
      <c r="E1148" s="48" t="s">
        <v>293</v>
      </c>
      <c r="F1148" s="48">
        <v>1</v>
      </c>
      <c r="G1148" s="48">
        <v>2.12</v>
      </c>
      <c r="I1148" s="48" t="str">
        <f t="shared" si="17"/>
        <v>Q3</v>
      </c>
    </row>
    <row r="1149" spans="1:9">
      <c r="A1149" s="48">
        <v>2710</v>
      </c>
      <c r="B1149" s="49">
        <v>41163</v>
      </c>
      <c r="C1149" s="48" t="s">
        <v>904</v>
      </c>
      <c r="D1149" s="48" t="s">
        <v>306</v>
      </c>
      <c r="E1149" s="48" t="s">
        <v>503</v>
      </c>
      <c r="F1149" s="48">
        <v>1</v>
      </c>
      <c r="G1149" s="48">
        <v>3.35</v>
      </c>
      <c r="I1149" s="48" t="str">
        <f t="shared" si="17"/>
        <v>Q3</v>
      </c>
    </row>
    <row r="1150" spans="1:9">
      <c r="A1150" s="48">
        <v>2710</v>
      </c>
      <c r="B1150" s="49">
        <v>41163</v>
      </c>
      <c r="C1150" s="48" t="s">
        <v>935</v>
      </c>
      <c r="D1150" s="48" t="s">
        <v>306</v>
      </c>
      <c r="E1150" s="48" t="s">
        <v>381</v>
      </c>
      <c r="F1150" s="48">
        <v>1</v>
      </c>
      <c r="G1150" s="48">
        <v>9.6999999999999993</v>
      </c>
      <c r="I1150" s="48" t="str">
        <f t="shared" si="17"/>
        <v>Q3</v>
      </c>
    </row>
    <row r="1151" spans="1:9">
      <c r="A1151" s="48">
        <v>2710</v>
      </c>
      <c r="B1151" s="49">
        <v>41163</v>
      </c>
      <c r="C1151" s="48" t="s">
        <v>936</v>
      </c>
      <c r="D1151" s="48" t="s">
        <v>306</v>
      </c>
      <c r="E1151" s="48" t="s">
        <v>293</v>
      </c>
      <c r="F1151" s="48">
        <v>1</v>
      </c>
      <c r="G1151" s="48">
        <v>12.5</v>
      </c>
      <c r="I1151" s="48" t="str">
        <f t="shared" si="17"/>
        <v>Q3</v>
      </c>
    </row>
    <row r="1152" spans="1:9">
      <c r="A1152" s="48">
        <v>2711</v>
      </c>
      <c r="B1152" s="49">
        <v>41163</v>
      </c>
      <c r="C1152" s="48" t="s">
        <v>937</v>
      </c>
      <c r="D1152" s="48" t="s">
        <v>306</v>
      </c>
      <c r="E1152" s="48" t="s">
        <v>938</v>
      </c>
      <c r="F1152" s="48">
        <v>1</v>
      </c>
      <c r="G1152" s="48">
        <v>3.0150000000000001</v>
      </c>
      <c r="I1152" s="48" t="str">
        <f t="shared" si="17"/>
        <v>Q3</v>
      </c>
    </row>
    <row r="1153" spans="1:9">
      <c r="A1153" s="48">
        <v>2711</v>
      </c>
      <c r="B1153" s="49">
        <v>41163</v>
      </c>
      <c r="C1153" s="48" t="s">
        <v>468</v>
      </c>
      <c r="D1153" s="48" t="s">
        <v>295</v>
      </c>
      <c r="E1153" s="48" t="s">
        <v>296</v>
      </c>
      <c r="F1153" s="48">
        <v>1</v>
      </c>
      <c r="G1153" s="48">
        <v>10.85</v>
      </c>
      <c r="I1153" s="48" t="str">
        <f t="shared" si="17"/>
        <v>Q3</v>
      </c>
    </row>
    <row r="1154" spans="1:9">
      <c r="A1154" s="48">
        <v>2726</v>
      </c>
      <c r="B1154" s="49">
        <v>41164</v>
      </c>
      <c r="C1154" s="48" t="s">
        <v>910</v>
      </c>
      <c r="D1154" s="48" t="s">
        <v>306</v>
      </c>
      <c r="E1154" s="48" t="s">
        <v>293</v>
      </c>
      <c r="F1154" s="48">
        <v>1</v>
      </c>
      <c r="G1154" s="48">
        <v>11.9</v>
      </c>
      <c r="I1154" s="48" t="str">
        <f t="shared" si="17"/>
        <v>Q3</v>
      </c>
    </row>
    <row r="1155" spans="1:9">
      <c r="A1155" s="48">
        <v>2729</v>
      </c>
      <c r="B1155" s="49">
        <v>41164</v>
      </c>
      <c r="C1155" s="48" t="s">
        <v>939</v>
      </c>
      <c r="D1155" s="48" t="s">
        <v>306</v>
      </c>
      <c r="E1155" s="48" t="s">
        <v>293</v>
      </c>
      <c r="F1155" s="48">
        <v>1</v>
      </c>
      <c r="G1155" s="48">
        <v>23.35</v>
      </c>
      <c r="I1155" s="48" t="str">
        <f t="shared" ref="I1155:I1218" si="18">IF(B1155&gt;=$J$4,"Q4",IF(AND(B1155&gt;=$J$3,B1155&lt;$J$4),"Q3",IF(AND(B1155&gt;=$J$2, B1155&lt;$J$3),"Q2",IF(B1155&lt; $J$2,"Q1","Invalid"))))</f>
        <v>Q3</v>
      </c>
    </row>
    <row r="1156" spans="1:9">
      <c r="A1156" s="48">
        <v>2729</v>
      </c>
      <c r="B1156" s="49">
        <v>41164</v>
      </c>
      <c r="C1156" s="48" t="s">
        <v>660</v>
      </c>
      <c r="D1156" s="48" t="s">
        <v>306</v>
      </c>
      <c r="E1156" s="48" t="s">
        <v>422</v>
      </c>
      <c r="F1156" s="48">
        <v>1</v>
      </c>
      <c r="G1156" s="48">
        <v>16.920000000000002</v>
      </c>
      <c r="I1156" s="48" t="str">
        <f t="shared" si="18"/>
        <v>Q3</v>
      </c>
    </row>
    <row r="1157" spans="1:9">
      <c r="A1157" s="48">
        <v>2729</v>
      </c>
      <c r="B1157" s="49">
        <v>41164</v>
      </c>
      <c r="C1157" s="48" t="s">
        <v>430</v>
      </c>
      <c r="D1157" s="48" t="s">
        <v>292</v>
      </c>
      <c r="E1157" s="48" t="s">
        <v>293</v>
      </c>
      <c r="F1157" s="48">
        <v>2</v>
      </c>
      <c r="G1157" s="48">
        <v>10.8</v>
      </c>
      <c r="I1157" s="48" t="str">
        <f t="shared" si="18"/>
        <v>Q3</v>
      </c>
    </row>
    <row r="1158" spans="1:9">
      <c r="A1158" s="48">
        <v>2753</v>
      </c>
      <c r="B1158" s="49">
        <v>41165</v>
      </c>
      <c r="C1158" s="48" t="s">
        <v>940</v>
      </c>
      <c r="D1158" s="48" t="s">
        <v>306</v>
      </c>
      <c r="E1158" s="48" t="s">
        <v>293</v>
      </c>
      <c r="F1158" s="48">
        <v>1</v>
      </c>
      <c r="G1158" s="48">
        <v>20.52</v>
      </c>
      <c r="I1158" s="48" t="str">
        <f t="shared" si="18"/>
        <v>Q3</v>
      </c>
    </row>
    <row r="1159" spans="1:9">
      <c r="A1159" s="48">
        <v>2753</v>
      </c>
      <c r="B1159" s="49">
        <v>41165</v>
      </c>
      <c r="C1159" s="48" t="s">
        <v>919</v>
      </c>
      <c r="D1159" s="48" t="s">
        <v>306</v>
      </c>
      <c r="E1159" s="48" t="s">
        <v>331</v>
      </c>
      <c r="F1159" s="48">
        <v>2</v>
      </c>
      <c r="G1159" s="48">
        <v>5.9</v>
      </c>
      <c r="I1159" s="48" t="str">
        <f t="shared" si="18"/>
        <v>Q3</v>
      </c>
    </row>
    <row r="1160" spans="1:9">
      <c r="A1160" s="48">
        <v>2753</v>
      </c>
      <c r="B1160" s="49">
        <v>41165</v>
      </c>
      <c r="C1160" s="48" t="s">
        <v>480</v>
      </c>
      <c r="D1160" s="48" t="s">
        <v>306</v>
      </c>
      <c r="E1160" s="48" t="s">
        <v>481</v>
      </c>
      <c r="F1160" s="48">
        <v>2</v>
      </c>
      <c r="G1160" s="48">
        <v>53.5</v>
      </c>
      <c r="I1160" s="48" t="str">
        <f t="shared" si="18"/>
        <v>Q3</v>
      </c>
    </row>
    <row r="1161" spans="1:9">
      <c r="A1161" s="48">
        <v>2753</v>
      </c>
      <c r="B1161" s="49">
        <v>41165</v>
      </c>
      <c r="C1161" s="48" t="s">
        <v>335</v>
      </c>
      <c r="D1161" s="48" t="s">
        <v>295</v>
      </c>
      <c r="E1161" s="48" t="s">
        <v>302</v>
      </c>
      <c r="F1161" s="48">
        <v>1</v>
      </c>
      <c r="G1161" s="48">
        <v>2.6</v>
      </c>
      <c r="I1161" s="48" t="str">
        <f t="shared" si="18"/>
        <v>Q3</v>
      </c>
    </row>
    <row r="1162" spans="1:9">
      <c r="A1162" s="48">
        <v>2753</v>
      </c>
      <c r="B1162" s="49">
        <v>41165</v>
      </c>
      <c r="C1162" s="48" t="s">
        <v>908</v>
      </c>
      <c r="D1162" s="48" t="s">
        <v>306</v>
      </c>
      <c r="E1162" s="48" t="s">
        <v>328</v>
      </c>
      <c r="F1162" s="48">
        <v>1</v>
      </c>
      <c r="G1162" s="48">
        <v>30.82</v>
      </c>
      <c r="I1162" s="48" t="str">
        <f t="shared" si="18"/>
        <v>Q3</v>
      </c>
    </row>
    <row r="1163" spans="1:9">
      <c r="A1163" s="48">
        <v>2772</v>
      </c>
      <c r="B1163" s="49">
        <v>41166</v>
      </c>
      <c r="C1163" s="48" t="s">
        <v>941</v>
      </c>
      <c r="D1163" s="48" t="s">
        <v>292</v>
      </c>
      <c r="E1163" s="48" t="s">
        <v>343</v>
      </c>
      <c r="F1163" s="48">
        <v>1</v>
      </c>
      <c r="G1163" s="48">
        <v>8.2874999999999996</v>
      </c>
      <c r="I1163" s="48" t="str">
        <f t="shared" si="18"/>
        <v>Q3</v>
      </c>
    </row>
    <row r="1164" spans="1:9">
      <c r="A1164" s="48">
        <v>2772</v>
      </c>
      <c r="B1164" s="49">
        <v>41166</v>
      </c>
      <c r="C1164" s="48" t="s">
        <v>713</v>
      </c>
      <c r="D1164" s="48" t="s">
        <v>292</v>
      </c>
      <c r="E1164" s="48" t="s">
        <v>474</v>
      </c>
      <c r="F1164" s="48">
        <v>2</v>
      </c>
      <c r="G1164" s="48">
        <v>22.7</v>
      </c>
      <c r="I1164" s="48" t="str">
        <f t="shared" si="18"/>
        <v>Q3</v>
      </c>
    </row>
    <row r="1165" spans="1:9">
      <c r="A1165" s="48">
        <v>2772</v>
      </c>
      <c r="B1165" s="49">
        <v>41166</v>
      </c>
      <c r="C1165" s="48" t="s">
        <v>598</v>
      </c>
      <c r="D1165" s="48" t="s">
        <v>292</v>
      </c>
      <c r="E1165" s="48" t="s">
        <v>293</v>
      </c>
      <c r="F1165" s="48">
        <v>3</v>
      </c>
      <c r="G1165" s="48">
        <v>32.130000000000003</v>
      </c>
      <c r="I1165" s="48" t="str">
        <f t="shared" si="18"/>
        <v>Q3</v>
      </c>
    </row>
    <row r="1166" spans="1:9">
      <c r="A1166" s="48">
        <v>2806</v>
      </c>
      <c r="B1166" s="49">
        <v>41167</v>
      </c>
      <c r="C1166" s="48" t="s">
        <v>428</v>
      </c>
      <c r="D1166" s="48" t="s">
        <v>306</v>
      </c>
      <c r="E1166" s="48" t="s">
        <v>429</v>
      </c>
      <c r="F1166" s="48">
        <v>2</v>
      </c>
      <c r="G1166" s="48">
        <v>3.44</v>
      </c>
      <c r="I1166" s="48" t="str">
        <f t="shared" si="18"/>
        <v>Q3</v>
      </c>
    </row>
    <row r="1167" spans="1:9">
      <c r="A1167" s="48">
        <v>2807</v>
      </c>
      <c r="B1167" s="49">
        <v>41167</v>
      </c>
      <c r="C1167" s="48" t="s">
        <v>740</v>
      </c>
      <c r="D1167" s="48" t="s">
        <v>295</v>
      </c>
      <c r="E1167" s="48" t="s">
        <v>510</v>
      </c>
      <c r="F1167" s="48">
        <v>1</v>
      </c>
      <c r="G1167" s="48">
        <v>2.7075</v>
      </c>
      <c r="I1167" s="48" t="str">
        <f t="shared" si="18"/>
        <v>Q3</v>
      </c>
    </row>
    <row r="1168" spans="1:9">
      <c r="A1168" s="48">
        <v>2808</v>
      </c>
      <c r="B1168" s="49">
        <v>41167</v>
      </c>
      <c r="C1168" s="48" t="s">
        <v>431</v>
      </c>
      <c r="D1168" s="48" t="s">
        <v>295</v>
      </c>
      <c r="E1168" s="48" t="s">
        <v>302</v>
      </c>
      <c r="F1168" s="48">
        <v>3</v>
      </c>
      <c r="G1168" s="48">
        <v>8.6999999999999993</v>
      </c>
      <c r="I1168" s="48" t="str">
        <f t="shared" si="18"/>
        <v>Q3</v>
      </c>
    </row>
    <row r="1169" spans="1:9">
      <c r="A1169" s="48">
        <v>2823</v>
      </c>
      <c r="B1169" s="49">
        <v>41168</v>
      </c>
      <c r="C1169" s="48" t="s">
        <v>344</v>
      </c>
      <c r="D1169" s="48" t="s">
        <v>292</v>
      </c>
      <c r="E1169" s="48" t="s">
        <v>293</v>
      </c>
      <c r="F1169" s="48">
        <v>1</v>
      </c>
      <c r="G1169" s="48">
        <v>2.7</v>
      </c>
      <c r="I1169" s="48" t="str">
        <f t="shared" si="18"/>
        <v>Q3</v>
      </c>
    </row>
    <row r="1170" spans="1:9">
      <c r="A1170" s="48">
        <v>2823</v>
      </c>
      <c r="B1170" s="49">
        <v>41168</v>
      </c>
      <c r="C1170" s="48" t="s">
        <v>942</v>
      </c>
      <c r="D1170" s="48" t="s">
        <v>306</v>
      </c>
      <c r="E1170" s="48" t="s">
        <v>381</v>
      </c>
      <c r="F1170" s="48">
        <v>2</v>
      </c>
      <c r="G1170" s="48">
        <v>29.7</v>
      </c>
      <c r="I1170" s="48" t="str">
        <f t="shared" si="18"/>
        <v>Q3</v>
      </c>
    </row>
    <row r="1171" spans="1:9">
      <c r="A1171" s="48">
        <v>2823</v>
      </c>
      <c r="B1171" s="49">
        <v>41168</v>
      </c>
      <c r="C1171" s="48" t="s">
        <v>623</v>
      </c>
      <c r="D1171" s="48" t="s">
        <v>306</v>
      </c>
      <c r="E1171" s="48" t="s">
        <v>419</v>
      </c>
      <c r="F1171" s="48">
        <v>5</v>
      </c>
      <c r="G1171" s="48">
        <v>20.5</v>
      </c>
      <c r="I1171" s="48" t="str">
        <f t="shared" si="18"/>
        <v>Q3</v>
      </c>
    </row>
    <row r="1172" spans="1:9">
      <c r="A1172" s="48">
        <v>2823</v>
      </c>
      <c r="B1172" s="49">
        <v>41168</v>
      </c>
      <c r="C1172" s="48" t="s">
        <v>598</v>
      </c>
      <c r="D1172" s="48" t="s">
        <v>292</v>
      </c>
      <c r="E1172" s="48" t="s">
        <v>293</v>
      </c>
      <c r="F1172" s="48">
        <v>3</v>
      </c>
      <c r="G1172" s="48">
        <v>30.345000000000002</v>
      </c>
      <c r="I1172" s="48" t="str">
        <f t="shared" si="18"/>
        <v>Q3</v>
      </c>
    </row>
    <row r="1173" spans="1:9">
      <c r="A1173" s="48">
        <v>2823</v>
      </c>
      <c r="B1173" s="49">
        <v>41168</v>
      </c>
      <c r="C1173" s="48" t="s">
        <v>834</v>
      </c>
      <c r="D1173" s="48" t="s">
        <v>295</v>
      </c>
      <c r="E1173" s="48" t="s">
        <v>302</v>
      </c>
      <c r="F1173" s="48">
        <v>1</v>
      </c>
      <c r="G1173" s="48">
        <v>0.8</v>
      </c>
      <c r="I1173" s="48" t="str">
        <f t="shared" si="18"/>
        <v>Q3</v>
      </c>
    </row>
    <row r="1174" spans="1:9">
      <c r="A1174" s="48">
        <v>2823</v>
      </c>
      <c r="B1174" s="49">
        <v>41168</v>
      </c>
      <c r="C1174" s="48" t="s">
        <v>502</v>
      </c>
      <c r="D1174" s="48" t="s">
        <v>306</v>
      </c>
      <c r="E1174" s="48" t="s">
        <v>503</v>
      </c>
      <c r="F1174" s="48">
        <v>2</v>
      </c>
      <c r="G1174" s="48">
        <v>6.7</v>
      </c>
      <c r="I1174" s="48" t="str">
        <f t="shared" si="18"/>
        <v>Q3</v>
      </c>
    </row>
    <row r="1175" spans="1:9">
      <c r="A1175" s="48">
        <v>2841</v>
      </c>
      <c r="B1175" s="49">
        <v>41169</v>
      </c>
      <c r="C1175" s="48" t="s">
        <v>314</v>
      </c>
      <c r="D1175" s="48" t="s">
        <v>306</v>
      </c>
      <c r="E1175" s="48" t="s">
        <v>315</v>
      </c>
      <c r="F1175" s="48">
        <v>5</v>
      </c>
      <c r="G1175" s="48">
        <v>180</v>
      </c>
      <c r="I1175" s="48" t="str">
        <f t="shared" si="18"/>
        <v>Q3</v>
      </c>
    </row>
    <row r="1176" spans="1:9">
      <c r="A1176" s="48">
        <v>2841</v>
      </c>
      <c r="B1176" s="49">
        <v>41169</v>
      </c>
      <c r="C1176" s="48" t="s">
        <v>943</v>
      </c>
      <c r="D1176" s="48" t="s">
        <v>306</v>
      </c>
      <c r="E1176" s="48" t="s">
        <v>500</v>
      </c>
      <c r="F1176" s="48">
        <v>2</v>
      </c>
      <c r="G1176" s="48">
        <v>3.4499999999999997</v>
      </c>
      <c r="I1176" s="48" t="str">
        <f t="shared" si="18"/>
        <v>Q3</v>
      </c>
    </row>
    <row r="1177" spans="1:9">
      <c r="A1177" s="48">
        <v>2844</v>
      </c>
      <c r="B1177" s="49">
        <v>41169</v>
      </c>
      <c r="C1177" s="48" t="s">
        <v>908</v>
      </c>
      <c r="D1177" s="48" t="s">
        <v>306</v>
      </c>
      <c r="E1177" s="48" t="s">
        <v>328</v>
      </c>
      <c r="F1177" s="48">
        <v>1</v>
      </c>
      <c r="G1177" s="48">
        <v>30.82</v>
      </c>
      <c r="I1177" s="48" t="str">
        <f t="shared" si="18"/>
        <v>Q3</v>
      </c>
    </row>
    <row r="1178" spans="1:9">
      <c r="A1178" s="48">
        <v>2844</v>
      </c>
      <c r="B1178" s="49">
        <v>41169</v>
      </c>
      <c r="C1178" s="48" t="s">
        <v>796</v>
      </c>
      <c r="D1178" s="48" t="s">
        <v>306</v>
      </c>
      <c r="E1178" s="48" t="s">
        <v>417</v>
      </c>
      <c r="F1178" s="48">
        <v>1</v>
      </c>
      <c r="G1178" s="48">
        <v>4.3</v>
      </c>
      <c r="I1178" s="48" t="str">
        <f t="shared" si="18"/>
        <v>Q3</v>
      </c>
    </row>
    <row r="1179" spans="1:9">
      <c r="A1179" s="48">
        <v>2844</v>
      </c>
      <c r="B1179" s="49">
        <v>41169</v>
      </c>
      <c r="C1179" s="48" t="s">
        <v>669</v>
      </c>
      <c r="D1179" s="48" t="s">
        <v>306</v>
      </c>
      <c r="E1179" s="48" t="s">
        <v>500</v>
      </c>
      <c r="F1179" s="48">
        <v>2</v>
      </c>
      <c r="G1179" s="48">
        <v>5.67</v>
      </c>
      <c r="I1179" s="48" t="str">
        <f t="shared" si="18"/>
        <v>Q3</v>
      </c>
    </row>
    <row r="1180" spans="1:9">
      <c r="A1180" s="48">
        <v>2844</v>
      </c>
      <c r="B1180" s="49">
        <v>41169</v>
      </c>
      <c r="C1180" s="48" t="s">
        <v>919</v>
      </c>
      <c r="D1180" s="48" t="s">
        <v>306</v>
      </c>
      <c r="E1180" s="48" t="s">
        <v>331</v>
      </c>
      <c r="F1180" s="48">
        <v>2</v>
      </c>
      <c r="G1180" s="48">
        <v>5.9</v>
      </c>
      <c r="I1180" s="48" t="str">
        <f t="shared" si="18"/>
        <v>Q3</v>
      </c>
    </row>
    <row r="1181" spans="1:9">
      <c r="A1181" s="48">
        <v>2844</v>
      </c>
      <c r="B1181" s="49">
        <v>41169</v>
      </c>
      <c r="C1181" s="48" t="s">
        <v>944</v>
      </c>
      <c r="D1181" s="48" t="s">
        <v>306</v>
      </c>
      <c r="E1181" s="48" t="s">
        <v>407</v>
      </c>
      <c r="F1181" s="48">
        <v>2</v>
      </c>
      <c r="G1181" s="48">
        <v>11.040000000000001</v>
      </c>
      <c r="I1181" s="48" t="str">
        <f t="shared" si="18"/>
        <v>Q3</v>
      </c>
    </row>
    <row r="1182" spans="1:9">
      <c r="A1182" s="48">
        <v>2844</v>
      </c>
      <c r="B1182" s="49">
        <v>41169</v>
      </c>
      <c r="C1182" s="48" t="s">
        <v>838</v>
      </c>
      <c r="D1182" s="48" t="s">
        <v>306</v>
      </c>
      <c r="E1182" s="48" t="s">
        <v>311</v>
      </c>
      <c r="F1182" s="48">
        <v>2</v>
      </c>
      <c r="G1182" s="48">
        <v>14</v>
      </c>
      <c r="I1182" s="48" t="str">
        <f t="shared" si="18"/>
        <v>Q3</v>
      </c>
    </row>
    <row r="1183" spans="1:9">
      <c r="A1183" s="48">
        <v>2844</v>
      </c>
      <c r="B1183" s="49">
        <v>41169</v>
      </c>
      <c r="C1183" s="48" t="s">
        <v>737</v>
      </c>
      <c r="D1183" s="48" t="s">
        <v>306</v>
      </c>
      <c r="E1183" s="48" t="s">
        <v>407</v>
      </c>
      <c r="F1183" s="48">
        <v>1</v>
      </c>
      <c r="G1183" s="48">
        <v>7.35</v>
      </c>
      <c r="I1183" s="48" t="str">
        <f t="shared" si="18"/>
        <v>Q3</v>
      </c>
    </row>
    <row r="1184" spans="1:9">
      <c r="A1184" s="48">
        <v>2847</v>
      </c>
      <c r="B1184" s="49">
        <v>41169</v>
      </c>
      <c r="C1184" s="48" t="s">
        <v>318</v>
      </c>
      <c r="D1184" s="48" t="s">
        <v>292</v>
      </c>
      <c r="E1184" s="48" t="s">
        <v>317</v>
      </c>
      <c r="F1184" s="48">
        <v>1</v>
      </c>
      <c r="G1184" s="48">
        <v>5.05</v>
      </c>
      <c r="I1184" s="48" t="str">
        <f t="shared" si="18"/>
        <v>Q3</v>
      </c>
    </row>
    <row r="1185" spans="1:9">
      <c r="A1185" s="48">
        <v>2848</v>
      </c>
      <c r="B1185" s="49">
        <v>41169</v>
      </c>
      <c r="C1185" s="48" t="s">
        <v>916</v>
      </c>
      <c r="D1185" s="48" t="s">
        <v>306</v>
      </c>
      <c r="E1185" s="48" t="s">
        <v>355</v>
      </c>
      <c r="F1185" s="48">
        <v>2</v>
      </c>
      <c r="G1185" s="48">
        <v>6</v>
      </c>
      <c r="I1185" s="48" t="str">
        <f t="shared" si="18"/>
        <v>Q3</v>
      </c>
    </row>
    <row r="1186" spans="1:9">
      <c r="A1186" s="48">
        <v>2848</v>
      </c>
      <c r="B1186" s="49">
        <v>41169</v>
      </c>
      <c r="C1186" s="48" t="s">
        <v>551</v>
      </c>
      <c r="D1186" s="48" t="s">
        <v>306</v>
      </c>
      <c r="E1186" s="48" t="s">
        <v>457</v>
      </c>
      <c r="F1186" s="48">
        <v>4</v>
      </c>
      <c r="G1186" s="48">
        <v>28.2</v>
      </c>
      <c r="I1186" s="48" t="str">
        <f t="shared" si="18"/>
        <v>Q3</v>
      </c>
    </row>
    <row r="1187" spans="1:9">
      <c r="A1187" s="48">
        <v>2850</v>
      </c>
      <c r="B1187" s="49">
        <v>41169</v>
      </c>
      <c r="C1187" s="48" t="s">
        <v>877</v>
      </c>
      <c r="D1187" s="48" t="s">
        <v>295</v>
      </c>
      <c r="E1187" s="48" t="s">
        <v>302</v>
      </c>
      <c r="F1187" s="48">
        <v>1</v>
      </c>
      <c r="G1187" s="48">
        <v>0.8</v>
      </c>
      <c r="I1187" s="48" t="str">
        <f t="shared" si="18"/>
        <v>Q3</v>
      </c>
    </row>
    <row r="1188" spans="1:9">
      <c r="A1188" s="48">
        <v>2850</v>
      </c>
      <c r="B1188" s="49">
        <v>41169</v>
      </c>
      <c r="C1188" s="48" t="s">
        <v>373</v>
      </c>
      <c r="D1188" s="48" t="s">
        <v>292</v>
      </c>
      <c r="E1188" s="48" t="s">
        <v>374</v>
      </c>
      <c r="F1188" s="48">
        <v>2</v>
      </c>
      <c r="G1188" s="48">
        <v>7.8299999999999992</v>
      </c>
      <c r="I1188" s="48" t="str">
        <f t="shared" si="18"/>
        <v>Q3</v>
      </c>
    </row>
    <row r="1189" spans="1:9">
      <c r="A1189" s="48">
        <v>2865</v>
      </c>
      <c r="B1189" s="49">
        <v>41170</v>
      </c>
      <c r="C1189" s="48" t="s">
        <v>550</v>
      </c>
      <c r="D1189" s="48" t="s">
        <v>292</v>
      </c>
      <c r="E1189" s="48" t="s">
        <v>353</v>
      </c>
      <c r="F1189" s="48">
        <v>2</v>
      </c>
      <c r="G1189" s="48">
        <v>11.02</v>
      </c>
      <c r="I1189" s="48" t="str">
        <f t="shared" si="18"/>
        <v>Q3</v>
      </c>
    </row>
    <row r="1190" spans="1:9">
      <c r="A1190" s="48">
        <v>2865</v>
      </c>
      <c r="B1190" s="49">
        <v>41170</v>
      </c>
      <c r="C1190" s="48" t="s">
        <v>945</v>
      </c>
      <c r="D1190" s="48" t="s">
        <v>292</v>
      </c>
      <c r="E1190" s="48" t="s">
        <v>304</v>
      </c>
      <c r="F1190" s="48">
        <v>1</v>
      </c>
      <c r="G1190" s="48">
        <v>5.6524999999999999</v>
      </c>
      <c r="I1190" s="48" t="str">
        <f t="shared" si="18"/>
        <v>Q3</v>
      </c>
    </row>
    <row r="1191" spans="1:9">
      <c r="A1191" s="48">
        <v>2872</v>
      </c>
      <c r="B1191" s="49">
        <v>41170</v>
      </c>
      <c r="C1191" s="48" t="s">
        <v>658</v>
      </c>
      <c r="D1191" s="48" t="s">
        <v>306</v>
      </c>
      <c r="E1191" s="48" t="s">
        <v>422</v>
      </c>
      <c r="F1191" s="48">
        <v>5</v>
      </c>
      <c r="G1191" s="48">
        <v>157.5</v>
      </c>
      <c r="I1191" s="48" t="str">
        <f t="shared" si="18"/>
        <v>Q3</v>
      </c>
    </row>
    <row r="1192" spans="1:9">
      <c r="A1192" s="48">
        <v>2872</v>
      </c>
      <c r="B1192" s="49">
        <v>41170</v>
      </c>
      <c r="C1192" s="48" t="s">
        <v>319</v>
      </c>
      <c r="D1192" s="48" t="s">
        <v>292</v>
      </c>
      <c r="E1192" s="48" t="s">
        <v>320</v>
      </c>
      <c r="F1192" s="48">
        <v>1</v>
      </c>
      <c r="G1192" s="48">
        <v>4.75</v>
      </c>
      <c r="I1192" s="48" t="str">
        <f t="shared" si="18"/>
        <v>Q3</v>
      </c>
    </row>
    <row r="1193" spans="1:9">
      <c r="A1193" s="48">
        <v>2872</v>
      </c>
      <c r="B1193" s="49">
        <v>41170</v>
      </c>
      <c r="C1193" s="48" t="s">
        <v>817</v>
      </c>
      <c r="D1193" s="48" t="s">
        <v>292</v>
      </c>
      <c r="E1193" s="48" t="s">
        <v>459</v>
      </c>
      <c r="F1193" s="48">
        <v>1</v>
      </c>
      <c r="G1193" s="48">
        <v>4.6749999999999998</v>
      </c>
      <c r="I1193" s="48" t="str">
        <f t="shared" si="18"/>
        <v>Q3</v>
      </c>
    </row>
    <row r="1194" spans="1:9">
      <c r="A1194" s="48">
        <v>2872</v>
      </c>
      <c r="B1194" s="49">
        <v>41170</v>
      </c>
      <c r="C1194" s="48" t="s">
        <v>946</v>
      </c>
      <c r="D1194" s="48" t="s">
        <v>306</v>
      </c>
      <c r="E1194" s="48" t="s">
        <v>313</v>
      </c>
      <c r="F1194" s="48">
        <v>4</v>
      </c>
      <c r="G1194" s="48">
        <v>43.51</v>
      </c>
      <c r="I1194" s="48" t="str">
        <f t="shared" si="18"/>
        <v>Q3</v>
      </c>
    </row>
    <row r="1195" spans="1:9">
      <c r="A1195" s="48">
        <v>2913</v>
      </c>
      <c r="B1195" s="49">
        <v>41172</v>
      </c>
      <c r="C1195" s="48" t="s">
        <v>707</v>
      </c>
      <c r="D1195" s="48" t="s">
        <v>306</v>
      </c>
      <c r="E1195" s="48" t="s">
        <v>293</v>
      </c>
      <c r="F1195" s="48">
        <v>2</v>
      </c>
      <c r="G1195" s="48">
        <v>33.57</v>
      </c>
      <c r="I1195" s="48" t="str">
        <f t="shared" si="18"/>
        <v>Q3</v>
      </c>
    </row>
    <row r="1196" spans="1:9">
      <c r="A1196" s="48">
        <v>2913</v>
      </c>
      <c r="B1196" s="49">
        <v>41172</v>
      </c>
      <c r="C1196" s="48" t="s">
        <v>406</v>
      </c>
      <c r="D1196" s="48" t="s">
        <v>306</v>
      </c>
      <c r="E1196" s="48" t="s">
        <v>407</v>
      </c>
      <c r="F1196" s="48">
        <v>1</v>
      </c>
      <c r="G1196" s="48">
        <v>5.5124999999999993</v>
      </c>
      <c r="I1196" s="48" t="str">
        <f t="shared" si="18"/>
        <v>Q3</v>
      </c>
    </row>
    <row r="1197" spans="1:9">
      <c r="A1197" s="48">
        <v>2913</v>
      </c>
      <c r="B1197" s="49">
        <v>41172</v>
      </c>
      <c r="C1197" s="48" t="s">
        <v>947</v>
      </c>
      <c r="D1197" s="48" t="s">
        <v>306</v>
      </c>
      <c r="E1197" s="48" t="s">
        <v>351</v>
      </c>
      <c r="F1197" s="48">
        <v>1</v>
      </c>
      <c r="G1197" s="48">
        <v>2.85</v>
      </c>
      <c r="I1197" s="48" t="str">
        <f t="shared" si="18"/>
        <v>Q3</v>
      </c>
    </row>
    <row r="1198" spans="1:9">
      <c r="A1198" s="48">
        <v>2913</v>
      </c>
      <c r="B1198" s="49">
        <v>41172</v>
      </c>
      <c r="C1198" s="48" t="s">
        <v>548</v>
      </c>
      <c r="D1198" s="48" t="s">
        <v>306</v>
      </c>
      <c r="E1198" s="48" t="s">
        <v>422</v>
      </c>
      <c r="F1198" s="48">
        <v>2</v>
      </c>
      <c r="G1198" s="48">
        <v>5.4</v>
      </c>
      <c r="I1198" s="48" t="str">
        <f t="shared" si="18"/>
        <v>Q3</v>
      </c>
    </row>
    <row r="1199" spans="1:9">
      <c r="A1199" s="48">
        <v>2913</v>
      </c>
      <c r="B1199" s="49">
        <v>41172</v>
      </c>
      <c r="C1199" s="48" t="s">
        <v>948</v>
      </c>
      <c r="D1199" s="48" t="s">
        <v>306</v>
      </c>
      <c r="E1199" s="48" t="s">
        <v>949</v>
      </c>
      <c r="F1199" s="48">
        <v>1</v>
      </c>
      <c r="G1199" s="48">
        <v>2.02</v>
      </c>
      <c r="I1199" s="48" t="str">
        <f t="shared" si="18"/>
        <v>Q3</v>
      </c>
    </row>
    <row r="1200" spans="1:9">
      <c r="A1200" s="48">
        <v>2913</v>
      </c>
      <c r="B1200" s="49">
        <v>41172</v>
      </c>
      <c r="C1200" s="48" t="s">
        <v>451</v>
      </c>
      <c r="D1200" s="48" t="s">
        <v>306</v>
      </c>
      <c r="E1200" s="48" t="s">
        <v>391</v>
      </c>
      <c r="F1200" s="48">
        <v>1</v>
      </c>
      <c r="G1200" s="48">
        <v>2.25</v>
      </c>
      <c r="I1200" s="48" t="str">
        <f t="shared" si="18"/>
        <v>Q3</v>
      </c>
    </row>
    <row r="1201" spans="1:9">
      <c r="A1201" s="48">
        <v>2913</v>
      </c>
      <c r="B1201" s="49">
        <v>41172</v>
      </c>
      <c r="C1201" s="48" t="s">
        <v>631</v>
      </c>
      <c r="D1201" s="48" t="s">
        <v>306</v>
      </c>
      <c r="E1201" s="48" t="s">
        <v>328</v>
      </c>
      <c r="F1201" s="48">
        <v>4</v>
      </c>
      <c r="G1201" s="48">
        <v>117.116</v>
      </c>
      <c r="I1201" s="48" t="str">
        <f t="shared" si="18"/>
        <v>Q3</v>
      </c>
    </row>
    <row r="1202" spans="1:9">
      <c r="A1202" s="48">
        <v>2914</v>
      </c>
      <c r="B1202" s="49">
        <v>41172</v>
      </c>
      <c r="C1202" s="48" t="s">
        <v>649</v>
      </c>
      <c r="D1202" s="48" t="s">
        <v>306</v>
      </c>
      <c r="E1202" s="48" t="s">
        <v>293</v>
      </c>
      <c r="F1202" s="48">
        <v>4</v>
      </c>
      <c r="G1202" s="48">
        <v>13</v>
      </c>
      <c r="I1202" s="48" t="str">
        <f t="shared" si="18"/>
        <v>Q3</v>
      </c>
    </row>
    <row r="1203" spans="1:9">
      <c r="A1203" s="48">
        <v>2914</v>
      </c>
      <c r="B1203" s="49">
        <v>41172</v>
      </c>
      <c r="C1203" s="48" t="s">
        <v>564</v>
      </c>
      <c r="D1203" s="48" t="s">
        <v>292</v>
      </c>
      <c r="E1203" s="48" t="s">
        <v>343</v>
      </c>
      <c r="F1203" s="48">
        <v>1</v>
      </c>
      <c r="G1203" s="48">
        <v>7.3125</v>
      </c>
      <c r="I1203" s="48" t="str">
        <f t="shared" si="18"/>
        <v>Q3</v>
      </c>
    </row>
    <row r="1204" spans="1:9">
      <c r="A1204" s="48">
        <v>2914</v>
      </c>
      <c r="B1204" s="49">
        <v>41172</v>
      </c>
      <c r="C1204" s="48" t="s">
        <v>519</v>
      </c>
      <c r="D1204" s="48" t="s">
        <v>292</v>
      </c>
      <c r="E1204" s="48" t="s">
        <v>353</v>
      </c>
      <c r="F1204" s="48">
        <v>1</v>
      </c>
      <c r="G1204" s="48">
        <v>22.1</v>
      </c>
      <c r="I1204" s="48" t="str">
        <f t="shared" si="18"/>
        <v>Q3</v>
      </c>
    </row>
    <row r="1205" spans="1:9">
      <c r="A1205" s="48">
        <v>2914</v>
      </c>
      <c r="B1205" s="49">
        <v>41172</v>
      </c>
      <c r="C1205" s="48" t="s">
        <v>846</v>
      </c>
      <c r="D1205" s="48" t="s">
        <v>306</v>
      </c>
      <c r="E1205" s="48" t="s">
        <v>307</v>
      </c>
      <c r="F1205" s="48">
        <v>2</v>
      </c>
      <c r="G1205" s="48">
        <v>6.5</v>
      </c>
      <c r="I1205" s="48" t="str">
        <f t="shared" si="18"/>
        <v>Q3</v>
      </c>
    </row>
    <row r="1206" spans="1:9">
      <c r="A1206" s="48">
        <v>2915</v>
      </c>
      <c r="B1206" s="49">
        <v>41172</v>
      </c>
      <c r="C1206" s="48" t="s">
        <v>484</v>
      </c>
      <c r="D1206" s="48" t="s">
        <v>292</v>
      </c>
      <c r="E1206" s="48" t="s">
        <v>485</v>
      </c>
      <c r="F1206" s="48">
        <v>1</v>
      </c>
      <c r="G1206" s="48">
        <v>5.6950000000000003</v>
      </c>
      <c r="I1206" s="48" t="str">
        <f t="shared" si="18"/>
        <v>Q3</v>
      </c>
    </row>
    <row r="1207" spans="1:9">
      <c r="A1207" s="48">
        <v>2915</v>
      </c>
      <c r="B1207" s="49">
        <v>41172</v>
      </c>
      <c r="C1207" s="48" t="s">
        <v>611</v>
      </c>
      <c r="D1207" s="48" t="s">
        <v>295</v>
      </c>
      <c r="E1207" s="48" t="s">
        <v>293</v>
      </c>
      <c r="F1207" s="48">
        <v>2</v>
      </c>
      <c r="G1207" s="48">
        <v>49.92</v>
      </c>
      <c r="I1207" s="48" t="str">
        <f t="shared" si="18"/>
        <v>Q3</v>
      </c>
    </row>
    <row r="1208" spans="1:9">
      <c r="A1208" s="48">
        <v>2915</v>
      </c>
      <c r="B1208" s="49">
        <v>41172</v>
      </c>
      <c r="C1208" s="48" t="s">
        <v>579</v>
      </c>
      <c r="D1208" s="48" t="s">
        <v>292</v>
      </c>
      <c r="E1208" s="48" t="s">
        <v>374</v>
      </c>
      <c r="F1208" s="48">
        <v>2</v>
      </c>
      <c r="G1208" s="48">
        <v>9.86</v>
      </c>
      <c r="I1208" s="48" t="str">
        <f t="shared" si="18"/>
        <v>Q3</v>
      </c>
    </row>
    <row r="1209" spans="1:9">
      <c r="A1209" s="48">
        <v>2915</v>
      </c>
      <c r="B1209" s="49">
        <v>41172</v>
      </c>
      <c r="C1209" s="48" t="s">
        <v>950</v>
      </c>
      <c r="D1209" s="48" t="s">
        <v>292</v>
      </c>
      <c r="E1209" s="48" t="s">
        <v>317</v>
      </c>
      <c r="F1209" s="48">
        <v>1</v>
      </c>
      <c r="G1209" s="48">
        <v>3.2</v>
      </c>
      <c r="I1209" s="48" t="str">
        <f t="shared" si="18"/>
        <v>Q3</v>
      </c>
    </row>
    <row r="1210" spans="1:9">
      <c r="A1210" s="48">
        <v>2915</v>
      </c>
      <c r="B1210" s="49">
        <v>41172</v>
      </c>
      <c r="C1210" s="48" t="s">
        <v>847</v>
      </c>
      <c r="D1210" s="48" t="s">
        <v>295</v>
      </c>
      <c r="E1210" s="48" t="s">
        <v>593</v>
      </c>
      <c r="F1210" s="48">
        <v>2</v>
      </c>
      <c r="G1210" s="48">
        <v>13.104000000000001</v>
      </c>
      <c r="I1210" s="48" t="str">
        <f t="shared" si="18"/>
        <v>Q3</v>
      </c>
    </row>
    <row r="1211" spans="1:9">
      <c r="A1211" s="48">
        <v>2928</v>
      </c>
      <c r="B1211" s="49">
        <v>41173</v>
      </c>
      <c r="C1211" s="48" t="s">
        <v>336</v>
      </c>
      <c r="D1211" s="48" t="s">
        <v>306</v>
      </c>
      <c r="E1211" s="48" t="s">
        <v>293</v>
      </c>
      <c r="F1211" s="48">
        <v>1</v>
      </c>
      <c r="G1211" s="48">
        <v>7.05</v>
      </c>
      <c r="I1211" s="48" t="str">
        <f t="shared" si="18"/>
        <v>Q3</v>
      </c>
    </row>
    <row r="1212" spans="1:9">
      <c r="A1212" s="48">
        <v>2928</v>
      </c>
      <c r="B1212" s="49">
        <v>41173</v>
      </c>
      <c r="C1212" s="48" t="s">
        <v>951</v>
      </c>
      <c r="D1212" s="48" t="s">
        <v>306</v>
      </c>
      <c r="E1212" s="48" t="s">
        <v>355</v>
      </c>
      <c r="F1212" s="48">
        <v>1</v>
      </c>
      <c r="G1212" s="48">
        <v>3.3</v>
      </c>
      <c r="I1212" s="48" t="str">
        <f t="shared" si="18"/>
        <v>Q3</v>
      </c>
    </row>
    <row r="1213" spans="1:9">
      <c r="A1213" s="48">
        <v>2928</v>
      </c>
      <c r="B1213" s="49">
        <v>41173</v>
      </c>
      <c r="C1213" s="48" t="s">
        <v>912</v>
      </c>
      <c r="D1213" s="48" t="s">
        <v>306</v>
      </c>
      <c r="E1213" s="48" t="s">
        <v>381</v>
      </c>
      <c r="F1213" s="48">
        <v>1</v>
      </c>
      <c r="G1213" s="48">
        <v>14.65</v>
      </c>
      <c r="I1213" s="48" t="str">
        <f t="shared" si="18"/>
        <v>Q3</v>
      </c>
    </row>
    <row r="1214" spans="1:9">
      <c r="A1214" s="48">
        <v>2928</v>
      </c>
      <c r="B1214" s="49">
        <v>41173</v>
      </c>
      <c r="C1214" s="48" t="s">
        <v>399</v>
      </c>
      <c r="D1214" s="48" t="s">
        <v>295</v>
      </c>
      <c r="E1214" s="48" t="s">
        <v>302</v>
      </c>
      <c r="F1214" s="48">
        <v>3</v>
      </c>
      <c r="G1214" s="48">
        <v>2.1600000000000006</v>
      </c>
      <c r="I1214" s="48" t="str">
        <f t="shared" si="18"/>
        <v>Q3</v>
      </c>
    </row>
    <row r="1215" spans="1:9">
      <c r="A1215" s="48">
        <v>2931</v>
      </c>
      <c r="B1215" s="49">
        <v>41173</v>
      </c>
      <c r="C1215" s="48" t="s">
        <v>952</v>
      </c>
      <c r="D1215" s="48" t="s">
        <v>306</v>
      </c>
      <c r="E1215" s="48" t="s">
        <v>326</v>
      </c>
      <c r="F1215" s="48">
        <v>2</v>
      </c>
      <c r="G1215" s="48">
        <v>3.3</v>
      </c>
      <c r="I1215" s="48" t="str">
        <f t="shared" si="18"/>
        <v>Q3</v>
      </c>
    </row>
    <row r="1216" spans="1:9">
      <c r="A1216" s="48">
        <v>2931</v>
      </c>
      <c r="B1216" s="49">
        <v>41173</v>
      </c>
      <c r="C1216" s="48" t="s">
        <v>428</v>
      </c>
      <c r="D1216" s="48" t="s">
        <v>306</v>
      </c>
      <c r="E1216" s="48" t="s">
        <v>429</v>
      </c>
      <c r="F1216" s="48">
        <v>1</v>
      </c>
      <c r="G1216" s="48">
        <v>1.72</v>
      </c>
      <c r="I1216" s="48" t="str">
        <f t="shared" si="18"/>
        <v>Q3</v>
      </c>
    </row>
    <row r="1217" spans="1:9">
      <c r="A1217" s="48">
        <v>2931</v>
      </c>
      <c r="B1217" s="49">
        <v>41173</v>
      </c>
      <c r="C1217" s="48" t="s">
        <v>953</v>
      </c>
      <c r="D1217" s="48" t="s">
        <v>306</v>
      </c>
      <c r="E1217" s="48" t="s">
        <v>403</v>
      </c>
      <c r="F1217" s="48">
        <v>1</v>
      </c>
      <c r="G1217" s="48">
        <v>1.728</v>
      </c>
      <c r="I1217" s="48" t="str">
        <f t="shared" si="18"/>
        <v>Q3</v>
      </c>
    </row>
    <row r="1218" spans="1:9">
      <c r="A1218" s="48">
        <v>2946</v>
      </c>
      <c r="B1218" s="49">
        <v>41174</v>
      </c>
      <c r="C1218" s="48" t="s">
        <v>385</v>
      </c>
      <c r="D1218" s="48" t="s">
        <v>306</v>
      </c>
      <c r="E1218" s="48" t="s">
        <v>309</v>
      </c>
      <c r="F1218" s="48">
        <v>1</v>
      </c>
      <c r="G1218" s="48">
        <v>2.4500000000000002</v>
      </c>
      <c r="I1218" s="48" t="str">
        <f t="shared" si="18"/>
        <v>Q3</v>
      </c>
    </row>
    <row r="1219" spans="1:9">
      <c r="A1219" s="48">
        <v>2946</v>
      </c>
      <c r="B1219" s="49">
        <v>41174</v>
      </c>
      <c r="C1219" s="48" t="s">
        <v>821</v>
      </c>
      <c r="D1219" s="48" t="s">
        <v>306</v>
      </c>
      <c r="E1219" s="48" t="s">
        <v>293</v>
      </c>
      <c r="F1219" s="48">
        <v>2</v>
      </c>
      <c r="G1219" s="48">
        <v>39.61</v>
      </c>
      <c r="I1219" s="48" t="str">
        <f t="shared" ref="I1219:I1282" si="19">IF(B1219&gt;=$J$4,"Q4",IF(AND(B1219&gt;=$J$3,B1219&lt;$J$4),"Q3",IF(AND(B1219&gt;=$J$2, B1219&lt;$J$3),"Q2",IF(B1219&lt; $J$2,"Q1","Invalid"))))</f>
        <v>Q3</v>
      </c>
    </row>
    <row r="1220" spans="1:9">
      <c r="A1220" s="48">
        <v>2946</v>
      </c>
      <c r="B1220" s="49">
        <v>41174</v>
      </c>
      <c r="C1220" s="48" t="s">
        <v>507</v>
      </c>
      <c r="D1220" s="48" t="s">
        <v>306</v>
      </c>
      <c r="E1220" s="48" t="s">
        <v>405</v>
      </c>
      <c r="F1220" s="48">
        <v>1</v>
      </c>
      <c r="G1220" s="48">
        <v>15.3</v>
      </c>
      <c r="I1220" s="48" t="str">
        <f t="shared" si="19"/>
        <v>Q3</v>
      </c>
    </row>
    <row r="1221" spans="1:9">
      <c r="A1221" s="48">
        <v>2946</v>
      </c>
      <c r="B1221" s="49">
        <v>41174</v>
      </c>
      <c r="C1221" s="48" t="s">
        <v>611</v>
      </c>
      <c r="D1221" s="48" t="s">
        <v>295</v>
      </c>
      <c r="E1221" s="48" t="s">
        <v>293</v>
      </c>
      <c r="F1221" s="48">
        <v>5</v>
      </c>
      <c r="G1221" s="48">
        <v>112.32000000000001</v>
      </c>
      <c r="I1221" s="48" t="str">
        <f t="shared" si="19"/>
        <v>Q3</v>
      </c>
    </row>
    <row r="1222" spans="1:9">
      <c r="A1222" s="48">
        <v>2947</v>
      </c>
      <c r="B1222" s="49">
        <v>41174</v>
      </c>
      <c r="C1222" s="48" t="s">
        <v>899</v>
      </c>
      <c r="D1222" s="48" t="s">
        <v>306</v>
      </c>
      <c r="E1222" s="48" t="s">
        <v>900</v>
      </c>
      <c r="F1222" s="48">
        <v>1</v>
      </c>
      <c r="G1222" s="48">
        <v>12</v>
      </c>
      <c r="I1222" s="48" t="str">
        <f t="shared" si="19"/>
        <v>Q3</v>
      </c>
    </row>
    <row r="1223" spans="1:9">
      <c r="A1223" s="48">
        <v>2948</v>
      </c>
      <c r="B1223" s="49">
        <v>41174</v>
      </c>
      <c r="C1223" s="48" t="s">
        <v>568</v>
      </c>
      <c r="D1223" s="48" t="s">
        <v>306</v>
      </c>
      <c r="E1223" s="48" t="s">
        <v>293</v>
      </c>
      <c r="F1223" s="48">
        <v>2</v>
      </c>
      <c r="G1223" s="48">
        <v>23.8</v>
      </c>
      <c r="I1223" s="48" t="str">
        <f t="shared" si="19"/>
        <v>Q3</v>
      </c>
    </row>
    <row r="1224" spans="1:9">
      <c r="A1224" s="48">
        <v>2948</v>
      </c>
      <c r="B1224" s="49">
        <v>41174</v>
      </c>
      <c r="C1224" s="48" t="s">
        <v>954</v>
      </c>
      <c r="D1224" s="48" t="s">
        <v>306</v>
      </c>
      <c r="E1224" s="48" t="s">
        <v>407</v>
      </c>
      <c r="F1224" s="48">
        <v>1</v>
      </c>
      <c r="G1224" s="48">
        <v>7.35</v>
      </c>
      <c r="I1224" s="48" t="str">
        <f t="shared" si="19"/>
        <v>Q3</v>
      </c>
    </row>
    <row r="1225" spans="1:9">
      <c r="A1225" s="48">
        <v>2953</v>
      </c>
      <c r="B1225" s="49">
        <v>41174</v>
      </c>
      <c r="C1225" s="48" t="s">
        <v>909</v>
      </c>
      <c r="D1225" s="48" t="s">
        <v>306</v>
      </c>
      <c r="E1225" s="48" t="s">
        <v>311</v>
      </c>
      <c r="F1225" s="48">
        <v>1</v>
      </c>
      <c r="G1225" s="48">
        <v>8.3125</v>
      </c>
      <c r="I1225" s="48" t="str">
        <f t="shared" si="19"/>
        <v>Q3</v>
      </c>
    </row>
    <row r="1226" spans="1:9">
      <c r="A1226" s="48">
        <v>2953</v>
      </c>
      <c r="B1226" s="49">
        <v>41174</v>
      </c>
      <c r="C1226" s="48" t="s">
        <v>852</v>
      </c>
      <c r="D1226" s="48" t="s">
        <v>393</v>
      </c>
      <c r="E1226" s="48" t="s">
        <v>394</v>
      </c>
      <c r="F1226" s="48">
        <v>2</v>
      </c>
      <c r="G1226" s="48">
        <v>5.6999999999999993</v>
      </c>
      <c r="I1226" s="48" t="str">
        <f t="shared" si="19"/>
        <v>Q3</v>
      </c>
    </row>
    <row r="1227" spans="1:9">
      <c r="A1227" s="48">
        <v>2953</v>
      </c>
      <c r="B1227" s="49">
        <v>41174</v>
      </c>
      <c r="C1227" s="48" t="s">
        <v>560</v>
      </c>
      <c r="D1227" s="48" t="s">
        <v>306</v>
      </c>
      <c r="E1227" s="48" t="s">
        <v>503</v>
      </c>
      <c r="F1227" s="48">
        <v>2</v>
      </c>
      <c r="G1227" s="48">
        <v>41.04</v>
      </c>
      <c r="I1227" s="48" t="str">
        <f t="shared" si="19"/>
        <v>Q3</v>
      </c>
    </row>
    <row r="1228" spans="1:9">
      <c r="A1228" s="48">
        <v>2953</v>
      </c>
      <c r="B1228" s="49">
        <v>41174</v>
      </c>
      <c r="C1228" s="48" t="s">
        <v>691</v>
      </c>
      <c r="D1228" s="48" t="s">
        <v>295</v>
      </c>
      <c r="E1228" s="48" t="s">
        <v>302</v>
      </c>
      <c r="F1228" s="48">
        <v>2</v>
      </c>
      <c r="G1228" s="48">
        <v>1.6</v>
      </c>
      <c r="I1228" s="48" t="str">
        <f t="shared" si="19"/>
        <v>Q3</v>
      </c>
    </row>
    <row r="1229" spans="1:9">
      <c r="A1229" s="48">
        <v>2953</v>
      </c>
      <c r="B1229" s="49">
        <v>41174</v>
      </c>
      <c r="C1229" s="48" t="s">
        <v>747</v>
      </c>
      <c r="D1229" s="48" t="s">
        <v>306</v>
      </c>
      <c r="E1229" s="48" t="s">
        <v>447</v>
      </c>
      <c r="F1229" s="48">
        <v>2</v>
      </c>
      <c r="G1229" s="48">
        <v>2.52</v>
      </c>
      <c r="I1229" s="48" t="str">
        <f t="shared" si="19"/>
        <v>Q3</v>
      </c>
    </row>
    <row r="1230" spans="1:9">
      <c r="A1230" s="48">
        <v>2953</v>
      </c>
      <c r="B1230" s="49">
        <v>41174</v>
      </c>
      <c r="C1230" s="48" t="s">
        <v>443</v>
      </c>
      <c r="D1230" s="48" t="s">
        <v>306</v>
      </c>
      <c r="E1230" s="48" t="s">
        <v>293</v>
      </c>
      <c r="F1230" s="48">
        <v>2</v>
      </c>
      <c r="G1230" s="48">
        <v>5.9</v>
      </c>
      <c r="I1230" s="48" t="str">
        <f t="shared" si="19"/>
        <v>Q3</v>
      </c>
    </row>
    <row r="1231" spans="1:9">
      <c r="A1231" s="48">
        <v>2953</v>
      </c>
      <c r="B1231" s="49">
        <v>41174</v>
      </c>
      <c r="C1231" s="48" t="s">
        <v>335</v>
      </c>
      <c r="D1231" s="48" t="s">
        <v>295</v>
      </c>
      <c r="E1231" s="48" t="s">
        <v>302</v>
      </c>
      <c r="F1231" s="48">
        <v>2</v>
      </c>
      <c r="G1231" s="48">
        <v>4.9399999999999995</v>
      </c>
      <c r="I1231" s="48" t="str">
        <f t="shared" si="19"/>
        <v>Q3</v>
      </c>
    </row>
    <row r="1232" spans="1:9">
      <c r="A1232" s="48">
        <v>2966</v>
      </c>
      <c r="B1232" s="49">
        <v>41175</v>
      </c>
      <c r="C1232" s="48" t="s">
        <v>800</v>
      </c>
      <c r="D1232" s="48" t="s">
        <v>306</v>
      </c>
      <c r="E1232" s="48" t="s">
        <v>293</v>
      </c>
      <c r="F1232" s="48">
        <v>2</v>
      </c>
      <c r="G1232" s="48">
        <v>6.7</v>
      </c>
      <c r="I1232" s="48" t="str">
        <f t="shared" si="19"/>
        <v>Q3</v>
      </c>
    </row>
    <row r="1233" spans="1:9">
      <c r="A1233" s="48">
        <v>2966</v>
      </c>
      <c r="B1233" s="49">
        <v>41175</v>
      </c>
      <c r="C1233" s="48" t="s">
        <v>955</v>
      </c>
      <c r="D1233" s="48" t="s">
        <v>306</v>
      </c>
      <c r="E1233" s="48" t="s">
        <v>463</v>
      </c>
      <c r="F1233" s="48">
        <v>4</v>
      </c>
      <c r="G1233" s="48">
        <v>31.6</v>
      </c>
      <c r="I1233" s="48" t="str">
        <f t="shared" si="19"/>
        <v>Q3</v>
      </c>
    </row>
    <row r="1234" spans="1:9">
      <c r="A1234" s="48">
        <v>2966</v>
      </c>
      <c r="B1234" s="49">
        <v>41175</v>
      </c>
      <c r="C1234" s="48" t="s">
        <v>690</v>
      </c>
      <c r="D1234" s="48" t="s">
        <v>292</v>
      </c>
      <c r="E1234" s="48" t="s">
        <v>343</v>
      </c>
      <c r="F1234" s="48">
        <v>5</v>
      </c>
      <c r="G1234" s="48">
        <v>48.75</v>
      </c>
      <c r="I1234" s="48" t="str">
        <f t="shared" si="19"/>
        <v>Q3</v>
      </c>
    </row>
    <row r="1235" spans="1:9">
      <c r="A1235" s="48">
        <v>2966</v>
      </c>
      <c r="B1235" s="49">
        <v>41175</v>
      </c>
      <c r="C1235" s="48" t="s">
        <v>653</v>
      </c>
      <c r="D1235" s="48" t="s">
        <v>306</v>
      </c>
      <c r="E1235" s="48" t="s">
        <v>311</v>
      </c>
      <c r="F1235" s="48">
        <v>1</v>
      </c>
      <c r="G1235" s="48">
        <v>8.75</v>
      </c>
      <c r="I1235" s="48" t="str">
        <f t="shared" si="19"/>
        <v>Q3</v>
      </c>
    </row>
    <row r="1236" spans="1:9">
      <c r="A1236" s="48">
        <v>2969</v>
      </c>
      <c r="B1236" s="49">
        <v>41175</v>
      </c>
      <c r="C1236" s="48" t="s">
        <v>956</v>
      </c>
      <c r="D1236" s="48" t="s">
        <v>295</v>
      </c>
      <c r="E1236" s="48" t="s">
        <v>510</v>
      </c>
      <c r="F1236" s="48">
        <v>4</v>
      </c>
      <c r="G1236" s="48">
        <v>11.4</v>
      </c>
      <c r="I1236" s="48" t="str">
        <f t="shared" si="19"/>
        <v>Q3</v>
      </c>
    </row>
    <row r="1237" spans="1:9">
      <c r="A1237" s="48">
        <v>2969</v>
      </c>
      <c r="B1237" s="49">
        <v>41175</v>
      </c>
      <c r="C1237" s="48" t="s">
        <v>763</v>
      </c>
      <c r="D1237" s="48" t="s">
        <v>306</v>
      </c>
      <c r="E1237" s="48" t="s">
        <v>503</v>
      </c>
      <c r="F1237" s="48">
        <v>1</v>
      </c>
      <c r="G1237" s="48">
        <v>2.68</v>
      </c>
      <c r="I1237" s="48" t="str">
        <f t="shared" si="19"/>
        <v>Q3</v>
      </c>
    </row>
    <row r="1238" spans="1:9">
      <c r="A1238" s="48">
        <v>2973</v>
      </c>
      <c r="B1238" s="49">
        <v>41175</v>
      </c>
      <c r="C1238" s="48" t="s">
        <v>553</v>
      </c>
      <c r="D1238" s="48" t="s">
        <v>306</v>
      </c>
      <c r="E1238" s="48" t="s">
        <v>422</v>
      </c>
      <c r="F1238" s="48">
        <v>2</v>
      </c>
      <c r="G1238" s="48">
        <v>5.32</v>
      </c>
      <c r="I1238" s="48" t="str">
        <f t="shared" si="19"/>
        <v>Q3</v>
      </c>
    </row>
    <row r="1239" spans="1:9">
      <c r="A1239" s="48">
        <v>2976</v>
      </c>
      <c r="B1239" s="49">
        <v>41175</v>
      </c>
      <c r="C1239" s="48" t="s">
        <v>738</v>
      </c>
      <c r="D1239" s="48" t="s">
        <v>295</v>
      </c>
      <c r="E1239" s="48" t="s">
        <v>293</v>
      </c>
      <c r="F1239" s="48">
        <v>1</v>
      </c>
      <c r="G1239" s="48">
        <v>1.9</v>
      </c>
      <c r="I1239" s="48" t="str">
        <f t="shared" si="19"/>
        <v>Q3</v>
      </c>
    </row>
    <row r="1240" spans="1:9">
      <c r="A1240" s="48">
        <v>2976</v>
      </c>
      <c r="B1240" s="49">
        <v>41175</v>
      </c>
      <c r="C1240" s="48" t="s">
        <v>883</v>
      </c>
      <c r="D1240" s="48" t="s">
        <v>306</v>
      </c>
      <c r="E1240" s="48" t="s">
        <v>293</v>
      </c>
      <c r="F1240" s="48">
        <v>3</v>
      </c>
      <c r="G1240" s="48">
        <v>10.649999999999999</v>
      </c>
      <c r="I1240" s="48" t="str">
        <f t="shared" si="19"/>
        <v>Q3</v>
      </c>
    </row>
    <row r="1241" spans="1:9">
      <c r="A1241" s="48">
        <v>2976</v>
      </c>
      <c r="B1241" s="49">
        <v>41175</v>
      </c>
      <c r="C1241" s="48" t="s">
        <v>379</v>
      </c>
      <c r="D1241" s="48" t="s">
        <v>292</v>
      </c>
      <c r="E1241" s="48" t="s">
        <v>293</v>
      </c>
      <c r="F1241" s="48">
        <v>5</v>
      </c>
      <c r="G1241" s="48">
        <v>7.5</v>
      </c>
      <c r="I1241" s="48" t="str">
        <f t="shared" si="19"/>
        <v>Q3</v>
      </c>
    </row>
    <row r="1242" spans="1:9">
      <c r="A1242" s="48">
        <v>2976</v>
      </c>
      <c r="B1242" s="49">
        <v>41175</v>
      </c>
      <c r="C1242" s="48" t="s">
        <v>800</v>
      </c>
      <c r="D1242" s="48" t="s">
        <v>306</v>
      </c>
      <c r="E1242" s="48" t="s">
        <v>293</v>
      </c>
      <c r="F1242" s="48">
        <v>1</v>
      </c>
      <c r="G1242" s="48">
        <v>3.0150000000000001</v>
      </c>
      <c r="I1242" s="48" t="str">
        <f t="shared" si="19"/>
        <v>Q3</v>
      </c>
    </row>
    <row r="1243" spans="1:9">
      <c r="A1243" s="48">
        <v>2986</v>
      </c>
      <c r="B1243" s="49">
        <v>41176</v>
      </c>
      <c r="C1243" s="48" t="s">
        <v>448</v>
      </c>
      <c r="D1243" s="48" t="s">
        <v>306</v>
      </c>
      <c r="E1243" s="48" t="s">
        <v>381</v>
      </c>
      <c r="F1243" s="48">
        <v>1</v>
      </c>
      <c r="G1243" s="48">
        <v>9.1</v>
      </c>
      <c r="I1243" s="48" t="str">
        <f t="shared" si="19"/>
        <v>Q3</v>
      </c>
    </row>
    <row r="1244" spans="1:9">
      <c r="A1244" s="48">
        <v>2986</v>
      </c>
      <c r="B1244" s="49">
        <v>41176</v>
      </c>
      <c r="C1244" s="48" t="s">
        <v>756</v>
      </c>
      <c r="D1244" s="48" t="s">
        <v>306</v>
      </c>
      <c r="E1244" s="48" t="s">
        <v>322</v>
      </c>
      <c r="F1244" s="48">
        <v>2</v>
      </c>
      <c r="G1244" s="48">
        <v>30.560000000000002</v>
      </c>
      <c r="I1244" s="48" t="str">
        <f t="shared" si="19"/>
        <v>Q3</v>
      </c>
    </row>
    <row r="1245" spans="1:9">
      <c r="A1245" s="48">
        <v>2986</v>
      </c>
      <c r="B1245" s="49">
        <v>41176</v>
      </c>
      <c r="C1245" s="48" t="s">
        <v>906</v>
      </c>
      <c r="D1245" s="48" t="s">
        <v>306</v>
      </c>
      <c r="E1245" s="48" t="s">
        <v>907</v>
      </c>
      <c r="F1245" s="48">
        <v>4</v>
      </c>
      <c r="G1245" s="48">
        <v>18.399999999999999</v>
      </c>
      <c r="I1245" s="48" t="str">
        <f t="shared" si="19"/>
        <v>Q3</v>
      </c>
    </row>
    <row r="1246" spans="1:9">
      <c r="A1246" s="48">
        <v>2986</v>
      </c>
      <c r="B1246" s="49">
        <v>41176</v>
      </c>
      <c r="C1246" s="48" t="s">
        <v>695</v>
      </c>
      <c r="D1246" s="48" t="s">
        <v>306</v>
      </c>
      <c r="E1246" s="48" t="s">
        <v>293</v>
      </c>
      <c r="F1246" s="48">
        <v>2</v>
      </c>
      <c r="G1246" s="48">
        <v>29.6</v>
      </c>
      <c r="I1246" s="48" t="str">
        <f t="shared" si="19"/>
        <v>Q3</v>
      </c>
    </row>
    <row r="1247" spans="1:9">
      <c r="A1247" s="48">
        <v>2987</v>
      </c>
      <c r="B1247" s="49">
        <v>41176</v>
      </c>
      <c r="C1247" s="48" t="s">
        <v>957</v>
      </c>
      <c r="D1247" s="48" t="s">
        <v>393</v>
      </c>
      <c r="E1247" s="48" t="s">
        <v>394</v>
      </c>
      <c r="F1247" s="48">
        <v>1</v>
      </c>
      <c r="G1247" s="48">
        <v>1.92</v>
      </c>
      <c r="I1247" s="48" t="str">
        <f t="shared" si="19"/>
        <v>Q3</v>
      </c>
    </row>
    <row r="1248" spans="1:9">
      <c r="A1248" s="48">
        <v>2987</v>
      </c>
      <c r="B1248" s="49">
        <v>41176</v>
      </c>
      <c r="C1248" s="48" t="s">
        <v>567</v>
      </c>
      <c r="D1248" s="48" t="s">
        <v>306</v>
      </c>
      <c r="E1248" s="48" t="s">
        <v>366</v>
      </c>
      <c r="F1248" s="48">
        <v>1</v>
      </c>
      <c r="G1248" s="48">
        <v>19.98</v>
      </c>
      <c r="I1248" s="48" t="str">
        <f t="shared" si="19"/>
        <v>Q3</v>
      </c>
    </row>
    <row r="1249" spans="1:9">
      <c r="A1249" s="48">
        <v>2987</v>
      </c>
      <c r="B1249" s="49">
        <v>41176</v>
      </c>
      <c r="C1249" s="48" t="s">
        <v>439</v>
      </c>
      <c r="D1249" s="48" t="s">
        <v>295</v>
      </c>
      <c r="E1249" s="48" t="s">
        <v>302</v>
      </c>
      <c r="F1249" s="48">
        <v>1</v>
      </c>
      <c r="G1249" s="48">
        <v>30.684999999999995</v>
      </c>
      <c r="I1249" s="48" t="str">
        <f t="shared" si="19"/>
        <v>Q3</v>
      </c>
    </row>
    <row r="1250" spans="1:9">
      <c r="A1250" s="48">
        <v>2988</v>
      </c>
      <c r="B1250" s="49">
        <v>41176</v>
      </c>
      <c r="C1250" s="48" t="s">
        <v>631</v>
      </c>
      <c r="D1250" s="48" t="s">
        <v>306</v>
      </c>
      <c r="E1250" s="48" t="s">
        <v>328</v>
      </c>
      <c r="F1250" s="48">
        <v>1</v>
      </c>
      <c r="G1250" s="48">
        <v>23.115000000000002</v>
      </c>
      <c r="I1250" s="48" t="str">
        <f t="shared" si="19"/>
        <v>Q3</v>
      </c>
    </row>
    <row r="1251" spans="1:9">
      <c r="A1251" s="48">
        <v>2988</v>
      </c>
      <c r="B1251" s="49">
        <v>41176</v>
      </c>
      <c r="C1251" s="48" t="s">
        <v>314</v>
      </c>
      <c r="D1251" s="48" t="s">
        <v>306</v>
      </c>
      <c r="E1251" s="48" t="s">
        <v>315</v>
      </c>
      <c r="F1251" s="48">
        <v>3</v>
      </c>
      <c r="G1251" s="48">
        <v>97.2</v>
      </c>
      <c r="I1251" s="48" t="str">
        <f t="shared" si="19"/>
        <v>Q3</v>
      </c>
    </row>
    <row r="1252" spans="1:9">
      <c r="A1252" s="48">
        <v>2999</v>
      </c>
      <c r="B1252" s="49">
        <v>41177</v>
      </c>
      <c r="C1252" s="48" t="s">
        <v>714</v>
      </c>
      <c r="D1252" s="48" t="s">
        <v>292</v>
      </c>
      <c r="E1252" s="48" t="s">
        <v>317</v>
      </c>
      <c r="F1252" s="48">
        <v>1</v>
      </c>
      <c r="G1252" s="48">
        <v>13.995000000000001</v>
      </c>
      <c r="I1252" s="48" t="str">
        <f t="shared" si="19"/>
        <v>Q3</v>
      </c>
    </row>
    <row r="1253" spans="1:9">
      <c r="A1253" s="48">
        <v>2999</v>
      </c>
      <c r="B1253" s="49">
        <v>41177</v>
      </c>
      <c r="C1253" s="48" t="s">
        <v>693</v>
      </c>
      <c r="D1253" s="48" t="s">
        <v>295</v>
      </c>
      <c r="E1253" s="48" t="s">
        <v>510</v>
      </c>
      <c r="F1253" s="48">
        <v>1</v>
      </c>
      <c r="G1253" s="48">
        <v>2.25</v>
      </c>
      <c r="I1253" s="48" t="str">
        <f t="shared" si="19"/>
        <v>Q3</v>
      </c>
    </row>
    <row r="1254" spans="1:9">
      <c r="A1254" s="48">
        <v>3001</v>
      </c>
      <c r="B1254" s="49">
        <v>41177</v>
      </c>
      <c r="C1254" s="48" t="s">
        <v>940</v>
      </c>
      <c r="D1254" s="48" t="s">
        <v>306</v>
      </c>
      <c r="E1254" s="48" t="s">
        <v>293</v>
      </c>
      <c r="F1254" s="48">
        <v>4</v>
      </c>
      <c r="G1254" s="48">
        <v>86.4</v>
      </c>
      <c r="I1254" s="48" t="str">
        <f t="shared" si="19"/>
        <v>Q3</v>
      </c>
    </row>
    <row r="1255" spans="1:9">
      <c r="A1255" s="48">
        <v>3002</v>
      </c>
      <c r="B1255" s="49">
        <v>41177</v>
      </c>
      <c r="C1255" s="48" t="s">
        <v>879</v>
      </c>
      <c r="D1255" s="48" t="s">
        <v>306</v>
      </c>
      <c r="E1255" s="48" t="s">
        <v>293</v>
      </c>
      <c r="F1255" s="48">
        <v>2</v>
      </c>
      <c r="G1255" s="48">
        <v>35.730000000000004</v>
      </c>
      <c r="I1255" s="48" t="str">
        <f t="shared" si="19"/>
        <v>Q3</v>
      </c>
    </row>
    <row r="1256" spans="1:9">
      <c r="A1256" s="48">
        <v>3002</v>
      </c>
      <c r="B1256" s="49">
        <v>41177</v>
      </c>
      <c r="C1256" s="48" t="s">
        <v>569</v>
      </c>
      <c r="D1256" s="48" t="s">
        <v>306</v>
      </c>
      <c r="E1256" s="48" t="s">
        <v>387</v>
      </c>
      <c r="F1256" s="48">
        <v>1</v>
      </c>
      <c r="G1256" s="48">
        <v>2.1149999999999998</v>
      </c>
      <c r="I1256" s="48" t="str">
        <f t="shared" si="19"/>
        <v>Q3</v>
      </c>
    </row>
    <row r="1257" spans="1:9">
      <c r="A1257" s="48">
        <v>3003</v>
      </c>
      <c r="B1257" s="49">
        <v>41177</v>
      </c>
      <c r="C1257" s="48" t="s">
        <v>616</v>
      </c>
      <c r="D1257" s="48" t="s">
        <v>393</v>
      </c>
      <c r="E1257" s="48" t="s">
        <v>394</v>
      </c>
      <c r="F1257" s="48">
        <v>1</v>
      </c>
      <c r="G1257" s="48">
        <v>3.5</v>
      </c>
      <c r="I1257" s="48" t="str">
        <f t="shared" si="19"/>
        <v>Q3</v>
      </c>
    </row>
    <row r="1258" spans="1:9">
      <c r="A1258" s="48">
        <v>3003</v>
      </c>
      <c r="B1258" s="49">
        <v>41177</v>
      </c>
      <c r="C1258" s="48" t="s">
        <v>958</v>
      </c>
      <c r="D1258" s="48" t="s">
        <v>306</v>
      </c>
      <c r="E1258" s="48" t="s">
        <v>293</v>
      </c>
      <c r="F1258" s="48">
        <v>2</v>
      </c>
      <c r="G1258" s="48">
        <v>43.604999999999997</v>
      </c>
      <c r="I1258" s="48" t="str">
        <f t="shared" si="19"/>
        <v>Q3</v>
      </c>
    </row>
    <row r="1259" spans="1:9">
      <c r="A1259" s="48">
        <v>3023</v>
      </c>
      <c r="B1259" s="49">
        <v>41178</v>
      </c>
      <c r="C1259" s="48" t="s">
        <v>580</v>
      </c>
      <c r="D1259" s="48" t="s">
        <v>292</v>
      </c>
      <c r="E1259" s="48" t="s">
        <v>353</v>
      </c>
      <c r="F1259" s="48">
        <v>1</v>
      </c>
      <c r="G1259" s="48">
        <v>17</v>
      </c>
      <c r="I1259" s="48" t="str">
        <f t="shared" si="19"/>
        <v>Q3</v>
      </c>
    </row>
    <row r="1260" spans="1:9">
      <c r="A1260" s="48">
        <v>3023</v>
      </c>
      <c r="B1260" s="49">
        <v>41178</v>
      </c>
      <c r="C1260" s="48" t="s">
        <v>735</v>
      </c>
      <c r="D1260" s="48" t="s">
        <v>306</v>
      </c>
      <c r="E1260" s="48" t="s">
        <v>351</v>
      </c>
      <c r="F1260" s="48">
        <v>1</v>
      </c>
      <c r="G1260" s="48">
        <v>2.5174999999999996</v>
      </c>
      <c r="I1260" s="48" t="str">
        <f t="shared" si="19"/>
        <v>Q3</v>
      </c>
    </row>
    <row r="1261" spans="1:9">
      <c r="A1261" s="48">
        <v>3023</v>
      </c>
      <c r="B1261" s="49">
        <v>41178</v>
      </c>
      <c r="C1261" s="48" t="s">
        <v>959</v>
      </c>
      <c r="D1261" s="48" t="s">
        <v>306</v>
      </c>
      <c r="E1261" s="48" t="s">
        <v>409</v>
      </c>
      <c r="F1261" s="48">
        <v>1</v>
      </c>
      <c r="G1261" s="48">
        <v>1.8334999999999999</v>
      </c>
      <c r="I1261" s="48" t="str">
        <f t="shared" si="19"/>
        <v>Q3</v>
      </c>
    </row>
    <row r="1262" spans="1:9">
      <c r="A1262" s="48">
        <v>3023</v>
      </c>
      <c r="B1262" s="49">
        <v>41178</v>
      </c>
      <c r="C1262" s="48" t="s">
        <v>617</v>
      </c>
      <c r="D1262" s="48" t="s">
        <v>306</v>
      </c>
      <c r="E1262" s="48" t="s">
        <v>457</v>
      </c>
      <c r="F1262" s="48">
        <v>1</v>
      </c>
      <c r="G1262" s="48">
        <v>5.6</v>
      </c>
      <c r="I1262" s="48" t="str">
        <f t="shared" si="19"/>
        <v>Q3</v>
      </c>
    </row>
    <row r="1263" spans="1:9">
      <c r="A1263" s="48">
        <v>3023</v>
      </c>
      <c r="B1263" s="49">
        <v>41178</v>
      </c>
      <c r="C1263" s="48" t="s">
        <v>425</v>
      </c>
      <c r="D1263" s="48" t="s">
        <v>393</v>
      </c>
      <c r="E1263" s="48" t="s">
        <v>394</v>
      </c>
      <c r="F1263" s="48">
        <v>2</v>
      </c>
      <c r="G1263" s="48">
        <v>7.1</v>
      </c>
      <c r="I1263" s="48" t="str">
        <f t="shared" si="19"/>
        <v>Q3</v>
      </c>
    </row>
    <row r="1264" spans="1:9">
      <c r="A1264" s="48">
        <v>3029</v>
      </c>
      <c r="B1264" s="49">
        <v>41178</v>
      </c>
      <c r="C1264" s="48" t="s">
        <v>603</v>
      </c>
      <c r="D1264" s="48" t="s">
        <v>292</v>
      </c>
      <c r="E1264" s="48" t="s">
        <v>293</v>
      </c>
      <c r="F1264" s="48">
        <v>2</v>
      </c>
      <c r="G1264" s="48">
        <v>17.899999999999999</v>
      </c>
      <c r="I1264" s="48" t="str">
        <f t="shared" si="19"/>
        <v>Q3</v>
      </c>
    </row>
    <row r="1265" spans="1:9">
      <c r="A1265" s="48">
        <v>3039</v>
      </c>
      <c r="B1265" s="49">
        <v>41179</v>
      </c>
      <c r="C1265" s="48" t="s">
        <v>732</v>
      </c>
      <c r="D1265" s="48" t="s">
        <v>306</v>
      </c>
      <c r="E1265" s="48" t="s">
        <v>503</v>
      </c>
      <c r="F1265" s="48">
        <v>1</v>
      </c>
      <c r="G1265" s="48">
        <v>3.1825000000000001</v>
      </c>
      <c r="I1265" s="48" t="str">
        <f t="shared" si="19"/>
        <v>Q3</v>
      </c>
    </row>
    <row r="1266" spans="1:9">
      <c r="A1266" s="48">
        <v>3039</v>
      </c>
      <c r="B1266" s="49">
        <v>41179</v>
      </c>
      <c r="C1266" s="48" t="s">
        <v>960</v>
      </c>
      <c r="D1266" s="48" t="s">
        <v>306</v>
      </c>
      <c r="E1266" s="48" t="s">
        <v>293</v>
      </c>
      <c r="F1266" s="48">
        <v>2</v>
      </c>
      <c r="G1266" s="48">
        <v>50</v>
      </c>
      <c r="I1266" s="48" t="str">
        <f t="shared" si="19"/>
        <v>Q3</v>
      </c>
    </row>
    <row r="1267" spans="1:9">
      <c r="A1267" s="48">
        <v>3039</v>
      </c>
      <c r="B1267" s="49">
        <v>41179</v>
      </c>
      <c r="C1267" s="48" t="s">
        <v>552</v>
      </c>
      <c r="D1267" s="48" t="s">
        <v>306</v>
      </c>
      <c r="E1267" s="48" t="s">
        <v>513</v>
      </c>
      <c r="F1267" s="48">
        <v>1</v>
      </c>
      <c r="G1267" s="48">
        <v>4.2</v>
      </c>
      <c r="I1267" s="48" t="str">
        <f t="shared" si="19"/>
        <v>Q3</v>
      </c>
    </row>
    <row r="1268" spans="1:9">
      <c r="A1268" s="48">
        <v>3039</v>
      </c>
      <c r="B1268" s="49">
        <v>41179</v>
      </c>
      <c r="C1268" s="48" t="s">
        <v>567</v>
      </c>
      <c r="D1268" s="48" t="s">
        <v>306</v>
      </c>
      <c r="E1268" s="48" t="s">
        <v>366</v>
      </c>
      <c r="F1268" s="48">
        <v>1</v>
      </c>
      <c r="G1268" s="48">
        <v>19.98</v>
      </c>
      <c r="I1268" s="48" t="str">
        <f t="shared" si="19"/>
        <v>Q3</v>
      </c>
    </row>
    <row r="1269" spans="1:9">
      <c r="A1269" s="48">
        <v>3039</v>
      </c>
      <c r="B1269" s="49">
        <v>41179</v>
      </c>
      <c r="C1269" s="48" t="s">
        <v>765</v>
      </c>
      <c r="D1269" s="48" t="s">
        <v>306</v>
      </c>
      <c r="E1269" s="48" t="s">
        <v>766</v>
      </c>
      <c r="F1269" s="48">
        <v>2</v>
      </c>
      <c r="G1269" s="48">
        <v>4.18</v>
      </c>
      <c r="I1269" s="48" t="str">
        <f t="shared" si="19"/>
        <v>Q3</v>
      </c>
    </row>
    <row r="1270" spans="1:9">
      <c r="A1270" s="48">
        <v>3041</v>
      </c>
      <c r="B1270" s="49">
        <v>41179</v>
      </c>
      <c r="C1270" s="48" t="s">
        <v>961</v>
      </c>
      <c r="D1270" s="48" t="s">
        <v>292</v>
      </c>
      <c r="E1270" s="48" t="s">
        <v>343</v>
      </c>
      <c r="F1270" s="48">
        <v>2</v>
      </c>
      <c r="G1270" s="48">
        <v>19.5</v>
      </c>
      <c r="I1270" s="48" t="str">
        <f t="shared" si="19"/>
        <v>Q3</v>
      </c>
    </row>
    <row r="1271" spans="1:9">
      <c r="A1271" s="48">
        <v>3041</v>
      </c>
      <c r="B1271" s="49">
        <v>41179</v>
      </c>
      <c r="C1271" s="48" t="s">
        <v>542</v>
      </c>
      <c r="D1271" s="48" t="s">
        <v>306</v>
      </c>
      <c r="E1271" s="48" t="s">
        <v>313</v>
      </c>
      <c r="F1271" s="48">
        <v>1</v>
      </c>
      <c r="G1271" s="48">
        <v>11.45</v>
      </c>
      <c r="I1271" s="48" t="str">
        <f t="shared" si="19"/>
        <v>Q3</v>
      </c>
    </row>
    <row r="1272" spans="1:9">
      <c r="A1272" s="48">
        <v>3041</v>
      </c>
      <c r="B1272" s="49">
        <v>41179</v>
      </c>
      <c r="C1272" s="48" t="s">
        <v>962</v>
      </c>
      <c r="D1272" s="48" t="s">
        <v>306</v>
      </c>
      <c r="E1272" s="48" t="s">
        <v>307</v>
      </c>
      <c r="F1272" s="48">
        <v>4</v>
      </c>
      <c r="G1272" s="48">
        <v>11.6</v>
      </c>
      <c r="I1272" s="48" t="str">
        <f t="shared" si="19"/>
        <v>Q3</v>
      </c>
    </row>
    <row r="1273" spans="1:9">
      <c r="A1273" s="48">
        <v>3041</v>
      </c>
      <c r="B1273" s="49">
        <v>41179</v>
      </c>
      <c r="C1273" s="48" t="s">
        <v>667</v>
      </c>
      <c r="D1273" s="48" t="s">
        <v>306</v>
      </c>
      <c r="E1273" s="48" t="s">
        <v>381</v>
      </c>
      <c r="F1273" s="48">
        <v>4</v>
      </c>
      <c r="G1273" s="48">
        <v>34.58</v>
      </c>
      <c r="I1273" s="48" t="str">
        <f t="shared" si="19"/>
        <v>Q3</v>
      </c>
    </row>
    <row r="1274" spans="1:9">
      <c r="A1274" s="48">
        <v>3041</v>
      </c>
      <c r="B1274" s="49">
        <v>41179</v>
      </c>
      <c r="C1274" s="48" t="s">
        <v>898</v>
      </c>
      <c r="D1274" s="48" t="s">
        <v>306</v>
      </c>
      <c r="E1274" s="48" t="s">
        <v>328</v>
      </c>
      <c r="F1274" s="48">
        <v>3</v>
      </c>
      <c r="G1274" s="48">
        <v>61.5</v>
      </c>
      <c r="I1274" s="48" t="str">
        <f t="shared" si="19"/>
        <v>Q3</v>
      </c>
    </row>
    <row r="1275" spans="1:9">
      <c r="A1275" s="48">
        <v>3059</v>
      </c>
      <c r="B1275" s="49">
        <v>41180</v>
      </c>
      <c r="C1275" s="48" t="s">
        <v>963</v>
      </c>
      <c r="D1275" s="48" t="s">
        <v>306</v>
      </c>
      <c r="E1275" s="48" t="s">
        <v>503</v>
      </c>
      <c r="F1275" s="48">
        <v>1</v>
      </c>
      <c r="G1275" s="48">
        <v>3.35</v>
      </c>
      <c r="I1275" s="48" t="str">
        <f t="shared" si="19"/>
        <v>Q3</v>
      </c>
    </row>
    <row r="1276" spans="1:9">
      <c r="A1276" s="48">
        <v>3063</v>
      </c>
      <c r="B1276" s="49">
        <v>41180</v>
      </c>
      <c r="C1276" s="48" t="s">
        <v>576</v>
      </c>
      <c r="D1276" s="48" t="s">
        <v>292</v>
      </c>
      <c r="E1276" s="48" t="s">
        <v>317</v>
      </c>
      <c r="F1276" s="48">
        <v>1</v>
      </c>
      <c r="G1276" s="48">
        <v>2.125</v>
      </c>
      <c r="I1276" s="48" t="str">
        <f t="shared" si="19"/>
        <v>Q3</v>
      </c>
    </row>
    <row r="1277" spans="1:9">
      <c r="A1277" s="48">
        <v>3063</v>
      </c>
      <c r="B1277" s="49">
        <v>41180</v>
      </c>
      <c r="C1277" s="48" t="s">
        <v>778</v>
      </c>
      <c r="D1277" s="48" t="s">
        <v>393</v>
      </c>
      <c r="E1277" s="48" t="s">
        <v>779</v>
      </c>
      <c r="F1277" s="48">
        <v>1</v>
      </c>
      <c r="G1277" s="48">
        <v>3.5</v>
      </c>
      <c r="I1277" s="48" t="str">
        <f t="shared" si="19"/>
        <v>Q3</v>
      </c>
    </row>
    <row r="1278" spans="1:9">
      <c r="A1278" s="48">
        <v>3063</v>
      </c>
      <c r="B1278" s="49">
        <v>41180</v>
      </c>
      <c r="C1278" s="48" t="s">
        <v>759</v>
      </c>
      <c r="D1278" s="48" t="s">
        <v>292</v>
      </c>
      <c r="E1278" s="48" t="s">
        <v>293</v>
      </c>
      <c r="F1278" s="48">
        <v>1</v>
      </c>
      <c r="G1278" s="48">
        <v>45.95</v>
      </c>
      <c r="I1278" s="48" t="str">
        <f t="shared" si="19"/>
        <v>Q3</v>
      </c>
    </row>
    <row r="1279" spans="1:9">
      <c r="A1279" s="48">
        <v>3063</v>
      </c>
      <c r="B1279" s="49">
        <v>41180</v>
      </c>
      <c r="C1279" s="48" t="s">
        <v>508</v>
      </c>
      <c r="D1279" s="48" t="s">
        <v>292</v>
      </c>
      <c r="E1279" s="48" t="s">
        <v>317</v>
      </c>
      <c r="F1279" s="48">
        <v>4</v>
      </c>
      <c r="G1279" s="48">
        <v>17.479999999999997</v>
      </c>
      <c r="I1279" s="48" t="str">
        <f t="shared" si="19"/>
        <v>Q3</v>
      </c>
    </row>
    <row r="1280" spans="1:9">
      <c r="A1280" s="48">
        <v>3065</v>
      </c>
      <c r="B1280" s="49">
        <v>41180</v>
      </c>
      <c r="C1280" s="48" t="s">
        <v>851</v>
      </c>
      <c r="D1280" s="48" t="s">
        <v>295</v>
      </c>
      <c r="E1280" s="48" t="s">
        <v>302</v>
      </c>
      <c r="F1280" s="48">
        <v>2</v>
      </c>
      <c r="G1280" s="48">
        <v>14.7</v>
      </c>
      <c r="I1280" s="48" t="str">
        <f t="shared" si="19"/>
        <v>Q3</v>
      </c>
    </row>
    <row r="1281" spans="1:9">
      <c r="A1281" s="48">
        <v>3065</v>
      </c>
      <c r="B1281" s="49">
        <v>41180</v>
      </c>
      <c r="C1281" s="48" t="s">
        <v>651</v>
      </c>
      <c r="D1281" s="48" t="s">
        <v>295</v>
      </c>
      <c r="E1281" s="48" t="s">
        <v>401</v>
      </c>
      <c r="F1281" s="48">
        <v>2</v>
      </c>
      <c r="G1281" s="48">
        <v>13.4</v>
      </c>
      <c r="I1281" s="48" t="str">
        <f t="shared" si="19"/>
        <v>Q3</v>
      </c>
    </row>
    <row r="1282" spans="1:9">
      <c r="A1282" s="48">
        <v>3065</v>
      </c>
      <c r="B1282" s="49">
        <v>41180</v>
      </c>
      <c r="C1282" s="48" t="s">
        <v>639</v>
      </c>
      <c r="D1282" s="48" t="s">
        <v>306</v>
      </c>
      <c r="E1282" s="48" t="s">
        <v>331</v>
      </c>
      <c r="F1282" s="48">
        <v>2</v>
      </c>
      <c r="G1282" s="48">
        <v>4.218</v>
      </c>
      <c r="I1282" s="48" t="str">
        <f t="shared" si="19"/>
        <v>Q3</v>
      </c>
    </row>
    <row r="1283" spans="1:9">
      <c r="A1283" s="48">
        <v>3068</v>
      </c>
      <c r="B1283" s="49">
        <v>41180</v>
      </c>
      <c r="C1283" s="48" t="s">
        <v>464</v>
      </c>
      <c r="D1283" s="48" t="s">
        <v>292</v>
      </c>
      <c r="E1283" s="48" t="s">
        <v>293</v>
      </c>
      <c r="F1283" s="48">
        <v>2</v>
      </c>
      <c r="G1283" s="48">
        <v>17.2</v>
      </c>
      <c r="I1283" s="48" t="str">
        <f t="shared" ref="I1283:I1346" si="20">IF(B1283&gt;=$J$4,"Q4",IF(AND(B1283&gt;=$J$3,B1283&lt;$J$4),"Q3",IF(AND(B1283&gt;=$J$2, B1283&lt;$J$3),"Q2",IF(B1283&lt; $J$2,"Q1","Invalid"))))</f>
        <v>Q3</v>
      </c>
    </row>
    <row r="1284" spans="1:9">
      <c r="A1284" s="48">
        <v>3068</v>
      </c>
      <c r="B1284" s="49">
        <v>41180</v>
      </c>
      <c r="C1284" s="48" t="s">
        <v>555</v>
      </c>
      <c r="D1284" s="48" t="s">
        <v>306</v>
      </c>
      <c r="E1284" s="48" t="s">
        <v>293</v>
      </c>
      <c r="F1284" s="48">
        <v>2</v>
      </c>
      <c r="G1284" s="48">
        <v>5.6099999999999994</v>
      </c>
      <c r="I1284" s="48" t="str">
        <f t="shared" si="20"/>
        <v>Q3</v>
      </c>
    </row>
    <row r="1285" spans="1:9">
      <c r="A1285" s="48">
        <v>3068</v>
      </c>
      <c r="B1285" s="49">
        <v>41180</v>
      </c>
      <c r="C1285" s="48" t="s">
        <v>359</v>
      </c>
      <c r="D1285" s="48" t="s">
        <v>295</v>
      </c>
      <c r="E1285" s="48" t="s">
        <v>293</v>
      </c>
      <c r="F1285" s="48">
        <v>1</v>
      </c>
      <c r="G1285" s="48">
        <v>24.96</v>
      </c>
      <c r="I1285" s="48" t="str">
        <f t="shared" si="20"/>
        <v>Q3</v>
      </c>
    </row>
    <row r="1286" spans="1:9">
      <c r="A1286" s="48">
        <v>3068</v>
      </c>
      <c r="B1286" s="49">
        <v>41180</v>
      </c>
      <c r="C1286" s="48" t="s">
        <v>471</v>
      </c>
      <c r="D1286" s="48" t="s">
        <v>292</v>
      </c>
      <c r="E1286" s="48" t="s">
        <v>427</v>
      </c>
      <c r="F1286" s="48">
        <v>3</v>
      </c>
      <c r="G1286" s="48">
        <v>2.4000000000000004</v>
      </c>
      <c r="I1286" s="48" t="str">
        <f t="shared" si="20"/>
        <v>Q3</v>
      </c>
    </row>
    <row r="1287" spans="1:9">
      <c r="A1287" s="48">
        <v>3083</v>
      </c>
      <c r="B1287" s="49">
        <v>41181</v>
      </c>
      <c r="C1287" s="48" t="s">
        <v>478</v>
      </c>
      <c r="D1287" s="48" t="s">
        <v>295</v>
      </c>
      <c r="E1287" s="48" t="s">
        <v>302</v>
      </c>
      <c r="F1287" s="48">
        <v>1</v>
      </c>
      <c r="G1287" s="48">
        <v>0.8</v>
      </c>
      <c r="I1287" s="48" t="str">
        <f t="shared" si="20"/>
        <v>Q3</v>
      </c>
    </row>
    <row r="1288" spans="1:9">
      <c r="A1288" s="48">
        <v>3083</v>
      </c>
      <c r="B1288" s="49">
        <v>41181</v>
      </c>
      <c r="C1288" s="48" t="s">
        <v>301</v>
      </c>
      <c r="D1288" s="48" t="s">
        <v>295</v>
      </c>
      <c r="E1288" s="48" t="s">
        <v>302</v>
      </c>
      <c r="F1288" s="48">
        <v>1</v>
      </c>
      <c r="G1288" s="48">
        <v>3.5150000000000001</v>
      </c>
      <c r="I1288" s="48" t="str">
        <f t="shared" si="20"/>
        <v>Q3</v>
      </c>
    </row>
    <row r="1289" spans="1:9">
      <c r="A1289" s="48">
        <v>3090</v>
      </c>
      <c r="B1289" s="49">
        <v>41181</v>
      </c>
      <c r="C1289" s="48" t="s">
        <v>468</v>
      </c>
      <c r="D1289" s="48" t="s">
        <v>295</v>
      </c>
      <c r="E1289" s="48" t="s">
        <v>296</v>
      </c>
      <c r="F1289" s="48">
        <v>2</v>
      </c>
      <c r="G1289" s="48">
        <v>21.7</v>
      </c>
      <c r="I1289" s="48" t="str">
        <f t="shared" si="20"/>
        <v>Q3</v>
      </c>
    </row>
    <row r="1290" spans="1:9">
      <c r="A1290" s="48">
        <v>3090</v>
      </c>
      <c r="B1290" s="49">
        <v>41181</v>
      </c>
      <c r="C1290" s="48" t="s">
        <v>964</v>
      </c>
      <c r="D1290" s="48" t="s">
        <v>292</v>
      </c>
      <c r="E1290" s="48" t="s">
        <v>293</v>
      </c>
      <c r="F1290" s="48">
        <v>4</v>
      </c>
      <c r="G1290" s="48">
        <v>18</v>
      </c>
      <c r="I1290" s="48" t="str">
        <f t="shared" si="20"/>
        <v>Q3</v>
      </c>
    </row>
    <row r="1291" spans="1:9">
      <c r="A1291" s="48">
        <v>3094</v>
      </c>
      <c r="B1291" s="49">
        <v>41181</v>
      </c>
      <c r="C1291" s="48" t="s">
        <v>575</v>
      </c>
      <c r="D1291" s="48" t="s">
        <v>292</v>
      </c>
      <c r="E1291" s="48" t="s">
        <v>374</v>
      </c>
      <c r="F1291" s="48">
        <v>2</v>
      </c>
      <c r="G1291" s="48">
        <v>16.5</v>
      </c>
      <c r="I1291" s="48" t="str">
        <f t="shared" si="20"/>
        <v>Q3</v>
      </c>
    </row>
    <row r="1292" spans="1:9">
      <c r="A1292" s="48">
        <v>3094</v>
      </c>
      <c r="B1292" s="49">
        <v>41181</v>
      </c>
      <c r="C1292" s="48" t="s">
        <v>768</v>
      </c>
      <c r="D1292" s="48" t="s">
        <v>306</v>
      </c>
      <c r="E1292" s="48" t="s">
        <v>434</v>
      </c>
      <c r="F1292" s="48">
        <v>4</v>
      </c>
      <c r="G1292" s="48">
        <v>41.4</v>
      </c>
      <c r="I1292" s="48" t="str">
        <f t="shared" si="20"/>
        <v>Q3</v>
      </c>
    </row>
    <row r="1293" spans="1:9">
      <c r="A1293" s="48">
        <v>3094</v>
      </c>
      <c r="B1293" s="49">
        <v>41181</v>
      </c>
      <c r="C1293" s="48" t="s">
        <v>965</v>
      </c>
      <c r="D1293" s="48" t="s">
        <v>306</v>
      </c>
      <c r="E1293" s="48" t="s">
        <v>966</v>
      </c>
      <c r="F1293" s="48">
        <v>2</v>
      </c>
      <c r="G1293" s="48">
        <v>4.4400000000000004</v>
      </c>
      <c r="I1293" s="48" t="str">
        <f t="shared" si="20"/>
        <v>Q3</v>
      </c>
    </row>
    <row r="1294" spans="1:9">
      <c r="A1294" s="48">
        <v>3094</v>
      </c>
      <c r="B1294" s="49">
        <v>41181</v>
      </c>
      <c r="C1294" s="48" t="s">
        <v>601</v>
      </c>
      <c r="D1294" s="48" t="s">
        <v>295</v>
      </c>
      <c r="E1294" s="48" t="s">
        <v>293</v>
      </c>
      <c r="F1294" s="48">
        <v>4</v>
      </c>
      <c r="G1294" s="48">
        <v>68.209999999999994</v>
      </c>
      <c r="I1294" s="48" t="str">
        <f t="shared" si="20"/>
        <v>Q3</v>
      </c>
    </row>
    <row r="1295" spans="1:9">
      <c r="A1295" s="48">
        <v>3095</v>
      </c>
      <c r="B1295" s="49">
        <v>41181</v>
      </c>
      <c r="C1295" s="48" t="s">
        <v>716</v>
      </c>
      <c r="D1295" s="48" t="s">
        <v>292</v>
      </c>
      <c r="E1295" s="48" t="s">
        <v>317</v>
      </c>
      <c r="F1295" s="48">
        <v>5</v>
      </c>
      <c r="G1295" s="48">
        <v>102.5</v>
      </c>
      <c r="I1295" s="48" t="str">
        <f t="shared" si="20"/>
        <v>Q3</v>
      </c>
    </row>
    <row r="1296" spans="1:9">
      <c r="A1296" s="48">
        <v>3097</v>
      </c>
      <c r="B1296" s="49">
        <v>41181</v>
      </c>
      <c r="C1296" s="48" t="s">
        <v>827</v>
      </c>
      <c r="D1296" s="48" t="s">
        <v>292</v>
      </c>
      <c r="E1296" s="48" t="s">
        <v>293</v>
      </c>
      <c r="F1296" s="48">
        <v>2</v>
      </c>
      <c r="G1296" s="48">
        <v>2.8800000000000003</v>
      </c>
      <c r="I1296" s="48" t="str">
        <f t="shared" si="20"/>
        <v>Q3</v>
      </c>
    </row>
    <row r="1297" spans="1:9">
      <c r="A1297" s="48">
        <v>3097</v>
      </c>
      <c r="B1297" s="49">
        <v>41181</v>
      </c>
      <c r="C1297" s="48" t="s">
        <v>885</v>
      </c>
      <c r="D1297" s="48" t="s">
        <v>292</v>
      </c>
      <c r="E1297" s="48" t="s">
        <v>293</v>
      </c>
      <c r="F1297" s="48">
        <v>1</v>
      </c>
      <c r="G1297" s="48">
        <v>6.8494999999999999</v>
      </c>
      <c r="I1297" s="48" t="str">
        <f t="shared" si="20"/>
        <v>Q3</v>
      </c>
    </row>
    <row r="1298" spans="1:9">
      <c r="A1298" s="48">
        <v>3097</v>
      </c>
      <c r="B1298" s="49">
        <v>41181</v>
      </c>
      <c r="C1298" s="48" t="s">
        <v>389</v>
      </c>
      <c r="D1298" s="48" t="s">
        <v>292</v>
      </c>
      <c r="E1298" s="48" t="s">
        <v>343</v>
      </c>
      <c r="F1298" s="48">
        <v>2</v>
      </c>
      <c r="G1298" s="48">
        <v>19.5</v>
      </c>
      <c r="I1298" s="48" t="str">
        <f t="shared" si="20"/>
        <v>Q3</v>
      </c>
    </row>
    <row r="1299" spans="1:9">
      <c r="A1299" s="48">
        <v>3097</v>
      </c>
      <c r="B1299" s="49">
        <v>41181</v>
      </c>
      <c r="C1299" s="48" t="s">
        <v>719</v>
      </c>
      <c r="D1299" s="48" t="s">
        <v>292</v>
      </c>
      <c r="E1299" s="48" t="s">
        <v>343</v>
      </c>
      <c r="F1299" s="48">
        <v>2</v>
      </c>
      <c r="G1299" s="48">
        <v>16.574999999999999</v>
      </c>
      <c r="I1299" s="48" t="str">
        <f t="shared" si="20"/>
        <v>Q3</v>
      </c>
    </row>
    <row r="1300" spans="1:9">
      <c r="A1300" s="48">
        <v>3109</v>
      </c>
      <c r="B1300" s="49">
        <v>41182</v>
      </c>
      <c r="C1300" s="48" t="s">
        <v>697</v>
      </c>
      <c r="D1300" s="48" t="s">
        <v>306</v>
      </c>
      <c r="E1300" s="48" t="s">
        <v>293</v>
      </c>
      <c r="F1300" s="48">
        <v>1</v>
      </c>
      <c r="G1300" s="48">
        <v>4.7024999999999997</v>
      </c>
      <c r="I1300" s="48" t="str">
        <f t="shared" si="20"/>
        <v>Q3</v>
      </c>
    </row>
    <row r="1301" spans="1:9">
      <c r="A1301" s="48">
        <v>3109</v>
      </c>
      <c r="B1301" s="49">
        <v>41182</v>
      </c>
      <c r="C1301" s="48" t="s">
        <v>416</v>
      </c>
      <c r="D1301" s="48" t="s">
        <v>306</v>
      </c>
      <c r="E1301" s="48" t="s">
        <v>417</v>
      </c>
      <c r="F1301" s="48">
        <v>4</v>
      </c>
      <c r="G1301" s="48">
        <v>11</v>
      </c>
      <c r="I1301" s="48" t="str">
        <f t="shared" si="20"/>
        <v>Q3</v>
      </c>
    </row>
    <row r="1302" spans="1:9">
      <c r="A1302" s="48">
        <v>3109</v>
      </c>
      <c r="B1302" s="49">
        <v>41182</v>
      </c>
      <c r="C1302" s="48" t="s">
        <v>672</v>
      </c>
      <c r="D1302" s="48" t="s">
        <v>292</v>
      </c>
      <c r="E1302" s="48" t="s">
        <v>293</v>
      </c>
      <c r="F1302" s="48">
        <v>1</v>
      </c>
      <c r="G1302" s="48">
        <v>1.75</v>
      </c>
      <c r="I1302" s="48" t="str">
        <f t="shared" si="20"/>
        <v>Q3</v>
      </c>
    </row>
    <row r="1303" spans="1:9">
      <c r="A1303" s="48">
        <v>3109</v>
      </c>
      <c r="B1303" s="49">
        <v>41182</v>
      </c>
      <c r="C1303" s="48" t="s">
        <v>910</v>
      </c>
      <c r="D1303" s="48" t="s">
        <v>306</v>
      </c>
      <c r="E1303" s="48" t="s">
        <v>293</v>
      </c>
      <c r="F1303" s="48">
        <v>1</v>
      </c>
      <c r="G1303" s="48">
        <v>11.9</v>
      </c>
      <c r="I1303" s="48" t="str">
        <f t="shared" si="20"/>
        <v>Q3</v>
      </c>
    </row>
    <row r="1304" spans="1:9">
      <c r="A1304" s="48">
        <v>3110</v>
      </c>
      <c r="B1304" s="49">
        <v>41182</v>
      </c>
      <c r="C1304" s="48" t="s">
        <v>367</v>
      </c>
      <c r="D1304" s="48" t="s">
        <v>295</v>
      </c>
      <c r="E1304" s="48" t="s">
        <v>368</v>
      </c>
      <c r="F1304" s="48">
        <v>2</v>
      </c>
      <c r="G1304" s="48">
        <v>5.4</v>
      </c>
      <c r="I1304" s="48" t="str">
        <f t="shared" si="20"/>
        <v>Q3</v>
      </c>
    </row>
    <row r="1305" spans="1:9">
      <c r="A1305" s="48">
        <v>3110</v>
      </c>
      <c r="B1305" s="49">
        <v>41182</v>
      </c>
      <c r="C1305" s="48" t="s">
        <v>589</v>
      </c>
      <c r="D1305" s="48" t="s">
        <v>292</v>
      </c>
      <c r="E1305" s="48" t="s">
        <v>293</v>
      </c>
      <c r="F1305" s="48">
        <v>3</v>
      </c>
      <c r="G1305" s="48">
        <v>8.4075000000000006</v>
      </c>
      <c r="I1305" s="48" t="str">
        <f t="shared" si="20"/>
        <v>Q3</v>
      </c>
    </row>
    <row r="1306" spans="1:9">
      <c r="A1306" s="48">
        <v>3110</v>
      </c>
      <c r="B1306" s="49">
        <v>41182</v>
      </c>
      <c r="C1306" s="48" t="s">
        <v>517</v>
      </c>
      <c r="D1306" s="48" t="s">
        <v>292</v>
      </c>
      <c r="E1306" s="48" t="s">
        <v>459</v>
      </c>
      <c r="F1306" s="48">
        <v>2</v>
      </c>
      <c r="G1306" s="48">
        <v>11.5</v>
      </c>
      <c r="I1306" s="48" t="str">
        <f t="shared" si="20"/>
        <v>Q3</v>
      </c>
    </row>
    <row r="1307" spans="1:9">
      <c r="A1307" s="48">
        <v>3112</v>
      </c>
      <c r="B1307" s="49">
        <v>41182</v>
      </c>
      <c r="C1307" s="48" t="s">
        <v>961</v>
      </c>
      <c r="D1307" s="48" t="s">
        <v>292</v>
      </c>
      <c r="E1307" s="48" t="s">
        <v>343</v>
      </c>
      <c r="F1307" s="48">
        <v>2</v>
      </c>
      <c r="G1307" s="48">
        <v>19.5</v>
      </c>
      <c r="I1307" s="48" t="str">
        <f t="shared" si="20"/>
        <v>Q3</v>
      </c>
    </row>
    <row r="1308" spans="1:9">
      <c r="A1308" s="48">
        <v>3112</v>
      </c>
      <c r="B1308" s="49">
        <v>41182</v>
      </c>
      <c r="C1308" s="48" t="s">
        <v>743</v>
      </c>
      <c r="D1308" s="48" t="s">
        <v>306</v>
      </c>
      <c r="E1308" s="48" t="s">
        <v>539</v>
      </c>
      <c r="F1308" s="48">
        <v>1</v>
      </c>
      <c r="G1308" s="48">
        <v>2.65</v>
      </c>
      <c r="I1308" s="48" t="str">
        <f t="shared" si="20"/>
        <v>Q3</v>
      </c>
    </row>
    <row r="1309" spans="1:9">
      <c r="A1309" s="48">
        <v>3112</v>
      </c>
      <c r="B1309" s="49">
        <v>41182</v>
      </c>
      <c r="C1309" s="48" t="s">
        <v>738</v>
      </c>
      <c r="D1309" s="48" t="s">
        <v>295</v>
      </c>
      <c r="E1309" s="48" t="s">
        <v>293</v>
      </c>
      <c r="F1309" s="48">
        <v>1</v>
      </c>
      <c r="G1309" s="48">
        <v>1.9</v>
      </c>
      <c r="I1309" s="48" t="str">
        <f t="shared" si="20"/>
        <v>Q3</v>
      </c>
    </row>
    <row r="1310" spans="1:9">
      <c r="A1310" s="48">
        <v>3112</v>
      </c>
      <c r="B1310" s="49">
        <v>41182</v>
      </c>
      <c r="C1310" s="48" t="s">
        <v>967</v>
      </c>
      <c r="D1310" s="48" t="s">
        <v>306</v>
      </c>
      <c r="E1310" s="48" t="s">
        <v>407</v>
      </c>
      <c r="F1310" s="48">
        <v>2</v>
      </c>
      <c r="G1310" s="48">
        <v>13.964999999999998</v>
      </c>
      <c r="I1310" s="48" t="str">
        <f t="shared" si="20"/>
        <v>Q3</v>
      </c>
    </row>
    <row r="1311" spans="1:9">
      <c r="A1311" s="48">
        <v>3112</v>
      </c>
      <c r="B1311" s="49">
        <v>41182</v>
      </c>
      <c r="C1311" s="48" t="s">
        <v>508</v>
      </c>
      <c r="D1311" s="48" t="s">
        <v>292</v>
      </c>
      <c r="E1311" s="48" t="s">
        <v>317</v>
      </c>
      <c r="F1311" s="48">
        <v>1</v>
      </c>
      <c r="G1311" s="48">
        <v>4.1399999999999997</v>
      </c>
      <c r="I1311" s="48" t="str">
        <f t="shared" si="20"/>
        <v>Q3</v>
      </c>
    </row>
    <row r="1312" spans="1:9">
      <c r="A1312" s="48">
        <v>3112</v>
      </c>
      <c r="B1312" s="49">
        <v>41182</v>
      </c>
      <c r="C1312" s="48" t="s">
        <v>819</v>
      </c>
      <c r="D1312" s="48" t="s">
        <v>292</v>
      </c>
      <c r="E1312" s="48" t="s">
        <v>293</v>
      </c>
      <c r="F1312" s="48">
        <v>5</v>
      </c>
      <c r="G1312" s="48">
        <v>5.8500000000000005</v>
      </c>
      <c r="I1312" s="48" t="str">
        <f t="shared" si="20"/>
        <v>Q3</v>
      </c>
    </row>
    <row r="1313" spans="1:9">
      <c r="A1313" s="48">
        <v>3112</v>
      </c>
      <c r="B1313" s="49">
        <v>41182</v>
      </c>
      <c r="C1313" s="48" t="s">
        <v>444</v>
      </c>
      <c r="D1313" s="48" t="s">
        <v>306</v>
      </c>
      <c r="E1313" s="48" t="s">
        <v>381</v>
      </c>
      <c r="F1313" s="48">
        <v>2</v>
      </c>
      <c r="G1313" s="48">
        <v>29.8</v>
      </c>
      <c r="I1313" s="48" t="str">
        <f t="shared" si="20"/>
        <v>Q3</v>
      </c>
    </row>
    <row r="1314" spans="1:9">
      <c r="A1314" s="48">
        <v>3112</v>
      </c>
      <c r="B1314" s="49">
        <v>41182</v>
      </c>
      <c r="C1314" s="48" t="s">
        <v>638</v>
      </c>
      <c r="D1314" s="48" t="s">
        <v>292</v>
      </c>
      <c r="E1314" s="48" t="s">
        <v>317</v>
      </c>
      <c r="F1314" s="48">
        <v>4</v>
      </c>
      <c r="G1314" s="48">
        <v>43.8</v>
      </c>
      <c r="I1314" s="48" t="str">
        <f t="shared" si="20"/>
        <v>Q3</v>
      </c>
    </row>
    <row r="1315" spans="1:9">
      <c r="A1315" s="48">
        <v>3134</v>
      </c>
      <c r="B1315" s="49">
        <v>41183</v>
      </c>
      <c r="C1315" s="48" t="s">
        <v>454</v>
      </c>
      <c r="D1315" s="48" t="s">
        <v>292</v>
      </c>
      <c r="E1315" s="48" t="s">
        <v>317</v>
      </c>
      <c r="F1315" s="48">
        <v>2</v>
      </c>
      <c r="G1315" s="48">
        <v>22.5</v>
      </c>
      <c r="I1315" s="48" t="str">
        <f t="shared" si="20"/>
        <v>Q4</v>
      </c>
    </row>
    <row r="1316" spans="1:9">
      <c r="A1316" s="48">
        <v>3134</v>
      </c>
      <c r="B1316" s="49">
        <v>41183</v>
      </c>
      <c r="C1316" s="48" t="s">
        <v>968</v>
      </c>
      <c r="D1316" s="48" t="s">
        <v>292</v>
      </c>
      <c r="E1316" s="48" t="s">
        <v>485</v>
      </c>
      <c r="F1316" s="48">
        <v>1</v>
      </c>
      <c r="G1316" s="48">
        <v>6.7925000000000004</v>
      </c>
      <c r="I1316" s="48" t="str">
        <f t="shared" si="20"/>
        <v>Q4</v>
      </c>
    </row>
    <row r="1317" spans="1:9">
      <c r="A1317" s="48">
        <v>3135</v>
      </c>
      <c r="B1317" s="49">
        <v>41183</v>
      </c>
      <c r="C1317" s="48" t="s">
        <v>431</v>
      </c>
      <c r="D1317" s="48" t="s">
        <v>295</v>
      </c>
      <c r="E1317" s="48" t="s">
        <v>302</v>
      </c>
      <c r="F1317" s="48">
        <v>1</v>
      </c>
      <c r="G1317" s="48">
        <v>2.3199999999999998</v>
      </c>
      <c r="I1317" s="48" t="str">
        <f t="shared" si="20"/>
        <v>Q4</v>
      </c>
    </row>
    <row r="1318" spans="1:9">
      <c r="A1318" s="48">
        <v>3135</v>
      </c>
      <c r="B1318" s="49">
        <v>41183</v>
      </c>
      <c r="C1318" s="48" t="s">
        <v>837</v>
      </c>
      <c r="D1318" s="48" t="s">
        <v>306</v>
      </c>
      <c r="E1318" s="48" t="s">
        <v>419</v>
      </c>
      <c r="F1318" s="48">
        <v>1</v>
      </c>
      <c r="G1318" s="48">
        <v>6.2</v>
      </c>
      <c r="I1318" s="48" t="str">
        <f t="shared" si="20"/>
        <v>Q4</v>
      </c>
    </row>
    <row r="1319" spans="1:9">
      <c r="A1319" s="48">
        <v>3135</v>
      </c>
      <c r="B1319" s="49">
        <v>41183</v>
      </c>
      <c r="C1319" s="48" t="s">
        <v>524</v>
      </c>
      <c r="D1319" s="48" t="s">
        <v>295</v>
      </c>
      <c r="E1319" s="48" t="s">
        <v>302</v>
      </c>
      <c r="F1319" s="48">
        <v>1</v>
      </c>
      <c r="G1319" s="48">
        <v>14.5</v>
      </c>
      <c r="I1319" s="48" t="str">
        <f t="shared" si="20"/>
        <v>Q4</v>
      </c>
    </row>
    <row r="1320" spans="1:9">
      <c r="A1320" s="48">
        <v>3135</v>
      </c>
      <c r="B1320" s="49">
        <v>41183</v>
      </c>
      <c r="C1320" s="48" t="s">
        <v>646</v>
      </c>
      <c r="D1320" s="48" t="s">
        <v>292</v>
      </c>
      <c r="E1320" s="48" t="s">
        <v>343</v>
      </c>
      <c r="F1320" s="48">
        <v>3</v>
      </c>
      <c r="G1320" s="48">
        <v>29.25</v>
      </c>
      <c r="I1320" s="48" t="str">
        <f t="shared" si="20"/>
        <v>Q4</v>
      </c>
    </row>
    <row r="1321" spans="1:9">
      <c r="A1321" s="48">
        <v>3135</v>
      </c>
      <c r="B1321" s="49">
        <v>41183</v>
      </c>
      <c r="C1321" s="48" t="s">
        <v>640</v>
      </c>
      <c r="D1321" s="48" t="s">
        <v>295</v>
      </c>
      <c r="E1321" s="48" t="s">
        <v>302</v>
      </c>
      <c r="F1321" s="48">
        <v>2</v>
      </c>
      <c r="G1321" s="48">
        <v>1.6</v>
      </c>
      <c r="I1321" s="48" t="str">
        <f t="shared" si="20"/>
        <v>Q4</v>
      </c>
    </row>
    <row r="1322" spans="1:9">
      <c r="A1322" s="48">
        <v>3138</v>
      </c>
      <c r="B1322" s="49">
        <v>41183</v>
      </c>
      <c r="C1322" s="48" t="s">
        <v>950</v>
      </c>
      <c r="D1322" s="48" t="s">
        <v>292</v>
      </c>
      <c r="E1322" s="48" t="s">
        <v>317</v>
      </c>
      <c r="F1322" s="48">
        <v>2</v>
      </c>
      <c r="G1322" s="48">
        <v>6.4</v>
      </c>
      <c r="I1322" s="48" t="str">
        <f t="shared" si="20"/>
        <v>Q4</v>
      </c>
    </row>
    <row r="1323" spans="1:9">
      <c r="A1323" s="48">
        <v>3138</v>
      </c>
      <c r="B1323" s="49">
        <v>41183</v>
      </c>
      <c r="C1323" s="48" t="s">
        <v>720</v>
      </c>
      <c r="D1323" s="48" t="s">
        <v>295</v>
      </c>
      <c r="E1323" s="48" t="s">
        <v>302</v>
      </c>
      <c r="F1323" s="48">
        <v>2</v>
      </c>
      <c r="G1323" s="48">
        <v>26.1</v>
      </c>
      <c r="I1323" s="48" t="str">
        <f t="shared" si="20"/>
        <v>Q4</v>
      </c>
    </row>
    <row r="1324" spans="1:9">
      <c r="A1324" s="48">
        <v>3151</v>
      </c>
      <c r="B1324" s="49">
        <v>41184</v>
      </c>
      <c r="C1324" s="48" t="s">
        <v>941</v>
      </c>
      <c r="D1324" s="48" t="s">
        <v>292</v>
      </c>
      <c r="E1324" s="48" t="s">
        <v>343</v>
      </c>
      <c r="F1324" s="48">
        <v>2</v>
      </c>
      <c r="G1324" s="48">
        <v>17.55</v>
      </c>
      <c r="I1324" s="48" t="str">
        <f t="shared" si="20"/>
        <v>Q4</v>
      </c>
    </row>
    <row r="1325" spans="1:9">
      <c r="A1325" s="48">
        <v>3151</v>
      </c>
      <c r="B1325" s="49">
        <v>41184</v>
      </c>
      <c r="C1325" s="48" t="s">
        <v>892</v>
      </c>
      <c r="D1325" s="48" t="s">
        <v>306</v>
      </c>
      <c r="E1325" s="48" t="s">
        <v>293</v>
      </c>
      <c r="F1325" s="48">
        <v>5</v>
      </c>
      <c r="G1325" s="48">
        <v>11.5</v>
      </c>
      <c r="I1325" s="48" t="str">
        <f t="shared" si="20"/>
        <v>Q4</v>
      </c>
    </row>
    <row r="1326" spans="1:9">
      <c r="A1326" s="48">
        <v>3151</v>
      </c>
      <c r="B1326" s="49">
        <v>41184</v>
      </c>
      <c r="C1326" s="48" t="s">
        <v>496</v>
      </c>
      <c r="D1326" s="48" t="s">
        <v>306</v>
      </c>
      <c r="E1326" s="48" t="s">
        <v>293</v>
      </c>
      <c r="F1326" s="48">
        <v>2</v>
      </c>
      <c r="G1326" s="48">
        <v>23.8</v>
      </c>
      <c r="I1326" s="48" t="str">
        <f t="shared" si="20"/>
        <v>Q4</v>
      </c>
    </row>
    <row r="1327" spans="1:9">
      <c r="A1327" s="48">
        <v>3154</v>
      </c>
      <c r="B1327" s="49">
        <v>41184</v>
      </c>
      <c r="C1327" s="48" t="s">
        <v>751</v>
      </c>
      <c r="D1327" s="48" t="s">
        <v>306</v>
      </c>
      <c r="E1327" s="48" t="s">
        <v>331</v>
      </c>
      <c r="F1327" s="48">
        <v>3</v>
      </c>
      <c r="G1327" s="48">
        <v>9.1499999999999986</v>
      </c>
      <c r="I1327" s="48" t="str">
        <f t="shared" si="20"/>
        <v>Q4</v>
      </c>
    </row>
    <row r="1328" spans="1:9">
      <c r="A1328" s="48">
        <v>3154</v>
      </c>
      <c r="B1328" s="49">
        <v>41184</v>
      </c>
      <c r="C1328" s="48" t="s">
        <v>354</v>
      </c>
      <c r="D1328" s="48" t="s">
        <v>306</v>
      </c>
      <c r="E1328" s="48" t="s">
        <v>355</v>
      </c>
      <c r="F1328" s="48">
        <v>2</v>
      </c>
      <c r="G1328" s="48">
        <v>6</v>
      </c>
      <c r="I1328" s="48" t="str">
        <f t="shared" si="20"/>
        <v>Q4</v>
      </c>
    </row>
    <row r="1329" spans="1:9">
      <c r="A1329" s="48">
        <v>3154</v>
      </c>
      <c r="B1329" s="49">
        <v>41184</v>
      </c>
      <c r="C1329" s="48" t="s">
        <v>334</v>
      </c>
      <c r="D1329" s="48" t="s">
        <v>306</v>
      </c>
      <c r="E1329" s="48" t="s">
        <v>328</v>
      </c>
      <c r="F1329" s="48">
        <v>2</v>
      </c>
      <c r="G1329" s="48">
        <v>25</v>
      </c>
      <c r="I1329" s="48" t="str">
        <f t="shared" si="20"/>
        <v>Q4</v>
      </c>
    </row>
    <row r="1330" spans="1:9">
      <c r="A1330" s="48">
        <v>3154</v>
      </c>
      <c r="B1330" s="49">
        <v>41184</v>
      </c>
      <c r="C1330" s="48" t="s">
        <v>437</v>
      </c>
      <c r="D1330" s="48" t="s">
        <v>306</v>
      </c>
      <c r="E1330" s="48" t="s">
        <v>293</v>
      </c>
      <c r="F1330" s="48">
        <v>1</v>
      </c>
      <c r="G1330" s="48">
        <v>3.45</v>
      </c>
      <c r="I1330" s="48" t="str">
        <f t="shared" si="20"/>
        <v>Q4</v>
      </c>
    </row>
    <row r="1331" spans="1:9">
      <c r="A1331" s="48">
        <v>3158</v>
      </c>
      <c r="B1331" s="49">
        <v>41184</v>
      </c>
      <c r="C1331" s="48" t="s">
        <v>449</v>
      </c>
      <c r="D1331" s="48" t="s">
        <v>292</v>
      </c>
      <c r="E1331" s="48" t="s">
        <v>317</v>
      </c>
      <c r="F1331" s="48">
        <v>1</v>
      </c>
      <c r="G1331" s="48">
        <v>2.2999999999999998</v>
      </c>
      <c r="I1331" s="48" t="str">
        <f t="shared" si="20"/>
        <v>Q4</v>
      </c>
    </row>
    <row r="1332" spans="1:9">
      <c r="A1332" s="48">
        <v>3158</v>
      </c>
      <c r="B1332" s="49">
        <v>41184</v>
      </c>
      <c r="C1332" s="48" t="s">
        <v>398</v>
      </c>
      <c r="D1332" s="48" t="s">
        <v>292</v>
      </c>
      <c r="E1332" s="48" t="s">
        <v>293</v>
      </c>
      <c r="F1332" s="48">
        <v>1</v>
      </c>
      <c r="G1332" s="48">
        <v>7.05</v>
      </c>
      <c r="I1332" s="48" t="str">
        <f t="shared" si="20"/>
        <v>Q4</v>
      </c>
    </row>
    <row r="1333" spans="1:9">
      <c r="A1333" s="48">
        <v>3166</v>
      </c>
      <c r="B1333" s="49">
        <v>41184</v>
      </c>
      <c r="C1333" s="48" t="s">
        <v>491</v>
      </c>
      <c r="D1333" s="48" t="s">
        <v>306</v>
      </c>
      <c r="E1333" s="48" t="s">
        <v>422</v>
      </c>
      <c r="F1333" s="48">
        <v>1</v>
      </c>
      <c r="G1333" s="48">
        <v>2.2999999999999998</v>
      </c>
      <c r="I1333" s="48" t="str">
        <f t="shared" si="20"/>
        <v>Q4</v>
      </c>
    </row>
    <row r="1334" spans="1:9">
      <c r="A1334" s="48">
        <v>3166</v>
      </c>
      <c r="B1334" s="49">
        <v>41184</v>
      </c>
      <c r="C1334" s="48" t="s">
        <v>431</v>
      </c>
      <c r="D1334" s="48" t="s">
        <v>295</v>
      </c>
      <c r="E1334" s="48" t="s">
        <v>302</v>
      </c>
      <c r="F1334" s="48">
        <v>1</v>
      </c>
      <c r="G1334" s="48">
        <v>2.4649999999999999</v>
      </c>
      <c r="I1334" s="48" t="str">
        <f t="shared" si="20"/>
        <v>Q4</v>
      </c>
    </row>
    <row r="1335" spans="1:9">
      <c r="A1335" s="48">
        <v>3166</v>
      </c>
      <c r="B1335" s="49">
        <v>41184</v>
      </c>
      <c r="C1335" s="48" t="s">
        <v>969</v>
      </c>
      <c r="D1335" s="48" t="s">
        <v>295</v>
      </c>
      <c r="E1335" s="48" t="s">
        <v>401</v>
      </c>
      <c r="F1335" s="48">
        <v>1</v>
      </c>
      <c r="G1335" s="48">
        <v>5.6099999999999994</v>
      </c>
      <c r="I1335" s="48" t="str">
        <f t="shared" si="20"/>
        <v>Q4</v>
      </c>
    </row>
    <row r="1336" spans="1:9">
      <c r="A1336" s="48">
        <v>3166</v>
      </c>
      <c r="B1336" s="49">
        <v>41184</v>
      </c>
      <c r="C1336" s="48" t="s">
        <v>559</v>
      </c>
      <c r="D1336" s="48" t="s">
        <v>306</v>
      </c>
      <c r="E1336" s="48" t="s">
        <v>331</v>
      </c>
      <c r="F1336" s="48">
        <v>1</v>
      </c>
      <c r="G1336" s="48">
        <v>2.5075000000000003</v>
      </c>
      <c r="I1336" s="48" t="str">
        <f t="shared" si="20"/>
        <v>Q4</v>
      </c>
    </row>
    <row r="1337" spans="1:9">
      <c r="A1337" s="48">
        <v>3166</v>
      </c>
      <c r="B1337" s="49">
        <v>41184</v>
      </c>
      <c r="C1337" s="48" t="s">
        <v>738</v>
      </c>
      <c r="D1337" s="48" t="s">
        <v>295</v>
      </c>
      <c r="E1337" s="48" t="s">
        <v>293</v>
      </c>
      <c r="F1337" s="48">
        <v>2</v>
      </c>
      <c r="G1337" s="48">
        <v>3.8</v>
      </c>
      <c r="I1337" s="48" t="str">
        <f t="shared" si="20"/>
        <v>Q4</v>
      </c>
    </row>
    <row r="1338" spans="1:9">
      <c r="A1338" s="48">
        <v>3175</v>
      </c>
      <c r="B1338" s="49">
        <v>41185</v>
      </c>
      <c r="C1338" s="48" t="s">
        <v>431</v>
      </c>
      <c r="D1338" s="48" t="s">
        <v>295</v>
      </c>
      <c r="E1338" s="48" t="s">
        <v>302</v>
      </c>
      <c r="F1338" s="48">
        <v>2</v>
      </c>
      <c r="G1338" s="48">
        <v>5.8</v>
      </c>
      <c r="I1338" s="48" t="str">
        <f t="shared" si="20"/>
        <v>Q4</v>
      </c>
    </row>
    <row r="1339" spans="1:9">
      <c r="A1339" s="48">
        <v>3175</v>
      </c>
      <c r="B1339" s="49">
        <v>41185</v>
      </c>
      <c r="C1339" s="48" t="s">
        <v>523</v>
      </c>
      <c r="D1339" s="48" t="s">
        <v>292</v>
      </c>
      <c r="E1339" s="48" t="s">
        <v>51</v>
      </c>
      <c r="F1339" s="48">
        <v>2</v>
      </c>
      <c r="G1339" s="48">
        <v>8.8000000000000007</v>
      </c>
      <c r="I1339" s="48" t="str">
        <f t="shared" si="20"/>
        <v>Q4</v>
      </c>
    </row>
    <row r="1340" spans="1:9">
      <c r="A1340" s="48">
        <v>3176</v>
      </c>
      <c r="B1340" s="49">
        <v>41185</v>
      </c>
      <c r="C1340" s="48" t="s">
        <v>439</v>
      </c>
      <c r="D1340" s="48" t="s">
        <v>295</v>
      </c>
      <c r="E1340" s="48" t="s">
        <v>302</v>
      </c>
      <c r="F1340" s="48">
        <v>1</v>
      </c>
      <c r="G1340" s="48">
        <v>32.299999999999997</v>
      </c>
      <c r="I1340" s="48" t="str">
        <f t="shared" si="20"/>
        <v>Q4</v>
      </c>
    </row>
    <row r="1341" spans="1:9">
      <c r="A1341" s="48">
        <v>3176</v>
      </c>
      <c r="B1341" s="49">
        <v>41185</v>
      </c>
      <c r="C1341" s="48" t="s">
        <v>347</v>
      </c>
      <c r="D1341" s="48" t="s">
        <v>306</v>
      </c>
      <c r="E1341" s="48" t="s">
        <v>348</v>
      </c>
      <c r="F1341" s="48">
        <v>2</v>
      </c>
      <c r="G1341" s="48">
        <v>5.2439999999999998</v>
      </c>
      <c r="I1341" s="48" t="str">
        <f t="shared" si="20"/>
        <v>Q4</v>
      </c>
    </row>
    <row r="1342" spans="1:9">
      <c r="A1342" s="48">
        <v>3176</v>
      </c>
      <c r="B1342" s="49">
        <v>41185</v>
      </c>
      <c r="C1342" s="48" t="s">
        <v>420</v>
      </c>
      <c r="D1342" s="48" t="s">
        <v>292</v>
      </c>
      <c r="E1342" s="48" t="s">
        <v>320</v>
      </c>
      <c r="F1342" s="48">
        <v>1</v>
      </c>
      <c r="G1342" s="48">
        <v>6.15</v>
      </c>
      <c r="I1342" s="48" t="str">
        <f t="shared" si="20"/>
        <v>Q4</v>
      </c>
    </row>
    <row r="1343" spans="1:9">
      <c r="A1343" s="48">
        <v>3176</v>
      </c>
      <c r="B1343" s="49">
        <v>41185</v>
      </c>
      <c r="C1343" s="48" t="s">
        <v>970</v>
      </c>
      <c r="D1343" s="48" t="s">
        <v>306</v>
      </c>
      <c r="E1343" s="48" t="s">
        <v>582</v>
      </c>
      <c r="F1343" s="48">
        <v>2</v>
      </c>
      <c r="G1343" s="48">
        <v>5.5500000000000007</v>
      </c>
      <c r="I1343" s="48" t="str">
        <f t="shared" si="20"/>
        <v>Q4</v>
      </c>
    </row>
    <row r="1344" spans="1:9">
      <c r="A1344" s="48">
        <v>3179</v>
      </c>
      <c r="B1344" s="49">
        <v>41185</v>
      </c>
      <c r="C1344" s="48" t="s">
        <v>796</v>
      </c>
      <c r="D1344" s="48" t="s">
        <v>306</v>
      </c>
      <c r="E1344" s="48" t="s">
        <v>417</v>
      </c>
      <c r="F1344" s="48">
        <v>1</v>
      </c>
      <c r="G1344" s="48">
        <v>4.085</v>
      </c>
      <c r="I1344" s="48" t="str">
        <f t="shared" si="20"/>
        <v>Q4</v>
      </c>
    </row>
    <row r="1345" spans="1:9">
      <c r="A1345" s="48">
        <v>3179</v>
      </c>
      <c r="B1345" s="49">
        <v>41185</v>
      </c>
      <c r="C1345" s="48" t="s">
        <v>310</v>
      </c>
      <c r="D1345" s="48" t="s">
        <v>306</v>
      </c>
      <c r="E1345" s="48" t="s">
        <v>311</v>
      </c>
      <c r="F1345" s="48">
        <v>1</v>
      </c>
      <c r="G1345" s="48">
        <v>8.75</v>
      </c>
      <c r="I1345" s="48" t="str">
        <f t="shared" si="20"/>
        <v>Q4</v>
      </c>
    </row>
    <row r="1346" spans="1:9">
      <c r="A1346" s="48">
        <v>3179</v>
      </c>
      <c r="B1346" s="49">
        <v>41185</v>
      </c>
      <c r="C1346" s="48" t="s">
        <v>595</v>
      </c>
      <c r="D1346" s="48" t="s">
        <v>295</v>
      </c>
      <c r="E1346" s="48" t="s">
        <v>293</v>
      </c>
      <c r="F1346" s="48">
        <v>2</v>
      </c>
      <c r="G1346" s="48">
        <v>39.936000000000007</v>
      </c>
      <c r="I1346" s="48" t="str">
        <f t="shared" si="20"/>
        <v>Q4</v>
      </c>
    </row>
    <row r="1347" spans="1:9">
      <c r="A1347" s="48">
        <v>3179</v>
      </c>
      <c r="B1347" s="49">
        <v>41185</v>
      </c>
      <c r="C1347" s="48" t="s">
        <v>385</v>
      </c>
      <c r="D1347" s="48" t="s">
        <v>306</v>
      </c>
      <c r="E1347" s="48" t="s">
        <v>309</v>
      </c>
      <c r="F1347" s="48">
        <v>1</v>
      </c>
      <c r="G1347" s="48">
        <v>2.4500000000000002</v>
      </c>
      <c r="I1347" s="48" t="str">
        <f t="shared" ref="I1347:I1410" si="21">IF(B1347&gt;=$J$4,"Q4",IF(AND(B1347&gt;=$J$3,B1347&lt;$J$4),"Q3",IF(AND(B1347&gt;=$J$2, B1347&lt;$J$3),"Q2",IF(B1347&lt; $J$2,"Q1","Invalid"))))</f>
        <v>Q4</v>
      </c>
    </row>
    <row r="1348" spans="1:9">
      <c r="A1348" s="48">
        <v>3179</v>
      </c>
      <c r="B1348" s="49">
        <v>41185</v>
      </c>
      <c r="C1348" s="48" t="s">
        <v>971</v>
      </c>
      <c r="D1348" s="48" t="s">
        <v>292</v>
      </c>
      <c r="E1348" s="48" t="s">
        <v>293</v>
      </c>
      <c r="F1348" s="48">
        <v>1</v>
      </c>
      <c r="G1348" s="48">
        <v>4.0629999999999997</v>
      </c>
      <c r="I1348" s="48" t="str">
        <f t="shared" si="21"/>
        <v>Q4</v>
      </c>
    </row>
    <row r="1349" spans="1:9">
      <c r="A1349" s="48">
        <v>3179</v>
      </c>
      <c r="B1349" s="49">
        <v>41185</v>
      </c>
      <c r="C1349" s="48" t="s">
        <v>754</v>
      </c>
      <c r="D1349" s="48" t="s">
        <v>295</v>
      </c>
      <c r="E1349" s="48" t="s">
        <v>510</v>
      </c>
      <c r="F1349" s="48">
        <v>1</v>
      </c>
      <c r="G1349" s="48">
        <v>2.3199999999999998</v>
      </c>
      <c r="I1349" s="48" t="str">
        <f t="shared" si="21"/>
        <v>Q4</v>
      </c>
    </row>
    <row r="1350" spans="1:9">
      <c r="A1350" s="48">
        <v>3180</v>
      </c>
      <c r="B1350" s="49">
        <v>41185</v>
      </c>
      <c r="C1350" s="48" t="s">
        <v>948</v>
      </c>
      <c r="D1350" s="48" t="s">
        <v>306</v>
      </c>
      <c r="E1350" s="48" t="s">
        <v>949</v>
      </c>
      <c r="F1350" s="48">
        <v>2</v>
      </c>
      <c r="G1350" s="48">
        <v>4.04</v>
      </c>
      <c r="I1350" s="48" t="str">
        <f t="shared" si="21"/>
        <v>Q4</v>
      </c>
    </row>
    <row r="1351" spans="1:9">
      <c r="A1351" s="48">
        <v>3180</v>
      </c>
      <c r="B1351" s="49">
        <v>41185</v>
      </c>
      <c r="C1351" s="48" t="s">
        <v>859</v>
      </c>
      <c r="D1351" s="48" t="s">
        <v>306</v>
      </c>
      <c r="E1351" s="48" t="s">
        <v>381</v>
      </c>
      <c r="F1351" s="48">
        <v>1</v>
      </c>
      <c r="G1351" s="48">
        <v>9.1</v>
      </c>
      <c r="I1351" s="48" t="str">
        <f t="shared" si="21"/>
        <v>Q4</v>
      </c>
    </row>
    <row r="1352" spans="1:9">
      <c r="A1352" s="48">
        <v>3180</v>
      </c>
      <c r="B1352" s="49">
        <v>41185</v>
      </c>
      <c r="C1352" s="48" t="s">
        <v>870</v>
      </c>
      <c r="D1352" s="48" t="s">
        <v>292</v>
      </c>
      <c r="E1352" s="48" t="s">
        <v>293</v>
      </c>
      <c r="F1352" s="48">
        <v>4</v>
      </c>
      <c r="G1352" s="48">
        <v>10.199999999999999</v>
      </c>
      <c r="I1352" s="48" t="str">
        <f t="shared" si="21"/>
        <v>Q4</v>
      </c>
    </row>
    <row r="1353" spans="1:9">
      <c r="A1353" s="48">
        <v>3180</v>
      </c>
      <c r="B1353" s="49">
        <v>41185</v>
      </c>
      <c r="C1353" s="48" t="s">
        <v>810</v>
      </c>
      <c r="D1353" s="48" t="s">
        <v>306</v>
      </c>
      <c r="E1353" s="48" t="s">
        <v>387</v>
      </c>
      <c r="F1353" s="48">
        <v>4</v>
      </c>
      <c r="G1353" s="48">
        <v>10.368</v>
      </c>
      <c r="I1353" s="48" t="str">
        <f t="shared" si="21"/>
        <v>Q4</v>
      </c>
    </row>
    <row r="1354" spans="1:9">
      <c r="A1354" s="48">
        <v>3193</v>
      </c>
      <c r="B1354" s="49">
        <v>41186</v>
      </c>
      <c r="C1354" s="48" t="s">
        <v>787</v>
      </c>
      <c r="D1354" s="48" t="s">
        <v>393</v>
      </c>
      <c r="E1354" s="48" t="s">
        <v>394</v>
      </c>
      <c r="F1354" s="48">
        <v>1</v>
      </c>
      <c r="G1354" s="48">
        <v>3.1320000000000001</v>
      </c>
      <c r="I1354" s="48" t="str">
        <f t="shared" si="21"/>
        <v>Q4</v>
      </c>
    </row>
    <row r="1355" spans="1:9">
      <c r="A1355" s="48">
        <v>3215</v>
      </c>
      <c r="B1355" s="49">
        <v>41187</v>
      </c>
      <c r="C1355" s="48" t="s">
        <v>416</v>
      </c>
      <c r="D1355" s="48" t="s">
        <v>306</v>
      </c>
      <c r="E1355" s="48" t="s">
        <v>417</v>
      </c>
      <c r="F1355" s="48">
        <v>2</v>
      </c>
      <c r="G1355" s="48">
        <v>5.5</v>
      </c>
      <c r="I1355" s="48" t="str">
        <f t="shared" si="21"/>
        <v>Q4</v>
      </c>
    </row>
    <row r="1356" spans="1:9">
      <c r="A1356" s="48">
        <v>3215</v>
      </c>
      <c r="B1356" s="49">
        <v>41187</v>
      </c>
      <c r="C1356" s="48" t="s">
        <v>765</v>
      </c>
      <c r="D1356" s="48" t="s">
        <v>306</v>
      </c>
      <c r="E1356" s="48" t="s">
        <v>766</v>
      </c>
      <c r="F1356" s="48">
        <v>3</v>
      </c>
      <c r="G1356" s="48">
        <v>6.6000000000000005</v>
      </c>
      <c r="I1356" s="48" t="str">
        <f t="shared" si="21"/>
        <v>Q4</v>
      </c>
    </row>
    <row r="1357" spans="1:9">
      <c r="A1357" s="48">
        <v>3215</v>
      </c>
      <c r="B1357" s="49">
        <v>41187</v>
      </c>
      <c r="C1357" s="48" t="s">
        <v>512</v>
      </c>
      <c r="D1357" s="48" t="s">
        <v>306</v>
      </c>
      <c r="E1357" s="48" t="s">
        <v>513</v>
      </c>
      <c r="F1357" s="48">
        <v>2</v>
      </c>
      <c r="G1357" s="48">
        <v>6.375</v>
      </c>
      <c r="I1357" s="48" t="str">
        <f t="shared" si="21"/>
        <v>Q4</v>
      </c>
    </row>
    <row r="1358" spans="1:9">
      <c r="A1358" s="48">
        <v>3217</v>
      </c>
      <c r="B1358" s="49">
        <v>41187</v>
      </c>
      <c r="C1358" s="48" t="s">
        <v>765</v>
      </c>
      <c r="D1358" s="48" t="s">
        <v>306</v>
      </c>
      <c r="E1358" s="48" t="s">
        <v>766</v>
      </c>
      <c r="F1358" s="48">
        <v>5</v>
      </c>
      <c r="G1358" s="48">
        <v>11</v>
      </c>
      <c r="I1358" s="48" t="str">
        <f t="shared" si="21"/>
        <v>Q4</v>
      </c>
    </row>
    <row r="1359" spans="1:9">
      <c r="A1359" s="48">
        <v>3217</v>
      </c>
      <c r="B1359" s="49">
        <v>41187</v>
      </c>
      <c r="C1359" s="48" t="s">
        <v>790</v>
      </c>
      <c r="D1359" s="48" t="s">
        <v>292</v>
      </c>
      <c r="E1359" s="48" t="s">
        <v>293</v>
      </c>
      <c r="F1359" s="48">
        <v>2</v>
      </c>
      <c r="G1359" s="48">
        <v>4.76</v>
      </c>
      <c r="I1359" s="48" t="str">
        <f t="shared" si="21"/>
        <v>Q4</v>
      </c>
    </row>
    <row r="1360" spans="1:9">
      <c r="A1360" s="48">
        <v>3217</v>
      </c>
      <c r="B1360" s="49">
        <v>41187</v>
      </c>
      <c r="C1360" s="48" t="s">
        <v>972</v>
      </c>
      <c r="D1360" s="48" t="s">
        <v>292</v>
      </c>
      <c r="E1360" s="48" t="s">
        <v>299</v>
      </c>
      <c r="F1360" s="48">
        <v>2</v>
      </c>
      <c r="G1360" s="48">
        <v>2</v>
      </c>
      <c r="I1360" s="48" t="str">
        <f t="shared" si="21"/>
        <v>Q4</v>
      </c>
    </row>
    <row r="1361" spans="1:9">
      <c r="A1361" s="48">
        <v>3217</v>
      </c>
      <c r="B1361" s="49">
        <v>41187</v>
      </c>
      <c r="C1361" s="48" t="s">
        <v>806</v>
      </c>
      <c r="D1361" s="48" t="s">
        <v>306</v>
      </c>
      <c r="E1361" s="48" t="s">
        <v>422</v>
      </c>
      <c r="F1361" s="48">
        <v>1</v>
      </c>
      <c r="G1361" s="48">
        <v>2.5</v>
      </c>
      <c r="I1361" s="48" t="str">
        <f t="shared" si="21"/>
        <v>Q4</v>
      </c>
    </row>
    <row r="1362" spans="1:9">
      <c r="A1362" s="48">
        <v>3217</v>
      </c>
      <c r="B1362" s="49">
        <v>41187</v>
      </c>
      <c r="C1362" s="48" t="s">
        <v>897</v>
      </c>
      <c r="D1362" s="48" t="s">
        <v>306</v>
      </c>
      <c r="E1362" s="48" t="s">
        <v>387</v>
      </c>
      <c r="F1362" s="48">
        <v>1</v>
      </c>
      <c r="G1362" s="48">
        <v>2.0880000000000001</v>
      </c>
      <c r="I1362" s="48" t="str">
        <f t="shared" si="21"/>
        <v>Q4</v>
      </c>
    </row>
    <row r="1363" spans="1:9">
      <c r="A1363" s="48">
        <v>3228</v>
      </c>
      <c r="B1363" s="49">
        <v>41188</v>
      </c>
      <c r="C1363" s="48" t="s">
        <v>465</v>
      </c>
      <c r="D1363" s="48" t="s">
        <v>292</v>
      </c>
      <c r="E1363" s="48" t="s">
        <v>317</v>
      </c>
      <c r="F1363" s="48">
        <v>2</v>
      </c>
      <c r="G1363" s="48">
        <v>6.5</v>
      </c>
      <c r="I1363" s="48" t="str">
        <f t="shared" si="21"/>
        <v>Q4</v>
      </c>
    </row>
    <row r="1364" spans="1:9">
      <c r="A1364" s="48">
        <v>3228</v>
      </c>
      <c r="B1364" s="49">
        <v>41188</v>
      </c>
      <c r="C1364" s="48" t="s">
        <v>824</v>
      </c>
      <c r="D1364" s="48" t="s">
        <v>295</v>
      </c>
      <c r="E1364" s="48" t="s">
        <v>302</v>
      </c>
      <c r="F1364" s="48">
        <v>2</v>
      </c>
      <c r="G1364" s="48">
        <v>29</v>
      </c>
      <c r="I1364" s="48" t="str">
        <f t="shared" si="21"/>
        <v>Q4</v>
      </c>
    </row>
    <row r="1365" spans="1:9">
      <c r="A1365" s="48">
        <v>3234</v>
      </c>
      <c r="B1365" s="49">
        <v>41188</v>
      </c>
      <c r="C1365" s="48" t="s">
        <v>677</v>
      </c>
      <c r="D1365" s="48" t="s">
        <v>306</v>
      </c>
      <c r="E1365" s="48" t="s">
        <v>366</v>
      </c>
      <c r="F1365" s="48">
        <v>1</v>
      </c>
      <c r="G1365" s="48">
        <v>10.307499999999999</v>
      </c>
      <c r="I1365" s="48" t="str">
        <f t="shared" si="21"/>
        <v>Q4</v>
      </c>
    </row>
    <row r="1366" spans="1:9">
      <c r="A1366" s="48">
        <v>3234</v>
      </c>
      <c r="B1366" s="49">
        <v>41188</v>
      </c>
      <c r="C1366" s="48" t="s">
        <v>587</v>
      </c>
      <c r="D1366" s="48" t="s">
        <v>306</v>
      </c>
      <c r="E1366" s="48" t="s">
        <v>463</v>
      </c>
      <c r="F1366" s="48">
        <v>2</v>
      </c>
      <c r="G1366" s="48">
        <v>11.625</v>
      </c>
      <c r="I1366" s="48" t="str">
        <f t="shared" si="21"/>
        <v>Q4</v>
      </c>
    </row>
    <row r="1367" spans="1:9">
      <c r="A1367" s="48">
        <v>3234</v>
      </c>
      <c r="B1367" s="49">
        <v>41188</v>
      </c>
      <c r="C1367" s="48" t="s">
        <v>478</v>
      </c>
      <c r="D1367" s="48" t="s">
        <v>295</v>
      </c>
      <c r="E1367" s="48" t="s">
        <v>302</v>
      </c>
      <c r="F1367" s="48">
        <v>5</v>
      </c>
      <c r="G1367" s="48">
        <v>3.8</v>
      </c>
      <c r="I1367" s="48" t="str">
        <f t="shared" si="21"/>
        <v>Q4</v>
      </c>
    </row>
    <row r="1368" spans="1:9">
      <c r="A1368" s="48">
        <v>3234</v>
      </c>
      <c r="B1368" s="49">
        <v>41188</v>
      </c>
      <c r="C1368" s="48" t="s">
        <v>671</v>
      </c>
      <c r="D1368" s="48" t="s">
        <v>292</v>
      </c>
      <c r="E1368" s="48" t="s">
        <v>353</v>
      </c>
      <c r="F1368" s="48">
        <v>1</v>
      </c>
      <c r="G1368" s="48">
        <v>6.8</v>
      </c>
      <c r="I1368" s="48" t="str">
        <f t="shared" si="21"/>
        <v>Q4</v>
      </c>
    </row>
    <row r="1369" spans="1:9">
      <c r="A1369" s="48">
        <v>3234</v>
      </c>
      <c r="B1369" s="49">
        <v>41188</v>
      </c>
      <c r="C1369" s="48" t="s">
        <v>658</v>
      </c>
      <c r="D1369" s="48" t="s">
        <v>306</v>
      </c>
      <c r="E1369" s="48" t="s">
        <v>422</v>
      </c>
      <c r="F1369" s="48">
        <v>1</v>
      </c>
      <c r="G1369" s="48">
        <v>28.35</v>
      </c>
      <c r="I1369" s="48" t="str">
        <f t="shared" si="21"/>
        <v>Q4</v>
      </c>
    </row>
    <row r="1370" spans="1:9">
      <c r="A1370" s="48">
        <v>3235</v>
      </c>
      <c r="B1370" s="49">
        <v>41188</v>
      </c>
      <c r="C1370" s="48" t="s">
        <v>722</v>
      </c>
      <c r="D1370" s="48" t="s">
        <v>292</v>
      </c>
      <c r="E1370" s="48" t="s">
        <v>293</v>
      </c>
      <c r="F1370" s="48">
        <v>1</v>
      </c>
      <c r="G1370" s="48">
        <v>0</v>
      </c>
      <c r="I1370" s="48" t="str">
        <f t="shared" si="21"/>
        <v>Q4</v>
      </c>
    </row>
    <row r="1371" spans="1:9">
      <c r="A1371" s="48">
        <v>3243</v>
      </c>
      <c r="B1371" s="49">
        <v>41189</v>
      </c>
      <c r="C1371" s="48" t="s">
        <v>598</v>
      </c>
      <c r="D1371" s="48" t="s">
        <v>292</v>
      </c>
      <c r="E1371" s="48" t="s">
        <v>293</v>
      </c>
      <c r="F1371" s="48">
        <v>1</v>
      </c>
      <c r="G1371" s="48">
        <v>9.5200000000000014</v>
      </c>
      <c r="I1371" s="48" t="str">
        <f t="shared" si="21"/>
        <v>Q4</v>
      </c>
    </row>
    <row r="1372" spans="1:9">
      <c r="A1372" s="48">
        <v>3243</v>
      </c>
      <c r="B1372" s="49">
        <v>41189</v>
      </c>
      <c r="C1372" s="48" t="s">
        <v>740</v>
      </c>
      <c r="D1372" s="48" t="s">
        <v>295</v>
      </c>
      <c r="E1372" s="48" t="s">
        <v>510</v>
      </c>
      <c r="F1372" s="48">
        <v>1</v>
      </c>
      <c r="G1372" s="48">
        <v>2.85</v>
      </c>
      <c r="I1372" s="48" t="str">
        <f t="shared" si="21"/>
        <v>Q4</v>
      </c>
    </row>
    <row r="1373" spans="1:9">
      <c r="A1373" s="48">
        <v>3243</v>
      </c>
      <c r="B1373" s="49">
        <v>41189</v>
      </c>
      <c r="C1373" s="48" t="s">
        <v>426</v>
      </c>
      <c r="D1373" s="48" t="s">
        <v>292</v>
      </c>
      <c r="E1373" s="48" t="s">
        <v>427</v>
      </c>
      <c r="F1373" s="48">
        <v>2</v>
      </c>
      <c r="G1373" s="48">
        <v>14.5</v>
      </c>
      <c r="I1373" s="48" t="str">
        <f t="shared" si="21"/>
        <v>Q4</v>
      </c>
    </row>
    <row r="1374" spans="1:9">
      <c r="A1374" s="48">
        <v>3243</v>
      </c>
      <c r="B1374" s="49">
        <v>41189</v>
      </c>
      <c r="C1374" s="48" t="s">
        <v>528</v>
      </c>
      <c r="D1374" s="48" t="s">
        <v>306</v>
      </c>
      <c r="E1374" s="48" t="s">
        <v>307</v>
      </c>
      <c r="F1374" s="48">
        <v>2</v>
      </c>
      <c r="G1374" s="48">
        <v>3.4</v>
      </c>
      <c r="I1374" s="48" t="str">
        <f t="shared" si="21"/>
        <v>Q4</v>
      </c>
    </row>
    <row r="1375" spans="1:9">
      <c r="A1375" s="48">
        <v>3243</v>
      </c>
      <c r="B1375" s="49">
        <v>41189</v>
      </c>
      <c r="C1375" s="48" t="s">
        <v>831</v>
      </c>
      <c r="D1375" s="48" t="s">
        <v>306</v>
      </c>
      <c r="E1375" s="48" t="s">
        <v>348</v>
      </c>
      <c r="F1375" s="48">
        <v>2</v>
      </c>
      <c r="G1375" s="48">
        <v>5.7</v>
      </c>
      <c r="I1375" s="48" t="str">
        <f t="shared" si="21"/>
        <v>Q4</v>
      </c>
    </row>
    <row r="1376" spans="1:9">
      <c r="A1376" s="48">
        <v>3247</v>
      </c>
      <c r="B1376" s="49">
        <v>41189</v>
      </c>
      <c r="C1376" s="48" t="s">
        <v>543</v>
      </c>
      <c r="D1376" s="48" t="s">
        <v>295</v>
      </c>
      <c r="E1376" s="48" t="s">
        <v>302</v>
      </c>
      <c r="F1376" s="48">
        <v>1</v>
      </c>
      <c r="G1376" s="48">
        <v>0.76</v>
      </c>
      <c r="I1376" s="48" t="str">
        <f t="shared" si="21"/>
        <v>Q4</v>
      </c>
    </row>
    <row r="1377" spans="1:9">
      <c r="A1377" s="48">
        <v>3247</v>
      </c>
      <c r="B1377" s="49">
        <v>41189</v>
      </c>
      <c r="C1377" s="48" t="s">
        <v>788</v>
      </c>
      <c r="D1377" s="48" t="s">
        <v>295</v>
      </c>
      <c r="E1377" s="48" t="s">
        <v>368</v>
      </c>
      <c r="F1377" s="48">
        <v>2</v>
      </c>
      <c r="G1377" s="48">
        <v>12.54</v>
      </c>
      <c r="I1377" s="48" t="str">
        <f t="shared" si="21"/>
        <v>Q4</v>
      </c>
    </row>
    <row r="1378" spans="1:9">
      <c r="A1378" s="48">
        <v>3286</v>
      </c>
      <c r="B1378" s="49">
        <v>41191</v>
      </c>
      <c r="C1378" s="48" t="s">
        <v>319</v>
      </c>
      <c r="D1378" s="48" t="s">
        <v>292</v>
      </c>
      <c r="E1378" s="48" t="s">
        <v>320</v>
      </c>
      <c r="F1378" s="48">
        <v>2</v>
      </c>
      <c r="G1378" s="48">
        <v>9.5</v>
      </c>
      <c r="I1378" s="48" t="str">
        <f t="shared" si="21"/>
        <v>Q4</v>
      </c>
    </row>
    <row r="1379" spans="1:9">
      <c r="A1379" s="48">
        <v>3286</v>
      </c>
      <c r="B1379" s="49">
        <v>41191</v>
      </c>
      <c r="C1379" s="48" t="s">
        <v>876</v>
      </c>
      <c r="D1379" s="48" t="s">
        <v>292</v>
      </c>
      <c r="E1379" s="48" t="s">
        <v>293</v>
      </c>
      <c r="F1379" s="48">
        <v>2</v>
      </c>
      <c r="G1379" s="48">
        <v>7.96</v>
      </c>
      <c r="I1379" s="48" t="str">
        <f t="shared" si="21"/>
        <v>Q4</v>
      </c>
    </row>
    <row r="1380" spans="1:9">
      <c r="A1380" s="48">
        <v>3286</v>
      </c>
      <c r="B1380" s="49">
        <v>41191</v>
      </c>
      <c r="C1380" s="48" t="s">
        <v>753</v>
      </c>
      <c r="D1380" s="48" t="s">
        <v>292</v>
      </c>
      <c r="E1380" s="48" t="s">
        <v>317</v>
      </c>
      <c r="F1380" s="48">
        <v>1</v>
      </c>
      <c r="G1380" s="48">
        <v>7.95</v>
      </c>
      <c r="I1380" s="48" t="str">
        <f t="shared" si="21"/>
        <v>Q4</v>
      </c>
    </row>
    <row r="1381" spans="1:9">
      <c r="A1381" s="48">
        <v>3286</v>
      </c>
      <c r="B1381" s="49">
        <v>41191</v>
      </c>
      <c r="C1381" s="48" t="s">
        <v>478</v>
      </c>
      <c r="D1381" s="48" t="s">
        <v>295</v>
      </c>
      <c r="E1381" s="48" t="s">
        <v>302</v>
      </c>
      <c r="F1381" s="48">
        <v>2</v>
      </c>
      <c r="G1381" s="48">
        <v>1.4400000000000002</v>
      </c>
      <c r="I1381" s="48" t="str">
        <f t="shared" si="21"/>
        <v>Q4</v>
      </c>
    </row>
    <row r="1382" spans="1:9">
      <c r="A1382" s="48">
        <v>3309</v>
      </c>
      <c r="B1382" s="49">
        <v>41192</v>
      </c>
      <c r="C1382" s="48" t="s">
        <v>574</v>
      </c>
      <c r="D1382" s="48" t="s">
        <v>306</v>
      </c>
      <c r="E1382" s="48" t="s">
        <v>313</v>
      </c>
      <c r="F1382" s="48">
        <v>1</v>
      </c>
      <c r="G1382" s="48">
        <v>11.45</v>
      </c>
      <c r="I1382" s="48" t="str">
        <f t="shared" si="21"/>
        <v>Q4</v>
      </c>
    </row>
    <row r="1383" spans="1:9">
      <c r="A1383" s="48">
        <v>3309</v>
      </c>
      <c r="B1383" s="49">
        <v>41192</v>
      </c>
      <c r="C1383" s="48" t="s">
        <v>866</v>
      </c>
      <c r="D1383" s="48" t="s">
        <v>306</v>
      </c>
      <c r="E1383" s="48" t="s">
        <v>355</v>
      </c>
      <c r="F1383" s="48">
        <v>4</v>
      </c>
      <c r="G1383" s="48">
        <v>14.6</v>
      </c>
      <c r="I1383" s="48" t="str">
        <f t="shared" si="21"/>
        <v>Q4</v>
      </c>
    </row>
    <row r="1384" spans="1:9">
      <c r="A1384" s="48">
        <v>3309</v>
      </c>
      <c r="B1384" s="49">
        <v>41192</v>
      </c>
      <c r="C1384" s="48" t="s">
        <v>461</v>
      </c>
      <c r="D1384" s="48" t="s">
        <v>306</v>
      </c>
      <c r="E1384" s="48" t="s">
        <v>372</v>
      </c>
      <c r="F1384" s="48">
        <v>2</v>
      </c>
      <c r="G1384" s="48">
        <v>25.349999999999998</v>
      </c>
      <c r="I1384" s="48" t="str">
        <f t="shared" si="21"/>
        <v>Q4</v>
      </c>
    </row>
    <row r="1385" spans="1:9">
      <c r="A1385" s="48">
        <v>3312</v>
      </c>
      <c r="B1385" s="49">
        <v>41192</v>
      </c>
      <c r="C1385" s="48" t="s">
        <v>599</v>
      </c>
      <c r="D1385" s="48" t="s">
        <v>295</v>
      </c>
      <c r="E1385" s="48" t="s">
        <v>368</v>
      </c>
      <c r="F1385" s="48">
        <v>2</v>
      </c>
      <c r="G1385" s="48">
        <v>4.0500000000000007</v>
      </c>
      <c r="I1385" s="48" t="str">
        <f t="shared" si="21"/>
        <v>Q4</v>
      </c>
    </row>
    <row r="1386" spans="1:9">
      <c r="A1386" s="48">
        <v>3315</v>
      </c>
      <c r="B1386" s="49">
        <v>41192</v>
      </c>
      <c r="C1386" s="48" t="s">
        <v>973</v>
      </c>
      <c r="D1386" s="48" t="s">
        <v>292</v>
      </c>
      <c r="E1386" s="48" t="s">
        <v>374</v>
      </c>
      <c r="F1386" s="48">
        <v>3</v>
      </c>
      <c r="G1386" s="48">
        <v>11.744999999999999</v>
      </c>
      <c r="I1386" s="48" t="str">
        <f t="shared" si="21"/>
        <v>Q4</v>
      </c>
    </row>
    <row r="1387" spans="1:9">
      <c r="A1387" s="48">
        <v>3324</v>
      </c>
      <c r="B1387" s="49">
        <v>41192</v>
      </c>
      <c r="C1387" s="48" t="s">
        <v>631</v>
      </c>
      <c r="D1387" s="48" t="s">
        <v>306</v>
      </c>
      <c r="E1387" s="48" t="s">
        <v>328</v>
      </c>
      <c r="F1387" s="48">
        <v>2</v>
      </c>
      <c r="G1387" s="48">
        <v>49.312000000000005</v>
      </c>
      <c r="I1387" s="48" t="str">
        <f t="shared" si="21"/>
        <v>Q4</v>
      </c>
    </row>
    <row r="1388" spans="1:9">
      <c r="A1388" s="48">
        <v>3324</v>
      </c>
      <c r="B1388" s="49">
        <v>41192</v>
      </c>
      <c r="C1388" s="48" t="s">
        <v>974</v>
      </c>
      <c r="D1388" s="48" t="s">
        <v>306</v>
      </c>
      <c r="E1388" s="48" t="s">
        <v>500</v>
      </c>
      <c r="F1388" s="48">
        <v>2</v>
      </c>
      <c r="G1388" s="48">
        <v>7.3149999999999995</v>
      </c>
      <c r="I1388" s="48" t="str">
        <f t="shared" si="21"/>
        <v>Q4</v>
      </c>
    </row>
    <row r="1389" spans="1:9">
      <c r="A1389" s="48">
        <v>3327</v>
      </c>
      <c r="B1389" s="49">
        <v>41192</v>
      </c>
      <c r="C1389" s="48" t="s">
        <v>860</v>
      </c>
      <c r="D1389" s="48" t="s">
        <v>292</v>
      </c>
      <c r="E1389" s="48" t="s">
        <v>317</v>
      </c>
      <c r="F1389" s="48">
        <v>2</v>
      </c>
      <c r="G1389" s="48">
        <v>19.600000000000001</v>
      </c>
      <c r="I1389" s="48" t="str">
        <f t="shared" si="21"/>
        <v>Q4</v>
      </c>
    </row>
    <row r="1390" spans="1:9">
      <c r="A1390" s="48">
        <v>3327</v>
      </c>
      <c r="B1390" s="49">
        <v>41192</v>
      </c>
      <c r="C1390" s="48" t="s">
        <v>520</v>
      </c>
      <c r="D1390" s="48" t="s">
        <v>306</v>
      </c>
      <c r="E1390" s="48" t="s">
        <v>293</v>
      </c>
      <c r="F1390" s="48">
        <v>1</v>
      </c>
      <c r="G1390" s="48">
        <v>2.9</v>
      </c>
      <c r="I1390" s="48" t="str">
        <f t="shared" si="21"/>
        <v>Q4</v>
      </c>
    </row>
    <row r="1391" spans="1:9">
      <c r="A1391" s="48">
        <v>3340</v>
      </c>
      <c r="B1391" s="49">
        <v>41193</v>
      </c>
      <c r="C1391" s="48" t="s">
        <v>467</v>
      </c>
      <c r="D1391" s="48" t="s">
        <v>292</v>
      </c>
      <c r="E1391" s="48" t="s">
        <v>320</v>
      </c>
      <c r="F1391" s="48">
        <v>2</v>
      </c>
      <c r="G1391" s="48">
        <v>10.455</v>
      </c>
      <c r="I1391" s="48" t="str">
        <f t="shared" si="21"/>
        <v>Q4</v>
      </c>
    </row>
    <row r="1392" spans="1:9">
      <c r="A1392" s="48">
        <v>3340</v>
      </c>
      <c r="B1392" s="49">
        <v>41193</v>
      </c>
      <c r="C1392" s="48" t="s">
        <v>717</v>
      </c>
      <c r="D1392" s="48" t="s">
        <v>306</v>
      </c>
      <c r="E1392" s="48" t="s">
        <v>718</v>
      </c>
      <c r="F1392" s="48">
        <v>2</v>
      </c>
      <c r="G1392" s="48">
        <v>2.82</v>
      </c>
      <c r="I1392" s="48" t="str">
        <f t="shared" si="21"/>
        <v>Q4</v>
      </c>
    </row>
    <row r="1393" spans="1:9">
      <c r="A1393" s="48">
        <v>3340</v>
      </c>
      <c r="B1393" s="49">
        <v>41193</v>
      </c>
      <c r="C1393" s="48" t="s">
        <v>975</v>
      </c>
      <c r="D1393" s="48" t="s">
        <v>306</v>
      </c>
      <c r="E1393" s="48" t="s">
        <v>351</v>
      </c>
      <c r="F1393" s="48">
        <v>2</v>
      </c>
      <c r="G1393" s="48">
        <v>4.5999999999999996</v>
      </c>
      <c r="I1393" s="48" t="str">
        <f t="shared" si="21"/>
        <v>Q4</v>
      </c>
    </row>
    <row r="1394" spans="1:9">
      <c r="A1394" s="48">
        <v>3341</v>
      </c>
      <c r="B1394" s="49">
        <v>41193</v>
      </c>
      <c r="C1394" s="48" t="s">
        <v>649</v>
      </c>
      <c r="D1394" s="48" t="s">
        <v>306</v>
      </c>
      <c r="E1394" s="48" t="s">
        <v>293</v>
      </c>
      <c r="F1394" s="48">
        <v>1</v>
      </c>
      <c r="G1394" s="48">
        <v>3.25</v>
      </c>
      <c r="I1394" s="48" t="str">
        <f t="shared" si="21"/>
        <v>Q4</v>
      </c>
    </row>
    <row r="1395" spans="1:9">
      <c r="A1395" s="48">
        <v>3341</v>
      </c>
      <c r="B1395" s="49">
        <v>41193</v>
      </c>
      <c r="C1395" s="48" t="s">
        <v>333</v>
      </c>
      <c r="D1395" s="48" t="s">
        <v>306</v>
      </c>
      <c r="E1395" s="48" t="s">
        <v>293</v>
      </c>
      <c r="F1395" s="48">
        <v>1</v>
      </c>
      <c r="G1395" s="48">
        <v>16.25</v>
      </c>
      <c r="I1395" s="48" t="str">
        <f t="shared" si="21"/>
        <v>Q4</v>
      </c>
    </row>
    <row r="1396" spans="1:9">
      <c r="A1396" s="48">
        <v>3341</v>
      </c>
      <c r="B1396" s="49">
        <v>41193</v>
      </c>
      <c r="C1396" s="48" t="s">
        <v>369</v>
      </c>
      <c r="D1396" s="48" t="s">
        <v>295</v>
      </c>
      <c r="E1396" s="48" t="s">
        <v>302</v>
      </c>
      <c r="F1396" s="48">
        <v>1</v>
      </c>
      <c r="G1396" s="48">
        <v>2.4300000000000002</v>
      </c>
      <c r="I1396" s="48" t="str">
        <f t="shared" si="21"/>
        <v>Q4</v>
      </c>
    </row>
    <row r="1397" spans="1:9">
      <c r="A1397" s="48">
        <v>3345</v>
      </c>
      <c r="B1397" s="49">
        <v>41193</v>
      </c>
      <c r="C1397" s="48" t="s">
        <v>962</v>
      </c>
      <c r="D1397" s="48" t="s">
        <v>306</v>
      </c>
      <c r="E1397" s="48" t="s">
        <v>307</v>
      </c>
      <c r="F1397" s="48">
        <v>2</v>
      </c>
      <c r="G1397" s="48">
        <v>4.93</v>
      </c>
      <c r="I1397" s="48" t="str">
        <f t="shared" si="21"/>
        <v>Q4</v>
      </c>
    </row>
    <row r="1398" spans="1:9">
      <c r="A1398" s="48">
        <v>3345</v>
      </c>
      <c r="B1398" s="49">
        <v>41193</v>
      </c>
      <c r="C1398" s="48" t="s">
        <v>533</v>
      </c>
      <c r="D1398" s="48" t="s">
        <v>393</v>
      </c>
      <c r="E1398" s="48" t="s">
        <v>394</v>
      </c>
      <c r="F1398" s="48">
        <v>2</v>
      </c>
      <c r="G1398" s="48">
        <v>4.5999999999999996</v>
      </c>
      <c r="I1398" s="48" t="str">
        <f t="shared" si="21"/>
        <v>Q4</v>
      </c>
    </row>
    <row r="1399" spans="1:9">
      <c r="A1399" s="48">
        <v>3346</v>
      </c>
      <c r="B1399" s="49">
        <v>41193</v>
      </c>
      <c r="C1399" s="48" t="s">
        <v>487</v>
      </c>
      <c r="D1399" s="48" t="s">
        <v>306</v>
      </c>
      <c r="E1399" s="48" t="s">
        <v>328</v>
      </c>
      <c r="F1399" s="48">
        <v>1</v>
      </c>
      <c r="G1399" s="48">
        <v>30.85</v>
      </c>
      <c r="I1399" s="48" t="str">
        <f t="shared" si="21"/>
        <v>Q4</v>
      </c>
    </row>
    <row r="1400" spans="1:9">
      <c r="A1400" s="48">
        <v>3346</v>
      </c>
      <c r="B1400" s="49">
        <v>41193</v>
      </c>
      <c r="C1400" s="48" t="s">
        <v>554</v>
      </c>
      <c r="D1400" s="48" t="s">
        <v>306</v>
      </c>
      <c r="E1400" s="48" t="s">
        <v>387</v>
      </c>
      <c r="F1400" s="48">
        <v>3</v>
      </c>
      <c r="G1400" s="48">
        <v>5.6160000000000005</v>
      </c>
      <c r="I1400" s="48" t="str">
        <f t="shared" si="21"/>
        <v>Q4</v>
      </c>
    </row>
    <row r="1401" spans="1:9">
      <c r="A1401" s="48">
        <v>3346</v>
      </c>
      <c r="B1401" s="49">
        <v>41193</v>
      </c>
      <c r="C1401" s="48" t="s">
        <v>976</v>
      </c>
      <c r="D1401" s="48" t="s">
        <v>306</v>
      </c>
      <c r="E1401" s="48" t="s">
        <v>293</v>
      </c>
      <c r="F1401" s="48">
        <v>2</v>
      </c>
      <c r="G1401" s="48">
        <v>5.3</v>
      </c>
      <c r="I1401" s="48" t="str">
        <f t="shared" si="21"/>
        <v>Q4</v>
      </c>
    </row>
    <row r="1402" spans="1:9">
      <c r="A1402" s="48">
        <v>3346</v>
      </c>
      <c r="B1402" s="49">
        <v>41193</v>
      </c>
      <c r="C1402" s="48" t="s">
        <v>705</v>
      </c>
      <c r="D1402" s="48" t="s">
        <v>292</v>
      </c>
      <c r="E1402" s="48" t="s">
        <v>374</v>
      </c>
      <c r="F1402" s="48">
        <v>1</v>
      </c>
      <c r="G1402" s="48">
        <v>4.1324999999999994</v>
      </c>
      <c r="I1402" s="48" t="str">
        <f t="shared" si="21"/>
        <v>Q4</v>
      </c>
    </row>
    <row r="1403" spans="1:9">
      <c r="A1403" s="48">
        <v>3346</v>
      </c>
      <c r="B1403" s="49">
        <v>41193</v>
      </c>
      <c r="C1403" s="48" t="s">
        <v>347</v>
      </c>
      <c r="D1403" s="48" t="s">
        <v>306</v>
      </c>
      <c r="E1403" s="48" t="s">
        <v>348</v>
      </c>
      <c r="F1403" s="48">
        <v>1</v>
      </c>
      <c r="G1403" s="48">
        <v>2.76</v>
      </c>
      <c r="I1403" s="48" t="str">
        <f t="shared" si="21"/>
        <v>Q4</v>
      </c>
    </row>
    <row r="1404" spans="1:9">
      <c r="A1404" s="48">
        <v>3363</v>
      </c>
      <c r="B1404" s="49">
        <v>41194</v>
      </c>
      <c r="C1404" s="48" t="s">
        <v>517</v>
      </c>
      <c r="D1404" s="48" t="s">
        <v>292</v>
      </c>
      <c r="E1404" s="48" t="s">
        <v>459</v>
      </c>
      <c r="F1404" s="48">
        <v>2</v>
      </c>
      <c r="G1404" s="48">
        <v>11.5</v>
      </c>
      <c r="I1404" s="48" t="str">
        <f t="shared" si="21"/>
        <v>Q4</v>
      </c>
    </row>
    <row r="1405" spans="1:9">
      <c r="A1405" s="48">
        <v>3364</v>
      </c>
      <c r="B1405" s="49">
        <v>41194</v>
      </c>
      <c r="C1405" s="48" t="s">
        <v>977</v>
      </c>
      <c r="D1405" s="48" t="s">
        <v>292</v>
      </c>
      <c r="E1405" s="48" t="s">
        <v>353</v>
      </c>
      <c r="F1405" s="48">
        <v>1</v>
      </c>
      <c r="G1405" s="48">
        <v>17.7</v>
      </c>
      <c r="I1405" s="48" t="str">
        <f t="shared" si="21"/>
        <v>Q4</v>
      </c>
    </row>
    <row r="1406" spans="1:9">
      <c r="A1406" s="48">
        <v>3364</v>
      </c>
      <c r="B1406" s="49">
        <v>41194</v>
      </c>
      <c r="C1406" s="48" t="s">
        <v>769</v>
      </c>
      <c r="D1406" s="48" t="s">
        <v>306</v>
      </c>
      <c r="E1406" s="48" t="s">
        <v>500</v>
      </c>
      <c r="F1406" s="48">
        <v>2</v>
      </c>
      <c r="G1406" s="48">
        <v>3.5999999999999996</v>
      </c>
      <c r="I1406" s="48" t="str">
        <f t="shared" si="21"/>
        <v>Q4</v>
      </c>
    </row>
    <row r="1407" spans="1:9">
      <c r="A1407" s="48">
        <v>3364</v>
      </c>
      <c r="B1407" s="49">
        <v>41194</v>
      </c>
      <c r="C1407" s="48" t="s">
        <v>836</v>
      </c>
      <c r="D1407" s="48" t="s">
        <v>306</v>
      </c>
      <c r="E1407" s="48" t="s">
        <v>481</v>
      </c>
      <c r="F1407" s="48">
        <v>2</v>
      </c>
      <c r="G1407" s="48">
        <v>53.5</v>
      </c>
      <c r="I1407" s="48" t="str">
        <f t="shared" si="21"/>
        <v>Q4</v>
      </c>
    </row>
    <row r="1408" spans="1:9">
      <c r="A1408" s="48">
        <v>3364</v>
      </c>
      <c r="B1408" s="49">
        <v>41194</v>
      </c>
      <c r="C1408" s="48" t="s">
        <v>978</v>
      </c>
      <c r="D1408" s="48" t="s">
        <v>306</v>
      </c>
      <c r="E1408" s="48" t="s">
        <v>355</v>
      </c>
      <c r="F1408" s="48">
        <v>3</v>
      </c>
      <c r="G1408" s="48">
        <v>10.395000000000001</v>
      </c>
      <c r="I1408" s="48" t="str">
        <f t="shared" si="21"/>
        <v>Q4</v>
      </c>
    </row>
    <row r="1409" spans="1:9">
      <c r="A1409" s="48">
        <v>3364</v>
      </c>
      <c r="B1409" s="49">
        <v>41194</v>
      </c>
      <c r="C1409" s="48" t="s">
        <v>795</v>
      </c>
      <c r="D1409" s="48" t="s">
        <v>306</v>
      </c>
      <c r="E1409" s="48" t="s">
        <v>311</v>
      </c>
      <c r="F1409" s="48">
        <v>1</v>
      </c>
      <c r="G1409" s="48">
        <v>7.875</v>
      </c>
      <c r="I1409" s="48" t="str">
        <f t="shared" si="21"/>
        <v>Q4</v>
      </c>
    </row>
    <row r="1410" spans="1:9">
      <c r="A1410" s="48">
        <v>3364</v>
      </c>
      <c r="B1410" s="49">
        <v>41194</v>
      </c>
      <c r="C1410" s="48" t="s">
        <v>715</v>
      </c>
      <c r="D1410" s="48" t="s">
        <v>306</v>
      </c>
      <c r="E1410" s="48" t="s">
        <v>293</v>
      </c>
      <c r="F1410" s="48">
        <v>1</v>
      </c>
      <c r="G1410" s="48">
        <v>4.75</v>
      </c>
      <c r="I1410" s="48" t="str">
        <f t="shared" si="21"/>
        <v>Q4</v>
      </c>
    </row>
    <row r="1411" spans="1:9">
      <c r="A1411" s="48">
        <v>3364</v>
      </c>
      <c r="B1411" s="49">
        <v>41194</v>
      </c>
      <c r="C1411" s="48" t="s">
        <v>323</v>
      </c>
      <c r="D1411" s="48" t="s">
        <v>292</v>
      </c>
      <c r="E1411" s="48" t="s">
        <v>293</v>
      </c>
      <c r="F1411" s="48">
        <v>1</v>
      </c>
      <c r="G1411" s="48">
        <v>0.75</v>
      </c>
      <c r="I1411" s="48" t="str">
        <f t="shared" ref="I1411:I1474" si="22">IF(B1411&gt;=$J$4,"Q4",IF(AND(B1411&gt;=$J$3,B1411&lt;$J$4),"Q3",IF(AND(B1411&gt;=$J$2, B1411&lt;$J$3),"Q2",IF(B1411&lt; $J$2,"Q1","Invalid"))))</f>
        <v>Q4</v>
      </c>
    </row>
    <row r="1412" spans="1:9">
      <c r="A1412" s="48">
        <v>3364</v>
      </c>
      <c r="B1412" s="49">
        <v>41194</v>
      </c>
      <c r="C1412" s="48" t="s">
        <v>721</v>
      </c>
      <c r="D1412" s="48" t="s">
        <v>292</v>
      </c>
      <c r="E1412" s="48" t="s">
        <v>427</v>
      </c>
      <c r="F1412" s="48">
        <v>2</v>
      </c>
      <c r="G1412" s="48">
        <v>1.52</v>
      </c>
      <c r="I1412" s="48" t="str">
        <f t="shared" si="22"/>
        <v>Q4</v>
      </c>
    </row>
    <row r="1413" spans="1:9">
      <c r="A1413" s="48">
        <v>3364</v>
      </c>
      <c r="B1413" s="49">
        <v>41194</v>
      </c>
      <c r="C1413" s="48" t="s">
        <v>760</v>
      </c>
      <c r="D1413" s="48" t="s">
        <v>292</v>
      </c>
      <c r="E1413" s="48" t="s">
        <v>374</v>
      </c>
      <c r="F1413" s="48">
        <v>1</v>
      </c>
      <c r="G1413" s="48">
        <v>5.8</v>
      </c>
      <c r="I1413" s="48" t="str">
        <f t="shared" si="22"/>
        <v>Q4</v>
      </c>
    </row>
    <row r="1414" spans="1:9">
      <c r="A1414" s="48">
        <v>3371</v>
      </c>
      <c r="B1414" s="49">
        <v>41194</v>
      </c>
      <c r="C1414" s="48" t="s">
        <v>325</v>
      </c>
      <c r="D1414" s="48" t="s">
        <v>306</v>
      </c>
      <c r="E1414" s="48" t="s">
        <v>326</v>
      </c>
      <c r="F1414" s="48">
        <v>5</v>
      </c>
      <c r="G1414" s="48">
        <v>7.5</v>
      </c>
      <c r="I1414" s="48" t="str">
        <f t="shared" si="22"/>
        <v>Q4</v>
      </c>
    </row>
    <row r="1415" spans="1:9">
      <c r="A1415" s="48">
        <v>3371</v>
      </c>
      <c r="B1415" s="49">
        <v>41194</v>
      </c>
      <c r="C1415" s="48" t="s">
        <v>554</v>
      </c>
      <c r="D1415" s="48" t="s">
        <v>306</v>
      </c>
      <c r="E1415" s="48" t="s">
        <v>387</v>
      </c>
      <c r="F1415" s="48">
        <v>1</v>
      </c>
      <c r="G1415" s="48">
        <v>1.976</v>
      </c>
      <c r="I1415" s="48" t="str">
        <f t="shared" si="22"/>
        <v>Q4</v>
      </c>
    </row>
    <row r="1416" spans="1:9">
      <c r="A1416" s="48">
        <v>3371</v>
      </c>
      <c r="B1416" s="49">
        <v>41194</v>
      </c>
      <c r="C1416" s="48" t="s">
        <v>885</v>
      </c>
      <c r="D1416" s="48" t="s">
        <v>292</v>
      </c>
      <c r="E1416" s="48" t="s">
        <v>293</v>
      </c>
      <c r="F1416" s="48">
        <v>2</v>
      </c>
      <c r="G1416" s="48">
        <v>14.42</v>
      </c>
      <c r="I1416" s="48" t="str">
        <f t="shared" si="22"/>
        <v>Q4</v>
      </c>
    </row>
    <row r="1417" spans="1:9">
      <c r="A1417" s="48">
        <v>3371</v>
      </c>
      <c r="B1417" s="49">
        <v>41194</v>
      </c>
      <c r="C1417" s="48" t="s">
        <v>764</v>
      </c>
      <c r="D1417" s="48" t="s">
        <v>306</v>
      </c>
      <c r="E1417" s="48" t="s">
        <v>313</v>
      </c>
      <c r="F1417" s="48">
        <v>1</v>
      </c>
      <c r="G1417" s="48">
        <v>15.95</v>
      </c>
      <c r="I1417" s="48" t="str">
        <f t="shared" si="22"/>
        <v>Q4</v>
      </c>
    </row>
    <row r="1418" spans="1:9">
      <c r="A1418" s="48">
        <v>3394</v>
      </c>
      <c r="B1418" s="49">
        <v>41195</v>
      </c>
      <c r="C1418" s="48" t="s">
        <v>460</v>
      </c>
      <c r="D1418" s="48" t="s">
        <v>292</v>
      </c>
      <c r="E1418" s="48" t="s">
        <v>293</v>
      </c>
      <c r="F1418" s="48">
        <v>1</v>
      </c>
      <c r="G1418" s="48">
        <v>1.35</v>
      </c>
      <c r="I1418" s="48" t="str">
        <f t="shared" si="22"/>
        <v>Q4</v>
      </c>
    </row>
    <row r="1419" spans="1:9">
      <c r="A1419" s="48">
        <v>3402</v>
      </c>
      <c r="B1419" s="49">
        <v>41195</v>
      </c>
      <c r="C1419" s="48" t="s">
        <v>952</v>
      </c>
      <c r="D1419" s="48" t="s">
        <v>306</v>
      </c>
      <c r="E1419" s="48" t="s">
        <v>326</v>
      </c>
      <c r="F1419" s="48">
        <v>2</v>
      </c>
      <c r="G1419" s="48">
        <v>3.3</v>
      </c>
      <c r="I1419" s="48" t="str">
        <f t="shared" si="22"/>
        <v>Q4</v>
      </c>
    </row>
    <row r="1420" spans="1:9">
      <c r="A1420" s="48">
        <v>3402</v>
      </c>
      <c r="B1420" s="49">
        <v>41195</v>
      </c>
      <c r="C1420" s="48" t="s">
        <v>338</v>
      </c>
      <c r="D1420" s="48" t="s">
        <v>306</v>
      </c>
      <c r="E1420" s="48" t="s">
        <v>326</v>
      </c>
      <c r="F1420" s="48">
        <v>2</v>
      </c>
      <c r="G1420" s="48">
        <v>24.48</v>
      </c>
      <c r="I1420" s="48" t="str">
        <f t="shared" si="22"/>
        <v>Q4</v>
      </c>
    </row>
    <row r="1421" spans="1:9">
      <c r="A1421" s="48">
        <v>3402</v>
      </c>
      <c r="B1421" s="49">
        <v>41195</v>
      </c>
      <c r="C1421" s="48" t="s">
        <v>979</v>
      </c>
      <c r="D1421" s="48" t="s">
        <v>295</v>
      </c>
      <c r="E1421" s="48" t="s">
        <v>293</v>
      </c>
      <c r="F1421" s="48">
        <v>1</v>
      </c>
      <c r="G1421" s="48">
        <v>2.8</v>
      </c>
      <c r="I1421" s="48" t="str">
        <f t="shared" si="22"/>
        <v>Q4</v>
      </c>
    </row>
    <row r="1422" spans="1:9">
      <c r="A1422" s="48">
        <v>3402</v>
      </c>
      <c r="B1422" s="49">
        <v>41195</v>
      </c>
      <c r="C1422" s="48" t="s">
        <v>629</v>
      </c>
      <c r="D1422" s="48" t="s">
        <v>306</v>
      </c>
      <c r="E1422" s="48" t="s">
        <v>630</v>
      </c>
      <c r="F1422" s="48">
        <v>2</v>
      </c>
      <c r="G1422" s="48">
        <v>26.504999999999999</v>
      </c>
      <c r="I1422" s="48" t="str">
        <f t="shared" si="22"/>
        <v>Q4</v>
      </c>
    </row>
    <row r="1423" spans="1:9">
      <c r="A1423" s="48">
        <v>3402</v>
      </c>
      <c r="B1423" s="49">
        <v>41195</v>
      </c>
      <c r="C1423" s="48" t="s">
        <v>678</v>
      </c>
      <c r="D1423" s="48" t="s">
        <v>306</v>
      </c>
      <c r="E1423" s="48" t="s">
        <v>313</v>
      </c>
      <c r="F1423" s="48">
        <v>1</v>
      </c>
      <c r="G1423" s="48">
        <v>12.35</v>
      </c>
      <c r="I1423" s="48" t="str">
        <f t="shared" si="22"/>
        <v>Q4</v>
      </c>
    </row>
    <row r="1424" spans="1:9">
      <c r="A1424" s="48">
        <v>3402</v>
      </c>
      <c r="B1424" s="49">
        <v>41195</v>
      </c>
      <c r="C1424" s="48" t="s">
        <v>380</v>
      </c>
      <c r="D1424" s="48" t="s">
        <v>306</v>
      </c>
      <c r="E1424" s="48" t="s">
        <v>381</v>
      </c>
      <c r="F1424" s="48">
        <v>2</v>
      </c>
      <c r="G1424" s="48">
        <v>18.2</v>
      </c>
      <c r="I1424" s="48" t="str">
        <f t="shared" si="22"/>
        <v>Q4</v>
      </c>
    </row>
    <row r="1425" spans="1:9">
      <c r="A1425" s="48">
        <v>3403</v>
      </c>
      <c r="B1425" s="49">
        <v>41195</v>
      </c>
      <c r="C1425" s="48" t="s">
        <v>516</v>
      </c>
      <c r="D1425" s="48" t="s">
        <v>306</v>
      </c>
      <c r="E1425" s="48" t="s">
        <v>417</v>
      </c>
      <c r="F1425" s="48">
        <v>1</v>
      </c>
      <c r="G1425" s="48">
        <v>4.4000000000000004</v>
      </c>
      <c r="I1425" s="48" t="str">
        <f t="shared" si="22"/>
        <v>Q4</v>
      </c>
    </row>
    <row r="1426" spans="1:9">
      <c r="A1426" s="48">
        <v>3403</v>
      </c>
      <c r="B1426" s="49">
        <v>41195</v>
      </c>
      <c r="C1426" s="48" t="s">
        <v>980</v>
      </c>
      <c r="D1426" s="48" t="s">
        <v>292</v>
      </c>
      <c r="E1426" s="48" t="s">
        <v>299</v>
      </c>
      <c r="F1426" s="48">
        <v>1</v>
      </c>
      <c r="G1426" s="48">
        <v>1</v>
      </c>
      <c r="I1426" s="48" t="str">
        <f t="shared" si="22"/>
        <v>Q4</v>
      </c>
    </row>
    <row r="1427" spans="1:9">
      <c r="A1427" s="48">
        <v>3427</v>
      </c>
      <c r="B1427" s="49">
        <v>41196</v>
      </c>
      <c r="C1427" s="48" t="s">
        <v>981</v>
      </c>
      <c r="D1427" s="48" t="s">
        <v>292</v>
      </c>
      <c r="E1427" s="48" t="s">
        <v>317</v>
      </c>
      <c r="F1427" s="48">
        <v>1</v>
      </c>
      <c r="G1427" s="48">
        <v>3.35</v>
      </c>
      <c r="I1427" s="48" t="str">
        <f t="shared" si="22"/>
        <v>Q4</v>
      </c>
    </row>
    <row r="1428" spans="1:9">
      <c r="A1428" s="48">
        <v>3428</v>
      </c>
      <c r="B1428" s="49">
        <v>41196</v>
      </c>
      <c r="C1428" s="48" t="s">
        <v>586</v>
      </c>
      <c r="D1428" s="48" t="s">
        <v>306</v>
      </c>
      <c r="E1428" s="48" t="s">
        <v>293</v>
      </c>
      <c r="F1428" s="48">
        <v>1</v>
      </c>
      <c r="G1428" s="48">
        <v>2.5840000000000001</v>
      </c>
      <c r="I1428" s="48" t="str">
        <f t="shared" si="22"/>
        <v>Q4</v>
      </c>
    </row>
    <row r="1429" spans="1:9">
      <c r="A1429" s="48">
        <v>3428</v>
      </c>
      <c r="B1429" s="49">
        <v>41196</v>
      </c>
      <c r="C1429" s="48" t="s">
        <v>370</v>
      </c>
      <c r="D1429" s="48" t="s">
        <v>306</v>
      </c>
      <c r="E1429" s="48" t="s">
        <v>307</v>
      </c>
      <c r="F1429" s="48">
        <v>2</v>
      </c>
      <c r="G1429" s="48">
        <v>34.340000000000003</v>
      </c>
      <c r="I1429" s="48" t="str">
        <f t="shared" si="22"/>
        <v>Q4</v>
      </c>
    </row>
    <row r="1430" spans="1:9">
      <c r="A1430" s="48">
        <v>3428</v>
      </c>
      <c r="B1430" s="49">
        <v>41196</v>
      </c>
      <c r="C1430" s="48" t="s">
        <v>982</v>
      </c>
      <c r="D1430" s="48" t="s">
        <v>292</v>
      </c>
      <c r="E1430" s="48" t="s">
        <v>427</v>
      </c>
      <c r="F1430" s="48">
        <v>1</v>
      </c>
      <c r="G1430" s="48">
        <v>5.6999999999999993</v>
      </c>
      <c r="I1430" s="48" t="str">
        <f t="shared" si="22"/>
        <v>Q4</v>
      </c>
    </row>
    <row r="1431" spans="1:9">
      <c r="A1431" s="48">
        <v>3428</v>
      </c>
      <c r="B1431" s="49">
        <v>41196</v>
      </c>
      <c r="C1431" s="48" t="s">
        <v>362</v>
      </c>
      <c r="D1431" s="48" t="s">
        <v>295</v>
      </c>
      <c r="E1431" s="48" t="s">
        <v>363</v>
      </c>
      <c r="F1431" s="48">
        <v>1</v>
      </c>
      <c r="G1431" s="48">
        <v>30.240000000000002</v>
      </c>
      <c r="I1431" s="48" t="str">
        <f t="shared" si="22"/>
        <v>Q4</v>
      </c>
    </row>
    <row r="1432" spans="1:9">
      <c r="A1432" s="48">
        <v>3428</v>
      </c>
      <c r="B1432" s="49">
        <v>41196</v>
      </c>
      <c r="C1432" s="48" t="s">
        <v>574</v>
      </c>
      <c r="D1432" s="48" t="s">
        <v>306</v>
      </c>
      <c r="E1432" s="48" t="s">
        <v>313</v>
      </c>
      <c r="F1432" s="48">
        <v>1</v>
      </c>
      <c r="G1432" s="48">
        <v>11.45</v>
      </c>
      <c r="I1432" s="48" t="str">
        <f t="shared" si="22"/>
        <v>Q4</v>
      </c>
    </row>
    <row r="1433" spans="1:9">
      <c r="A1433" s="48">
        <v>3428</v>
      </c>
      <c r="B1433" s="49">
        <v>41196</v>
      </c>
      <c r="C1433" s="48" t="s">
        <v>879</v>
      </c>
      <c r="D1433" s="48" t="s">
        <v>306</v>
      </c>
      <c r="E1433" s="48" t="s">
        <v>293</v>
      </c>
      <c r="F1433" s="48">
        <v>3</v>
      </c>
      <c r="G1433" s="48">
        <v>59.550000000000004</v>
      </c>
      <c r="I1433" s="48" t="str">
        <f t="shared" si="22"/>
        <v>Q4</v>
      </c>
    </row>
    <row r="1434" spans="1:9">
      <c r="A1434" s="48">
        <v>3429</v>
      </c>
      <c r="B1434" s="49">
        <v>41196</v>
      </c>
      <c r="C1434" s="48" t="s">
        <v>424</v>
      </c>
      <c r="D1434" s="48" t="s">
        <v>295</v>
      </c>
      <c r="E1434" s="48" t="s">
        <v>401</v>
      </c>
      <c r="F1434" s="48">
        <v>1</v>
      </c>
      <c r="G1434" s="48">
        <v>5.7</v>
      </c>
      <c r="I1434" s="48" t="str">
        <f t="shared" si="22"/>
        <v>Q4</v>
      </c>
    </row>
    <row r="1435" spans="1:9">
      <c r="A1435" s="48">
        <v>3429</v>
      </c>
      <c r="B1435" s="49">
        <v>41196</v>
      </c>
      <c r="C1435" s="48" t="s">
        <v>490</v>
      </c>
      <c r="D1435" s="48" t="s">
        <v>306</v>
      </c>
      <c r="E1435" s="48" t="s">
        <v>293</v>
      </c>
      <c r="F1435" s="48">
        <v>1</v>
      </c>
      <c r="G1435" s="48">
        <v>5.6</v>
      </c>
      <c r="I1435" s="48" t="str">
        <f t="shared" si="22"/>
        <v>Q4</v>
      </c>
    </row>
    <row r="1436" spans="1:9">
      <c r="A1436" s="48">
        <v>3429</v>
      </c>
      <c r="B1436" s="49">
        <v>41196</v>
      </c>
      <c r="C1436" s="48" t="s">
        <v>544</v>
      </c>
      <c r="D1436" s="48" t="s">
        <v>306</v>
      </c>
      <c r="E1436" s="48" t="s">
        <v>419</v>
      </c>
      <c r="F1436" s="48">
        <v>1</v>
      </c>
      <c r="G1436" s="48">
        <v>2.5125000000000002</v>
      </c>
      <c r="I1436" s="48" t="str">
        <f t="shared" si="22"/>
        <v>Q4</v>
      </c>
    </row>
    <row r="1437" spans="1:9">
      <c r="A1437" s="48">
        <v>3429</v>
      </c>
      <c r="B1437" s="49">
        <v>41196</v>
      </c>
      <c r="C1437" s="48" t="s">
        <v>895</v>
      </c>
      <c r="D1437" s="48" t="s">
        <v>292</v>
      </c>
      <c r="E1437" s="48" t="s">
        <v>317</v>
      </c>
      <c r="F1437" s="48">
        <v>1</v>
      </c>
      <c r="G1437" s="48">
        <v>14</v>
      </c>
      <c r="I1437" s="48" t="str">
        <f t="shared" si="22"/>
        <v>Q4</v>
      </c>
    </row>
    <row r="1438" spans="1:9">
      <c r="A1438" s="48">
        <v>3431</v>
      </c>
      <c r="B1438" s="49">
        <v>41196</v>
      </c>
      <c r="C1438" s="48" t="s">
        <v>380</v>
      </c>
      <c r="D1438" s="48" t="s">
        <v>306</v>
      </c>
      <c r="E1438" s="48" t="s">
        <v>381</v>
      </c>
      <c r="F1438" s="48">
        <v>1</v>
      </c>
      <c r="G1438" s="48">
        <v>9.1</v>
      </c>
      <c r="I1438" s="48" t="str">
        <f t="shared" si="22"/>
        <v>Q4</v>
      </c>
    </row>
    <row r="1439" spans="1:9">
      <c r="A1439" s="48">
        <v>3431</v>
      </c>
      <c r="B1439" s="49">
        <v>41196</v>
      </c>
      <c r="C1439" s="48" t="s">
        <v>983</v>
      </c>
      <c r="D1439" s="48" t="s">
        <v>292</v>
      </c>
      <c r="E1439" s="48" t="s">
        <v>427</v>
      </c>
      <c r="F1439" s="48">
        <v>3</v>
      </c>
      <c r="G1439" s="48">
        <v>39</v>
      </c>
      <c r="I1439" s="48" t="str">
        <f t="shared" si="22"/>
        <v>Q4</v>
      </c>
    </row>
    <row r="1440" spans="1:9">
      <c r="A1440" s="48">
        <v>3431</v>
      </c>
      <c r="B1440" s="49">
        <v>41196</v>
      </c>
      <c r="C1440" s="48" t="s">
        <v>984</v>
      </c>
      <c r="D1440" s="48" t="s">
        <v>306</v>
      </c>
      <c r="E1440" s="48" t="s">
        <v>417</v>
      </c>
      <c r="F1440" s="48">
        <v>1</v>
      </c>
      <c r="G1440" s="48">
        <v>4.3</v>
      </c>
      <c r="I1440" s="48" t="str">
        <f t="shared" si="22"/>
        <v>Q4</v>
      </c>
    </row>
    <row r="1441" spans="1:9">
      <c r="A1441" s="48">
        <v>3431</v>
      </c>
      <c r="B1441" s="49">
        <v>41196</v>
      </c>
      <c r="C1441" s="48" t="s">
        <v>437</v>
      </c>
      <c r="D1441" s="48" t="s">
        <v>306</v>
      </c>
      <c r="E1441" s="48" t="s">
        <v>293</v>
      </c>
      <c r="F1441" s="48">
        <v>1</v>
      </c>
      <c r="G1441" s="48">
        <v>3.45</v>
      </c>
      <c r="I1441" s="48" t="str">
        <f t="shared" si="22"/>
        <v>Q4</v>
      </c>
    </row>
    <row r="1442" spans="1:9">
      <c r="A1442" s="48">
        <v>3433</v>
      </c>
      <c r="B1442" s="49">
        <v>41196</v>
      </c>
      <c r="C1442" s="48" t="s">
        <v>774</v>
      </c>
      <c r="D1442" s="48" t="s">
        <v>292</v>
      </c>
      <c r="E1442" s="48" t="s">
        <v>320</v>
      </c>
      <c r="F1442" s="48">
        <v>1</v>
      </c>
      <c r="G1442" s="48">
        <v>6.15</v>
      </c>
      <c r="I1442" s="48" t="str">
        <f t="shared" si="22"/>
        <v>Q4</v>
      </c>
    </row>
    <row r="1443" spans="1:9">
      <c r="A1443" s="48">
        <v>3433</v>
      </c>
      <c r="B1443" s="49">
        <v>41196</v>
      </c>
      <c r="C1443" s="48" t="s">
        <v>601</v>
      </c>
      <c r="D1443" s="48" t="s">
        <v>295</v>
      </c>
      <c r="E1443" s="48" t="s">
        <v>293</v>
      </c>
      <c r="F1443" s="48">
        <v>1</v>
      </c>
      <c r="G1443" s="48">
        <v>17.95</v>
      </c>
      <c r="I1443" s="48" t="str">
        <f t="shared" si="22"/>
        <v>Q4</v>
      </c>
    </row>
    <row r="1444" spans="1:9">
      <c r="A1444" s="48">
        <v>3433</v>
      </c>
      <c r="B1444" s="49">
        <v>41196</v>
      </c>
      <c r="C1444" s="48" t="s">
        <v>764</v>
      </c>
      <c r="D1444" s="48" t="s">
        <v>306</v>
      </c>
      <c r="E1444" s="48" t="s">
        <v>313</v>
      </c>
      <c r="F1444" s="48">
        <v>1</v>
      </c>
      <c r="G1444" s="48">
        <v>12.76</v>
      </c>
      <c r="I1444" s="48" t="str">
        <f t="shared" si="22"/>
        <v>Q4</v>
      </c>
    </row>
    <row r="1445" spans="1:9">
      <c r="A1445" s="48">
        <v>3433</v>
      </c>
      <c r="B1445" s="49">
        <v>41196</v>
      </c>
      <c r="C1445" s="48" t="s">
        <v>719</v>
      </c>
      <c r="D1445" s="48" t="s">
        <v>292</v>
      </c>
      <c r="E1445" s="48" t="s">
        <v>343</v>
      </c>
      <c r="F1445" s="48">
        <v>1</v>
      </c>
      <c r="G1445" s="48">
        <v>9.75</v>
      </c>
      <c r="I1445" s="48" t="str">
        <f t="shared" si="22"/>
        <v>Q4</v>
      </c>
    </row>
    <row r="1446" spans="1:9">
      <c r="A1446" s="48">
        <v>3433</v>
      </c>
      <c r="B1446" s="49">
        <v>41196</v>
      </c>
      <c r="C1446" s="48" t="s">
        <v>591</v>
      </c>
      <c r="D1446" s="48" t="s">
        <v>292</v>
      </c>
      <c r="E1446" s="48" t="s">
        <v>317</v>
      </c>
      <c r="F1446" s="48">
        <v>2</v>
      </c>
      <c r="G1446" s="48">
        <v>6.4</v>
      </c>
      <c r="I1446" s="48" t="str">
        <f t="shared" si="22"/>
        <v>Q4</v>
      </c>
    </row>
    <row r="1447" spans="1:9">
      <c r="A1447" s="48">
        <v>3436</v>
      </c>
      <c r="B1447" s="49">
        <v>41196</v>
      </c>
      <c r="C1447" s="48" t="s">
        <v>312</v>
      </c>
      <c r="D1447" s="48" t="s">
        <v>306</v>
      </c>
      <c r="E1447" s="48" t="s">
        <v>313</v>
      </c>
      <c r="F1447" s="48">
        <v>2</v>
      </c>
      <c r="G1447" s="48">
        <v>18.72</v>
      </c>
      <c r="I1447" s="48" t="str">
        <f t="shared" si="22"/>
        <v>Q4</v>
      </c>
    </row>
    <row r="1448" spans="1:9">
      <c r="A1448" s="48">
        <v>3436</v>
      </c>
      <c r="B1448" s="49">
        <v>41196</v>
      </c>
      <c r="C1448" s="48" t="s">
        <v>472</v>
      </c>
      <c r="D1448" s="48" t="s">
        <v>306</v>
      </c>
      <c r="E1448" s="48" t="s">
        <v>328</v>
      </c>
      <c r="F1448" s="48">
        <v>1</v>
      </c>
      <c r="G1448" s="48">
        <v>22.704999999999998</v>
      </c>
      <c r="I1448" s="48" t="str">
        <f t="shared" si="22"/>
        <v>Q4</v>
      </c>
    </row>
    <row r="1449" spans="1:9">
      <c r="A1449" s="48">
        <v>3441</v>
      </c>
      <c r="B1449" s="49">
        <v>41196</v>
      </c>
      <c r="C1449" s="48" t="s">
        <v>663</v>
      </c>
      <c r="D1449" s="48" t="s">
        <v>292</v>
      </c>
      <c r="E1449" s="48" t="s">
        <v>293</v>
      </c>
      <c r="F1449" s="48">
        <v>1</v>
      </c>
      <c r="G1449" s="48">
        <v>10.75</v>
      </c>
      <c r="I1449" s="48" t="str">
        <f t="shared" si="22"/>
        <v>Q4</v>
      </c>
    </row>
    <row r="1450" spans="1:9">
      <c r="A1450" s="48">
        <v>3441</v>
      </c>
      <c r="B1450" s="49">
        <v>41196</v>
      </c>
      <c r="C1450" s="48" t="s">
        <v>455</v>
      </c>
      <c r="D1450" s="48" t="s">
        <v>292</v>
      </c>
      <c r="E1450" s="48" t="s">
        <v>293</v>
      </c>
      <c r="F1450" s="48">
        <v>2</v>
      </c>
      <c r="G1450" s="48">
        <v>14.76</v>
      </c>
      <c r="I1450" s="48" t="str">
        <f t="shared" si="22"/>
        <v>Q4</v>
      </c>
    </row>
    <row r="1451" spans="1:9">
      <c r="A1451" s="48">
        <v>3441</v>
      </c>
      <c r="B1451" s="49">
        <v>41196</v>
      </c>
      <c r="C1451" s="48" t="s">
        <v>703</v>
      </c>
      <c r="D1451" s="48" t="s">
        <v>306</v>
      </c>
      <c r="E1451" s="48" t="s">
        <v>704</v>
      </c>
      <c r="F1451" s="48">
        <v>2</v>
      </c>
      <c r="G1451" s="48">
        <v>23.4</v>
      </c>
      <c r="I1451" s="48" t="str">
        <f t="shared" si="22"/>
        <v>Q4</v>
      </c>
    </row>
    <row r="1452" spans="1:9">
      <c r="A1452" s="48">
        <v>3441</v>
      </c>
      <c r="B1452" s="49">
        <v>41196</v>
      </c>
      <c r="C1452" s="48" t="s">
        <v>440</v>
      </c>
      <c r="D1452" s="48" t="s">
        <v>306</v>
      </c>
      <c r="E1452" s="48" t="s">
        <v>293</v>
      </c>
      <c r="F1452" s="48">
        <v>1</v>
      </c>
      <c r="G1452" s="48">
        <v>4.5</v>
      </c>
      <c r="I1452" s="48" t="str">
        <f t="shared" si="22"/>
        <v>Q4</v>
      </c>
    </row>
    <row r="1453" spans="1:9">
      <c r="A1453" s="48">
        <v>3442</v>
      </c>
      <c r="B1453" s="49">
        <v>41196</v>
      </c>
      <c r="C1453" s="48" t="s">
        <v>985</v>
      </c>
      <c r="D1453" s="48" t="s">
        <v>306</v>
      </c>
      <c r="E1453" s="48" t="s">
        <v>293</v>
      </c>
      <c r="F1453" s="48">
        <v>1</v>
      </c>
      <c r="G1453" s="48">
        <v>2.4</v>
      </c>
      <c r="I1453" s="48" t="str">
        <f t="shared" si="22"/>
        <v>Q4</v>
      </c>
    </row>
    <row r="1454" spans="1:9">
      <c r="A1454" s="48">
        <v>3443</v>
      </c>
      <c r="B1454" s="49">
        <v>41196</v>
      </c>
      <c r="C1454" s="48" t="s">
        <v>785</v>
      </c>
      <c r="D1454" s="48" t="s">
        <v>306</v>
      </c>
      <c r="E1454" s="48" t="s">
        <v>422</v>
      </c>
      <c r="F1454" s="48">
        <v>2</v>
      </c>
      <c r="G1454" s="48">
        <v>5.2</v>
      </c>
      <c r="I1454" s="48" t="str">
        <f t="shared" si="22"/>
        <v>Q4</v>
      </c>
    </row>
    <row r="1455" spans="1:9">
      <c r="A1455" s="48">
        <v>3443</v>
      </c>
      <c r="B1455" s="49">
        <v>41196</v>
      </c>
      <c r="C1455" s="48" t="s">
        <v>830</v>
      </c>
      <c r="D1455" s="48" t="s">
        <v>295</v>
      </c>
      <c r="E1455" s="48" t="s">
        <v>293</v>
      </c>
      <c r="F1455" s="48">
        <v>1</v>
      </c>
      <c r="G1455" s="48">
        <v>22.464000000000002</v>
      </c>
      <c r="I1455" s="48" t="str">
        <f t="shared" si="22"/>
        <v>Q4</v>
      </c>
    </row>
    <row r="1456" spans="1:9">
      <c r="A1456" s="48">
        <v>3443</v>
      </c>
      <c r="B1456" s="49">
        <v>41196</v>
      </c>
      <c r="C1456" s="48" t="s">
        <v>336</v>
      </c>
      <c r="D1456" s="48" t="s">
        <v>306</v>
      </c>
      <c r="E1456" s="48" t="s">
        <v>293</v>
      </c>
      <c r="F1456" s="48">
        <v>2</v>
      </c>
      <c r="G1456" s="48">
        <v>14.1</v>
      </c>
      <c r="I1456" s="48" t="str">
        <f t="shared" si="22"/>
        <v>Q4</v>
      </c>
    </row>
    <row r="1457" spans="1:9">
      <c r="A1457" s="48">
        <v>3443</v>
      </c>
      <c r="B1457" s="49">
        <v>41196</v>
      </c>
      <c r="C1457" s="48" t="s">
        <v>580</v>
      </c>
      <c r="D1457" s="48" t="s">
        <v>292</v>
      </c>
      <c r="E1457" s="48" t="s">
        <v>353</v>
      </c>
      <c r="F1457" s="48">
        <v>4</v>
      </c>
      <c r="G1457" s="48">
        <v>80.75</v>
      </c>
      <c r="I1457" s="48" t="str">
        <f t="shared" si="22"/>
        <v>Q4</v>
      </c>
    </row>
    <row r="1458" spans="1:9">
      <c r="A1458" s="48">
        <v>3445</v>
      </c>
      <c r="B1458" s="49">
        <v>41196</v>
      </c>
      <c r="C1458" s="48" t="s">
        <v>901</v>
      </c>
      <c r="D1458" s="48" t="s">
        <v>306</v>
      </c>
      <c r="E1458" s="48" t="s">
        <v>326</v>
      </c>
      <c r="F1458" s="48">
        <v>1</v>
      </c>
      <c r="G1458" s="48">
        <v>2.5600000000000005</v>
      </c>
      <c r="I1458" s="48" t="str">
        <f t="shared" si="22"/>
        <v>Q4</v>
      </c>
    </row>
    <row r="1459" spans="1:9">
      <c r="A1459" s="48">
        <v>3445</v>
      </c>
      <c r="B1459" s="49">
        <v>41196</v>
      </c>
      <c r="C1459" s="48" t="s">
        <v>918</v>
      </c>
      <c r="D1459" s="48" t="s">
        <v>306</v>
      </c>
      <c r="E1459" s="48" t="s">
        <v>322</v>
      </c>
      <c r="F1459" s="48">
        <v>1</v>
      </c>
      <c r="G1459" s="48">
        <v>23.25</v>
      </c>
      <c r="I1459" s="48" t="str">
        <f t="shared" si="22"/>
        <v>Q4</v>
      </c>
    </row>
    <row r="1460" spans="1:9">
      <c r="A1460" s="48">
        <v>3445</v>
      </c>
      <c r="B1460" s="49">
        <v>41196</v>
      </c>
      <c r="C1460" s="48" t="s">
        <v>965</v>
      </c>
      <c r="D1460" s="48" t="s">
        <v>306</v>
      </c>
      <c r="E1460" s="48" t="s">
        <v>966</v>
      </c>
      <c r="F1460" s="48">
        <v>1</v>
      </c>
      <c r="G1460" s="48">
        <v>1.9980000000000002</v>
      </c>
      <c r="I1460" s="48" t="str">
        <f t="shared" si="22"/>
        <v>Q4</v>
      </c>
    </row>
    <row r="1461" spans="1:9">
      <c r="A1461" s="48">
        <v>3445</v>
      </c>
      <c r="B1461" s="49">
        <v>41196</v>
      </c>
      <c r="C1461" s="48" t="s">
        <v>962</v>
      </c>
      <c r="D1461" s="48" t="s">
        <v>306</v>
      </c>
      <c r="E1461" s="48" t="s">
        <v>307</v>
      </c>
      <c r="F1461" s="48">
        <v>1</v>
      </c>
      <c r="G1461" s="48">
        <v>2.7549999999999999</v>
      </c>
      <c r="I1461" s="48" t="str">
        <f t="shared" si="22"/>
        <v>Q4</v>
      </c>
    </row>
    <row r="1462" spans="1:9">
      <c r="A1462" s="48">
        <v>3445</v>
      </c>
      <c r="B1462" s="49">
        <v>41196</v>
      </c>
      <c r="C1462" s="48" t="s">
        <v>612</v>
      </c>
      <c r="D1462" s="48" t="s">
        <v>292</v>
      </c>
      <c r="E1462" s="48" t="s">
        <v>293</v>
      </c>
      <c r="F1462" s="48">
        <v>1</v>
      </c>
      <c r="G1462" s="48">
        <v>0.90249999999999997</v>
      </c>
      <c r="I1462" s="48" t="str">
        <f t="shared" si="22"/>
        <v>Q4</v>
      </c>
    </row>
    <row r="1463" spans="1:9">
      <c r="A1463" s="48">
        <v>3445</v>
      </c>
      <c r="B1463" s="49">
        <v>41196</v>
      </c>
      <c r="C1463" s="48" t="s">
        <v>386</v>
      </c>
      <c r="D1463" s="48" t="s">
        <v>306</v>
      </c>
      <c r="E1463" s="48" t="s">
        <v>387</v>
      </c>
      <c r="F1463" s="48">
        <v>1</v>
      </c>
      <c r="G1463" s="48">
        <v>2.4</v>
      </c>
      <c r="I1463" s="48" t="str">
        <f t="shared" si="22"/>
        <v>Q4</v>
      </c>
    </row>
    <row r="1464" spans="1:9">
      <c r="A1464" s="48">
        <v>3447</v>
      </c>
      <c r="B1464" s="49">
        <v>41196</v>
      </c>
      <c r="C1464" s="48" t="s">
        <v>950</v>
      </c>
      <c r="D1464" s="48" t="s">
        <v>292</v>
      </c>
      <c r="E1464" s="48" t="s">
        <v>317</v>
      </c>
      <c r="F1464" s="48">
        <v>1</v>
      </c>
      <c r="G1464" s="48">
        <v>3.2</v>
      </c>
      <c r="I1464" s="48" t="str">
        <f t="shared" si="22"/>
        <v>Q4</v>
      </c>
    </row>
    <row r="1465" spans="1:9">
      <c r="A1465" s="48">
        <v>3464</v>
      </c>
      <c r="B1465" s="49">
        <v>41197</v>
      </c>
      <c r="C1465" s="48" t="s">
        <v>666</v>
      </c>
      <c r="D1465" s="48" t="s">
        <v>393</v>
      </c>
      <c r="E1465" s="48" t="s">
        <v>394</v>
      </c>
      <c r="F1465" s="48">
        <v>2</v>
      </c>
      <c r="G1465" s="48">
        <v>12.2</v>
      </c>
      <c r="I1465" s="48" t="str">
        <f t="shared" si="22"/>
        <v>Q4</v>
      </c>
    </row>
    <row r="1466" spans="1:9">
      <c r="A1466" s="48">
        <v>3464</v>
      </c>
      <c r="B1466" s="49">
        <v>41197</v>
      </c>
      <c r="C1466" s="48" t="s">
        <v>594</v>
      </c>
      <c r="D1466" s="48" t="s">
        <v>306</v>
      </c>
      <c r="E1466" s="48" t="s">
        <v>447</v>
      </c>
      <c r="F1466" s="48">
        <v>2</v>
      </c>
      <c r="G1466" s="48">
        <v>2.3939999999999997</v>
      </c>
      <c r="I1466" s="48" t="str">
        <f t="shared" si="22"/>
        <v>Q4</v>
      </c>
    </row>
    <row r="1467" spans="1:9">
      <c r="A1467" s="48">
        <v>3464</v>
      </c>
      <c r="B1467" s="49">
        <v>41197</v>
      </c>
      <c r="C1467" s="48" t="s">
        <v>842</v>
      </c>
      <c r="D1467" s="48" t="s">
        <v>306</v>
      </c>
      <c r="E1467" s="48" t="s">
        <v>328</v>
      </c>
      <c r="F1467" s="48">
        <v>3</v>
      </c>
      <c r="G1467" s="48">
        <v>62.25</v>
      </c>
      <c r="I1467" s="48" t="str">
        <f t="shared" si="22"/>
        <v>Q4</v>
      </c>
    </row>
    <row r="1468" spans="1:9">
      <c r="A1468" s="48">
        <v>3464</v>
      </c>
      <c r="B1468" s="49">
        <v>41197</v>
      </c>
      <c r="C1468" s="48" t="s">
        <v>946</v>
      </c>
      <c r="D1468" s="48" t="s">
        <v>306</v>
      </c>
      <c r="E1468" s="48" t="s">
        <v>313</v>
      </c>
      <c r="F1468" s="48">
        <v>1</v>
      </c>
      <c r="G1468" s="48">
        <v>11.45</v>
      </c>
      <c r="I1468" s="48" t="str">
        <f t="shared" si="22"/>
        <v>Q4</v>
      </c>
    </row>
    <row r="1469" spans="1:9">
      <c r="A1469" s="48">
        <v>3464</v>
      </c>
      <c r="B1469" s="49">
        <v>41197</v>
      </c>
      <c r="C1469" s="48" t="s">
        <v>488</v>
      </c>
      <c r="D1469" s="48" t="s">
        <v>306</v>
      </c>
      <c r="E1469" s="48" t="s">
        <v>381</v>
      </c>
      <c r="F1469" s="48">
        <v>1</v>
      </c>
      <c r="G1469" s="48">
        <v>13.365</v>
      </c>
      <c r="I1469" s="48" t="str">
        <f t="shared" si="22"/>
        <v>Q4</v>
      </c>
    </row>
    <row r="1470" spans="1:9">
      <c r="A1470" s="48">
        <v>3466</v>
      </c>
      <c r="B1470" s="49">
        <v>41197</v>
      </c>
      <c r="C1470" s="48" t="s">
        <v>720</v>
      </c>
      <c r="D1470" s="48" t="s">
        <v>295</v>
      </c>
      <c r="E1470" s="48" t="s">
        <v>302</v>
      </c>
      <c r="F1470" s="48">
        <v>2</v>
      </c>
      <c r="G1470" s="48">
        <v>21.75</v>
      </c>
      <c r="I1470" s="48" t="str">
        <f t="shared" si="22"/>
        <v>Q4</v>
      </c>
    </row>
    <row r="1471" spans="1:9">
      <c r="A1471" s="48">
        <v>3470</v>
      </c>
      <c r="B1471" s="49">
        <v>41197</v>
      </c>
      <c r="C1471" s="48" t="s">
        <v>399</v>
      </c>
      <c r="D1471" s="48" t="s">
        <v>295</v>
      </c>
      <c r="E1471" s="48" t="s">
        <v>302</v>
      </c>
      <c r="F1471" s="48">
        <v>4</v>
      </c>
      <c r="G1471" s="48">
        <v>3.2</v>
      </c>
      <c r="I1471" s="48" t="str">
        <f t="shared" si="22"/>
        <v>Q4</v>
      </c>
    </row>
    <row r="1472" spans="1:9">
      <c r="A1472" s="48">
        <v>3470</v>
      </c>
      <c r="B1472" s="49">
        <v>41197</v>
      </c>
      <c r="C1472" s="48" t="s">
        <v>736</v>
      </c>
      <c r="D1472" s="48" t="s">
        <v>292</v>
      </c>
      <c r="E1472" s="48" t="s">
        <v>293</v>
      </c>
      <c r="F1472" s="48">
        <v>1</v>
      </c>
      <c r="G1472" s="48">
        <v>58.56</v>
      </c>
      <c r="I1472" s="48" t="str">
        <f t="shared" si="22"/>
        <v>Q4</v>
      </c>
    </row>
    <row r="1473" spans="1:9">
      <c r="A1473" s="48">
        <v>3472</v>
      </c>
      <c r="B1473" s="49">
        <v>41197</v>
      </c>
      <c r="C1473" s="48" t="s">
        <v>776</v>
      </c>
      <c r="D1473" s="48" t="s">
        <v>292</v>
      </c>
      <c r="E1473" s="48" t="s">
        <v>317</v>
      </c>
      <c r="F1473" s="48">
        <v>1</v>
      </c>
      <c r="G1473" s="48">
        <v>16.149999999999999</v>
      </c>
      <c r="I1473" s="48" t="str">
        <f t="shared" si="22"/>
        <v>Q4</v>
      </c>
    </row>
    <row r="1474" spans="1:9">
      <c r="A1474" s="48">
        <v>3472</v>
      </c>
      <c r="B1474" s="49">
        <v>41197</v>
      </c>
      <c r="C1474" s="48" t="s">
        <v>864</v>
      </c>
      <c r="D1474" s="48" t="s">
        <v>306</v>
      </c>
      <c r="E1474" s="48" t="s">
        <v>293</v>
      </c>
      <c r="F1474" s="48">
        <v>3</v>
      </c>
      <c r="G1474" s="48">
        <v>17.28</v>
      </c>
      <c r="I1474" s="48" t="str">
        <f t="shared" si="22"/>
        <v>Q4</v>
      </c>
    </row>
    <row r="1475" spans="1:9">
      <c r="A1475" s="48">
        <v>3472</v>
      </c>
      <c r="B1475" s="49">
        <v>41197</v>
      </c>
      <c r="C1475" s="48" t="s">
        <v>963</v>
      </c>
      <c r="D1475" s="48" t="s">
        <v>306</v>
      </c>
      <c r="E1475" s="48" t="s">
        <v>503</v>
      </c>
      <c r="F1475" s="48">
        <v>1</v>
      </c>
      <c r="G1475" s="48">
        <v>3.35</v>
      </c>
      <c r="I1475" s="48" t="str">
        <f t="shared" ref="I1475:I1538" si="23">IF(B1475&gt;=$J$4,"Q4",IF(AND(B1475&gt;=$J$3,B1475&lt;$J$4),"Q3",IF(AND(B1475&gt;=$J$2, B1475&lt;$J$3),"Q2",IF(B1475&lt; $J$2,"Q1","Invalid"))))</f>
        <v>Q4</v>
      </c>
    </row>
    <row r="1476" spans="1:9">
      <c r="A1476" s="48">
        <v>3472</v>
      </c>
      <c r="B1476" s="49">
        <v>41197</v>
      </c>
      <c r="C1476" s="48" t="s">
        <v>465</v>
      </c>
      <c r="D1476" s="48" t="s">
        <v>292</v>
      </c>
      <c r="E1476" s="48" t="s">
        <v>317</v>
      </c>
      <c r="F1476" s="48">
        <v>5</v>
      </c>
      <c r="G1476" s="48">
        <v>16.25</v>
      </c>
      <c r="I1476" s="48" t="str">
        <f t="shared" si="23"/>
        <v>Q4</v>
      </c>
    </row>
    <row r="1477" spans="1:9">
      <c r="A1477" s="48">
        <v>3472</v>
      </c>
      <c r="B1477" s="49">
        <v>41197</v>
      </c>
      <c r="C1477" s="48" t="s">
        <v>763</v>
      </c>
      <c r="D1477" s="48" t="s">
        <v>306</v>
      </c>
      <c r="E1477" s="48" t="s">
        <v>503</v>
      </c>
      <c r="F1477" s="48">
        <v>1</v>
      </c>
      <c r="G1477" s="48">
        <v>2.5125000000000002</v>
      </c>
      <c r="I1477" s="48" t="str">
        <f t="shared" si="23"/>
        <v>Q4</v>
      </c>
    </row>
    <row r="1478" spans="1:9">
      <c r="A1478" s="48">
        <v>3475</v>
      </c>
      <c r="B1478" s="49">
        <v>41197</v>
      </c>
      <c r="C1478" s="48" t="s">
        <v>901</v>
      </c>
      <c r="D1478" s="48" t="s">
        <v>306</v>
      </c>
      <c r="E1478" s="48" t="s">
        <v>326</v>
      </c>
      <c r="F1478" s="48">
        <v>2</v>
      </c>
      <c r="G1478" s="48">
        <v>6.08</v>
      </c>
      <c r="I1478" s="48" t="str">
        <f t="shared" si="23"/>
        <v>Q4</v>
      </c>
    </row>
    <row r="1479" spans="1:9">
      <c r="A1479" s="48">
        <v>3476</v>
      </c>
      <c r="B1479" s="49">
        <v>41197</v>
      </c>
      <c r="C1479" s="48" t="s">
        <v>760</v>
      </c>
      <c r="D1479" s="48" t="s">
        <v>292</v>
      </c>
      <c r="E1479" s="48" t="s">
        <v>374</v>
      </c>
      <c r="F1479" s="48">
        <v>2</v>
      </c>
      <c r="G1479" s="48">
        <v>10.44</v>
      </c>
      <c r="I1479" s="48" t="str">
        <f t="shared" si="23"/>
        <v>Q4</v>
      </c>
    </row>
    <row r="1480" spans="1:9">
      <c r="A1480" s="48">
        <v>3476</v>
      </c>
      <c r="B1480" s="49">
        <v>41197</v>
      </c>
      <c r="C1480" s="48" t="s">
        <v>383</v>
      </c>
      <c r="D1480" s="48" t="s">
        <v>306</v>
      </c>
      <c r="E1480" s="48" t="s">
        <v>357</v>
      </c>
      <c r="F1480" s="48">
        <v>1</v>
      </c>
      <c r="G1480" s="48">
        <v>3.7</v>
      </c>
      <c r="I1480" s="48" t="str">
        <f t="shared" si="23"/>
        <v>Q4</v>
      </c>
    </row>
    <row r="1481" spans="1:9">
      <c r="A1481" s="48">
        <v>3476</v>
      </c>
      <c r="B1481" s="49">
        <v>41197</v>
      </c>
      <c r="C1481" s="48" t="s">
        <v>754</v>
      </c>
      <c r="D1481" s="48" t="s">
        <v>295</v>
      </c>
      <c r="E1481" s="48" t="s">
        <v>510</v>
      </c>
      <c r="F1481" s="48">
        <v>2</v>
      </c>
      <c r="G1481" s="48">
        <v>4.93</v>
      </c>
      <c r="I1481" s="48" t="str">
        <f t="shared" si="23"/>
        <v>Q4</v>
      </c>
    </row>
    <row r="1482" spans="1:9">
      <c r="A1482" s="48">
        <v>3476</v>
      </c>
      <c r="B1482" s="49">
        <v>41197</v>
      </c>
      <c r="C1482" s="48" t="s">
        <v>421</v>
      </c>
      <c r="D1482" s="48" t="s">
        <v>306</v>
      </c>
      <c r="E1482" s="48" t="s">
        <v>422</v>
      </c>
      <c r="F1482" s="48">
        <v>2</v>
      </c>
      <c r="G1482" s="48">
        <v>34.200000000000003</v>
      </c>
      <c r="I1482" s="48" t="str">
        <f t="shared" si="23"/>
        <v>Q4</v>
      </c>
    </row>
    <row r="1483" spans="1:9">
      <c r="A1483" s="48">
        <v>3476</v>
      </c>
      <c r="B1483" s="49">
        <v>41197</v>
      </c>
      <c r="C1483" s="48" t="s">
        <v>631</v>
      </c>
      <c r="D1483" s="48" t="s">
        <v>306</v>
      </c>
      <c r="E1483" s="48" t="s">
        <v>328</v>
      </c>
      <c r="F1483" s="48">
        <v>2</v>
      </c>
      <c r="G1483" s="48">
        <v>61.64</v>
      </c>
      <c r="I1483" s="48" t="str">
        <f t="shared" si="23"/>
        <v>Q4</v>
      </c>
    </row>
    <row r="1484" spans="1:9">
      <c r="A1484" s="48">
        <v>3476</v>
      </c>
      <c r="B1484" s="49">
        <v>41197</v>
      </c>
      <c r="C1484" s="48" t="s">
        <v>986</v>
      </c>
      <c r="D1484" s="48" t="s">
        <v>306</v>
      </c>
      <c r="E1484" s="48" t="s">
        <v>351</v>
      </c>
      <c r="F1484" s="48">
        <v>1</v>
      </c>
      <c r="G1484" s="48">
        <v>2.75</v>
      </c>
      <c r="I1484" s="48" t="str">
        <f t="shared" si="23"/>
        <v>Q4</v>
      </c>
    </row>
    <row r="1485" spans="1:9">
      <c r="A1485" s="48">
        <v>3478</v>
      </c>
      <c r="B1485" s="49">
        <v>41197</v>
      </c>
      <c r="C1485" s="48" t="s">
        <v>895</v>
      </c>
      <c r="D1485" s="48" t="s">
        <v>292</v>
      </c>
      <c r="E1485" s="48" t="s">
        <v>317</v>
      </c>
      <c r="F1485" s="48">
        <v>1</v>
      </c>
      <c r="G1485" s="48">
        <v>13.299999999999999</v>
      </c>
      <c r="I1485" s="48" t="str">
        <f t="shared" si="23"/>
        <v>Q4</v>
      </c>
    </row>
    <row r="1486" spans="1:9">
      <c r="A1486" s="48">
        <v>3479</v>
      </c>
      <c r="B1486" s="49">
        <v>41197</v>
      </c>
      <c r="C1486" s="48" t="s">
        <v>492</v>
      </c>
      <c r="D1486" s="48" t="s">
        <v>306</v>
      </c>
      <c r="E1486" s="48" t="s">
        <v>293</v>
      </c>
      <c r="F1486" s="48">
        <v>2</v>
      </c>
      <c r="G1486" s="48">
        <v>44.42</v>
      </c>
      <c r="I1486" s="48" t="str">
        <f t="shared" si="23"/>
        <v>Q4</v>
      </c>
    </row>
    <row r="1487" spans="1:9">
      <c r="A1487" s="48">
        <v>3479</v>
      </c>
      <c r="B1487" s="49">
        <v>41197</v>
      </c>
      <c r="C1487" s="48" t="s">
        <v>987</v>
      </c>
      <c r="D1487" s="48" t="s">
        <v>292</v>
      </c>
      <c r="E1487" s="48" t="s">
        <v>474</v>
      </c>
      <c r="F1487" s="48">
        <v>1</v>
      </c>
      <c r="G1487" s="48">
        <v>8.52</v>
      </c>
      <c r="I1487" s="48" t="str">
        <f t="shared" si="23"/>
        <v>Q4</v>
      </c>
    </row>
    <row r="1488" spans="1:9">
      <c r="A1488" s="48">
        <v>3479</v>
      </c>
      <c r="B1488" s="49">
        <v>41197</v>
      </c>
      <c r="C1488" s="48" t="s">
        <v>943</v>
      </c>
      <c r="D1488" s="48" t="s">
        <v>306</v>
      </c>
      <c r="E1488" s="48" t="s">
        <v>500</v>
      </c>
      <c r="F1488" s="48">
        <v>4</v>
      </c>
      <c r="G1488" s="48">
        <v>9.1999999999999993</v>
      </c>
      <c r="I1488" s="48" t="str">
        <f t="shared" si="23"/>
        <v>Q4</v>
      </c>
    </row>
    <row r="1489" spans="1:9">
      <c r="A1489" s="48">
        <v>3479</v>
      </c>
      <c r="B1489" s="49">
        <v>41197</v>
      </c>
      <c r="C1489" s="48" t="s">
        <v>637</v>
      </c>
      <c r="D1489" s="48" t="s">
        <v>292</v>
      </c>
      <c r="E1489" s="48" t="s">
        <v>317</v>
      </c>
      <c r="F1489" s="48">
        <v>2</v>
      </c>
      <c r="G1489" s="48">
        <v>1.5</v>
      </c>
      <c r="I1489" s="48" t="str">
        <f t="shared" si="23"/>
        <v>Q4</v>
      </c>
    </row>
    <row r="1490" spans="1:9">
      <c r="A1490" s="48">
        <v>3479</v>
      </c>
      <c r="B1490" s="49">
        <v>41197</v>
      </c>
      <c r="C1490" s="48" t="s">
        <v>660</v>
      </c>
      <c r="D1490" s="48" t="s">
        <v>306</v>
      </c>
      <c r="E1490" s="48" t="s">
        <v>422</v>
      </c>
      <c r="F1490" s="48">
        <v>1</v>
      </c>
      <c r="G1490" s="48">
        <v>16.920000000000002</v>
      </c>
      <c r="I1490" s="48" t="str">
        <f t="shared" si="23"/>
        <v>Q4</v>
      </c>
    </row>
    <row r="1491" spans="1:9">
      <c r="A1491" s="48">
        <v>3481</v>
      </c>
      <c r="B1491" s="49">
        <v>41197</v>
      </c>
      <c r="C1491" s="48" t="s">
        <v>988</v>
      </c>
      <c r="D1491" s="48" t="s">
        <v>306</v>
      </c>
      <c r="E1491" s="48" t="s">
        <v>856</v>
      </c>
      <c r="F1491" s="48">
        <v>2</v>
      </c>
      <c r="G1491" s="48">
        <v>4.5749999999999993</v>
      </c>
      <c r="I1491" s="48" t="str">
        <f t="shared" si="23"/>
        <v>Q4</v>
      </c>
    </row>
    <row r="1492" spans="1:9">
      <c r="A1492" s="48">
        <v>3481</v>
      </c>
      <c r="B1492" s="49">
        <v>41197</v>
      </c>
      <c r="C1492" s="48" t="s">
        <v>464</v>
      </c>
      <c r="D1492" s="48" t="s">
        <v>292</v>
      </c>
      <c r="E1492" s="48" t="s">
        <v>293</v>
      </c>
      <c r="F1492" s="48">
        <v>4</v>
      </c>
      <c r="G1492" s="48">
        <v>34.4</v>
      </c>
      <c r="I1492" s="48" t="str">
        <f t="shared" si="23"/>
        <v>Q4</v>
      </c>
    </row>
    <row r="1493" spans="1:9">
      <c r="A1493" s="48">
        <v>3481</v>
      </c>
      <c r="B1493" s="49">
        <v>41197</v>
      </c>
      <c r="C1493" s="48" t="s">
        <v>989</v>
      </c>
      <c r="D1493" s="48" t="s">
        <v>292</v>
      </c>
      <c r="E1493" s="48" t="s">
        <v>374</v>
      </c>
      <c r="F1493" s="48">
        <v>1</v>
      </c>
      <c r="G1493" s="48">
        <v>4.93</v>
      </c>
      <c r="I1493" s="48" t="str">
        <f t="shared" si="23"/>
        <v>Q4</v>
      </c>
    </row>
    <row r="1494" spans="1:9">
      <c r="A1494" s="48">
        <v>3481</v>
      </c>
      <c r="B1494" s="49">
        <v>41197</v>
      </c>
      <c r="C1494" s="48" t="s">
        <v>976</v>
      </c>
      <c r="D1494" s="48" t="s">
        <v>306</v>
      </c>
      <c r="E1494" s="48" t="s">
        <v>293</v>
      </c>
      <c r="F1494" s="48">
        <v>1</v>
      </c>
      <c r="G1494" s="48">
        <v>2.2524999999999999</v>
      </c>
      <c r="I1494" s="48" t="str">
        <f t="shared" si="23"/>
        <v>Q4</v>
      </c>
    </row>
    <row r="1495" spans="1:9">
      <c r="A1495" s="48">
        <v>3482</v>
      </c>
      <c r="B1495" s="49">
        <v>41197</v>
      </c>
      <c r="C1495" s="48" t="s">
        <v>901</v>
      </c>
      <c r="D1495" s="48" t="s">
        <v>306</v>
      </c>
      <c r="E1495" s="48" t="s">
        <v>326</v>
      </c>
      <c r="F1495" s="48">
        <v>1</v>
      </c>
      <c r="G1495" s="48">
        <v>3.2</v>
      </c>
      <c r="I1495" s="48" t="str">
        <f t="shared" si="23"/>
        <v>Q4</v>
      </c>
    </row>
    <row r="1496" spans="1:9">
      <c r="A1496" s="48">
        <v>3482</v>
      </c>
      <c r="B1496" s="49">
        <v>41197</v>
      </c>
      <c r="C1496" s="48" t="s">
        <v>990</v>
      </c>
      <c r="D1496" s="48" t="s">
        <v>292</v>
      </c>
      <c r="E1496" s="48" t="s">
        <v>293</v>
      </c>
      <c r="F1496" s="48">
        <v>2</v>
      </c>
      <c r="G1496" s="48">
        <v>9</v>
      </c>
      <c r="I1496" s="48" t="str">
        <f t="shared" si="23"/>
        <v>Q4</v>
      </c>
    </row>
    <row r="1497" spans="1:9">
      <c r="A1497" s="48">
        <v>3482</v>
      </c>
      <c r="B1497" s="49">
        <v>41197</v>
      </c>
      <c r="C1497" s="48" t="s">
        <v>587</v>
      </c>
      <c r="D1497" s="48" t="s">
        <v>306</v>
      </c>
      <c r="E1497" s="48" t="s">
        <v>463</v>
      </c>
      <c r="F1497" s="48">
        <v>2</v>
      </c>
      <c r="G1497" s="48">
        <v>13.950000000000001</v>
      </c>
      <c r="I1497" s="48" t="str">
        <f t="shared" si="23"/>
        <v>Q4</v>
      </c>
    </row>
    <row r="1498" spans="1:9">
      <c r="A1498" s="48">
        <v>3482</v>
      </c>
      <c r="B1498" s="49">
        <v>41197</v>
      </c>
      <c r="C1498" s="48" t="s">
        <v>980</v>
      </c>
      <c r="D1498" s="48" t="s">
        <v>292</v>
      </c>
      <c r="E1498" s="48" t="s">
        <v>299</v>
      </c>
      <c r="F1498" s="48">
        <v>2</v>
      </c>
      <c r="G1498" s="48">
        <v>1.9</v>
      </c>
      <c r="I1498" s="48" t="str">
        <f t="shared" si="23"/>
        <v>Q4</v>
      </c>
    </row>
    <row r="1499" spans="1:9">
      <c r="A1499" s="48">
        <v>3482</v>
      </c>
      <c r="B1499" s="49">
        <v>41197</v>
      </c>
      <c r="C1499" s="48" t="s">
        <v>421</v>
      </c>
      <c r="D1499" s="48" t="s">
        <v>306</v>
      </c>
      <c r="E1499" s="48" t="s">
        <v>422</v>
      </c>
      <c r="F1499" s="48">
        <v>2</v>
      </c>
      <c r="G1499" s="48">
        <v>32.49</v>
      </c>
      <c r="I1499" s="48" t="str">
        <f t="shared" si="23"/>
        <v>Q4</v>
      </c>
    </row>
    <row r="1500" spans="1:9">
      <c r="A1500" s="48">
        <v>3493</v>
      </c>
      <c r="B1500" s="49">
        <v>41198</v>
      </c>
      <c r="C1500" s="48" t="s">
        <v>314</v>
      </c>
      <c r="D1500" s="48" t="s">
        <v>306</v>
      </c>
      <c r="E1500" s="48" t="s">
        <v>315</v>
      </c>
      <c r="F1500" s="48">
        <v>1</v>
      </c>
      <c r="G1500" s="48">
        <v>36</v>
      </c>
      <c r="I1500" s="48" t="str">
        <f t="shared" si="23"/>
        <v>Q4</v>
      </c>
    </row>
    <row r="1501" spans="1:9">
      <c r="A1501" s="48">
        <v>3494</v>
      </c>
      <c r="B1501" s="49">
        <v>41198</v>
      </c>
      <c r="C1501" s="48" t="s">
        <v>991</v>
      </c>
      <c r="D1501" s="48" t="s">
        <v>306</v>
      </c>
      <c r="E1501" s="48" t="s">
        <v>513</v>
      </c>
      <c r="F1501" s="48">
        <v>1</v>
      </c>
      <c r="G1501" s="48">
        <v>6.2549999999999999</v>
      </c>
      <c r="I1501" s="48" t="str">
        <f t="shared" si="23"/>
        <v>Q4</v>
      </c>
    </row>
    <row r="1502" spans="1:9">
      <c r="A1502" s="48">
        <v>3494</v>
      </c>
      <c r="B1502" s="49">
        <v>41198</v>
      </c>
      <c r="C1502" s="48" t="s">
        <v>398</v>
      </c>
      <c r="D1502" s="48" t="s">
        <v>292</v>
      </c>
      <c r="E1502" s="48" t="s">
        <v>293</v>
      </c>
      <c r="F1502" s="48">
        <v>2</v>
      </c>
      <c r="G1502" s="48">
        <v>12.69</v>
      </c>
      <c r="I1502" s="48" t="str">
        <f t="shared" si="23"/>
        <v>Q4</v>
      </c>
    </row>
    <row r="1503" spans="1:9">
      <c r="A1503" s="48">
        <v>3494</v>
      </c>
      <c r="B1503" s="49">
        <v>41198</v>
      </c>
      <c r="C1503" s="48" t="s">
        <v>924</v>
      </c>
      <c r="D1503" s="48" t="s">
        <v>306</v>
      </c>
      <c r="E1503" s="48" t="s">
        <v>331</v>
      </c>
      <c r="F1503" s="48">
        <v>2</v>
      </c>
      <c r="G1503" s="48">
        <v>4.9779999999999998</v>
      </c>
      <c r="I1503" s="48" t="str">
        <f t="shared" si="23"/>
        <v>Q4</v>
      </c>
    </row>
    <row r="1504" spans="1:9">
      <c r="A1504" s="48">
        <v>3498</v>
      </c>
      <c r="B1504" s="49">
        <v>41198</v>
      </c>
      <c r="C1504" s="48" t="s">
        <v>738</v>
      </c>
      <c r="D1504" s="48" t="s">
        <v>295</v>
      </c>
      <c r="E1504" s="48" t="s">
        <v>293</v>
      </c>
      <c r="F1504" s="48">
        <v>1</v>
      </c>
      <c r="G1504" s="48">
        <v>1.615</v>
      </c>
      <c r="I1504" s="48" t="str">
        <f t="shared" si="23"/>
        <v>Q4</v>
      </c>
    </row>
    <row r="1505" spans="1:9">
      <c r="A1505" s="48">
        <v>3498</v>
      </c>
      <c r="B1505" s="49">
        <v>41198</v>
      </c>
      <c r="C1505" s="48" t="s">
        <v>884</v>
      </c>
      <c r="D1505" s="48" t="s">
        <v>306</v>
      </c>
      <c r="E1505" s="48" t="s">
        <v>630</v>
      </c>
      <c r="F1505" s="48">
        <v>1</v>
      </c>
      <c r="G1505" s="48">
        <v>12.95</v>
      </c>
      <c r="I1505" s="48" t="str">
        <f t="shared" si="23"/>
        <v>Q4</v>
      </c>
    </row>
    <row r="1506" spans="1:9">
      <c r="A1506" s="48">
        <v>3498</v>
      </c>
      <c r="B1506" s="49">
        <v>41198</v>
      </c>
      <c r="C1506" s="48" t="s">
        <v>769</v>
      </c>
      <c r="D1506" s="48" t="s">
        <v>306</v>
      </c>
      <c r="E1506" s="48" t="s">
        <v>500</v>
      </c>
      <c r="F1506" s="48">
        <v>3</v>
      </c>
      <c r="G1506" s="48">
        <v>7.1999999999999993</v>
      </c>
      <c r="I1506" s="48" t="str">
        <f t="shared" si="23"/>
        <v>Q4</v>
      </c>
    </row>
    <row r="1507" spans="1:9">
      <c r="A1507" s="48">
        <v>3498</v>
      </c>
      <c r="B1507" s="49">
        <v>41198</v>
      </c>
      <c r="C1507" s="48" t="s">
        <v>857</v>
      </c>
      <c r="D1507" s="48" t="s">
        <v>292</v>
      </c>
      <c r="E1507" s="48" t="s">
        <v>317</v>
      </c>
      <c r="F1507" s="48">
        <v>4</v>
      </c>
      <c r="G1507" s="48">
        <v>1.9</v>
      </c>
      <c r="I1507" s="48" t="str">
        <f t="shared" si="23"/>
        <v>Q4</v>
      </c>
    </row>
    <row r="1508" spans="1:9">
      <c r="A1508" s="48">
        <v>3500</v>
      </c>
      <c r="B1508" s="49">
        <v>41198</v>
      </c>
      <c r="C1508" s="48" t="s">
        <v>992</v>
      </c>
      <c r="D1508" s="48" t="s">
        <v>292</v>
      </c>
      <c r="E1508" s="48" t="s">
        <v>293</v>
      </c>
      <c r="F1508" s="48">
        <v>1</v>
      </c>
      <c r="G1508" s="48">
        <v>3.25</v>
      </c>
      <c r="I1508" s="48" t="str">
        <f t="shared" si="23"/>
        <v>Q4</v>
      </c>
    </row>
    <row r="1509" spans="1:9">
      <c r="A1509" s="48">
        <v>3500</v>
      </c>
      <c r="B1509" s="49">
        <v>41198</v>
      </c>
      <c r="C1509" s="48" t="s">
        <v>802</v>
      </c>
      <c r="D1509" s="48" t="s">
        <v>292</v>
      </c>
      <c r="E1509" s="48" t="s">
        <v>343</v>
      </c>
      <c r="F1509" s="48">
        <v>3</v>
      </c>
      <c r="G1509" s="48">
        <v>29.25</v>
      </c>
      <c r="I1509" s="48" t="str">
        <f t="shared" si="23"/>
        <v>Q4</v>
      </c>
    </row>
    <row r="1510" spans="1:9">
      <c r="A1510" s="48">
        <v>3500</v>
      </c>
      <c r="B1510" s="49">
        <v>41198</v>
      </c>
      <c r="C1510" s="48" t="s">
        <v>851</v>
      </c>
      <c r="D1510" s="48" t="s">
        <v>295</v>
      </c>
      <c r="E1510" s="48" t="s">
        <v>302</v>
      </c>
      <c r="F1510" s="48">
        <v>2</v>
      </c>
      <c r="G1510" s="48">
        <v>14.7</v>
      </c>
      <c r="I1510" s="48" t="str">
        <f t="shared" si="23"/>
        <v>Q4</v>
      </c>
    </row>
    <row r="1511" spans="1:9">
      <c r="A1511" s="48">
        <v>3500</v>
      </c>
      <c r="B1511" s="49">
        <v>41198</v>
      </c>
      <c r="C1511" s="48" t="s">
        <v>352</v>
      </c>
      <c r="D1511" s="48" t="s">
        <v>292</v>
      </c>
      <c r="E1511" s="48" t="s">
        <v>353</v>
      </c>
      <c r="F1511" s="48">
        <v>1</v>
      </c>
      <c r="G1511" s="48">
        <v>21.15</v>
      </c>
      <c r="I1511" s="48" t="str">
        <f t="shared" si="23"/>
        <v>Q4</v>
      </c>
    </row>
    <row r="1512" spans="1:9">
      <c r="A1512" s="48">
        <v>3501</v>
      </c>
      <c r="B1512" s="49">
        <v>41198</v>
      </c>
      <c r="C1512" s="48" t="s">
        <v>993</v>
      </c>
      <c r="D1512" s="48" t="s">
        <v>295</v>
      </c>
      <c r="E1512" s="48" t="s">
        <v>302</v>
      </c>
      <c r="F1512" s="48">
        <v>1</v>
      </c>
      <c r="G1512" s="48">
        <v>0.8</v>
      </c>
      <c r="I1512" s="48" t="str">
        <f t="shared" si="23"/>
        <v>Q4</v>
      </c>
    </row>
    <row r="1513" spans="1:9">
      <c r="A1513" s="48">
        <v>3517</v>
      </c>
      <c r="B1513" s="49">
        <v>41199</v>
      </c>
      <c r="C1513" s="48" t="s">
        <v>472</v>
      </c>
      <c r="D1513" s="48" t="s">
        <v>306</v>
      </c>
      <c r="E1513" s="48" t="s">
        <v>328</v>
      </c>
      <c r="F1513" s="48">
        <v>1</v>
      </c>
      <c r="G1513" s="48">
        <v>23.9</v>
      </c>
      <c r="I1513" s="48" t="str">
        <f t="shared" si="23"/>
        <v>Q4</v>
      </c>
    </row>
    <row r="1514" spans="1:9">
      <c r="A1514" s="48">
        <v>3517</v>
      </c>
      <c r="B1514" s="49">
        <v>41199</v>
      </c>
      <c r="C1514" s="48" t="s">
        <v>834</v>
      </c>
      <c r="D1514" s="48" t="s">
        <v>295</v>
      </c>
      <c r="E1514" s="48" t="s">
        <v>302</v>
      </c>
      <c r="F1514" s="48">
        <v>4</v>
      </c>
      <c r="G1514" s="48">
        <v>2.4000000000000004</v>
      </c>
      <c r="I1514" s="48" t="str">
        <f t="shared" si="23"/>
        <v>Q4</v>
      </c>
    </row>
    <row r="1515" spans="1:9">
      <c r="A1515" s="48">
        <v>3517</v>
      </c>
      <c r="B1515" s="49">
        <v>41199</v>
      </c>
      <c r="C1515" s="48" t="s">
        <v>922</v>
      </c>
      <c r="D1515" s="48" t="s">
        <v>292</v>
      </c>
      <c r="E1515" s="48" t="s">
        <v>317</v>
      </c>
      <c r="F1515" s="48">
        <v>1</v>
      </c>
      <c r="G1515" s="48">
        <v>0.4</v>
      </c>
      <c r="I1515" s="48" t="str">
        <f t="shared" si="23"/>
        <v>Q4</v>
      </c>
    </row>
    <row r="1516" spans="1:9">
      <c r="A1516" s="48">
        <v>3517</v>
      </c>
      <c r="B1516" s="49">
        <v>41199</v>
      </c>
      <c r="C1516" s="48" t="s">
        <v>994</v>
      </c>
      <c r="D1516" s="48" t="s">
        <v>306</v>
      </c>
      <c r="E1516" s="48" t="s">
        <v>348</v>
      </c>
      <c r="F1516" s="48">
        <v>2</v>
      </c>
      <c r="G1516" s="48">
        <v>5.7</v>
      </c>
      <c r="I1516" s="48" t="str">
        <f t="shared" si="23"/>
        <v>Q4</v>
      </c>
    </row>
    <row r="1517" spans="1:9">
      <c r="A1517" s="48">
        <v>3517</v>
      </c>
      <c r="B1517" s="49">
        <v>41199</v>
      </c>
      <c r="C1517" s="48" t="s">
        <v>995</v>
      </c>
      <c r="D1517" s="48" t="s">
        <v>292</v>
      </c>
      <c r="E1517" s="48" t="s">
        <v>317</v>
      </c>
      <c r="F1517" s="48">
        <v>1</v>
      </c>
      <c r="G1517" s="48">
        <v>11.25</v>
      </c>
      <c r="I1517" s="48" t="str">
        <f t="shared" si="23"/>
        <v>Q4</v>
      </c>
    </row>
    <row r="1518" spans="1:9">
      <c r="A1518" s="48">
        <v>3517</v>
      </c>
      <c r="B1518" s="49">
        <v>41199</v>
      </c>
      <c r="C1518" s="48" t="s">
        <v>633</v>
      </c>
      <c r="D1518" s="48" t="s">
        <v>292</v>
      </c>
      <c r="E1518" s="48" t="s">
        <v>343</v>
      </c>
      <c r="F1518" s="48">
        <v>1</v>
      </c>
      <c r="G1518" s="48">
        <v>7.3125</v>
      </c>
      <c r="I1518" s="48" t="str">
        <f t="shared" si="23"/>
        <v>Q4</v>
      </c>
    </row>
    <row r="1519" spans="1:9">
      <c r="A1519" s="48">
        <v>3518</v>
      </c>
      <c r="B1519" s="49">
        <v>41199</v>
      </c>
      <c r="C1519" s="48" t="s">
        <v>749</v>
      </c>
      <c r="D1519" s="48" t="s">
        <v>306</v>
      </c>
      <c r="E1519" s="48" t="s">
        <v>387</v>
      </c>
      <c r="F1519" s="48">
        <v>1</v>
      </c>
      <c r="G1519" s="48">
        <v>2.35</v>
      </c>
      <c r="I1519" s="48" t="str">
        <f t="shared" si="23"/>
        <v>Q4</v>
      </c>
    </row>
    <row r="1520" spans="1:9">
      <c r="A1520" s="48">
        <v>3518</v>
      </c>
      <c r="B1520" s="49">
        <v>41199</v>
      </c>
      <c r="C1520" s="48" t="s">
        <v>573</v>
      </c>
      <c r="D1520" s="48" t="s">
        <v>306</v>
      </c>
      <c r="E1520" s="48" t="s">
        <v>293</v>
      </c>
      <c r="F1520" s="48">
        <v>1</v>
      </c>
      <c r="G1520" s="48">
        <v>2.7600000000000002</v>
      </c>
      <c r="I1520" s="48" t="str">
        <f t="shared" si="23"/>
        <v>Q4</v>
      </c>
    </row>
    <row r="1521" spans="1:9">
      <c r="A1521" s="48">
        <v>3518</v>
      </c>
      <c r="B1521" s="49">
        <v>41199</v>
      </c>
      <c r="C1521" s="48" t="s">
        <v>411</v>
      </c>
      <c r="D1521" s="48" t="s">
        <v>393</v>
      </c>
      <c r="E1521" s="48" t="s">
        <v>394</v>
      </c>
      <c r="F1521" s="48">
        <v>1</v>
      </c>
      <c r="G1521" s="48">
        <v>3.3724999999999996</v>
      </c>
      <c r="I1521" s="48" t="str">
        <f t="shared" si="23"/>
        <v>Q4</v>
      </c>
    </row>
    <row r="1522" spans="1:9">
      <c r="A1522" s="48">
        <v>3518</v>
      </c>
      <c r="B1522" s="49">
        <v>41199</v>
      </c>
      <c r="C1522" s="48" t="s">
        <v>723</v>
      </c>
      <c r="D1522" s="48" t="s">
        <v>306</v>
      </c>
      <c r="E1522" s="48" t="s">
        <v>331</v>
      </c>
      <c r="F1522" s="48">
        <v>2</v>
      </c>
      <c r="G1522" s="48">
        <v>3.7920000000000003</v>
      </c>
      <c r="I1522" s="48" t="str">
        <f t="shared" si="23"/>
        <v>Q4</v>
      </c>
    </row>
    <row r="1523" spans="1:9">
      <c r="A1523" s="48">
        <v>3519</v>
      </c>
      <c r="B1523" s="49">
        <v>41199</v>
      </c>
      <c r="C1523" s="48" t="s">
        <v>773</v>
      </c>
      <c r="D1523" s="48" t="s">
        <v>292</v>
      </c>
      <c r="E1523" s="48" t="s">
        <v>293</v>
      </c>
      <c r="F1523" s="48">
        <v>1</v>
      </c>
      <c r="G1523" s="48">
        <v>5.8</v>
      </c>
      <c r="I1523" s="48" t="str">
        <f t="shared" si="23"/>
        <v>Q4</v>
      </c>
    </row>
    <row r="1524" spans="1:9">
      <c r="A1524" s="48">
        <v>3519</v>
      </c>
      <c r="B1524" s="49">
        <v>41199</v>
      </c>
      <c r="C1524" s="48" t="s">
        <v>872</v>
      </c>
      <c r="D1524" s="48" t="s">
        <v>306</v>
      </c>
      <c r="E1524" s="48" t="s">
        <v>582</v>
      </c>
      <c r="F1524" s="48">
        <v>1</v>
      </c>
      <c r="G1524" s="48">
        <v>3.7</v>
      </c>
      <c r="I1524" s="48" t="str">
        <f t="shared" si="23"/>
        <v>Q4</v>
      </c>
    </row>
    <row r="1525" spans="1:9">
      <c r="A1525" s="48">
        <v>3525</v>
      </c>
      <c r="B1525" s="49">
        <v>41199</v>
      </c>
      <c r="C1525" s="48" t="s">
        <v>714</v>
      </c>
      <c r="D1525" s="48" t="s">
        <v>292</v>
      </c>
      <c r="E1525" s="48" t="s">
        <v>317</v>
      </c>
      <c r="F1525" s="48">
        <v>2</v>
      </c>
      <c r="G1525" s="48">
        <v>31.1</v>
      </c>
      <c r="I1525" s="48" t="str">
        <f t="shared" si="23"/>
        <v>Q4</v>
      </c>
    </row>
    <row r="1526" spans="1:9">
      <c r="A1526" s="48">
        <v>3525</v>
      </c>
      <c r="B1526" s="49">
        <v>41199</v>
      </c>
      <c r="C1526" s="48" t="s">
        <v>548</v>
      </c>
      <c r="D1526" s="48" t="s">
        <v>306</v>
      </c>
      <c r="E1526" s="48" t="s">
        <v>422</v>
      </c>
      <c r="F1526" s="48">
        <v>1</v>
      </c>
      <c r="G1526" s="48">
        <v>3</v>
      </c>
      <c r="I1526" s="48" t="str">
        <f t="shared" si="23"/>
        <v>Q4</v>
      </c>
    </row>
    <row r="1527" spans="1:9">
      <c r="A1527" s="48">
        <v>3525</v>
      </c>
      <c r="B1527" s="49">
        <v>41199</v>
      </c>
      <c r="C1527" s="48" t="s">
        <v>996</v>
      </c>
      <c r="D1527" s="48" t="s">
        <v>306</v>
      </c>
      <c r="E1527" s="48" t="s">
        <v>293</v>
      </c>
      <c r="F1527" s="48">
        <v>1</v>
      </c>
      <c r="G1527" s="48">
        <v>2.4</v>
      </c>
      <c r="I1527" s="48" t="str">
        <f t="shared" si="23"/>
        <v>Q4</v>
      </c>
    </row>
    <row r="1528" spans="1:9">
      <c r="A1528" s="48">
        <v>3527</v>
      </c>
      <c r="B1528" s="49">
        <v>41199</v>
      </c>
      <c r="C1528" s="48" t="s">
        <v>581</v>
      </c>
      <c r="D1528" s="48" t="s">
        <v>306</v>
      </c>
      <c r="E1528" s="48" t="s">
        <v>582</v>
      </c>
      <c r="F1528" s="48">
        <v>1</v>
      </c>
      <c r="G1528" s="48">
        <v>7.7</v>
      </c>
      <c r="I1528" s="48" t="str">
        <f t="shared" si="23"/>
        <v>Q4</v>
      </c>
    </row>
    <row r="1529" spans="1:9">
      <c r="A1529" s="48">
        <v>3527</v>
      </c>
      <c r="B1529" s="49">
        <v>41199</v>
      </c>
      <c r="C1529" s="48" t="s">
        <v>595</v>
      </c>
      <c r="D1529" s="48" t="s">
        <v>295</v>
      </c>
      <c r="E1529" s="48" t="s">
        <v>293</v>
      </c>
      <c r="F1529" s="48">
        <v>1</v>
      </c>
      <c r="G1529" s="48">
        <v>24.96</v>
      </c>
      <c r="I1529" s="48" t="str">
        <f t="shared" si="23"/>
        <v>Q4</v>
      </c>
    </row>
    <row r="1530" spans="1:9">
      <c r="A1530" s="48">
        <v>3527</v>
      </c>
      <c r="B1530" s="49">
        <v>41199</v>
      </c>
      <c r="C1530" s="48" t="s">
        <v>714</v>
      </c>
      <c r="D1530" s="48" t="s">
        <v>292</v>
      </c>
      <c r="E1530" s="48" t="s">
        <v>317</v>
      </c>
      <c r="F1530" s="48">
        <v>2</v>
      </c>
      <c r="G1530" s="48">
        <v>31.1</v>
      </c>
      <c r="I1530" s="48" t="str">
        <f t="shared" si="23"/>
        <v>Q4</v>
      </c>
    </row>
    <row r="1531" spans="1:9">
      <c r="A1531" s="48">
        <v>3527</v>
      </c>
      <c r="B1531" s="49">
        <v>41199</v>
      </c>
      <c r="C1531" s="48" t="s">
        <v>947</v>
      </c>
      <c r="D1531" s="48" t="s">
        <v>306</v>
      </c>
      <c r="E1531" s="48" t="s">
        <v>351</v>
      </c>
      <c r="F1531" s="48">
        <v>1</v>
      </c>
      <c r="G1531" s="48">
        <v>2.85</v>
      </c>
      <c r="I1531" s="48" t="str">
        <f t="shared" si="23"/>
        <v>Q4</v>
      </c>
    </row>
    <row r="1532" spans="1:9">
      <c r="A1532" s="48">
        <v>3527</v>
      </c>
      <c r="B1532" s="49">
        <v>41199</v>
      </c>
      <c r="C1532" s="48" t="s">
        <v>656</v>
      </c>
      <c r="D1532" s="48" t="s">
        <v>292</v>
      </c>
      <c r="E1532" s="48" t="s">
        <v>317</v>
      </c>
      <c r="F1532" s="48">
        <v>1</v>
      </c>
      <c r="G1532" s="48">
        <v>5.3199999999999994</v>
      </c>
      <c r="I1532" s="48" t="str">
        <f t="shared" si="23"/>
        <v>Q4</v>
      </c>
    </row>
    <row r="1533" spans="1:9">
      <c r="A1533" s="48">
        <v>3528</v>
      </c>
      <c r="B1533" s="49">
        <v>41199</v>
      </c>
      <c r="C1533" s="48" t="s">
        <v>323</v>
      </c>
      <c r="D1533" s="48" t="s">
        <v>292</v>
      </c>
      <c r="E1533" s="48" t="s">
        <v>293</v>
      </c>
      <c r="F1533" s="48">
        <v>2</v>
      </c>
      <c r="G1533" s="48">
        <v>1.5</v>
      </c>
      <c r="I1533" s="48" t="str">
        <f t="shared" si="23"/>
        <v>Q4</v>
      </c>
    </row>
    <row r="1534" spans="1:9">
      <c r="A1534" s="48">
        <v>3528</v>
      </c>
      <c r="B1534" s="49">
        <v>41199</v>
      </c>
      <c r="C1534" s="48" t="s">
        <v>633</v>
      </c>
      <c r="D1534" s="48" t="s">
        <v>292</v>
      </c>
      <c r="E1534" s="48" t="s">
        <v>343</v>
      </c>
      <c r="F1534" s="48">
        <v>5</v>
      </c>
      <c r="G1534" s="48">
        <v>43.875</v>
      </c>
      <c r="I1534" s="48" t="str">
        <f t="shared" si="23"/>
        <v>Q4</v>
      </c>
    </row>
    <row r="1535" spans="1:9">
      <c r="A1535" s="48">
        <v>3528</v>
      </c>
      <c r="B1535" s="49">
        <v>41199</v>
      </c>
      <c r="C1535" s="48" t="s">
        <v>506</v>
      </c>
      <c r="D1535" s="48" t="s">
        <v>306</v>
      </c>
      <c r="E1535" s="48" t="s">
        <v>366</v>
      </c>
      <c r="F1535" s="48">
        <v>3</v>
      </c>
      <c r="G1535" s="48">
        <v>28.5</v>
      </c>
      <c r="I1535" s="48" t="str">
        <f t="shared" si="23"/>
        <v>Q4</v>
      </c>
    </row>
    <row r="1536" spans="1:9">
      <c r="A1536" s="48">
        <v>3528</v>
      </c>
      <c r="B1536" s="49">
        <v>41199</v>
      </c>
      <c r="C1536" s="48" t="s">
        <v>774</v>
      </c>
      <c r="D1536" s="48" t="s">
        <v>292</v>
      </c>
      <c r="E1536" s="48" t="s">
        <v>320</v>
      </c>
      <c r="F1536" s="48">
        <v>1</v>
      </c>
      <c r="G1536" s="48">
        <v>6.15</v>
      </c>
      <c r="I1536" s="48" t="str">
        <f t="shared" si="23"/>
        <v>Q4</v>
      </c>
    </row>
    <row r="1537" spans="1:9">
      <c r="A1537" s="48">
        <v>3528</v>
      </c>
      <c r="B1537" s="49">
        <v>41199</v>
      </c>
      <c r="C1537" s="48" t="s">
        <v>979</v>
      </c>
      <c r="D1537" s="48" t="s">
        <v>295</v>
      </c>
      <c r="E1537" s="48" t="s">
        <v>293</v>
      </c>
      <c r="F1537" s="48">
        <v>3</v>
      </c>
      <c r="G1537" s="48">
        <v>8.3999999999999986</v>
      </c>
      <c r="I1537" s="48" t="str">
        <f t="shared" si="23"/>
        <v>Q4</v>
      </c>
    </row>
    <row r="1538" spans="1:9">
      <c r="A1538" s="48">
        <v>3530</v>
      </c>
      <c r="B1538" s="49">
        <v>41199</v>
      </c>
      <c r="C1538" s="48" t="s">
        <v>576</v>
      </c>
      <c r="D1538" s="48" t="s">
        <v>292</v>
      </c>
      <c r="E1538" s="48" t="s">
        <v>317</v>
      </c>
      <c r="F1538" s="48">
        <v>4</v>
      </c>
      <c r="G1538" s="48">
        <v>9.5</v>
      </c>
      <c r="I1538" s="48" t="str">
        <f t="shared" si="23"/>
        <v>Q4</v>
      </c>
    </row>
    <row r="1539" spans="1:9">
      <c r="A1539" s="48">
        <v>3533</v>
      </c>
      <c r="B1539" s="49">
        <v>41199</v>
      </c>
      <c r="C1539" s="48" t="s">
        <v>559</v>
      </c>
      <c r="D1539" s="48" t="s">
        <v>306</v>
      </c>
      <c r="E1539" s="48" t="s">
        <v>331</v>
      </c>
      <c r="F1539" s="48">
        <v>1</v>
      </c>
      <c r="G1539" s="48">
        <v>2.8025000000000002</v>
      </c>
      <c r="I1539" s="48" t="str">
        <f t="shared" ref="I1539:I1602" si="24">IF(B1539&gt;=$J$4,"Q4",IF(AND(B1539&gt;=$J$3,B1539&lt;$J$4),"Q3",IF(AND(B1539&gt;=$J$2, B1539&lt;$J$3),"Q2",IF(B1539&lt; $J$2,"Q1","Invalid"))))</f>
        <v>Q4</v>
      </c>
    </row>
    <row r="1540" spans="1:9">
      <c r="A1540" s="48">
        <v>3534</v>
      </c>
      <c r="B1540" s="49">
        <v>41199</v>
      </c>
      <c r="C1540" s="48" t="s">
        <v>973</v>
      </c>
      <c r="D1540" s="48" t="s">
        <v>292</v>
      </c>
      <c r="E1540" s="48" t="s">
        <v>374</v>
      </c>
      <c r="F1540" s="48">
        <v>1</v>
      </c>
      <c r="G1540" s="48">
        <v>4.3499999999999996</v>
      </c>
      <c r="I1540" s="48" t="str">
        <f t="shared" si="24"/>
        <v>Q4</v>
      </c>
    </row>
    <row r="1541" spans="1:9">
      <c r="A1541" s="48">
        <v>3534</v>
      </c>
      <c r="B1541" s="49">
        <v>41199</v>
      </c>
      <c r="C1541" s="48" t="s">
        <v>412</v>
      </c>
      <c r="D1541" s="48" t="s">
        <v>292</v>
      </c>
      <c r="E1541" s="48" t="s">
        <v>293</v>
      </c>
      <c r="F1541" s="48">
        <v>1</v>
      </c>
      <c r="G1541" s="48">
        <v>1.9124999999999999</v>
      </c>
      <c r="I1541" s="48" t="str">
        <f t="shared" si="24"/>
        <v>Q4</v>
      </c>
    </row>
    <row r="1542" spans="1:9">
      <c r="A1542" s="48">
        <v>3534</v>
      </c>
      <c r="B1542" s="49">
        <v>41199</v>
      </c>
      <c r="C1542" s="48" t="s">
        <v>817</v>
      </c>
      <c r="D1542" s="48" t="s">
        <v>292</v>
      </c>
      <c r="E1542" s="48" t="s">
        <v>459</v>
      </c>
      <c r="F1542" s="48">
        <v>2</v>
      </c>
      <c r="G1542" s="48">
        <v>11</v>
      </c>
      <c r="I1542" s="48" t="str">
        <f t="shared" si="24"/>
        <v>Q4</v>
      </c>
    </row>
    <row r="1543" spans="1:9">
      <c r="A1543" s="48">
        <v>3534</v>
      </c>
      <c r="B1543" s="49">
        <v>41199</v>
      </c>
      <c r="C1543" s="48" t="s">
        <v>664</v>
      </c>
      <c r="D1543" s="48" t="s">
        <v>292</v>
      </c>
      <c r="E1543" s="48" t="s">
        <v>317</v>
      </c>
      <c r="F1543" s="48">
        <v>1</v>
      </c>
      <c r="G1543" s="48">
        <v>2.25</v>
      </c>
      <c r="I1543" s="48" t="str">
        <f t="shared" si="24"/>
        <v>Q4</v>
      </c>
    </row>
    <row r="1544" spans="1:9">
      <c r="A1544" s="48">
        <v>3534</v>
      </c>
      <c r="B1544" s="49">
        <v>41199</v>
      </c>
      <c r="C1544" s="48" t="s">
        <v>757</v>
      </c>
      <c r="D1544" s="48" t="s">
        <v>306</v>
      </c>
      <c r="E1544" s="48" t="s">
        <v>419</v>
      </c>
      <c r="F1544" s="48">
        <v>2</v>
      </c>
      <c r="G1544" s="48">
        <v>4.9000000000000004</v>
      </c>
      <c r="I1544" s="48" t="str">
        <f t="shared" si="24"/>
        <v>Q4</v>
      </c>
    </row>
    <row r="1545" spans="1:9">
      <c r="A1545" s="48">
        <v>3560</v>
      </c>
      <c r="B1545" s="49">
        <v>41200</v>
      </c>
      <c r="C1545" s="48" t="s">
        <v>839</v>
      </c>
      <c r="D1545" s="48" t="s">
        <v>292</v>
      </c>
      <c r="E1545" s="48" t="s">
        <v>343</v>
      </c>
      <c r="F1545" s="48">
        <v>4</v>
      </c>
      <c r="G1545" s="48">
        <v>39</v>
      </c>
      <c r="I1545" s="48" t="str">
        <f t="shared" si="24"/>
        <v>Q4</v>
      </c>
    </row>
    <row r="1546" spans="1:9">
      <c r="A1546" s="48">
        <v>3560</v>
      </c>
      <c r="B1546" s="49">
        <v>41200</v>
      </c>
      <c r="C1546" s="48" t="s">
        <v>890</v>
      </c>
      <c r="D1546" s="48" t="s">
        <v>306</v>
      </c>
      <c r="E1546" s="48" t="s">
        <v>366</v>
      </c>
      <c r="F1546" s="48">
        <v>1</v>
      </c>
      <c r="G1546" s="48">
        <v>20.85</v>
      </c>
      <c r="I1546" s="48" t="str">
        <f t="shared" si="24"/>
        <v>Q4</v>
      </c>
    </row>
    <row r="1547" spans="1:9">
      <c r="A1547" s="48">
        <v>3560</v>
      </c>
      <c r="B1547" s="49">
        <v>41200</v>
      </c>
      <c r="C1547" s="48" t="s">
        <v>547</v>
      </c>
      <c r="D1547" s="48" t="s">
        <v>292</v>
      </c>
      <c r="E1547" s="48" t="s">
        <v>343</v>
      </c>
      <c r="F1547" s="48">
        <v>1</v>
      </c>
      <c r="G1547" s="48">
        <v>9.75</v>
      </c>
      <c r="I1547" s="48" t="str">
        <f t="shared" si="24"/>
        <v>Q4</v>
      </c>
    </row>
    <row r="1548" spans="1:9">
      <c r="A1548" s="48">
        <v>3587</v>
      </c>
      <c r="B1548" s="49">
        <v>41201</v>
      </c>
      <c r="C1548" s="48" t="s">
        <v>923</v>
      </c>
      <c r="D1548" s="48" t="s">
        <v>306</v>
      </c>
      <c r="E1548" s="48" t="s">
        <v>447</v>
      </c>
      <c r="F1548" s="48">
        <v>1</v>
      </c>
      <c r="G1548" s="48">
        <v>1.26</v>
      </c>
      <c r="I1548" s="48" t="str">
        <f t="shared" si="24"/>
        <v>Q4</v>
      </c>
    </row>
    <row r="1549" spans="1:9">
      <c r="A1549" s="48">
        <v>3587</v>
      </c>
      <c r="B1549" s="49">
        <v>41201</v>
      </c>
      <c r="C1549" s="48" t="s">
        <v>337</v>
      </c>
      <c r="D1549" s="48" t="s">
        <v>306</v>
      </c>
      <c r="E1549" s="48" t="s">
        <v>293</v>
      </c>
      <c r="F1549" s="48">
        <v>2</v>
      </c>
      <c r="G1549" s="48">
        <v>41.8</v>
      </c>
      <c r="I1549" s="48" t="str">
        <f t="shared" si="24"/>
        <v>Q4</v>
      </c>
    </row>
    <row r="1550" spans="1:9">
      <c r="A1550" s="48">
        <v>3587</v>
      </c>
      <c r="B1550" s="49">
        <v>41201</v>
      </c>
      <c r="C1550" s="48" t="s">
        <v>553</v>
      </c>
      <c r="D1550" s="48" t="s">
        <v>306</v>
      </c>
      <c r="E1550" s="48" t="s">
        <v>422</v>
      </c>
      <c r="F1550" s="48">
        <v>2</v>
      </c>
      <c r="G1550" s="48">
        <v>4.7880000000000003</v>
      </c>
      <c r="I1550" s="48" t="str">
        <f t="shared" si="24"/>
        <v>Q4</v>
      </c>
    </row>
    <row r="1551" spans="1:9">
      <c r="A1551" s="48">
        <v>3588</v>
      </c>
      <c r="B1551" s="49">
        <v>41201</v>
      </c>
      <c r="C1551" s="48" t="s">
        <v>681</v>
      </c>
      <c r="D1551" s="48" t="s">
        <v>306</v>
      </c>
      <c r="E1551" s="48" t="s">
        <v>405</v>
      </c>
      <c r="F1551" s="48">
        <v>1</v>
      </c>
      <c r="G1551" s="48">
        <v>20</v>
      </c>
      <c r="I1551" s="48" t="str">
        <f t="shared" si="24"/>
        <v>Q4</v>
      </c>
    </row>
    <row r="1552" spans="1:9">
      <c r="A1552" s="48">
        <v>3588</v>
      </c>
      <c r="B1552" s="49">
        <v>41201</v>
      </c>
      <c r="C1552" s="48" t="s">
        <v>979</v>
      </c>
      <c r="D1552" s="48" t="s">
        <v>295</v>
      </c>
      <c r="E1552" s="48" t="s">
        <v>293</v>
      </c>
      <c r="F1552" s="48">
        <v>2</v>
      </c>
      <c r="G1552" s="48">
        <v>5.6</v>
      </c>
      <c r="I1552" s="48" t="str">
        <f t="shared" si="24"/>
        <v>Q4</v>
      </c>
    </row>
    <row r="1553" spans="1:9">
      <c r="A1553" s="48">
        <v>3588</v>
      </c>
      <c r="B1553" s="49">
        <v>41201</v>
      </c>
      <c r="C1553" s="48" t="s">
        <v>921</v>
      </c>
      <c r="D1553" s="48" t="s">
        <v>393</v>
      </c>
      <c r="E1553" s="48" t="s">
        <v>394</v>
      </c>
      <c r="F1553" s="48">
        <v>1</v>
      </c>
      <c r="G1553" s="48">
        <v>20.3</v>
      </c>
      <c r="I1553" s="48" t="str">
        <f t="shared" si="24"/>
        <v>Q4</v>
      </c>
    </row>
    <row r="1554" spans="1:9">
      <c r="A1554" s="48">
        <v>3588</v>
      </c>
      <c r="B1554" s="49">
        <v>41201</v>
      </c>
      <c r="C1554" s="48" t="s">
        <v>796</v>
      </c>
      <c r="D1554" s="48" t="s">
        <v>306</v>
      </c>
      <c r="E1554" s="48" t="s">
        <v>417</v>
      </c>
      <c r="F1554" s="48">
        <v>2</v>
      </c>
      <c r="G1554" s="48">
        <v>8.6</v>
      </c>
      <c r="I1554" s="48" t="str">
        <f t="shared" si="24"/>
        <v>Q4</v>
      </c>
    </row>
    <row r="1555" spans="1:9">
      <c r="A1555" s="48">
        <v>3588</v>
      </c>
      <c r="B1555" s="49">
        <v>41201</v>
      </c>
      <c r="C1555" s="48" t="s">
        <v>373</v>
      </c>
      <c r="D1555" s="48" t="s">
        <v>292</v>
      </c>
      <c r="E1555" s="48" t="s">
        <v>374</v>
      </c>
      <c r="F1555" s="48">
        <v>2</v>
      </c>
      <c r="G1555" s="48">
        <v>8.2649999999999988</v>
      </c>
      <c r="I1555" s="48" t="str">
        <f t="shared" si="24"/>
        <v>Q4</v>
      </c>
    </row>
    <row r="1556" spans="1:9">
      <c r="A1556" s="48">
        <v>3590</v>
      </c>
      <c r="B1556" s="49">
        <v>41201</v>
      </c>
      <c r="C1556" s="48" t="s">
        <v>997</v>
      </c>
      <c r="D1556" s="48" t="s">
        <v>306</v>
      </c>
      <c r="E1556" s="48" t="s">
        <v>630</v>
      </c>
      <c r="F1556" s="48">
        <v>4</v>
      </c>
      <c r="G1556" s="48">
        <v>10</v>
      </c>
      <c r="I1556" s="48" t="str">
        <f t="shared" si="24"/>
        <v>Q4</v>
      </c>
    </row>
    <row r="1557" spans="1:9">
      <c r="A1557" s="48">
        <v>3590</v>
      </c>
      <c r="B1557" s="49">
        <v>41201</v>
      </c>
      <c r="C1557" s="48" t="s">
        <v>821</v>
      </c>
      <c r="D1557" s="48" t="s">
        <v>306</v>
      </c>
      <c r="E1557" s="48" t="s">
        <v>293</v>
      </c>
      <c r="F1557" s="48">
        <v>1</v>
      </c>
      <c r="G1557" s="48">
        <v>22.134999999999998</v>
      </c>
      <c r="I1557" s="48" t="str">
        <f t="shared" si="24"/>
        <v>Q4</v>
      </c>
    </row>
    <row r="1558" spans="1:9">
      <c r="A1558" s="48">
        <v>3590</v>
      </c>
      <c r="B1558" s="49">
        <v>41201</v>
      </c>
      <c r="C1558" s="48" t="s">
        <v>337</v>
      </c>
      <c r="D1558" s="48" t="s">
        <v>306</v>
      </c>
      <c r="E1558" s="48" t="s">
        <v>293</v>
      </c>
      <c r="F1558" s="48">
        <v>2</v>
      </c>
      <c r="G1558" s="48">
        <v>41.8</v>
      </c>
      <c r="I1558" s="48" t="str">
        <f t="shared" si="24"/>
        <v>Q4</v>
      </c>
    </row>
    <row r="1559" spans="1:9">
      <c r="A1559" s="48">
        <v>3609</v>
      </c>
      <c r="B1559" s="49">
        <v>41202</v>
      </c>
      <c r="C1559" s="48" t="s">
        <v>693</v>
      </c>
      <c r="D1559" s="48" t="s">
        <v>295</v>
      </c>
      <c r="E1559" s="48" t="s">
        <v>510</v>
      </c>
      <c r="F1559" s="48">
        <v>2</v>
      </c>
      <c r="G1559" s="48">
        <v>5</v>
      </c>
      <c r="I1559" s="48" t="str">
        <f t="shared" si="24"/>
        <v>Q4</v>
      </c>
    </row>
    <row r="1560" spans="1:9">
      <c r="A1560" s="48">
        <v>3610</v>
      </c>
      <c r="B1560" s="49">
        <v>41202</v>
      </c>
      <c r="C1560" s="48" t="s">
        <v>565</v>
      </c>
      <c r="D1560" s="48" t="s">
        <v>306</v>
      </c>
      <c r="E1560" s="48" t="s">
        <v>566</v>
      </c>
      <c r="F1560" s="48">
        <v>1</v>
      </c>
      <c r="G1560" s="48">
        <v>0.79</v>
      </c>
      <c r="I1560" s="48" t="str">
        <f t="shared" si="24"/>
        <v>Q4</v>
      </c>
    </row>
    <row r="1561" spans="1:9">
      <c r="A1561" s="48">
        <v>3610</v>
      </c>
      <c r="B1561" s="49">
        <v>41202</v>
      </c>
      <c r="C1561" s="48" t="s">
        <v>524</v>
      </c>
      <c r="D1561" s="48" t="s">
        <v>295</v>
      </c>
      <c r="E1561" s="48" t="s">
        <v>302</v>
      </c>
      <c r="F1561" s="48">
        <v>1</v>
      </c>
      <c r="G1561" s="48">
        <v>14.5</v>
      </c>
      <c r="I1561" s="48" t="str">
        <f t="shared" si="24"/>
        <v>Q4</v>
      </c>
    </row>
    <row r="1562" spans="1:9">
      <c r="A1562" s="48">
        <v>3610</v>
      </c>
      <c r="B1562" s="49">
        <v>41202</v>
      </c>
      <c r="C1562" s="48" t="s">
        <v>896</v>
      </c>
      <c r="D1562" s="48" t="s">
        <v>292</v>
      </c>
      <c r="E1562" s="48" t="s">
        <v>293</v>
      </c>
      <c r="F1562" s="48">
        <v>2</v>
      </c>
      <c r="G1562" s="48">
        <v>5.5</v>
      </c>
      <c r="I1562" s="48" t="str">
        <f t="shared" si="24"/>
        <v>Q4</v>
      </c>
    </row>
    <row r="1563" spans="1:9">
      <c r="A1563" s="48">
        <v>3613</v>
      </c>
      <c r="B1563" s="49">
        <v>41202</v>
      </c>
      <c r="C1563" s="48" t="s">
        <v>648</v>
      </c>
      <c r="D1563" s="48" t="s">
        <v>306</v>
      </c>
      <c r="E1563" s="48" t="s">
        <v>355</v>
      </c>
      <c r="F1563" s="48">
        <v>4</v>
      </c>
      <c r="G1563" s="48">
        <v>14.06</v>
      </c>
      <c r="I1563" s="48" t="str">
        <f t="shared" si="24"/>
        <v>Q4</v>
      </c>
    </row>
    <row r="1564" spans="1:9">
      <c r="A1564" s="48">
        <v>3613</v>
      </c>
      <c r="B1564" s="49">
        <v>41202</v>
      </c>
      <c r="C1564" s="48" t="s">
        <v>998</v>
      </c>
      <c r="D1564" s="48" t="s">
        <v>306</v>
      </c>
      <c r="E1564" s="48" t="s">
        <v>351</v>
      </c>
      <c r="F1564" s="48">
        <v>5</v>
      </c>
      <c r="G1564" s="48">
        <v>8.25</v>
      </c>
      <c r="I1564" s="48" t="str">
        <f t="shared" si="24"/>
        <v>Q4</v>
      </c>
    </row>
    <row r="1565" spans="1:9">
      <c r="A1565" s="48">
        <v>3613</v>
      </c>
      <c r="B1565" s="49">
        <v>41202</v>
      </c>
      <c r="C1565" s="48" t="s">
        <v>834</v>
      </c>
      <c r="D1565" s="48" t="s">
        <v>295</v>
      </c>
      <c r="E1565" s="48" t="s">
        <v>302</v>
      </c>
      <c r="F1565" s="48">
        <v>1</v>
      </c>
      <c r="G1565" s="48">
        <v>0.8</v>
      </c>
      <c r="I1565" s="48" t="str">
        <f t="shared" si="24"/>
        <v>Q4</v>
      </c>
    </row>
    <row r="1566" spans="1:9">
      <c r="A1566" s="48">
        <v>3613</v>
      </c>
      <c r="B1566" s="49">
        <v>41202</v>
      </c>
      <c r="C1566" s="48" t="s">
        <v>958</v>
      </c>
      <c r="D1566" s="48" t="s">
        <v>306</v>
      </c>
      <c r="E1566" s="48" t="s">
        <v>293</v>
      </c>
      <c r="F1566" s="48">
        <v>2</v>
      </c>
      <c r="G1566" s="48">
        <v>41.31</v>
      </c>
      <c r="I1566" s="48" t="str">
        <f t="shared" si="24"/>
        <v>Q4</v>
      </c>
    </row>
    <row r="1567" spans="1:9">
      <c r="A1567" s="48">
        <v>3613</v>
      </c>
      <c r="B1567" s="49">
        <v>41202</v>
      </c>
      <c r="C1567" s="48" t="s">
        <v>802</v>
      </c>
      <c r="D1567" s="48" t="s">
        <v>292</v>
      </c>
      <c r="E1567" s="48" t="s">
        <v>343</v>
      </c>
      <c r="F1567" s="48">
        <v>1</v>
      </c>
      <c r="G1567" s="48">
        <v>9.75</v>
      </c>
      <c r="I1567" s="48" t="str">
        <f t="shared" si="24"/>
        <v>Q4</v>
      </c>
    </row>
    <row r="1568" spans="1:9">
      <c r="A1568" s="48">
        <v>3616</v>
      </c>
      <c r="B1568" s="49">
        <v>41202</v>
      </c>
      <c r="C1568" s="48" t="s">
        <v>604</v>
      </c>
      <c r="D1568" s="48" t="s">
        <v>295</v>
      </c>
      <c r="E1568" s="48" t="s">
        <v>510</v>
      </c>
      <c r="F1568" s="48">
        <v>4</v>
      </c>
      <c r="G1568" s="48">
        <v>8.64</v>
      </c>
      <c r="I1568" s="48" t="str">
        <f t="shared" si="24"/>
        <v>Q4</v>
      </c>
    </row>
    <row r="1569" spans="1:9">
      <c r="A1569" s="48">
        <v>3641</v>
      </c>
      <c r="B1569" s="49">
        <v>41203</v>
      </c>
      <c r="C1569" s="48" t="s">
        <v>399</v>
      </c>
      <c r="D1569" s="48" t="s">
        <v>295</v>
      </c>
      <c r="E1569" s="48" t="s">
        <v>302</v>
      </c>
      <c r="F1569" s="48">
        <v>1</v>
      </c>
      <c r="G1569" s="48">
        <v>0.8</v>
      </c>
      <c r="I1569" s="48" t="str">
        <f t="shared" si="24"/>
        <v>Q4</v>
      </c>
    </row>
    <row r="1570" spans="1:9">
      <c r="A1570" s="48">
        <v>3641</v>
      </c>
      <c r="B1570" s="49">
        <v>41203</v>
      </c>
      <c r="C1570" s="48" t="s">
        <v>601</v>
      </c>
      <c r="D1570" s="48" t="s">
        <v>295</v>
      </c>
      <c r="E1570" s="48" t="s">
        <v>293</v>
      </c>
      <c r="F1570" s="48">
        <v>2</v>
      </c>
      <c r="G1570" s="48">
        <v>35.9</v>
      </c>
      <c r="I1570" s="48" t="str">
        <f t="shared" si="24"/>
        <v>Q4</v>
      </c>
    </row>
    <row r="1571" spans="1:9">
      <c r="A1571" s="48">
        <v>3641</v>
      </c>
      <c r="B1571" s="49">
        <v>41203</v>
      </c>
      <c r="C1571" s="48" t="s">
        <v>802</v>
      </c>
      <c r="D1571" s="48" t="s">
        <v>292</v>
      </c>
      <c r="E1571" s="48" t="s">
        <v>343</v>
      </c>
      <c r="F1571" s="48">
        <v>4</v>
      </c>
      <c r="G1571" s="48">
        <v>33.15</v>
      </c>
      <c r="I1571" s="48" t="str">
        <f t="shared" si="24"/>
        <v>Q4</v>
      </c>
    </row>
    <row r="1572" spans="1:9">
      <c r="A1572" s="48">
        <v>3643</v>
      </c>
      <c r="B1572" s="49">
        <v>41203</v>
      </c>
      <c r="C1572" s="48" t="s">
        <v>913</v>
      </c>
      <c r="D1572" s="48" t="s">
        <v>393</v>
      </c>
      <c r="E1572" s="48" t="s">
        <v>394</v>
      </c>
      <c r="F1572" s="48">
        <v>4</v>
      </c>
      <c r="G1572" s="48">
        <v>9.4</v>
      </c>
      <c r="I1572" s="48" t="str">
        <f t="shared" si="24"/>
        <v>Q4</v>
      </c>
    </row>
    <row r="1573" spans="1:9">
      <c r="A1573" s="48">
        <v>3654</v>
      </c>
      <c r="B1573" s="49">
        <v>41203</v>
      </c>
      <c r="C1573" s="48" t="s">
        <v>792</v>
      </c>
      <c r="D1573" s="48" t="s">
        <v>306</v>
      </c>
      <c r="E1573" s="48" t="s">
        <v>331</v>
      </c>
      <c r="F1573" s="48">
        <v>2</v>
      </c>
      <c r="G1573" s="48">
        <v>4.8</v>
      </c>
      <c r="I1573" s="48" t="str">
        <f t="shared" si="24"/>
        <v>Q4</v>
      </c>
    </row>
    <row r="1574" spans="1:9">
      <c r="A1574" s="48">
        <v>3654</v>
      </c>
      <c r="B1574" s="49">
        <v>41203</v>
      </c>
      <c r="C1574" s="48" t="s">
        <v>784</v>
      </c>
      <c r="D1574" s="48" t="s">
        <v>306</v>
      </c>
      <c r="E1574" s="48" t="s">
        <v>328</v>
      </c>
      <c r="F1574" s="48">
        <v>1</v>
      </c>
      <c r="G1574" s="48">
        <v>25</v>
      </c>
      <c r="I1574" s="48" t="str">
        <f t="shared" si="24"/>
        <v>Q4</v>
      </c>
    </row>
    <row r="1575" spans="1:9">
      <c r="A1575" s="48">
        <v>3654</v>
      </c>
      <c r="B1575" s="49">
        <v>41203</v>
      </c>
      <c r="C1575" s="48" t="s">
        <v>987</v>
      </c>
      <c r="D1575" s="48" t="s">
        <v>292</v>
      </c>
      <c r="E1575" s="48" t="s">
        <v>474</v>
      </c>
      <c r="F1575" s="48">
        <v>1</v>
      </c>
      <c r="G1575" s="48">
        <v>8.0939999999999994</v>
      </c>
      <c r="I1575" s="48" t="str">
        <f t="shared" si="24"/>
        <v>Q4</v>
      </c>
    </row>
    <row r="1576" spans="1:9">
      <c r="A1576" s="48">
        <v>3654</v>
      </c>
      <c r="B1576" s="49">
        <v>41203</v>
      </c>
      <c r="C1576" s="48" t="s">
        <v>999</v>
      </c>
      <c r="D1576" s="48" t="s">
        <v>306</v>
      </c>
      <c r="E1576" s="48" t="s">
        <v>500</v>
      </c>
      <c r="F1576" s="48">
        <v>1</v>
      </c>
      <c r="G1576" s="48">
        <v>2.4</v>
      </c>
      <c r="I1576" s="48" t="str">
        <f t="shared" si="24"/>
        <v>Q4</v>
      </c>
    </row>
    <row r="1577" spans="1:9">
      <c r="A1577" s="48">
        <v>3662</v>
      </c>
      <c r="B1577" s="49">
        <v>41203</v>
      </c>
      <c r="C1577" s="48" t="s">
        <v>318</v>
      </c>
      <c r="D1577" s="48" t="s">
        <v>292</v>
      </c>
      <c r="E1577" s="48" t="s">
        <v>317</v>
      </c>
      <c r="F1577" s="48">
        <v>1</v>
      </c>
      <c r="G1577" s="48">
        <v>4.2924999999999995</v>
      </c>
      <c r="I1577" s="48" t="str">
        <f t="shared" si="24"/>
        <v>Q4</v>
      </c>
    </row>
    <row r="1578" spans="1:9">
      <c r="A1578" s="48">
        <v>3662</v>
      </c>
      <c r="B1578" s="49">
        <v>41203</v>
      </c>
      <c r="C1578" s="48" t="s">
        <v>1000</v>
      </c>
      <c r="D1578" s="48" t="s">
        <v>393</v>
      </c>
      <c r="E1578" s="48" t="s">
        <v>394</v>
      </c>
      <c r="F1578" s="48">
        <v>1</v>
      </c>
      <c r="G1578" s="48">
        <v>3.3</v>
      </c>
      <c r="I1578" s="48" t="str">
        <f t="shared" si="24"/>
        <v>Q4</v>
      </c>
    </row>
    <row r="1579" spans="1:9">
      <c r="A1579" s="48">
        <v>3662</v>
      </c>
      <c r="B1579" s="49">
        <v>41203</v>
      </c>
      <c r="C1579" s="48" t="s">
        <v>610</v>
      </c>
      <c r="D1579" s="48" t="s">
        <v>393</v>
      </c>
      <c r="E1579" s="48" t="s">
        <v>394</v>
      </c>
      <c r="F1579" s="48">
        <v>1</v>
      </c>
      <c r="G1579" s="48">
        <v>5.85</v>
      </c>
      <c r="I1579" s="48" t="str">
        <f t="shared" si="24"/>
        <v>Q4</v>
      </c>
    </row>
    <row r="1580" spans="1:9">
      <c r="A1580" s="48">
        <v>3662</v>
      </c>
      <c r="B1580" s="49">
        <v>41203</v>
      </c>
      <c r="C1580" s="48" t="s">
        <v>615</v>
      </c>
      <c r="D1580" s="48" t="s">
        <v>292</v>
      </c>
      <c r="E1580" s="48" t="s">
        <v>320</v>
      </c>
      <c r="F1580" s="48">
        <v>1</v>
      </c>
      <c r="G1580" s="48">
        <v>7.6499999999999995</v>
      </c>
      <c r="I1580" s="48" t="str">
        <f t="shared" si="24"/>
        <v>Q4</v>
      </c>
    </row>
    <row r="1581" spans="1:9">
      <c r="A1581" s="48">
        <v>3662</v>
      </c>
      <c r="B1581" s="49">
        <v>41203</v>
      </c>
      <c r="C1581" s="48" t="s">
        <v>1001</v>
      </c>
      <c r="D1581" s="48" t="s">
        <v>306</v>
      </c>
      <c r="E1581" s="48" t="s">
        <v>293</v>
      </c>
      <c r="F1581" s="48">
        <v>1</v>
      </c>
      <c r="G1581" s="48">
        <v>24.3</v>
      </c>
      <c r="I1581" s="48" t="str">
        <f t="shared" si="24"/>
        <v>Q4</v>
      </c>
    </row>
    <row r="1582" spans="1:9">
      <c r="A1582" s="48">
        <v>3673</v>
      </c>
      <c r="B1582" s="49">
        <v>41204</v>
      </c>
      <c r="C1582" s="48" t="s">
        <v>1002</v>
      </c>
      <c r="D1582" s="48" t="s">
        <v>306</v>
      </c>
      <c r="E1582" s="48" t="s">
        <v>326</v>
      </c>
      <c r="F1582" s="48">
        <v>1</v>
      </c>
      <c r="G1582" s="48">
        <v>24.299999999999997</v>
      </c>
      <c r="I1582" s="48" t="str">
        <f t="shared" si="24"/>
        <v>Q4</v>
      </c>
    </row>
    <row r="1583" spans="1:9">
      <c r="A1583" s="48">
        <v>3673</v>
      </c>
      <c r="B1583" s="49">
        <v>41204</v>
      </c>
      <c r="C1583" s="48" t="s">
        <v>554</v>
      </c>
      <c r="D1583" s="48" t="s">
        <v>306</v>
      </c>
      <c r="E1583" s="48" t="s">
        <v>387</v>
      </c>
      <c r="F1583" s="48">
        <v>1</v>
      </c>
      <c r="G1583" s="48">
        <v>2.08</v>
      </c>
      <c r="I1583" s="48" t="str">
        <f t="shared" si="24"/>
        <v>Q4</v>
      </c>
    </row>
    <row r="1584" spans="1:9">
      <c r="A1584" s="48">
        <v>3673</v>
      </c>
      <c r="B1584" s="49">
        <v>41204</v>
      </c>
      <c r="C1584" s="48" t="s">
        <v>533</v>
      </c>
      <c r="D1584" s="48" t="s">
        <v>393</v>
      </c>
      <c r="E1584" s="48" t="s">
        <v>394</v>
      </c>
      <c r="F1584" s="48">
        <v>1</v>
      </c>
      <c r="G1584" s="48">
        <v>2.2999999999999998</v>
      </c>
      <c r="I1584" s="48" t="str">
        <f t="shared" si="24"/>
        <v>Q4</v>
      </c>
    </row>
    <row r="1585" spans="1:9">
      <c r="A1585" s="48">
        <v>3673</v>
      </c>
      <c r="B1585" s="49">
        <v>41204</v>
      </c>
      <c r="C1585" s="48" t="s">
        <v>989</v>
      </c>
      <c r="D1585" s="48" t="s">
        <v>292</v>
      </c>
      <c r="E1585" s="48" t="s">
        <v>374</v>
      </c>
      <c r="F1585" s="48">
        <v>4</v>
      </c>
      <c r="G1585" s="48">
        <v>23.2</v>
      </c>
      <c r="I1585" s="48" t="str">
        <f t="shared" si="24"/>
        <v>Q4</v>
      </c>
    </row>
    <row r="1586" spans="1:9">
      <c r="A1586" s="48">
        <v>3674</v>
      </c>
      <c r="B1586" s="49">
        <v>41204</v>
      </c>
      <c r="C1586" s="48" t="s">
        <v>388</v>
      </c>
      <c r="D1586" s="48" t="s">
        <v>292</v>
      </c>
      <c r="E1586" s="48" t="s">
        <v>293</v>
      </c>
      <c r="F1586" s="48">
        <v>3</v>
      </c>
      <c r="G1586" s="48">
        <v>5.5500000000000007</v>
      </c>
      <c r="I1586" s="48" t="str">
        <f t="shared" si="24"/>
        <v>Q4</v>
      </c>
    </row>
    <row r="1587" spans="1:9">
      <c r="A1587" s="48">
        <v>3678</v>
      </c>
      <c r="B1587" s="49">
        <v>41204</v>
      </c>
      <c r="C1587" s="48" t="s">
        <v>880</v>
      </c>
      <c r="D1587" s="48" t="s">
        <v>292</v>
      </c>
      <c r="E1587" s="48" t="s">
        <v>317</v>
      </c>
      <c r="F1587" s="48">
        <v>1</v>
      </c>
      <c r="G1587" s="48">
        <v>8.3000000000000007</v>
      </c>
      <c r="I1587" s="48" t="str">
        <f t="shared" si="24"/>
        <v>Q4</v>
      </c>
    </row>
    <row r="1588" spans="1:9">
      <c r="A1588" s="48">
        <v>3704</v>
      </c>
      <c r="B1588" s="49">
        <v>41205</v>
      </c>
      <c r="C1588" s="48" t="s">
        <v>1003</v>
      </c>
      <c r="D1588" s="48" t="s">
        <v>306</v>
      </c>
      <c r="E1588" s="48" t="s">
        <v>322</v>
      </c>
      <c r="F1588" s="48">
        <v>1</v>
      </c>
      <c r="G1588" s="48">
        <v>8.6</v>
      </c>
      <c r="I1588" s="48" t="str">
        <f t="shared" si="24"/>
        <v>Q4</v>
      </c>
    </row>
    <row r="1589" spans="1:9">
      <c r="A1589" s="48">
        <v>3704</v>
      </c>
      <c r="B1589" s="49">
        <v>41205</v>
      </c>
      <c r="C1589" s="48" t="s">
        <v>615</v>
      </c>
      <c r="D1589" s="48" t="s">
        <v>292</v>
      </c>
      <c r="E1589" s="48" t="s">
        <v>320</v>
      </c>
      <c r="F1589" s="48">
        <v>3</v>
      </c>
      <c r="G1589" s="48">
        <v>27.54</v>
      </c>
      <c r="I1589" s="48" t="str">
        <f t="shared" si="24"/>
        <v>Q4</v>
      </c>
    </row>
    <row r="1590" spans="1:9">
      <c r="A1590" s="48">
        <v>3704</v>
      </c>
      <c r="B1590" s="49">
        <v>41205</v>
      </c>
      <c r="C1590" s="48" t="s">
        <v>657</v>
      </c>
      <c r="D1590" s="48" t="s">
        <v>292</v>
      </c>
      <c r="E1590" s="48" t="s">
        <v>317</v>
      </c>
      <c r="F1590" s="48">
        <v>1</v>
      </c>
      <c r="G1590" s="48">
        <v>14.240000000000002</v>
      </c>
      <c r="I1590" s="48" t="str">
        <f t="shared" si="24"/>
        <v>Q4</v>
      </c>
    </row>
    <row r="1591" spans="1:9">
      <c r="A1591" s="48">
        <v>3704</v>
      </c>
      <c r="B1591" s="49">
        <v>41205</v>
      </c>
      <c r="C1591" s="48" t="s">
        <v>659</v>
      </c>
      <c r="D1591" s="48" t="s">
        <v>292</v>
      </c>
      <c r="E1591" s="48" t="s">
        <v>353</v>
      </c>
      <c r="F1591" s="48">
        <v>2</v>
      </c>
      <c r="G1591" s="48">
        <v>35.200000000000003</v>
      </c>
      <c r="I1591" s="48" t="str">
        <f t="shared" si="24"/>
        <v>Q4</v>
      </c>
    </row>
    <row r="1592" spans="1:9">
      <c r="A1592" s="48">
        <v>3705</v>
      </c>
      <c r="B1592" s="49">
        <v>41205</v>
      </c>
      <c r="C1592" s="48" t="s">
        <v>803</v>
      </c>
      <c r="D1592" s="48" t="s">
        <v>306</v>
      </c>
      <c r="E1592" s="48" t="s">
        <v>311</v>
      </c>
      <c r="F1592" s="48">
        <v>2</v>
      </c>
      <c r="G1592" s="48">
        <v>17.5</v>
      </c>
      <c r="I1592" s="48" t="str">
        <f t="shared" si="24"/>
        <v>Q4</v>
      </c>
    </row>
    <row r="1593" spans="1:9">
      <c r="A1593" s="48">
        <v>3705</v>
      </c>
      <c r="B1593" s="49">
        <v>41205</v>
      </c>
      <c r="C1593" s="48" t="s">
        <v>922</v>
      </c>
      <c r="D1593" s="48" t="s">
        <v>292</v>
      </c>
      <c r="E1593" s="48" t="s">
        <v>317</v>
      </c>
      <c r="F1593" s="48">
        <v>1</v>
      </c>
      <c r="G1593" s="48">
        <v>0.42499999999999999</v>
      </c>
      <c r="I1593" s="48" t="str">
        <f t="shared" si="24"/>
        <v>Q4</v>
      </c>
    </row>
    <row r="1594" spans="1:9">
      <c r="A1594" s="48">
        <v>3705</v>
      </c>
      <c r="B1594" s="49">
        <v>41205</v>
      </c>
      <c r="C1594" s="48" t="s">
        <v>664</v>
      </c>
      <c r="D1594" s="48" t="s">
        <v>292</v>
      </c>
      <c r="E1594" s="48" t="s">
        <v>317</v>
      </c>
      <c r="F1594" s="48">
        <v>1</v>
      </c>
      <c r="G1594" s="48">
        <v>3</v>
      </c>
      <c r="I1594" s="48" t="str">
        <f t="shared" si="24"/>
        <v>Q4</v>
      </c>
    </row>
    <row r="1595" spans="1:9">
      <c r="A1595" s="48">
        <v>3705</v>
      </c>
      <c r="B1595" s="49">
        <v>41205</v>
      </c>
      <c r="C1595" s="48" t="s">
        <v>632</v>
      </c>
      <c r="D1595" s="48" t="s">
        <v>306</v>
      </c>
      <c r="E1595" s="48" t="s">
        <v>419</v>
      </c>
      <c r="F1595" s="48">
        <v>1</v>
      </c>
      <c r="G1595" s="48">
        <v>5.75</v>
      </c>
      <c r="I1595" s="48" t="str">
        <f t="shared" si="24"/>
        <v>Q4</v>
      </c>
    </row>
    <row r="1596" spans="1:9">
      <c r="A1596" s="48">
        <v>3705</v>
      </c>
      <c r="B1596" s="49">
        <v>41205</v>
      </c>
      <c r="C1596" s="48" t="s">
        <v>765</v>
      </c>
      <c r="D1596" s="48" t="s">
        <v>306</v>
      </c>
      <c r="E1596" s="48" t="s">
        <v>766</v>
      </c>
      <c r="F1596" s="48">
        <v>2</v>
      </c>
      <c r="G1596" s="48">
        <v>4.4000000000000004</v>
      </c>
      <c r="I1596" s="48" t="str">
        <f t="shared" si="24"/>
        <v>Q4</v>
      </c>
    </row>
    <row r="1597" spans="1:9">
      <c r="A1597" s="48">
        <v>3706</v>
      </c>
      <c r="B1597" s="49">
        <v>41205</v>
      </c>
      <c r="C1597" s="48" t="s">
        <v>561</v>
      </c>
      <c r="D1597" s="48" t="s">
        <v>306</v>
      </c>
      <c r="E1597" s="48" t="s">
        <v>322</v>
      </c>
      <c r="F1597" s="48">
        <v>1</v>
      </c>
      <c r="G1597" s="48">
        <v>7.15</v>
      </c>
      <c r="I1597" s="48" t="str">
        <f t="shared" si="24"/>
        <v>Q4</v>
      </c>
    </row>
    <row r="1598" spans="1:9">
      <c r="A1598" s="48">
        <v>3706</v>
      </c>
      <c r="B1598" s="49">
        <v>41205</v>
      </c>
      <c r="C1598" s="48" t="s">
        <v>349</v>
      </c>
      <c r="D1598" s="48" t="s">
        <v>295</v>
      </c>
      <c r="E1598" s="48" t="s">
        <v>302</v>
      </c>
      <c r="F1598" s="48">
        <v>3</v>
      </c>
      <c r="G1598" s="48">
        <v>87.345000000000013</v>
      </c>
      <c r="I1598" s="48" t="str">
        <f t="shared" si="24"/>
        <v>Q4</v>
      </c>
    </row>
    <row r="1599" spans="1:9">
      <c r="A1599" s="48">
        <v>3706</v>
      </c>
      <c r="B1599" s="49">
        <v>41205</v>
      </c>
      <c r="C1599" s="48" t="s">
        <v>913</v>
      </c>
      <c r="D1599" s="48" t="s">
        <v>393</v>
      </c>
      <c r="E1599" s="48" t="s">
        <v>394</v>
      </c>
      <c r="F1599" s="48">
        <v>1</v>
      </c>
      <c r="G1599" s="48">
        <v>2.35</v>
      </c>
      <c r="I1599" s="48" t="str">
        <f t="shared" si="24"/>
        <v>Q4</v>
      </c>
    </row>
    <row r="1600" spans="1:9">
      <c r="A1600" s="48">
        <v>3709</v>
      </c>
      <c r="B1600" s="49">
        <v>41205</v>
      </c>
      <c r="C1600" s="48" t="s">
        <v>1004</v>
      </c>
      <c r="D1600" s="48" t="s">
        <v>295</v>
      </c>
      <c r="E1600" s="48" t="s">
        <v>1005</v>
      </c>
      <c r="F1600" s="48">
        <v>2</v>
      </c>
      <c r="G1600" s="48">
        <v>3.42</v>
      </c>
      <c r="I1600" s="48" t="str">
        <f t="shared" si="24"/>
        <v>Q4</v>
      </c>
    </row>
    <row r="1601" spans="1:9">
      <c r="A1601" s="48">
        <v>3730</v>
      </c>
      <c r="B1601" s="49">
        <v>41206</v>
      </c>
      <c r="C1601" s="48" t="s">
        <v>399</v>
      </c>
      <c r="D1601" s="48" t="s">
        <v>295</v>
      </c>
      <c r="E1601" s="48" t="s">
        <v>302</v>
      </c>
      <c r="F1601" s="48">
        <v>1</v>
      </c>
      <c r="G1601" s="48">
        <v>0.8</v>
      </c>
      <c r="I1601" s="48" t="str">
        <f t="shared" si="24"/>
        <v>Q4</v>
      </c>
    </row>
    <row r="1602" spans="1:9">
      <c r="A1602" s="48">
        <v>3731</v>
      </c>
      <c r="B1602" s="49">
        <v>41206</v>
      </c>
      <c r="C1602" s="48" t="s">
        <v>1006</v>
      </c>
      <c r="D1602" s="48" t="s">
        <v>306</v>
      </c>
      <c r="E1602" s="48" t="s">
        <v>766</v>
      </c>
      <c r="F1602" s="48">
        <v>2</v>
      </c>
      <c r="G1602" s="48">
        <v>4.4000000000000004</v>
      </c>
      <c r="I1602" s="48" t="str">
        <f t="shared" si="24"/>
        <v>Q4</v>
      </c>
    </row>
    <row r="1603" spans="1:9">
      <c r="A1603" s="48">
        <v>3731</v>
      </c>
      <c r="B1603" s="49">
        <v>41206</v>
      </c>
      <c r="C1603" s="48" t="s">
        <v>683</v>
      </c>
      <c r="D1603" s="48" t="s">
        <v>306</v>
      </c>
      <c r="E1603" s="48" t="s">
        <v>293</v>
      </c>
      <c r="F1603" s="48">
        <v>1</v>
      </c>
      <c r="G1603" s="48">
        <v>22.21</v>
      </c>
      <c r="I1603" s="48" t="str">
        <f t="shared" ref="I1603:I1666" si="25">IF(B1603&gt;=$J$4,"Q4",IF(AND(B1603&gt;=$J$3,B1603&lt;$J$4),"Q3",IF(AND(B1603&gt;=$J$2, B1603&lt;$J$3),"Q2",IF(B1603&lt; $J$2,"Q1","Invalid"))))</f>
        <v>Q4</v>
      </c>
    </row>
    <row r="1604" spans="1:9">
      <c r="A1604" s="48">
        <v>3731</v>
      </c>
      <c r="B1604" s="49">
        <v>41206</v>
      </c>
      <c r="C1604" s="48" t="s">
        <v>838</v>
      </c>
      <c r="D1604" s="48" t="s">
        <v>306</v>
      </c>
      <c r="E1604" s="48" t="s">
        <v>311</v>
      </c>
      <c r="F1604" s="48">
        <v>2</v>
      </c>
      <c r="G1604" s="48">
        <v>14</v>
      </c>
      <c r="I1604" s="48" t="str">
        <f t="shared" si="25"/>
        <v>Q4</v>
      </c>
    </row>
    <row r="1605" spans="1:9">
      <c r="A1605" s="48">
        <v>3731</v>
      </c>
      <c r="B1605" s="49">
        <v>41206</v>
      </c>
      <c r="C1605" s="48" t="s">
        <v>298</v>
      </c>
      <c r="D1605" s="48" t="s">
        <v>292</v>
      </c>
      <c r="E1605" s="48" t="s">
        <v>299</v>
      </c>
      <c r="F1605" s="48">
        <v>1</v>
      </c>
      <c r="G1605" s="48">
        <v>1</v>
      </c>
      <c r="I1605" s="48" t="str">
        <f t="shared" si="25"/>
        <v>Q4</v>
      </c>
    </row>
    <row r="1606" spans="1:9">
      <c r="A1606" s="48">
        <v>3731</v>
      </c>
      <c r="B1606" s="49">
        <v>41206</v>
      </c>
      <c r="C1606" s="48" t="s">
        <v>443</v>
      </c>
      <c r="D1606" s="48" t="s">
        <v>306</v>
      </c>
      <c r="E1606" s="48" t="s">
        <v>293</v>
      </c>
      <c r="F1606" s="48">
        <v>2</v>
      </c>
      <c r="G1606" s="48">
        <v>5.9</v>
      </c>
      <c r="I1606" s="48" t="str">
        <f t="shared" si="25"/>
        <v>Q4</v>
      </c>
    </row>
    <row r="1607" spans="1:9">
      <c r="A1607" s="48">
        <v>3731</v>
      </c>
      <c r="B1607" s="49">
        <v>41206</v>
      </c>
      <c r="C1607" s="48" t="s">
        <v>448</v>
      </c>
      <c r="D1607" s="48" t="s">
        <v>306</v>
      </c>
      <c r="E1607" s="48" t="s">
        <v>381</v>
      </c>
      <c r="F1607" s="48">
        <v>1</v>
      </c>
      <c r="G1607" s="48">
        <v>9.1</v>
      </c>
      <c r="I1607" s="48" t="str">
        <f t="shared" si="25"/>
        <v>Q4</v>
      </c>
    </row>
    <row r="1608" spans="1:9">
      <c r="A1608" s="48">
        <v>3731</v>
      </c>
      <c r="B1608" s="49">
        <v>41206</v>
      </c>
      <c r="C1608" s="48" t="s">
        <v>569</v>
      </c>
      <c r="D1608" s="48" t="s">
        <v>306</v>
      </c>
      <c r="E1608" s="48" t="s">
        <v>387</v>
      </c>
      <c r="F1608" s="48">
        <v>5</v>
      </c>
      <c r="G1608" s="48">
        <v>11.984999999999999</v>
      </c>
      <c r="I1608" s="48" t="str">
        <f t="shared" si="25"/>
        <v>Q4</v>
      </c>
    </row>
    <row r="1609" spans="1:9">
      <c r="A1609" s="48">
        <v>3731</v>
      </c>
      <c r="B1609" s="49">
        <v>41206</v>
      </c>
      <c r="C1609" s="48" t="s">
        <v>926</v>
      </c>
      <c r="D1609" s="48" t="s">
        <v>306</v>
      </c>
      <c r="E1609" s="48" t="s">
        <v>293</v>
      </c>
      <c r="F1609" s="48">
        <v>3</v>
      </c>
      <c r="G1609" s="48">
        <v>36.622499999999995</v>
      </c>
      <c r="I1609" s="48" t="str">
        <f t="shared" si="25"/>
        <v>Q4</v>
      </c>
    </row>
    <row r="1610" spans="1:9">
      <c r="A1610" s="48">
        <v>3744</v>
      </c>
      <c r="B1610" s="49">
        <v>41207</v>
      </c>
      <c r="C1610" s="48" t="s">
        <v>442</v>
      </c>
      <c r="D1610" s="48" t="s">
        <v>306</v>
      </c>
      <c r="E1610" s="48" t="s">
        <v>307</v>
      </c>
      <c r="F1610" s="48">
        <v>1</v>
      </c>
      <c r="G1610" s="48">
        <v>3.25</v>
      </c>
      <c r="I1610" s="48" t="str">
        <f t="shared" si="25"/>
        <v>Q4</v>
      </c>
    </row>
    <row r="1611" spans="1:9">
      <c r="A1611" s="48">
        <v>3744</v>
      </c>
      <c r="B1611" s="49">
        <v>41207</v>
      </c>
      <c r="C1611" s="48" t="s">
        <v>384</v>
      </c>
      <c r="D1611" s="48" t="s">
        <v>306</v>
      </c>
      <c r="E1611" s="48" t="s">
        <v>293</v>
      </c>
      <c r="F1611" s="48">
        <v>3</v>
      </c>
      <c r="G1611" s="48">
        <v>74.550000000000011</v>
      </c>
      <c r="I1611" s="48" t="str">
        <f t="shared" si="25"/>
        <v>Q4</v>
      </c>
    </row>
    <row r="1612" spans="1:9">
      <c r="A1612" s="48">
        <v>3747</v>
      </c>
      <c r="B1612" s="49">
        <v>41207</v>
      </c>
      <c r="C1612" s="48" t="s">
        <v>815</v>
      </c>
      <c r="D1612" s="48" t="s">
        <v>295</v>
      </c>
      <c r="E1612" s="48" t="s">
        <v>293</v>
      </c>
      <c r="F1612" s="48">
        <v>2</v>
      </c>
      <c r="G1612" s="48">
        <v>3.33</v>
      </c>
      <c r="I1612" s="48" t="str">
        <f t="shared" si="25"/>
        <v>Q4</v>
      </c>
    </row>
    <row r="1613" spans="1:9">
      <c r="A1613" s="48">
        <v>3748</v>
      </c>
      <c r="B1613" s="49">
        <v>41207</v>
      </c>
      <c r="C1613" s="48" t="s">
        <v>941</v>
      </c>
      <c r="D1613" s="48" t="s">
        <v>292</v>
      </c>
      <c r="E1613" s="48" t="s">
        <v>343</v>
      </c>
      <c r="F1613" s="48">
        <v>2</v>
      </c>
      <c r="G1613" s="48">
        <v>19.5</v>
      </c>
      <c r="I1613" s="48" t="str">
        <f t="shared" si="25"/>
        <v>Q4</v>
      </c>
    </row>
    <row r="1614" spans="1:9">
      <c r="A1614" s="48">
        <v>3751</v>
      </c>
      <c r="B1614" s="49">
        <v>41207</v>
      </c>
      <c r="C1614" s="48" t="s">
        <v>1007</v>
      </c>
      <c r="D1614" s="48" t="s">
        <v>295</v>
      </c>
      <c r="E1614" s="48" t="s">
        <v>302</v>
      </c>
      <c r="F1614" s="48">
        <v>1</v>
      </c>
      <c r="G1614" s="48">
        <v>0.8</v>
      </c>
      <c r="I1614" s="48" t="str">
        <f t="shared" si="25"/>
        <v>Q4</v>
      </c>
    </row>
    <row r="1615" spans="1:9">
      <c r="A1615" s="48">
        <v>3751</v>
      </c>
      <c r="B1615" s="49">
        <v>41207</v>
      </c>
      <c r="C1615" s="48" t="s">
        <v>671</v>
      </c>
      <c r="D1615" s="48" t="s">
        <v>292</v>
      </c>
      <c r="E1615" s="48" t="s">
        <v>353</v>
      </c>
      <c r="F1615" s="48">
        <v>3</v>
      </c>
      <c r="G1615" s="48">
        <v>18.36</v>
      </c>
      <c r="I1615" s="48" t="str">
        <f t="shared" si="25"/>
        <v>Q4</v>
      </c>
    </row>
    <row r="1616" spans="1:9">
      <c r="A1616" s="48">
        <v>3751</v>
      </c>
      <c r="B1616" s="49">
        <v>41207</v>
      </c>
      <c r="C1616" s="48" t="s">
        <v>946</v>
      </c>
      <c r="D1616" s="48" t="s">
        <v>306</v>
      </c>
      <c r="E1616" s="48" t="s">
        <v>313</v>
      </c>
      <c r="F1616" s="48">
        <v>2</v>
      </c>
      <c r="G1616" s="48">
        <v>20.61</v>
      </c>
      <c r="I1616" s="48" t="str">
        <f t="shared" si="25"/>
        <v>Q4</v>
      </c>
    </row>
    <row r="1617" spans="1:9">
      <c r="A1617" s="48">
        <v>3751</v>
      </c>
      <c r="B1617" s="49">
        <v>41207</v>
      </c>
      <c r="C1617" s="48" t="s">
        <v>699</v>
      </c>
      <c r="D1617" s="48" t="s">
        <v>306</v>
      </c>
      <c r="E1617" s="48" t="s">
        <v>293</v>
      </c>
      <c r="F1617" s="48">
        <v>1</v>
      </c>
      <c r="G1617" s="48">
        <v>2.403</v>
      </c>
      <c r="I1617" s="48" t="str">
        <f t="shared" si="25"/>
        <v>Q4</v>
      </c>
    </row>
    <row r="1618" spans="1:9">
      <c r="A1618" s="48">
        <v>3751</v>
      </c>
      <c r="B1618" s="49">
        <v>41207</v>
      </c>
      <c r="C1618" s="48" t="s">
        <v>565</v>
      </c>
      <c r="D1618" s="48" t="s">
        <v>306</v>
      </c>
      <c r="E1618" s="48" t="s">
        <v>566</v>
      </c>
      <c r="F1618" s="48">
        <v>2</v>
      </c>
      <c r="G1618" s="48">
        <v>1.58</v>
      </c>
      <c r="I1618" s="48" t="str">
        <f t="shared" si="25"/>
        <v>Q4</v>
      </c>
    </row>
    <row r="1619" spans="1:9">
      <c r="A1619" s="48">
        <v>3754</v>
      </c>
      <c r="B1619" s="49">
        <v>41207</v>
      </c>
      <c r="C1619" s="48" t="s">
        <v>1008</v>
      </c>
      <c r="D1619" s="48" t="s">
        <v>292</v>
      </c>
      <c r="E1619" s="48" t="s">
        <v>293</v>
      </c>
      <c r="F1619" s="48">
        <v>2</v>
      </c>
      <c r="G1619" s="48">
        <v>4.5999999999999996</v>
      </c>
      <c r="I1619" s="48" t="str">
        <f t="shared" si="25"/>
        <v>Q4</v>
      </c>
    </row>
    <row r="1620" spans="1:9">
      <c r="A1620" s="48">
        <v>3754</v>
      </c>
      <c r="B1620" s="49">
        <v>41207</v>
      </c>
      <c r="C1620" s="48" t="s">
        <v>909</v>
      </c>
      <c r="D1620" s="48" t="s">
        <v>306</v>
      </c>
      <c r="E1620" s="48" t="s">
        <v>311</v>
      </c>
      <c r="F1620" s="48">
        <v>1</v>
      </c>
      <c r="G1620" s="48">
        <v>8.75</v>
      </c>
      <c r="I1620" s="48" t="str">
        <f t="shared" si="25"/>
        <v>Q4</v>
      </c>
    </row>
    <row r="1621" spans="1:9">
      <c r="A1621" s="48">
        <v>3754</v>
      </c>
      <c r="B1621" s="49">
        <v>41207</v>
      </c>
      <c r="C1621" s="48" t="s">
        <v>943</v>
      </c>
      <c r="D1621" s="48" t="s">
        <v>306</v>
      </c>
      <c r="E1621" s="48" t="s">
        <v>500</v>
      </c>
      <c r="F1621" s="48">
        <v>2</v>
      </c>
      <c r="G1621" s="48">
        <v>3.6799999999999997</v>
      </c>
      <c r="I1621" s="48" t="str">
        <f t="shared" si="25"/>
        <v>Q4</v>
      </c>
    </row>
    <row r="1622" spans="1:9">
      <c r="A1622" s="48">
        <v>3754</v>
      </c>
      <c r="B1622" s="49">
        <v>41207</v>
      </c>
      <c r="C1622" s="48" t="s">
        <v>294</v>
      </c>
      <c r="D1622" s="48" t="s">
        <v>295</v>
      </c>
      <c r="E1622" s="48" t="s">
        <v>296</v>
      </c>
      <c r="F1622" s="48">
        <v>4</v>
      </c>
      <c r="G1622" s="48">
        <v>40.279999999999994</v>
      </c>
      <c r="I1622" s="48" t="str">
        <f t="shared" si="25"/>
        <v>Q4</v>
      </c>
    </row>
    <row r="1623" spans="1:9">
      <c r="A1623" s="48">
        <v>3754</v>
      </c>
      <c r="B1623" s="49">
        <v>41207</v>
      </c>
      <c r="C1623" s="48" t="s">
        <v>1009</v>
      </c>
      <c r="D1623" s="48" t="s">
        <v>306</v>
      </c>
      <c r="E1623" s="48" t="s">
        <v>513</v>
      </c>
      <c r="F1623" s="48">
        <v>5</v>
      </c>
      <c r="G1623" s="48">
        <v>20.75</v>
      </c>
      <c r="I1623" s="48" t="str">
        <f t="shared" si="25"/>
        <v>Q4</v>
      </c>
    </row>
    <row r="1624" spans="1:9">
      <c r="A1624" s="48">
        <v>3754</v>
      </c>
      <c r="B1624" s="49">
        <v>41207</v>
      </c>
      <c r="C1624" s="48" t="s">
        <v>1010</v>
      </c>
      <c r="D1624" s="48" t="s">
        <v>292</v>
      </c>
      <c r="E1624" s="48" t="s">
        <v>293</v>
      </c>
      <c r="F1624" s="48">
        <v>1</v>
      </c>
      <c r="G1624" s="48">
        <v>3.7524999999999999</v>
      </c>
      <c r="I1624" s="48" t="str">
        <f t="shared" si="25"/>
        <v>Q4</v>
      </c>
    </row>
    <row r="1625" spans="1:9">
      <c r="A1625" s="48">
        <v>3754</v>
      </c>
      <c r="B1625" s="49">
        <v>41207</v>
      </c>
      <c r="C1625" s="48" t="s">
        <v>618</v>
      </c>
      <c r="D1625" s="48" t="s">
        <v>306</v>
      </c>
      <c r="E1625" s="48" t="s">
        <v>582</v>
      </c>
      <c r="F1625" s="48">
        <v>1</v>
      </c>
      <c r="G1625" s="48">
        <v>3.5</v>
      </c>
      <c r="I1625" s="48" t="str">
        <f t="shared" si="25"/>
        <v>Q4</v>
      </c>
    </row>
    <row r="1626" spans="1:9">
      <c r="A1626" s="48">
        <v>3756</v>
      </c>
      <c r="B1626" s="49">
        <v>41207</v>
      </c>
      <c r="C1626" s="48" t="s">
        <v>460</v>
      </c>
      <c r="D1626" s="48" t="s">
        <v>292</v>
      </c>
      <c r="E1626" s="48" t="s">
        <v>293</v>
      </c>
      <c r="F1626" s="48">
        <v>2</v>
      </c>
      <c r="G1626" s="48">
        <v>2.7</v>
      </c>
      <c r="I1626" s="48" t="str">
        <f t="shared" si="25"/>
        <v>Q4</v>
      </c>
    </row>
    <row r="1627" spans="1:9">
      <c r="A1627" s="48">
        <v>3756</v>
      </c>
      <c r="B1627" s="49">
        <v>41207</v>
      </c>
      <c r="C1627" s="48" t="s">
        <v>1011</v>
      </c>
      <c r="D1627" s="48" t="s">
        <v>292</v>
      </c>
      <c r="E1627" s="48" t="s">
        <v>317</v>
      </c>
      <c r="F1627" s="48">
        <v>1</v>
      </c>
      <c r="G1627" s="48">
        <v>11.559999999999999</v>
      </c>
      <c r="I1627" s="48" t="str">
        <f t="shared" si="25"/>
        <v>Q4</v>
      </c>
    </row>
    <row r="1628" spans="1:9">
      <c r="A1628" s="48">
        <v>3759</v>
      </c>
      <c r="B1628" s="49">
        <v>41207</v>
      </c>
      <c r="C1628" s="48" t="s">
        <v>1012</v>
      </c>
      <c r="D1628" s="48" t="s">
        <v>306</v>
      </c>
      <c r="E1628" s="48" t="s">
        <v>326</v>
      </c>
      <c r="F1628" s="48">
        <v>1</v>
      </c>
      <c r="G1628" s="48">
        <v>21.85</v>
      </c>
      <c r="I1628" s="48" t="str">
        <f t="shared" si="25"/>
        <v>Q4</v>
      </c>
    </row>
    <row r="1629" spans="1:9">
      <c r="A1629" s="48">
        <v>3759</v>
      </c>
      <c r="B1629" s="49">
        <v>41207</v>
      </c>
      <c r="C1629" s="48" t="s">
        <v>344</v>
      </c>
      <c r="D1629" s="48" t="s">
        <v>292</v>
      </c>
      <c r="E1629" s="48" t="s">
        <v>293</v>
      </c>
      <c r="F1629" s="48">
        <v>1</v>
      </c>
      <c r="G1629" s="48">
        <v>2.7</v>
      </c>
      <c r="I1629" s="48" t="str">
        <f t="shared" si="25"/>
        <v>Q4</v>
      </c>
    </row>
    <row r="1630" spans="1:9">
      <c r="A1630" s="48">
        <v>3759</v>
      </c>
      <c r="B1630" s="49">
        <v>41207</v>
      </c>
      <c r="C1630" s="48" t="s">
        <v>323</v>
      </c>
      <c r="D1630" s="48" t="s">
        <v>292</v>
      </c>
      <c r="E1630" s="48" t="s">
        <v>293</v>
      </c>
      <c r="F1630" s="48">
        <v>1</v>
      </c>
      <c r="G1630" s="48">
        <v>0.75</v>
      </c>
      <c r="I1630" s="48" t="str">
        <f t="shared" si="25"/>
        <v>Q4</v>
      </c>
    </row>
    <row r="1631" spans="1:9">
      <c r="A1631" s="48">
        <v>3759</v>
      </c>
      <c r="B1631" s="49">
        <v>41207</v>
      </c>
      <c r="C1631" s="48" t="s">
        <v>939</v>
      </c>
      <c r="D1631" s="48" t="s">
        <v>306</v>
      </c>
      <c r="E1631" s="48" t="s">
        <v>293</v>
      </c>
      <c r="F1631" s="48">
        <v>1</v>
      </c>
      <c r="G1631" s="48">
        <v>23.35</v>
      </c>
      <c r="I1631" s="48" t="str">
        <f t="shared" si="25"/>
        <v>Q4</v>
      </c>
    </row>
    <row r="1632" spans="1:9">
      <c r="A1632" s="48">
        <v>3759</v>
      </c>
      <c r="B1632" s="49">
        <v>41207</v>
      </c>
      <c r="C1632" s="48" t="s">
        <v>588</v>
      </c>
      <c r="D1632" s="48" t="s">
        <v>295</v>
      </c>
      <c r="E1632" s="48" t="s">
        <v>368</v>
      </c>
      <c r="F1632" s="48">
        <v>2</v>
      </c>
      <c r="G1632" s="48">
        <v>11.685</v>
      </c>
      <c r="I1632" s="48" t="str">
        <f t="shared" si="25"/>
        <v>Q4</v>
      </c>
    </row>
    <row r="1633" spans="1:9">
      <c r="A1633" s="48">
        <v>3759</v>
      </c>
      <c r="B1633" s="49">
        <v>41207</v>
      </c>
      <c r="C1633" s="48" t="s">
        <v>990</v>
      </c>
      <c r="D1633" s="48" t="s">
        <v>292</v>
      </c>
      <c r="E1633" s="48" t="s">
        <v>293</v>
      </c>
      <c r="F1633" s="48">
        <v>1</v>
      </c>
      <c r="G1633" s="48">
        <v>4.5</v>
      </c>
      <c r="I1633" s="48" t="str">
        <f t="shared" si="25"/>
        <v>Q4</v>
      </c>
    </row>
    <row r="1634" spans="1:9">
      <c r="A1634" s="48">
        <v>3759</v>
      </c>
      <c r="B1634" s="49">
        <v>41207</v>
      </c>
      <c r="C1634" s="48" t="s">
        <v>955</v>
      </c>
      <c r="D1634" s="48" t="s">
        <v>306</v>
      </c>
      <c r="E1634" s="48" t="s">
        <v>463</v>
      </c>
      <c r="F1634" s="48">
        <v>2</v>
      </c>
      <c r="G1634" s="48">
        <v>15.8</v>
      </c>
      <c r="I1634" s="48" t="str">
        <f t="shared" si="25"/>
        <v>Q4</v>
      </c>
    </row>
    <row r="1635" spans="1:9">
      <c r="A1635" s="48">
        <v>3761</v>
      </c>
      <c r="B1635" s="49">
        <v>41207</v>
      </c>
      <c r="C1635" s="48" t="s">
        <v>605</v>
      </c>
      <c r="D1635" s="48" t="s">
        <v>292</v>
      </c>
      <c r="E1635" s="48" t="s">
        <v>317</v>
      </c>
      <c r="F1635" s="48">
        <v>1</v>
      </c>
      <c r="G1635" s="48">
        <v>6.3</v>
      </c>
      <c r="I1635" s="48" t="str">
        <f t="shared" si="25"/>
        <v>Q4</v>
      </c>
    </row>
    <row r="1636" spans="1:9">
      <c r="A1636" s="48">
        <v>3761</v>
      </c>
      <c r="B1636" s="49">
        <v>41207</v>
      </c>
      <c r="C1636" s="48" t="s">
        <v>1013</v>
      </c>
      <c r="D1636" s="48" t="s">
        <v>295</v>
      </c>
      <c r="E1636" s="48" t="s">
        <v>302</v>
      </c>
      <c r="F1636" s="48">
        <v>2</v>
      </c>
      <c r="G1636" s="48">
        <v>1.36</v>
      </c>
      <c r="I1636" s="48" t="str">
        <f t="shared" si="25"/>
        <v>Q4</v>
      </c>
    </row>
    <row r="1637" spans="1:9">
      <c r="A1637" s="48">
        <v>3785</v>
      </c>
      <c r="B1637" s="49">
        <v>41208</v>
      </c>
      <c r="C1637" s="48" t="s">
        <v>945</v>
      </c>
      <c r="D1637" s="48" t="s">
        <v>292</v>
      </c>
      <c r="E1637" s="48" t="s">
        <v>304</v>
      </c>
      <c r="F1637" s="48">
        <v>2</v>
      </c>
      <c r="G1637" s="48">
        <v>11.9</v>
      </c>
      <c r="I1637" s="48" t="str">
        <f t="shared" si="25"/>
        <v>Q4</v>
      </c>
    </row>
    <row r="1638" spans="1:9">
      <c r="A1638" s="48">
        <v>3785</v>
      </c>
      <c r="B1638" s="49">
        <v>41208</v>
      </c>
      <c r="C1638" s="48" t="s">
        <v>672</v>
      </c>
      <c r="D1638" s="48" t="s">
        <v>292</v>
      </c>
      <c r="E1638" s="48" t="s">
        <v>293</v>
      </c>
      <c r="F1638" s="48">
        <v>1</v>
      </c>
      <c r="G1638" s="48">
        <v>1.75</v>
      </c>
      <c r="I1638" s="48" t="str">
        <f t="shared" si="25"/>
        <v>Q4</v>
      </c>
    </row>
    <row r="1639" spans="1:9">
      <c r="A1639" s="48">
        <v>3785</v>
      </c>
      <c r="B1639" s="49">
        <v>41208</v>
      </c>
      <c r="C1639" s="48" t="s">
        <v>595</v>
      </c>
      <c r="D1639" s="48" t="s">
        <v>295</v>
      </c>
      <c r="E1639" s="48" t="s">
        <v>293</v>
      </c>
      <c r="F1639" s="48">
        <v>3</v>
      </c>
      <c r="G1639" s="48">
        <v>74.88</v>
      </c>
      <c r="I1639" s="48" t="str">
        <f t="shared" si="25"/>
        <v>Q4</v>
      </c>
    </row>
    <row r="1640" spans="1:9">
      <c r="A1640" s="48">
        <v>3789</v>
      </c>
      <c r="B1640" s="49">
        <v>41208</v>
      </c>
      <c r="C1640" s="48" t="s">
        <v>620</v>
      </c>
      <c r="D1640" s="48" t="s">
        <v>292</v>
      </c>
      <c r="E1640" s="48" t="s">
        <v>293</v>
      </c>
      <c r="F1640" s="48">
        <v>2</v>
      </c>
      <c r="G1640" s="48">
        <v>10.53</v>
      </c>
      <c r="I1640" s="48" t="str">
        <f t="shared" si="25"/>
        <v>Q4</v>
      </c>
    </row>
    <row r="1641" spans="1:9">
      <c r="A1641" s="48">
        <v>3790</v>
      </c>
      <c r="B1641" s="49">
        <v>41208</v>
      </c>
      <c r="C1641" s="48" t="s">
        <v>713</v>
      </c>
      <c r="D1641" s="48" t="s">
        <v>292</v>
      </c>
      <c r="E1641" s="48" t="s">
        <v>474</v>
      </c>
      <c r="F1641" s="48">
        <v>1</v>
      </c>
      <c r="G1641" s="48">
        <v>11.35</v>
      </c>
      <c r="I1641" s="48" t="str">
        <f t="shared" si="25"/>
        <v>Q4</v>
      </c>
    </row>
    <row r="1642" spans="1:9">
      <c r="A1642" s="48">
        <v>3790</v>
      </c>
      <c r="B1642" s="49">
        <v>41208</v>
      </c>
      <c r="C1642" s="48" t="s">
        <v>396</v>
      </c>
      <c r="D1642" s="48" t="s">
        <v>292</v>
      </c>
      <c r="E1642" s="48" t="s">
        <v>317</v>
      </c>
      <c r="F1642" s="48">
        <v>1</v>
      </c>
      <c r="G1642" s="48">
        <v>2.8499999999999996</v>
      </c>
      <c r="I1642" s="48" t="str">
        <f t="shared" si="25"/>
        <v>Q4</v>
      </c>
    </row>
    <row r="1643" spans="1:9">
      <c r="A1643" s="48">
        <v>3791</v>
      </c>
      <c r="B1643" s="49">
        <v>41208</v>
      </c>
      <c r="C1643" s="48" t="s">
        <v>823</v>
      </c>
      <c r="D1643" s="48" t="s">
        <v>292</v>
      </c>
      <c r="E1643" s="48" t="s">
        <v>317</v>
      </c>
      <c r="F1643" s="48">
        <v>1</v>
      </c>
      <c r="G1643" s="48">
        <v>10</v>
      </c>
      <c r="I1643" s="48" t="str">
        <f t="shared" si="25"/>
        <v>Q4</v>
      </c>
    </row>
    <row r="1644" spans="1:9">
      <c r="A1644" s="48">
        <v>3791</v>
      </c>
      <c r="B1644" s="49">
        <v>41208</v>
      </c>
      <c r="C1644" s="48" t="s">
        <v>730</v>
      </c>
      <c r="D1644" s="48" t="s">
        <v>292</v>
      </c>
      <c r="E1644" s="48" t="s">
        <v>293</v>
      </c>
      <c r="F1644" s="48">
        <v>1</v>
      </c>
      <c r="G1644" s="48">
        <v>1.2</v>
      </c>
      <c r="I1644" s="48" t="str">
        <f t="shared" si="25"/>
        <v>Q4</v>
      </c>
    </row>
    <row r="1645" spans="1:9">
      <c r="A1645" s="48">
        <v>3794</v>
      </c>
      <c r="B1645" s="49">
        <v>41208</v>
      </c>
      <c r="C1645" s="48" t="s">
        <v>1014</v>
      </c>
      <c r="D1645" s="48" t="s">
        <v>306</v>
      </c>
      <c r="E1645" s="48" t="s">
        <v>326</v>
      </c>
      <c r="F1645" s="48">
        <v>2</v>
      </c>
      <c r="G1645" s="48">
        <v>3.5</v>
      </c>
      <c r="I1645" s="48" t="str">
        <f t="shared" si="25"/>
        <v>Q4</v>
      </c>
    </row>
    <row r="1646" spans="1:9">
      <c r="A1646" s="48">
        <v>3794</v>
      </c>
      <c r="B1646" s="49">
        <v>41208</v>
      </c>
      <c r="C1646" s="48" t="s">
        <v>536</v>
      </c>
      <c r="D1646" s="48" t="s">
        <v>306</v>
      </c>
      <c r="E1646" s="48" t="s">
        <v>513</v>
      </c>
      <c r="F1646" s="48">
        <v>3</v>
      </c>
      <c r="G1646" s="48">
        <v>12.824999999999999</v>
      </c>
      <c r="I1646" s="48" t="str">
        <f t="shared" si="25"/>
        <v>Q4</v>
      </c>
    </row>
    <row r="1647" spans="1:9">
      <c r="A1647" s="48">
        <v>3794</v>
      </c>
      <c r="B1647" s="49">
        <v>41208</v>
      </c>
      <c r="C1647" s="48" t="s">
        <v>468</v>
      </c>
      <c r="D1647" s="48" t="s">
        <v>295</v>
      </c>
      <c r="E1647" s="48" t="s">
        <v>296</v>
      </c>
      <c r="F1647" s="48">
        <v>2</v>
      </c>
      <c r="G1647" s="48">
        <v>21.7</v>
      </c>
      <c r="I1647" s="48" t="str">
        <f t="shared" si="25"/>
        <v>Q4</v>
      </c>
    </row>
    <row r="1648" spans="1:9">
      <c r="A1648" s="48">
        <v>3794</v>
      </c>
      <c r="B1648" s="49">
        <v>41208</v>
      </c>
      <c r="C1648" s="48" t="s">
        <v>749</v>
      </c>
      <c r="D1648" s="48" t="s">
        <v>306</v>
      </c>
      <c r="E1648" s="48" t="s">
        <v>387</v>
      </c>
      <c r="F1648" s="48">
        <v>1</v>
      </c>
      <c r="G1648" s="48">
        <v>2.35</v>
      </c>
      <c r="I1648" s="48" t="str">
        <f t="shared" si="25"/>
        <v>Q4</v>
      </c>
    </row>
    <row r="1649" spans="1:9">
      <c r="A1649" s="48">
        <v>3795</v>
      </c>
      <c r="B1649" s="49">
        <v>41208</v>
      </c>
      <c r="C1649" s="48" t="s">
        <v>743</v>
      </c>
      <c r="D1649" s="48" t="s">
        <v>306</v>
      </c>
      <c r="E1649" s="48" t="s">
        <v>539</v>
      </c>
      <c r="F1649" s="48">
        <v>2</v>
      </c>
      <c r="G1649" s="48">
        <v>4.24</v>
      </c>
      <c r="I1649" s="48" t="str">
        <f t="shared" si="25"/>
        <v>Q4</v>
      </c>
    </row>
    <row r="1650" spans="1:9">
      <c r="A1650" s="48">
        <v>3795</v>
      </c>
      <c r="B1650" s="49">
        <v>41208</v>
      </c>
      <c r="C1650" s="48" t="s">
        <v>335</v>
      </c>
      <c r="D1650" s="48" t="s">
        <v>295</v>
      </c>
      <c r="E1650" s="48" t="s">
        <v>302</v>
      </c>
      <c r="F1650" s="48">
        <v>1</v>
      </c>
      <c r="G1650" s="48">
        <v>2.21</v>
      </c>
      <c r="I1650" s="48" t="str">
        <f t="shared" si="25"/>
        <v>Q4</v>
      </c>
    </row>
    <row r="1651" spans="1:9">
      <c r="A1651" s="48">
        <v>3795</v>
      </c>
      <c r="B1651" s="49">
        <v>41208</v>
      </c>
      <c r="C1651" s="48" t="s">
        <v>1015</v>
      </c>
      <c r="D1651" s="48" t="s">
        <v>306</v>
      </c>
      <c r="E1651" s="48" t="s">
        <v>331</v>
      </c>
      <c r="F1651" s="48">
        <v>2</v>
      </c>
      <c r="G1651" s="48">
        <v>5.3100000000000005</v>
      </c>
      <c r="I1651" s="48" t="str">
        <f t="shared" si="25"/>
        <v>Q4</v>
      </c>
    </row>
    <row r="1652" spans="1:9">
      <c r="A1652" s="48">
        <v>3795</v>
      </c>
      <c r="B1652" s="49">
        <v>41208</v>
      </c>
      <c r="C1652" s="48" t="s">
        <v>1016</v>
      </c>
      <c r="D1652" s="48" t="s">
        <v>306</v>
      </c>
      <c r="E1652" s="48" t="s">
        <v>513</v>
      </c>
      <c r="F1652" s="48">
        <v>2</v>
      </c>
      <c r="G1652" s="48">
        <v>9</v>
      </c>
      <c r="I1652" s="48" t="str">
        <f t="shared" si="25"/>
        <v>Q4</v>
      </c>
    </row>
    <row r="1653" spans="1:9">
      <c r="A1653" s="48">
        <v>3795</v>
      </c>
      <c r="B1653" s="49">
        <v>41208</v>
      </c>
      <c r="C1653" s="48" t="s">
        <v>301</v>
      </c>
      <c r="D1653" s="48" t="s">
        <v>295</v>
      </c>
      <c r="E1653" s="48" t="s">
        <v>302</v>
      </c>
      <c r="F1653" s="48">
        <v>4</v>
      </c>
      <c r="G1653" s="48">
        <v>11.840000000000002</v>
      </c>
      <c r="I1653" s="48" t="str">
        <f t="shared" si="25"/>
        <v>Q4</v>
      </c>
    </row>
    <row r="1654" spans="1:9">
      <c r="A1654" s="48">
        <v>3797</v>
      </c>
      <c r="B1654" s="49">
        <v>41208</v>
      </c>
      <c r="C1654" s="48" t="s">
        <v>953</v>
      </c>
      <c r="D1654" s="48" t="s">
        <v>306</v>
      </c>
      <c r="E1654" s="48" t="s">
        <v>403</v>
      </c>
      <c r="F1654" s="48">
        <v>1</v>
      </c>
      <c r="G1654" s="48">
        <v>1.92</v>
      </c>
      <c r="I1654" s="48" t="str">
        <f t="shared" si="25"/>
        <v>Q4</v>
      </c>
    </row>
    <row r="1655" spans="1:9">
      <c r="A1655" s="48">
        <v>3813</v>
      </c>
      <c r="B1655" s="49">
        <v>41209</v>
      </c>
      <c r="C1655" s="48" t="s">
        <v>382</v>
      </c>
      <c r="D1655" s="48" t="s">
        <v>292</v>
      </c>
      <c r="E1655" s="48" t="s">
        <v>293</v>
      </c>
      <c r="F1655" s="48">
        <v>3</v>
      </c>
      <c r="G1655" s="48">
        <v>6.1274999999999986</v>
      </c>
      <c r="I1655" s="48" t="str">
        <f t="shared" si="25"/>
        <v>Q4</v>
      </c>
    </row>
    <row r="1656" spans="1:9">
      <c r="A1656" s="48">
        <v>3813</v>
      </c>
      <c r="B1656" s="49">
        <v>41209</v>
      </c>
      <c r="C1656" s="48" t="s">
        <v>592</v>
      </c>
      <c r="D1656" s="48" t="s">
        <v>295</v>
      </c>
      <c r="E1656" s="48" t="s">
        <v>593</v>
      </c>
      <c r="F1656" s="48">
        <v>2</v>
      </c>
      <c r="G1656" s="48">
        <v>8.1</v>
      </c>
      <c r="I1656" s="48" t="str">
        <f t="shared" si="25"/>
        <v>Q4</v>
      </c>
    </row>
    <row r="1657" spans="1:9">
      <c r="A1657" s="48">
        <v>3813</v>
      </c>
      <c r="B1657" s="49">
        <v>41209</v>
      </c>
      <c r="C1657" s="48" t="s">
        <v>814</v>
      </c>
      <c r="D1657" s="48" t="s">
        <v>292</v>
      </c>
      <c r="E1657" s="48" t="s">
        <v>293</v>
      </c>
      <c r="F1657" s="48">
        <v>1</v>
      </c>
      <c r="G1657" s="48">
        <v>0.9</v>
      </c>
      <c r="I1657" s="48" t="str">
        <f t="shared" si="25"/>
        <v>Q4</v>
      </c>
    </row>
    <row r="1658" spans="1:9">
      <c r="A1658" s="48">
        <v>3814</v>
      </c>
      <c r="B1658" s="49">
        <v>41209</v>
      </c>
      <c r="C1658" s="48" t="s">
        <v>1017</v>
      </c>
      <c r="D1658" s="48" t="s">
        <v>295</v>
      </c>
      <c r="E1658" s="48" t="s">
        <v>293</v>
      </c>
      <c r="F1658" s="48">
        <v>1</v>
      </c>
      <c r="G1658" s="48">
        <v>2.7075</v>
      </c>
      <c r="I1658" s="48" t="str">
        <f t="shared" si="25"/>
        <v>Q4</v>
      </c>
    </row>
    <row r="1659" spans="1:9">
      <c r="A1659" s="48">
        <v>3814</v>
      </c>
      <c r="B1659" s="49">
        <v>41209</v>
      </c>
      <c r="C1659" s="48" t="s">
        <v>543</v>
      </c>
      <c r="D1659" s="48" t="s">
        <v>295</v>
      </c>
      <c r="E1659" s="48" t="s">
        <v>302</v>
      </c>
      <c r="F1659" s="48">
        <v>5</v>
      </c>
      <c r="G1659" s="48">
        <v>4</v>
      </c>
      <c r="I1659" s="48" t="str">
        <f t="shared" si="25"/>
        <v>Q4</v>
      </c>
    </row>
    <row r="1660" spans="1:9">
      <c r="A1660" s="48">
        <v>3814</v>
      </c>
      <c r="B1660" s="49">
        <v>41209</v>
      </c>
      <c r="C1660" s="48" t="s">
        <v>974</v>
      </c>
      <c r="D1660" s="48" t="s">
        <v>306</v>
      </c>
      <c r="E1660" s="48" t="s">
        <v>500</v>
      </c>
      <c r="F1660" s="48">
        <v>3</v>
      </c>
      <c r="G1660" s="48">
        <v>8.6625000000000014</v>
      </c>
      <c r="I1660" s="48" t="str">
        <f t="shared" si="25"/>
        <v>Q4</v>
      </c>
    </row>
    <row r="1661" spans="1:9">
      <c r="A1661" s="48">
        <v>3814</v>
      </c>
      <c r="B1661" s="49">
        <v>41209</v>
      </c>
      <c r="C1661" s="48" t="s">
        <v>965</v>
      </c>
      <c r="D1661" s="48" t="s">
        <v>306</v>
      </c>
      <c r="E1661" s="48" t="s">
        <v>966</v>
      </c>
      <c r="F1661" s="48">
        <v>1</v>
      </c>
      <c r="G1661" s="48">
        <v>2.2200000000000002</v>
      </c>
      <c r="I1661" s="48" t="str">
        <f t="shared" si="25"/>
        <v>Q4</v>
      </c>
    </row>
    <row r="1662" spans="1:9">
      <c r="A1662" s="48">
        <v>3822</v>
      </c>
      <c r="B1662" s="49">
        <v>41209</v>
      </c>
      <c r="C1662" s="48" t="s">
        <v>935</v>
      </c>
      <c r="D1662" s="48" t="s">
        <v>306</v>
      </c>
      <c r="E1662" s="48" t="s">
        <v>381</v>
      </c>
      <c r="F1662" s="48">
        <v>4</v>
      </c>
      <c r="G1662" s="48">
        <v>38.799999999999997</v>
      </c>
      <c r="I1662" s="48" t="str">
        <f t="shared" si="25"/>
        <v>Q4</v>
      </c>
    </row>
    <row r="1663" spans="1:9">
      <c r="A1663" s="48">
        <v>3822</v>
      </c>
      <c r="B1663" s="49">
        <v>41209</v>
      </c>
      <c r="C1663" s="48" t="s">
        <v>1018</v>
      </c>
      <c r="D1663" s="48" t="s">
        <v>306</v>
      </c>
      <c r="E1663" s="48" t="s">
        <v>381</v>
      </c>
      <c r="F1663" s="48">
        <v>1</v>
      </c>
      <c r="G1663" s="48">
        <v>6.8249999999999993</v>
      </c>
      <c r="I1663" s="48" t="str">
        <f t="shared" si="25"/>
        <v>Q4</v>
      </c>
    </row>
    <row r="1664" spans="1:9">
      <c r="A1664" s="48">
        <v>3822</v>
      </c>
      <c r="B1664" s="49">
        <v>41209</v>
      </c>
      <c r="C1664" s="48" t="s">
        <v>798</v>
      </c>
      <c r="D1664" s="48" t="s">
        <v>292</v>
      </c>
      <c r="E1664" s="48" t="s">
        <v>293</v>
      </c>
      <c r="F1664" s="48">
        <v>1</v>
      </c>
      <c r="G1664" s="48">
        <v>2.3250000000000002</v>
      </c>
      <c r="I1664" s="48" t="str">
        <f t="shared" si="25"/>
        <v>Q4</v>
      </c>
    </row>
    <row r="1665" spans="1:9">
      <c r="A1665" s="48">
        <v>3822</v>
      </c>
      <c r="B1665" s="49">
        <v>41209</v>
      </c>
      <c r="C1665" s="48" t="s">
        <v>502</v>
      </c>
      <c r="D1665" s="48" t="s">
        <v>306</v>
      </c>
      <c r="E1665" s="48" t="s">
        <v>503</v>
      </c>
      <c r="F1665" s="48">
        <v>1</v>
      </c>
      <c r="G1665" s="48">
        <v>3.35</v>
      </c>
      <c r="I1665" s="48" t="str">
        <f t="shared" si="25"/>
        <v>Q4</v>
      </c>
    </row>
    <row r="1666" spans="1:9">
      <c r="A1666" s="48">
        <v>3822</v>
      </c>
      <c r="B1666" s="49">
        <v>41209</v>
      </c>
      <c r="C1666" s="48" t="s">
        <v>310</v>
      </c>
      <c r="D1666" s="48" t="s">
        <v>306</v>
      </c>
      <c r="E1666" s="48" t="s">
        <v>311</v>
      </c>
      <c r="F1666" s="48">
        <v>1</v>
      </c>
      <c r="G1666" s="48">
        <v>7.4375</v>
      </c>
      <c r="I1666" s="48" t="str">
        <f t="shared" si="25"/>
        <v>Q4</v>
      </c>
    </row>
    <row r="1667" spans="1:9">
      <c r="A1667" s="48">
        <v>3823</v>
      </c>
      <c r="B1667" s="49">
        <v>41209</v>
      </c>
      <c r="C1667" s="48" t="s">
        <v>1019</v>
      </c>
      <c r="D1667" s="48" t="s">
        <v>306</v>
      </c>
      <c r="E1667" s="48" t="s">
        <v>331</v>
      </c>
      <c r="F1667" s="48">
        <v>1</v>
      </c>
      <c r="G1667" s="48">
        <v>6.03</v>
      </c>
      <c r="I1667" s="48" t="str">
        <f t="shared" ref="I1667:I1730" si="26">IF(B1667&gt;=$J$4,"Q4",IF(AND(B1667&gt;=$J$3,B1667&lt;$J$4),"Q3",IF(AND(B1667&gt;=$J$2, B1667&lt;$J$3),"Q2",IF(B1667&lt; $J$2,"Q1","Invalid"))))</f>
        <v>Q4</v>
      </c>
    </row>
    <row r="1668" spans="1:9">
      <c r="A1668" s="48">
        <v>3823</v>
      </c>
      <c r="B1668" s="49">
        <v>41209</v>
      </c>
      <c r="C1668" s="48" t="s">
        <v>637</v>
      </c>
      <c r="D1668" s="48" t="s">
        <v>292</v>
      </c>
      <c r="E1668" s="48" t="s">
        <v>317</v>
      </c>
      <c r="F1668" s="48">
        <v>1</v>
      </c>
      <c r="G1668" s="48">
        <v>0.75</v>
      </c>
      <c r="I1668" s="48" t="str">
        <f t="shared" si="26"/>
        <v>Q4</v>
      </c>
    </row>
    <row r="1669" spans="1:9">
      <c r="A1669" s="48">
        <v>3825</v>
      </c>
      <c r="B1669" s="49">
        <v>41209</v>
      </c>
      <c r="C1669" s="48" t="s">
        <v>1013</v>
      </c>
      <c r="D1669" s="48" t="s">
        <v>295</v>
      </c>
      <c r="E1669" s="48" t="s">
        <v>302</v>
      </c>
      <c r="F1669" s="48">
        <v>1</v>
      </c>
      <c r="G1669" s="48">
        <v>0.8</v>
      </c>
      <c r="I1669" s="48" t="str">
        <f t="shared" si="26"/>
        <v>Q4</v>
      </c>
    </row>
    <row r="1670" spans="1:9">
      <c r="A1670" s="48">
        <v>3826</v>
      </c>
      <c r="B1670" s="49">
        <v>41209</v>
      </c>
      <c r="C1670" s="48" t="s">
        <v>519</v>
      </c>
      <c r="D1670" s="48" t="s">
        <v>292</v>
      </c>
      <c r="E1670" s="48" t="s">
        <v>353</v>
      </c>
      <c r="F1670" s="48">
        <v>2</v>
      </c>
      <c r="G1670" s="48">
        <v>44.2</v>
      </c>
      <c r="I1670" s="48" t="str">
        <f t="shared" si="26"/>
        <v>Q4</v>
      </c>
    </row>
    <row r="1671" spans="1:9">
      <c r="A1671" s="48">
        <v>3826</v>
      </c>
      <c r="B1671" s="49">
        <v>41209</v>
      </c>
      <c r="C1671" s="48" t="s">
        <v>1000</v>
      </c>
      <c r="D1671" s="48" t="s">
        <v>393</v>
      </c>
      <c r="E1671" s="48" t="s">
        <v>394</v>
      </c>
      <c r="F1671" s="48">
        <v>1</v>
      </c>
      <c r="G1671" s="48">
        <v>3.3</v>
      </c>
      <c r="I1671" s="48" t="str">
        <f t="shared" si="26"/>
        <v>Q4</v>
      </c>
    </row>
    <row r="1672" spans="1:9">
      <c r="A1672" s="48">
        <v>3828</v>
      </c>
      <c r="B1672" s="49">
        <v>41209</v>
      </c>
      <c r="C1672" s="48" t="s">
        <v>695</v>
      </c>
      <c r="D1672" s="48" t="s">
        <v>306</v>
      </c>
      <c r="E1672" s="48" t="s">
        <v>293</v>
      </c>
      <c r="F1672" s="48">
        <v>1</v>
      </c>
      <c r="G1672" s="48">
        <v>11.840000000000002</v>
      </c>
      <c r="I1672" s="48" t="str">
        <f t="shared" si="26"/>
        <v>Q4</v>
      </c>
    </row>
    <row r="1673" spans="1:9">
      <c r="A1673" s="48">
        <v>3828</v>
      </c>
      <c r="B1673" s="49">
        <v>41209</v>
      </c>
      <c r="C1673" s="48" t="s">
        <v>1020</v>
      </c>
      <c r="D1673" s="48" t="s">
        <v>306</v>
      </c>
      <c r="E1673" s="48" t="s">
        <v>376</v>
      </c>
      <c r="F1673" s="48">
        <v>2</v>
      </c>
      <c r="G1673" s="48">
        <v>3</v>
      </c>
      <c r="I1673" s="48" t="str">
        <f t="shared" si="26"/>
        <v>Q4</v>
      </c>
    </row>
    <row r="1674" spans="1:9">
      <c r="A1674" s="48">
        <v>3828</v>
      </c>
      <c r="B1674" s="49">
        <v>41209</v>
      </c>
      <c r="C1674" s="48" t="s">
        <v>953</v>
      </c>
      <c r="D1674" s="48" t="s">
        <v>306</v>
      </c>
      <c r="E1674" s="48" t="s">
        <v>403</v>
      </c>
      <c r="F1674" s="48">
        <v>1</v>
      </c>
      <c r="G1674" s="48">
        <v>1.536</v>
      </c>
      <c r="I1674" s="48" t="str">
        <f t="shared" si="26"/>
        <v>Q4</v>
      </c>
    </row>
    <row r="1675" spans="1:9">
      <c r="A1675" s="48">
        <v>3828</v>
      </c>
      <c r="B1675" s="49">
        <v>41209</v>
      </c>
      <c r="C1675" s="48" t="s">
        <v>382</v>
      </c>
      <c r="D1675" s="48" t="s">
        <v>292</v>
      </c>
      <c r="E1675" s="48" t="s">
        <v>293</v>
      </c>
      <c r="F1675" s="48">
        <v>4</v>
      </c>
      <c r="G1675" s="48">
        <v>8.6</v>
      </c>
      <c r="I1675" s="48" t="str">
        <f t="shared" si="26"/>
        <v>Q4</v>
      </c>
    </row>
    <row r="1676" spans="1:9">
      <c r="A1676" s="48">
        <v>3828</v>
      </c>
      <c r="B1676" s="49">
        <v>41209</v>
      </c>
      <c r="C1676" s="48" t="s">
        <v>655</v>
      </c>
      <c r="D1676" s="48" t="s">
        <v>306</v>
      </c>
      <c r="E1676" s="48" t="s">
        <v>513</v>
      </c>
      <c r="F1676" s="48">
        <v>1</v>
      </c>
      <c r="G1676" s="48">
        <v>4.25</v>
      </c>
      <c r="I1676" s="48" t="str">
        <f t="shared" si="26"/>
        <v>Q4</v>
      </c>
    </row>
    <row r="1677" spans="1:9">
      <c r="A1677" s="48">
        <v>3828</v>
      </c>
      <c r="B1677" s="49">
        <v>41209</v>
      </c>
      <c r="C1677" s="48" t="s">
        <v>877</v>
      </c>
      <c r="D1677" s="48" t="s">
        <v>295</v>
      </c>
      <c r="E1677" s="48" t="s">
        <v>302</v>
      </c>
      <c r="F1677" s="48">
        <v>3</v>
      </c>
      <c r="G1677" s="48">
        <v>2.04</v>
      </c>
      <c r="I1677" s="48" t="str">
        <f t="shared" si="26"/>
        <v>Q4</v>
      </c>
    </row>
    <row r="1678" spans="1:9">
      <c r="A1678" s="48">
        <v>3848</v>
      </c>
      <c r="B1678" s="49">
        <v>41210</v>
      </c>
      <c r="C1678" s="48" t="s">
        <v>964</v>
      </c>
      <c r="D1678" s="48" t="s">
        <v>292</v>
      </c>
      <c r="E1678" s="48" t="s">
        <v>293</v>
      </c>
      <c r="F1678" s="48">
        <v>1</v>
      </c>
      <c r="G1678" s="48">
        <v>4.05</v>
      </c>
      <c r="I1678" s="48" t="str">
        <f t="shared" si="26"/>
        <v>Q4</v>
      </c>
    </row>
    <row r="1679" spans="1:9">
      <c r="A1679" s="48">
        <v>3848</v>
      </c>
      <c r="B1679" s="49">
        <v>41210</v>
      </c>
      <c r="C1679" s="48" t="s">
        <v>763</v>
      </c>
      <c r="D1679" s="48" t="s">
        <v>306</v>
      </c>
      <c r="E1679" s="48" t="s">
        <v>503</v>
      </c>
      <c r="F1679" s="48">
        <v>1</v>
      </c>
      <c r="G1679" s="48">
        <v>2.8475000000000001</v>
      </c>
      <c r="I1679" s="48" t="str">
        <f t="shared" si="26"/>
        <v>Q4</v>
      </c>
    </row>
    <row r="1680" spans="1:9">
      <c r="A1680" s="48">
        <v>3848</v>
      </c>
      <c r="B1680" s="49">
        <v>41210</v>
      </c>
      <c r="C1680" s="48" t="s">
        <v>569</v>
      </c>
      <c r="D1680" s="48" t="s">
        <v>306</v>
      </c>
      <c r="E1680" s="48" t="s">
        <v>387</v>
      </c>
      <c r="F1680" s="48">
        <v>2</v>
      </c>
      <c r="G1680" s="48">
        <v>5.64</v>
      </c>
      <c r="I1680" s="48" t="str">
        <f t="shared" si="26"/>
        <v>Q4</v>
      </c>
    </row>
    <row r="1681" spans="1:9">
      <c r="A1681" s="48">
        <v>3853</v>
      </c>
      <c r="B1681" s="49">
        <v>41210</v>
      </c>
      <c r="C1681" s="48" t="s">
        <v>877</v>
      </c>
      <c r="D1681" s="48" t="s">
        <v>295</v>
      </c>
      <c r="E1681" s="48" t="s">
        <v>302</v>
      </c>
      <c r="F1681" s="48">
        <v>3</v>
      </c>
      <c r="G1681" s="48">
        <v>2.4000000000000004</v>
      </c>
      <c r="I1681" s="48" t="str">
        <f t="shared" si="26"/>
        <v>Q4</v>
      </c>
    </row>
    <row r="1682" spans="1:9">
      <c r="A1682" s="48">
        <v>3853</v>
      </c>
      <c r="B1682" s="49">
        <v>41210</v>
      </c>
      <c r="C1682" s="48" t="s">
        <v>468</v>
      </c>
      <c r="D1682" s="48" t="s">
        <v>295</v>
      </c>
      <c r="E1682" s="48" t="s">
        <v>296</v>
      </c>
      <c r="F1682" s="48">
        <v>1</v>
      </c>
      <c r="G1682" s="48">
        <v>9.2225000000000001</v>
      </c>
      <c r="I1682" s="48" t="str">
        <f t="shared" si="26"/>
        <v>Q4</v>
      </c>
    </row>
    <row r="1683" spans="1:9">
      <c r="A1683" s="48">
        <v>3855</v>
      </c>
      <c r="B1683" s="49">
        <v>41210</v>
      </c>
      <c r="C1683" s="48" t="s">
        <v>437</v>
      </c>
      <c r="D1683" s="48" t="s">
        <v>306</v>
      </c>
      <c r="E1683" s="48" t="s">
        <v>293</v>
      </c>
      <c r="F1683" s="48">
        <v>2</v>
      </c>
      <c r="G1683" s="48">
        <v>6.9</v>
      </c>
      <c r="I1683" s="48" t="str">
        <f t="shared" si="26"/>
        <v>Q4</v>
      </c>
    </row>
    <row r="1684" spans="1:9">
      <c r="A1684" s="48">
        <v>3855</v>
      </c>
      <c r="B1684" s="49">
        <v>41210</v>
      </c>
      <c r="C1684" s="48" t="s">
        <v>715</v>
      </c>
      <c r="D1684" s="48" t="s">
        <v>306</v>
      </c>
      <c r="E1684" s="48" t="s">
        <v>293</v>
      </c>
      <c r="F1684" s="48">
        <v>1</v>
      </c>
      <c r="G1684" s="48">
        <v>4.75</v>
      </c>
      <c r="I1684" s="48" t="str">
        <f t="shared" si="26"/>
        <v>Q4</v>
      </c>
    </row>
    <row r="1685" spans="1:9">
      <c r="A1685" s="48">
        <v>3855</v>
      </c>
      <c r="B1685" s="49">
        <v>41210</v>
      </c>
      <c r="C1685" s="48" t="s">
        <v>611</v>
      </c>
      <c r="D1685" s="48" t="s">
        <v>295</v>
      </c>
      <c r="E1685" s="48" t="s">
        <v>293</v>
      </c>
      <c r="F1685" s="48">
        <v>3</v>
      </c>
      <c r="G1685" s="48">
        <v>74.88</v>
      </c>
      <c r="I1685" s="48" t="str">
        <f t="shared" si="26"/>
        <v>Q4</v>
      </c>
    </row>
    <row r="1686" spans="1:9">
      <c r="A1686" s="48">
        <v>3855</v>
      </c>
      <c r="B1686" s="49">
        <v>41210</v>
      </c>
      <c r="C1686" s="48" t="s">
        <v>839</v>
      </c>
      <c r="D1686" s="48" t="s">
        <v>292</v>
      </c>
      <c r="E1686" s="48" t="s">
        <v>343</v>
      </c>
      <c r="F1686" s="48">
        <v>1</v>
      </c>
      <c r="G1686" s="48">
        <v>8.2874999999999996</v>
      </c>
      <c r="I1686" s="48" t="str">
        <f t="shared" si="26"/>
        <v>Q4</v>
      </c>
    </row>
    <row r="1687" spans="1:9">
      <c r="A1687" s="48">
        <v>3855</v>
      </c>
      <c r="B1687" s="49">
        <v>41210</v>
      </c>
      <c r="C1687" s="48" t="s">
        <v>850</v>
      </c>
      <c r="D1687" s="48" t="s">
        <v>306</v>
      </c>
      <c r="E1687" s="48" t="s">
        <v>366</v>
      </c>
      <c r="F1687" s="48">
        <v>4</v>
      </c>
      <c r="G1687" s="48">
        <v>38</v>
      </c>
      <c r="I1687" s="48" t="str">
        <f t="shared" si="26"/>
        <v>Q4</v>
      </c>
    </row>
    <row r="1688" spans="1:9">
      <c r="A1688" s="48">
        <v>3855</v>
      </c>
      <c r="B1688" s="49">
        <v>41210</v>
      </c>
      <c r="C1688" s="48" t="s">
        <v>908</v>
      </c>
      <c r="D1688" s="48" t="s">
        <v>306</v>
      </c>
      <c r="E1688" s="48" t="s">
        <v>328</v>
      </c>
      <c r="F1688" s="48">
        <v>2</v>
      </c>
      <c r="G1688" s="48">
        <v>49.312000000000005</v>
      </c>
      <c r="I1688" s="48" t="str">
        <f t="shared" si="26"/>
        <v>Q4</v>
      </c>
    </row>
    <row r="1689" spans="1:9">
      <c r="A1689" s="48">
        <v>3857</v>
      </c>
      <c r="B1689" s="49">
        <v>41210</v>
      </c>
      <c r="C1689" s="48" t="s">
        <v>976</v>
      </c>
      <c r="D1689" s="48" t="s">
        <v>306</v>
      </c>
      <c r="E1689" s="48" t="s">
        <v>293</v>
      </c>
      <c r="F1689" s="48">
        <v>1</v>
      </c>
      <c r="G1689" s="48">
        <v>2.3849999999999998</v>
      </c>
      <c r="I1689" s="48" t="str">
        <f t="shared" si="26"/>
        <v>Q4</v>
      </c>
    </row>
    <row r="1690" spans="1:9">
      <c r="A1690" s="48">
        <v>3857</v>
      </c>
      <c r="B1690" s="49">
        <v>41210</v>
      </c>
      <c r="C1690" s="48" t="s">
        <v>964</v>
      </c>
      <c r="D1690" s="48" t="s">
        <v>292</v>
      </c>
      <c r="E1690" s="48" t="s">
        <v>293</v>
      </c>
      <c r="F1690" s="48">
        <v>2</v>
      </c>
      <c r="G1690" s="48">
        <v>9</v>
      </c>
      <c r="I1690" s="48" t="str">
        <f t="shared" si="26"/>
        <v>Q4</v>
      </c>
    </row>
    <row r="1691" spans="1:9">
      <c r="A1691" s="48">
        <v>3857</v>
      </c>
      <c r="B1691" s="49">
        <v>41210</v>
      </c>
      <c r="C1691" s="48" t="s">
        <v>873</v>
      </c>
      <c r="D1691" s="48" t="s">
        <v>306</v>
      </c>
      <c r="E1691" s="48" t="s">
        <v>293</v>
      </c>
      <c r="F1691" s="48">
        <v>3</v>
      </c>
      <c r="G1691" s="48">
        <v>5.9925000000000006</v>
      </c>
      <c r="I1691" s="48" t="str">
        <f t="shared" si="26"/>
        <v>Q4</v>
      </c>
    </row>
    <row r="1692" spans="1:9">
      <c r="A1692" s="48">
        <v>3871</v>
      </c>
      <c r="B1692" s="49">
        <v>41211</v>
      </c>
      <c r="C1692" s="48" t="s">
        <v>540</v>
      </c>
      <c r="D1692" s="48" t="s">
        <v>306</v>
      </c>
      <c r="E1692" s="48" t="s">
        <v>357</v>
      </c>
      <c r="F1692" s="48">
        <v>2</v>
      </c>
      <c r="G1692" s="48">
        <v>8.6</v>
      </c>
      <c r="I1692" s="48" t="str">
        <f t="shared" si="26"/>
        <v>Q4</v>
      </c>
    </row>
    <row r="1693" spans="1:9">
      <c r="A1693" s="48">
        <v>3873</v>
      </c>
      <c r="B1693" s="49">
        <v>41211</v>
      </c>
      <c r="C1693" s="48" t="s">
        <v>956</v>
      </c>
      <c r="D1693" s="48" t="s">
        <v>295</v>
      </c>
      <c r="E1693" s="48" t="s">
        <v>510</v>
      </c>
      <c r="F1693" s="48">
        <v>1</v>
      </c>
      <c r="G1693" s="48">
        <v>2.85</v>
      </c>
      <c r="I1693" s="48" t="str">
        <f t="shared" si="26"/>
        <v>Q4</v>
      </c>
    </row>
    <row r="1694" spans="1:9">
      <c r="A1694" s="48">
        <v>3873</v>
      </c>
      <c r="B1694" s="49">
        <v>41211</v>
      </c>
      <c r="C1694" s="48" t="s">
        <v>537</v>
      </c>
      <c r="D1694" s="48" t="s">
        <v>292</v>
      </c>
      <c r="E1694" s="48" t="s">
        <v>427</v>
      </c>
      <c r="F1694" s="48">
        <v>3</v>
      </c>
      <c r="G1694" s="48">
        <v>17.400000000000002</v>
      </c>
      <c r="I1694" s="48" t="str">
        <f t="shared" si="26"/>
        <v>Q4</v>
      </c>
    </row>
    <row r="1695" spans="1:9">
      <c r="A1695" s="48">
        <v>3873</v>
      </c>
      <c r="B1695" s="49">
        <v>41211</v>
      </c>
      <c r="C1695" s="48" t="s">
        <v>993</v>
      </c>
      <c r="D1695" s="48" t="s">
        <v>295</v>
      </c>
      <c r="E1695" s="48" t="s">
        <v>302</v>
      </c>
      <c r="F1695" s="48">
        <v>1</v>
      </c>
      <c r="G1695" s="48">
        <v>0.8</v>
      </c>
      <c r="I1695" s="48" t="str">
        <f t="shared" si="26"/>
        <v>Q4</v>
      </c>
    </row>
    <row r="1696" spans="1:9">
      <c r="A1696" s="48">
        <v>3874</v>
      </c>
      <c r="B1696" s="49">
        <v>41211</v>
      </c>
      <c r="C1696" s="48" t="s">
        <v>430</v>
      </c>
      <c r="D1696" s="48" t="s">
        <v>292</v>
      </c>
      <c r="E1696" s="48" t="s">
        <v>293</v>
      </c>
      <c r="F1696" s="48">
        <v>1</v>
      </c>
      <c r="G1696" s="48">
        <v>6</v>
      </c>
      <c r="I1696" s="48" t="str">
        <f t="shared" si="26"/>
        <v>Q4</v>
      </c>
    </row>
    <row r="1697" spans="1:9">
      <c r="A1697" s="48">
        <v>3874</v>
      </c>
      <c r="B1697" s="49">
        <v>41211</v>
      </c>
      <c r="C1697" s="48" t="s">
        <v>973</v>
      </c>
      <c r="D1697" s="48" t="s">
        <v>292</v>
      </c>
      <c r="E1697" s="48" t="s">
        <v>374</v>
      </c>
      <c r="F1697" s="48">
        <v>4</v>
      </c>
      <c r="G1697" s="48">
        <v>17.399999999999999</v>
      </c>
      <c r="I1697" s="48" t="str">
        <f t="shared" si="26"/>
        <v>Q4</v>
      </c>
    </row>
    <row r="1698" spans="1:9">
      <c r="A1698" s="48">
        <v>3897</v>
      </c>
      <c r="B1698" s="49">
        <v>41212</v>
      </c>
      <c r="C1698" s="48" t="s">
        <v>852</v>
      </c>
      <c r="D1698" s="48" t="s">
        <v>393</v>
      </c>
      <c r="E1698" s="48" t="s">
        <v>394</v>
      </c>
      <c r="F1698" s="48">
        <v>4</v>
      </c>
      <c r="G1698" s="48">
        <v>12</v>
      </c>
      <c r="I1698" s="48" t="str">
        <f t="shared" si="26"/>
        <v>Q4</v>
      </c>
    </row>
    <row r="1699" spans="1:9">
      <c r="A1699" s="48">
        <v>3897</v>
      </c>
      <c r="B1699" s="49">
        <v>41212</v>
      </c>
      <c r="C1699" s="48" t="s">
        <v>597</v>
      </c>
      <c r="D1699" s="48" t="s">
        <v>292</v>
      </c>
      <c r="E1699" s="48" t="s">
        <v>293</v>
      </c>
      <c r="F1699" s="48">
        <v>1</v>
      </c>
      <c r="G1699" s="48">
        <v>3.3200000000000003</v>
      </c>
      <c r="I1699" s="48" t="str">
        <f t="shared" si="26"/>
        <v>Q4</v>
      </c>
    </row>
    <row r="1700" spans="1:9">
      <c r="A1700" s="48">
        <v>3897</v>
      </c>
      <c r="B1700" s="49">
        <v>41212</v>
      </c>
      <c r="C1700" s="48" t="s">
        <v>916</v>
      </c>
      <c r="D1700" s="48" t="s">
        <v>306</v>
      </c>
      <c r="E1700" s="48" t="s">
        <v>355</v>
      </c>
      <c r="F1700" s="48">
        <v>1</v>
      </c>
      <c r="G1700" s="48">
        <v>2.5499999999999998</v>
      </c>
      <c r="I1700" s="48" t="str">
        <f t="shared" si="26"/>
        <v>Q4</v>
      </c>
    </row>
    <row r="1701" spans="1:9">
      <c r="A1701" s="48">
        <v>3898</v>
      </c>
      <c r="B1701" s="49">
        <v>41212</v>
      </c>
      <c r="C1701" s="48" t="s">
        <v>764</v>
      </c>
      <c r="D1701" s="48" t="s">
        <v>306</v>
      </c>
      <c r="E1701" s="48" t="s">
        <v>313</v>
      </c>
      <c r="F1701" s="48">
        <v>2</v>
      </c>
      <c r="G1701" s="48">
        <v>30.304999999999996</v>
      </c>
      <c r="I1701" s="48" t="str">
        <f t="shared" si="26"/>
        <v>Q4</v>
      </c>
    </row>
    <row r="1702" spans="1:9">
      <c r="A1702" s="48">
        <v>3898</v>
      </c>
      <c r="B1702" s="49">
        <v>41212</v>
      </c>
      <c r="C1702" s="48" t="s">
        <v>899</v>
      </c>
      <c r="D1702" s="48" t="s">
        <v>306</v>
      </c>
      <c r="E1702" s="48" t="s">
        <v>900</v>
      </c>
      <c r="F1702" s="48">
        <v>1</v>
      </c>
      <c r="G1702" s="48">
        <v>12</v>
      </c>
      <c r="I1702" s="48" t="str">
        <f t="shared" si="26"/>
        <v>Q4</v>
      </c>
    </row>
    <row r="1703" spans="1:9">
      <c r="A1703" s="48">
        <v>3898</v>
      </c>
      <c r="B1703" s="49">
        <v>41212</v>
      </c>
      <c r="C1703" s="48" t="s">
        <v>825</v>
      </c>
      <c r="D1703" s="48" t="s">
        <v>306</v>
      </c>
      <c r="E1703" s="48" t="s">
        <v>704</v>
      </c>
      <c r="F1703" s="48">
        <v>1</v>
      </c>
      <c r="G1703" s="48">
        <v>11.7</v>
      </c>
      <c r="I1703" s="48" t="str">
        <f t="shared" si="26"/>
        <v>Q4</v>
      </c>
    </row>
    <row r="1704" spans="1:9">
      <c r="A1704" s="48">
        <v>3904</v>
      </c>
      <c r="B1704" s="49">
        <v>41212</v>
      </c>
      <c r="C1704" s="48" t="s">
        <v>969</v>
      </c>
      <c r="D1704" s="48" t="s">
        <v>295</v>
      </c>
      <c r="E1704" s="48" t="s">
        <v>401</v>
      </c>
      <c r="F1704" s="48">
        <v>1</v>
      </c>
      <c r="G1704" s="48">
        <v>6.6</v>
      </c>
      <c r="I1704" s="48" t="str">
        <f t="shared" si="26"/>
        <v>Q4</v>
      </c>
    </row>
    <row r="1705" spans="1:9">
      <c r="A1705" s="48">
        <v>3905</v>
      </c>
      <c r="B1705" s="49">
        <v>41212</v>
      </c>
      <c r="C1705" s="48" t="s">
        <v>666</v>
      </c>
      <c r="D1705" s="48" t="s">
        <v>393</v>
      </c>
      <c r="E1705" s="48" t="s">
        <v>394</v>
      </c>
      <c r="F1705" s="48">
        <v>1</v>
      </c>
      <c r="G1705" s="48">
        <v>6.1</v>
      </c>
      <c r="I1705" s="48" t="str">
        <f t="shared" si="26"/>
        <v>Q4</v>
      </c>
    </row>
    <row r="1706" spans="1:9">
      <c r="A1706" s="48">
        <v>3905</v>
      </c>
      <c r="B1706" s="49">
        <v>41212</v>
      </c>
      <c r="C1706" s="48" t="s">
        <v>649</v>
      </c>
      <c r="D1706" s="48" t="s">
        <v>306</v>
      </c>
      <c r="E1706" s="48" t="s">
        <v>293</v>
      </c>
      <c r="F1706" s="48">
        <v>2</v>
      </c>
      <c r="G1706" s="48">
        <v>6.5</v>
      </c>
      <c r="I1706" s="48" t="str">
        <f t="shared" si="26"/>
        <v>Q4</v>
      </c>
    </row>
    <row r="1707" spans="1:9">
      <c r="A1707" s="48">
        <v>3905</v>
      </c>
      <c r="B1707" s="49">
        <v>41212</v>
      </c>
      <c r="C1707" s="48" t="s">
        <v>909</v>
      </c>
      <c r="D1707" s="48" t="s">
        <v>306</v>
      </c>
      <c r="E1707" s="48" t="s">
        <v>311</v>
      </c>
      <c r="F1707" s="48">
        <v>1</v>
      </c>
      <c r="G1707" s="48">
        <v>8.75</v>
      </c>
      <c r="I1707" s="48" t="str">
        <f t="shared" si="26"/>
        <v>Q4</v>
      </c>
    </row>
    <row r="1708" spans="1:9">
      <c r="A1708" s="48">
        <v>3905</v>
      </c>
      <c r="B1708" s="49">
        <v>41212</v>
      </c>
      <c r="C1708" s="48" t="s">
        <v>554</v>
      </c>
      <c r="D1708" s="48" t="s">
        <v>306</v>
      </c>
      <c r="E1708" s="48" t="s">
        <v>387</v>
      </c>
      <c r="F1708" s="48">
        <v>4</v>
      </c>
      <c r="G1708" s="48">
        <v>8.32</v>
      </c>
      <c r="I1708" s="48" t="str">
        <f t="shared" si="26"/>
        <v>Q4</v>
      </c>
    </row>
    <row r="1709" spans="1:9">
      <c r="A1709" s="48">
        <v>3905</v>
      </c>
      <c r="B1709" s="49">
        <v>41212</v>
      </c>
      <c r="C1709" s="48" t="s">
        <v>667</v>
      </c>
      <c r="D1709" s="48" t="s">
        <v>306</v>
      </c>
      <c r="E1709" s="48" t="s">
        <v>381</v>
      </c>
      <c r="F1709" s="48">
        <v>2</v>
      </c>
      <c r="G1709" s="48">
        <v>18.2</v>
      </c>
      <c r="I1709" s="48" t="str">
        <f t="shared" si="26"/>
        <v>Q4</v>
      </c>
    </row>
    <row r="1710" spans="1:9">
      <c r="A1710" s="48">
        <v>3911</v>
      </c>
      <c r="B1710" s="49">
        <v>41212</v>
      </c>
      <c r="C1710" s="48" t="s">
        <v>462</v>
      </c>
      <c r="D1710" s="48" t="s">
        <v>306</v>
      </c>
      <c r="E1710" s="48" t="s">
        <v>463</v>
      </c>
      <c r="F1710" s="48">
        <v>2</v>
      </c>
      <c r="G1710" s="48">
        <v>15.840000000000002</v>
      </c>
      <c r="I1710" s="48" t="str">
        <f t="shared" si="26"/>
        <v>Q4</v>
      </c>
    </row>
    <row r="1711" spans="1:9">
      <c r="A1711" s="48">
        <v>3912</v>
      </c>
      <c r="B1711" s="49">
        <v>41212</v>
      </c>
      <c r="C1711" s="48" t="s">
        <v>904</v>
      </c>
      <c r="D1711" s="48" t="s">
        <v>306</v>
      </c>
      <c r="E1711" s="48" t="s">
        <v>503</v>
      </c>
      <c r="F1711" s="48">
        <v>1</v>
      </c>
      <c r="G1711" s="48">
        <v>3.35</v>
      </c>
      <c r="I1711" s="48" t="str">
        <f t="shared" si="26"/>
        <v>Q4</v>
      </c>
    </row>
    <row r="1712" spans="1:9">
      <c r="A1712" s="48">
        <v>3912</v>
      </c>
      <c r="B1712" s="49">
        <v>41212</v>
      </c>
      <c r="C1712" s="48" t="s">
        <v>925</v>
      </c>
      <c r="D1712" s="48" t="s">
        <v>306</v>
      </c>
      <c r="E1712" s="48" t="s">
        <v>513</v>
      </c>
      <c r="F1712" s="48">
        <v>1</v>
      </c>
      <c r="G1712" s="48">
        <v>4.1500000000000004</v>
      </c>
      <c r="I1712" s="48" t="str">
        <f t="shared" si="26"/>
        <v>Q4</v>
      </c>
    </row>
    <row r="1713" spans="1:9">
      <c r="A1713" s="48">
        <v>3912</v>
      </c>
      <c r="B1713" s="49">
        <v>41212</v>
      </c>
      <c r="C1713" s="48" t="s">
        <v>657</v>
      </c>
      <c r="D1713" s="48" t="s">
        <v>292</v>
      </c>
      <c r="E1713" s="48" t="s">
        <v>317</v>
      </c>
      <c r="F1713" s="48">
        <v>1</v>
      </c>
      <c r="G1713" s="48">
        <v>17.8</v>
      </c>
      <c r="I1713" s="48" t="str">
        <f t="shared" si="26"/>
        <v>Q4</v>
      </c>
    </row>
    <row r="1714" spans="1:9">
      <c r="A1714" s="48">
        <v>3914</v>
      </c>
      <c r="B1714" s="49">
        <v>41212</v>
      </c>
      <c r="C1714" s="48" t="s">
        <v>1001</v>
      </c>
      <c r="D1714" s="48" t="s">
        <v>306</v>
      </c>
      <c r="E1714" s="48" t="s">
        <v>293</v>
      </c>
      <c r="F1714" s="48">
        <v>4</v>
      </c>
      <c r="G1714" s="48">
        <v>97.2</v>
      </c>
      <c r="I1714" s="48" t="str">
        <f t="shared" si="26"/>
        <v>Q4</v>
      </c>
    </row>
    <row r="1715" spans="1:9">
      <c r="A1715" s="48">
        <v>3914</v>
      </c>
      <c r="B1715" s="49">
        <v>41212</v>
      </c>
      <c r="C1715" s="48" t="s">
        <v>817</v>
      </c>
      <c r="D1715" s="48" t="s">
        <v>292</v>
      </c>
      <c r="E1715" s="48" t="s">
        <v>459</v>
      </c>
      <c r="F1715" s="48">
        <v>2</v>
      </c>
      <c r="G1715" s="48">
        <v>11</v>
      </c>
      <c r="I1715" s="48" t="str">
        <f t="shared" si="26"/>
        <v>Q4</v>
      </c>
    </row>
    <row r="1716" spans="1:9">
      <c r="A1716" s="48">
        <v>3914</v>
      </c>
      <c r="B1716" s="49">
        <v>41212</v>
      </c>
      <c r="C1716" s="48" t="s">
        <v>825</v>
      </c>
      <c r="D1716" s="48" t="s">
        <v>306</v>
      </c>
      <c r="E1716" s="48" t="s">
        <v>704</v>
      </c>
      <c r="F1716" s="48">
        <v>1</v>
      </c>
      <c r="G1716" s="48">
        <v>9.9449999999999985</v>
      </c>
      <c r="I1716" s="48" t="str">
        <f t="shared" si="26"/>
        <v>Q4</v>
      </c>
    </row>
    <row r="1717" spans="1:9">
      <c r="A1717" s="48">
        <v>3915</v>
      </c>
      <c r="B1717" s="49">
        <v>41212</v>
      </c>
      <c r="C1717" s="48" t="s">
        <v>694</v>
      </c>
      <c r="D1717" s="48" t="s">
        <v>306</v>
      </c>
      <c r="E1717" s="48" t="s">
        <v>419</v>
      </c>
      <c r="F1717" s="48">
        <v>1</v>
      </c>
      <c r="G1717" s="48">
        <v>2.4500000000000002</v>
      </c>
      <c r="I1717" s="48" t="str">
        <f t="shared" si="26"/>
        <v>Q4</v>
      </c>
    </row>
    <row r="1718" spans="1:9">
      <c r="A1718" s="48">
        <v>3915</v>
      </c>
      <c r="B1718" s="49">
        <v>41212</v>
      </c>
      <c r="C1718" s="48" t="s">
        <v>520</v>
      </c>
      <c r="D1718" s="48" t="s">
        <v>306</v>
      </c>
      <c r="E1718" s="48" t="s">
        <v>293</v>
      </c>
      <c r="F1718" s="48">
        <v>2</v>
      </c>
      <c r="G1718" s="48">
        <v>5.22</v>
      </c>
      <c r="I1718" s="48" t="str">
        <f t="shared" si="26"/>
        <v>Q4</v>
      </c>
    </row>
    <row r="1719" spans="1:9">
      <c r="A1719" s="48">
        <v>3915</v>
      </c>
      <c r="B1719" s="49">
        <v>41212</v>
      </c>
      <c r="C1719" s="48" t="s">
        <v>804</v>
      </c>
      <c r="D1719" s="48" t="s">
        <v>306</v>
      </c>
      <c r="E1719" s="48" t="s">
        <v>463</v>
      </c>
      <c r="F1719" s="48">
        <v>2</v>
      </c>
      <c r="G1719" s="48">
        <v>27.3</v>
      </c>
      <c r="I1719" s="48" t="str">
        <f t="shared" si="26"/>
        <v>Q4</v>
      </c>
    </row>
    <row r="1720" spans="1:9">
      <c r="A1720" s="48">
        <v>3915</v>
      </c>
      <c r="B1720" s="49">
        <v>41212</v>
      </c>
      <c r="C1720" s="48" t="s">
        <v>982</v>
      </c>
      <c r="D1720" s="48" t="s">
        <v>292</v>
      </c>
      <c r="E1720" s="48" t="s">
        <v>427</v>
      </c>
      <c r="F1720" s="48">
        <v>1</v>
      </c>
      <c r="G1720" s="48">
        <v>5.6999999999999993</v>
      </c>
      <c r="I1720" s="48" t="str">
        <f t="shared" si="26"/>
        <v>Q4</v>
      </c>
    </row>
    <row r="1721" spans="1:9">
      <c r="A1721" s="48">
        <v>3915</v>
      </c>
      <c r="B1721" s="49">
        <v>41212</v>
      </c>
      <c r="C1721" s="48" t="s">
        <v>769</v>
      </c>
      <c r="D1721" s="48" t="s">
        <v>306</v>
      </c>
      <c r="E1721" s="48" t="s">
        <v>500</v>
      </c>
      <c r="F1721" s="48">
        <v>1</v>
      </c>
      <c r="G1721" s="48">
        <v>2.4</v>
      </c>
      <c r="I1721" s="48" t="str">
        <f t="shared" si="26"/>
        <v>Q4</v>
      </c>
    </row>
    <row r="1722" spans="1:9">
      <c r="A1722" s="48">
        <v>3934</v>
      </c>
      <c r="B1722" s="49">
        <v>41213</v>
      </c>
      <c r="C1722" s="48" t="s">
        <v>413</v>
      </c>
      <c r="D1722" s="48" t="s">
        <v>306</v>
      </c>
      <c r="E1722" s="48" t="s">
        <v>328</v>
      </c>
      <c r="F1722" s="48">
        <v>4</v>
      </c>
      <c r="G1722" s="48">
        <v>64</v>
      </c>
      <c r="I1722" s="48" t="str">
        <f t="shared" si="26"/>
        <v>Q4</v>
      </c>
    </row>
    <row r="1723" spans="1:9">
      <c r="A1723" s="48">
        <v>3934</v>
      </c>
      <c r="B1723" s="49">
        <v>41213</v>
      </c>
      <c r="C1723" s="48" t="s">
        <v>992</v>
      </c>
      <c r="D1723" s="48" t="s">
        <v>292</v>
      </c>
      <c r="E1723" s="48" t="s">
        <v>293</v>
      </c>
      <c r="F1723" s="48">
        <v>2</v>
      </c>
      <c r="G1723" s="48">
        <v>6.5</v>
      </c>
      <c r="I1723" s="48" t="str">
        <f t="shared" si="26"/>
        <v>Q4</v>
      </c>
    </row>
    <row r="1724" spans="1:9">
      <c r="A1724" s="48">
        <v>3938</v>
      </c>
      <c r="B1724" s="49">
        <v>41213</v>
      </c>
      <c r="C1724" s="48" t="s">
        <v>1021</v>
      </c>
      <c r="D1724" s="48" t="s">
        <v>306</v>
      </c>
      <c r="E1724" s="48" t="s">
        <v>1022</v>
      </c>
      <c r="F1724" s="48">
        <v>1</v>
      </c>
      <c r="G1724" s="48">
        <v>1.1000000000000001</v>
      </c>
      <c r="I1724" s="48" t="str">
        <f t="shared" si="26"/>
        <v>Q4</v>
      </c>
    </row>
    <row r="1725" spans="1:9">
      <c r="A1725" s="48">
        <v>3938</v>
      </c>
      <c r="B1725" s="49">
        <v>41213</v>
      </c>
      <c r="C1725" s="48" t="s">
        <v>501</v>
      </c>
      <c r="D1725" s="48" t="s">
        <v>306</v>
      </c>
      <c r="E1725" s="48" t="s">
        <v>322</v>
      </c>
      <c r="F1725" s="48">
        <v>2</v>
      </c>
      <c r="G1725" s="48">
        <v>17.2</v>
      </c>
      <c r="I1725" s="48" t="str">
        <f t="shared" si="26"/>
        <v>Q4</v>
      </c>
    </row>
    <row r="1726" spans="1:9">
      <c r="A1726" s="48">
        <v>3939</v>
      </c>
      <c r="B1726" s="49">
        <v>41213</v>
      </c>
      <c r="C1726" s="48" t="s">
        <v>965</v>
      </c>
      <c r="D1726" s="48" t="s">
        <v>306</v>
      </c>
      <c r="E1726" s="48" t="s">
        <v>966</v>
      </c>
      <c r="F1726" s="48">
        <v>4</v>
      </c>
      <c r="G1726" s="48">
        <v>8.8800000000000008</v>
      </c>
      <c r="I1726" s="48" t="str">
        <f t="shared" si="26"/>
        <v>Q4</v>
      </c>
    </row>
    <row r="1727" spans="1:9">
      <c r="A1727" s="48">
        <v>3956</v>
      </c>
      <c r="B1727" s="49">
        <v>41214</v>
      </c>
      <c r="C1727" s="48" t="s">
        <v>1023</v>
      </c>
      <c r="D1727" s="48" t="s">
        <v>292</v>
      </c>
      <c r="E1727" s="48" t="s">
        <v>353</v>
      </c>
      <c r="F1727" s="48">
        <v>1</v>
      </c>
      <c r="G1727" s="48">
        <v>6.7449999999999992</v>
      </c>
      <c r="I1727" s="48" t="str">
        <f t="shared" si="26"/>
        <v>Q4</v>
      </c>
    </row>
    <row r="1728" spans="1:9">
      <c r="A1728" s="48">
        <v>3957</v>
      </c>
      <c r="B1728" s="49">
        <v>41214</v>
      </c>
      <c r="C1728" s="48" t="s">
        <v>1024</v>
      </c>
      <c r="D1728" s="48" t="s">
        <v>292</v>
      </c>
      <c r="E1728" s="48" t="s">
        <v>317</v>
      </c>
      <c r="F1728" s="48">
        <v>2</v>
      </c>
      <c r="G1728" s="48">
        <v>18.400000000000002</v>
      </c>
      <c r="I1728" s="48" t="str">
        <f t="shared" si="26"/>
        <v>Q4</v>
      </c>
    </row>
    <row r="1729" spans="1:9">
      <c r="A1729" s="48">
        <v>3958</v>
      </c>
      <c r="B1729" s="49">
        <v>41214</v>
      </c>
      <c r="C1729" s="48" t="s">
        <v>1025</v>
      </c>
      <c r="D1729" s="48" t="s">
        <v>295</v>
      </c>
      <c r="E1729" s="48" t="s">
        <v>302</v>
      </c>
      <c r="F1729" s="48">
        <v>4</v>
      </c>
      <c r="G1729" s="48">
        <v>2.8800000000000003</v>
      </c>
      <c r="I1729" s="48" t="str">
        <f t="shared" si="26"/>
        <v>Q4</v>
      </c>
    </row>
    <row r="1730" spans="1:9">
      <c r="A1730" s="48">
        <v>3960</v>
      </c>
      <c r="B1730" s="49">
        <v>41214</v>
      </c>
      <c r="C1730" s="48" t="s">
        <v>753</v>
      </c>
      <c r="D1730" s="48" t="s">
        <v>292</v>
      </c>
      <c r="E1730" s="48" t="s">
        <v>317</v>
      </c>
      <c r="F1730" s="48">
        <v>1</v>
      </c>
      <c r="G1730" s="48">
        <v>7.95</v>
      </c>
      <c r="I1730" s="48" t="str">
        <f t="shared" si="26"/>
        <v>Q4</v>
      </c>
    </row>
    <row r="1731" spans="1:9">
      <c r="A1731" s="48">
        <v>3960</v>
      </c>
      <c r="B1731" s="49">
        <v>41214</v>
      </c>
      <c r="C1731" s="48" t="s">
        <v>588</v>
      </c>
      <c r="D1731" s="48" t="s">
        <v>295</v>
      </c>
      <c r="E1731" s="48" t="s">
        <v>368</v>
      </c>
      <c r="F1731" s="48">
        <v>4</v>
      </c>
      <c r="G1731" s="48">
        <v>24.6</v>
      </c>
      <c r="I1731" s="48" t="str">
        <f t="shared" ref="I1731:I1794" si="27">IF(B1731&gt;=$J$4,"Q4",IF(AND(B1731&gt;=$J$3,B1731&lt;$J$4),"Q3",IF(AND(B1731&gt;=$J$2, B1731&lt;$J$3),"Q2",IF(B1731&lt; $J$2,"Q1","Invalid"))))</f>
        <v>Q4</v>
      </c>
    </row>
    <row r="1732" spans="1:9">
      <c r="A1732" s="48">
        <v>3961</v>
      </c>
      <c r="B1732" s="49">
        <v>41214</v>
      </c>
      <c r="C1732" s="48" t="s">
        <v>514</v>
      </c>
      <c r="D1732" s="48" t="s">
        <v>292</v>
      </c>
      <c r="E1732" s="48" t="s">
        <v>304</v>
      </c>
      <c r="F1732" s="48">
        <v>1</v>
      </c>
      <c r="G1732" s="48">
        <v>5.95</v>
      </c>
      <c r="I1732" s="48" t="str">
        <f t="shared" si="27"/>
        <v>Q4</v>
      </c>
    </row>
    <row r="1733" spans="1:9">
      <c r="A1733" s="48">
        <v>3965</v>
      </c>
      <c r="B1733" s="49">
        <v>41214</v>
      </c>
      <c r="C1733" s="48" t="s">
        <v>721</v>
      </c>
      <c r="D1733" s="48" t="s">
        <v>292</v>
      </c>
      <c r="E1733" s="48" t="s">
        <v>427</v>
      </c>
      <c r="F1733" s="48">
        <v>5</v>
      </c>
      <c r="G1733" s="48">
        <v>4</v>
      </c>
      <c r="I1733" s="48" t="str">
        <f t="shared" si="27"/>
        <v>Q4</v>
      </c>
    </row>
    <row r="1734" spans="1:9">
      <c r="A1734" s="48">
        <v>3965</v>
      </c>
      <c r="B1734" s="49">
        <v>41214</v>
      </c>
      <c r="C1734" s="48" t="s">
        <v>865</v>
      </c>
      <c r="D1734" s="48" t="s">
        <v>306</v>
      </c>
      <c r="E1734" s="48" t="s">
        <v>357</v>
      </c>
      <c r="F1734" s="48">
        <v>1</v>
      </c>
      <c r="G1734" s="48">
        <v>3.7</v>
      </c>
      <c r="I1734" s="48" t="str">
        <f t="shared" si="27"/>
        <v>Q4</v>
      </c>
    </row>
    <row r="1735" spans="1:9">
      <c r="A1735" s="48">
        <v>3965</v>
      </c>
      <c r="B1735" s="49">
        <v>41214</v>
      </c>
      <c r="C1735" s="48" t="s">
        <v>623</v>
      </c>
      <c r="D1735" s="48" t="s">
        <v>306</v>
      </c>
      <c r="E1735" s="48" t="s">
        <v>419</v>
      </c>
      <c r="F1735" s="48">
        <v>2</v>
      </c>
      <c r="G1735" s="48">
        <v>6.56</v>
      </c>
      <c r="I1735" s="48" t="str">
        <f t="shared" si="27"/>
        <v>Q4</v>
      </c>
    </row>
    <row r="1736" spans="1:9">
      <c r="A1736" s="48">
        <v>3965</v>
      </c>
      <c r="B1736" s="49">
        <v>41214</v>
      </c>
      <c r="C1736" s="48" t="s">
        <v>397</v>
      </c>
      <c r="D1736" s="48" t="s">
        <v>295</v>
      </c>
      <c r="E1736" s="48" t="s">
        <v>293</v>
      </c>
      <c r="F1736" s="48">
        <v>1</v>
      </c>
      <c r="G1736" s="48">
        <v>2.9250000000000003</v>
      </c>
      <c r="I1736" s="48" t="str">
        <f t="shared" si="27"/>
        <v>Q4</v>
      </c>
    </row>
    <row r="1737" spans="1:9">
      <c r="A1737" s="48">
        <v>3965</v>
      </c>
      <c r="B1737" s="49">
        <v>41214</v>
      </c>
      <c r="C1737" s="48" t="s">
        <v>651</v>
      </c>
      <c r="D1737" s="48" t="s">
        <v>295</v>
      </c>
      <c r="E1737" s="48" t="s">
        <v>401</v>
      </c>
      <c r="F1737" s="48">
        <v>1</v>
      </c>
      <c r="G1737" s="48">
        <v>6.3650000000000002</v>
      </c>
      <c r="I1737" s="48" t="str">
        <f t="shared" si="27"/>
        <v>Q4</v>
      </c>
    </row>
    <row r="1738" spans="1:9">
      <c r="A1738" s="48">
        <v>3969</v>
      </c>
      <c r="B1738" s="49">
        <v>41214</v>
      </c>
      <c r="C1738" s="48" t="s">
        <v>571</v>
      </c>
      <c r="D1738" s="48" t="s">
        <v>292</v>
      </c>
      <c r="E1738" s="48" t="s">
        <v>293</v>
      </c>
      <c r="F1738" s="48">
        <v>2</v>
      </c>
      <c r="G1738" s="48">
        <v>2.7750000000000004</v>
      </c>
      <c r="I1738" s="48" t="str">
        <f t="shared" si="27"/>
        <v>Q4</v>
      </c>
    </row>
    <row r="1739" spans="1:9">
      <c r="A1739" s="48">
        <v>3988</v>
      </c>
      <c r="B1739" s="49">
        <v>41216</v>
      </c>
      <c r="C1739" s="48" t="s">
        <v>612</v>
      </c>
      <c r="D1739" s="48" t="s">
        <v>292</v>
      </c>
      <c r="E1739" s="48" t="s">
        <v>293</v>
      </c>
      <c r="F1739" s="48">
        <v>1</v>
      </c>
      <c r="G1739" s="48">
        <v>0.95</v>
      </c>
      <c r="I1739" s="48" t="str">
        <f t="shared" si="27"/>
        <v>Q4</v>
      </c>
    </row>
    <row r="1740" spans="1:9">
      <c r="A1740" s="48">
        <v>3995</v>
      </c>
      <c r="B1740" s="49">
        <v>41217</v>
      </c>
      <c r="C1740" s="48" t="s">
        <v>298</v>
      </c>
      <c r="D1740" s="48" t="s">
        <v>292</v>
      </c>
      <c r="E1740" s="48" t="s">
        <v>299</v>
      </c>
      <c r="F1740" s="48">
        <v>1</v>
      </c>
      <c r="G1740" s="48">
        <v>1</v>
      </c>
      <c r="I1740" s="48" t="str">
        <f t="shared" si="27"/>
        <v>Q4</v>
      </c>
    </row>
    <row r="1741" spans="1:9">
      <c r="A1741" s="48">
        <v>4005</v>
      </c>
      <c r="B1741" s="49">
        <v>41218</v>
      </c>
      <c r="C1741" s="48" t="s">
        <v>1026</v>
      </c>
      <c r="D1741" s="48" t="s">
        <v>306</v>
      </c>
      <c r="E1741" s="48" t="s">
        <v>293</v>
      </c>
      <c r="F1741" s="48">
        <v>1</v>
      </c>
      <c r="G1741" s="48">
        <v>1.56</v>
      </c>
      <c r="I1741" s="48" t="str">
        <f t="shared" si="27"/>
        <v>Q4</v>
      </c>
    </row>
    <row r="1742" spans="1:9">
      <c r="A1742" s="48">
        <v>4005</v>
      </c>
      <c r="B1742" s="49">
        <v>41218</v>
      </c>
      <c r="C1742" s="48" t="s">
        <v>468</v>
      </c>
      <c r="D1742" s="48" t="s">
        <v>295</v>
      </c>
      <c r="E1742" s="48" t="s">
        <v>296</v>
      </c>
      <c r="F1742" s="48">
        <v>4</v>
      </c>
      <c r="G1742" s="48">
        <v>41.23</v>
      </c>
      <c r="I1742" s="48" t="str">
        <f t="shared" si="27"/>
        <v>Q4</v>
      </c>
    </row>
    <row r="1743" spans="1:9">
      <c r="A1743" s="48">
        <v>4005</v>
      </c>
      <c r="B1743" s="49">
        <v>41218</v>
      </c>
      <c r="C1743" s="48" t="s">
        <v>1002</v>
      </c>
      <c r="D1743" s="48" t="s">
        <v>306</v>
      </c>
      <c r="E1743" s="48" t="s">
        <v>326</v>
      </c>
      <c r="F1743" s="48">
        <v>2</v>
      </c>
      <c r="G1743" s="48">
        <v>64.8</v>
      </c>
      <c r="I1743" s="48" t="str">
        <f t="shared" si="27"/>
        <v>Q4</v>
      </c>
    </row>
    <row r="1744" spans="1:9">
      <c r="A1744" s="48">
        <v>4005</v>
      </c>
      <c r="B1744" s="49">
        <v>41218</v>
      </c>
      <c r="C1744" s="48" t="s">
        <v>375</v>
      </c>
      <c r="D1744" s="48" t="s">
        <v>306</v>
      </c>
      <c r="E1744" s="48" t="s">
        <v>376</v>
      </c>
      <c r="F1744" s="48">
        <v>1</v>
      </c>
      <c r="G1744" s="48">
        <v>1.69</v>
      </c>
      <c r="I1744" s="48" t="str">
        <f t="shared" si="27"/>
        <v>Q4</v>
      </c>
    </row>
    <row r="1745" spans="1:9">
      <c r="A1745" s="48">
        <v>4005</v>
      </c>
      <c r="B1745" s="49">
        <v>41218</v>
      </c>
      <c r="C1745" s="48" t="s">
        <v>349</v>
      </c>
      <c r="D1745" s="48" t="s">
        <v>295</v>
      </c>
      <c r="E1745" s="48" t="s">
        <v>302</v>
      </c>
      <c r="F1745" s="48">
        <v>2</v>
      </c>
      <c r="G1745" s="48">
        <v>64.7</v>
      </c>
      <c r="I1745" s="48" t="str">
        <f t="shared" si="27"/>
        <v>Q4</v>
      </c>
    </row>
    <row r="1746" spans="1:9">
      <c r="A1746" s="48">
        <v>4005</v>
      </c>
      <c r="B1746" s="49">
        <v>41218</v>
      </c>
      <c r="C1746" s="48" t="s">
        <v>706</v>
      </c>
      <c r="D1746" s="48" t="s">
        <v>306</v>
      </c>
      <c r="E1746" s="48" t="s">
        <v>293</v>
      </c>
      <c r="F1746" s="48">
        <v>4</v>
      </c>
      <c r="G1746" s="48">
        <v>42.16</v>
      </c>
      <c r="I1746" s="48" t="str">
        <f t="shared" si="27"/>
        <v>Q4</v>
      </c>
    </row>
    <row r="1747" spans="1:9">
      <c r="A1747" s="48">
        <v>4005</v>
      </c>
      <c r="B1747" s="49">
        <v>41218</v>
      </c>
      <c r="C1747" s="48" t="s">
        <v>916</v>
      </c>
      <c r="D1747" s="48" t="s">
        <v>306</v>
      </c>
      <c r="E1747" s="48" t="s">
        <v>355</v>
      </c>
      <c r="F1747" s="48">
        <v>2</v>
      </c>
      <c r="G1747" s="48">
        <v>6</v>
      </c>
      <c r="I1747" s="48" t="str">
        <f t="shared" si="27"/>
        <v>Q4</v>
      </c>
    </row>
    <row r="1748" spans="1:9">
      <c r="A1748" s="48">
        <v>3244</v>
      </c>
      <c r="B1748" s="49">
        <v>41189</v>
      </c>
      <c r="C1748" s="48" t="s">
        <v>1027</v>
      </c>
      <c r="D1748" s="48" t="s">
        <v>306</v>
      </c>
      <c r="E1748" s="48" t="s">
        <v>1028</v>
      </c>
      <c r="F1748" s="48">
        <v>4</v>
      </c>
      <c r="G1748" s="48">
        <v>3.7519999999999998</v>
      </c>
      <c r="I1748" s="48" t="str">
        <f t="shared" si="27"/>
        <v>Q4</v>
      </c>
    </row>
    <row r="1749" spans="1:9">
      <c r="A1749" s="48">
        <v>382</v>
      </c>
      <c r="B1749" s="49">
        <v>40926</v>
      </c>
      <c r="C1749" s="48" t="s">
        <v>1029</v>
      </c>
      <c r="D1749" s="48" t="s">
        <v>306</v>
      </c>
      <c r="E1749" s="48" t="s">
        <v>1028</v>
      </c>
      <c r="F1749" s="48">
        <v>2</v>
      </c>
      <c r="G1749" s="48">
        <v>1.887</v>
      </c>
      <c r="I1749" s="48" t="str">
        <f t="shared" si="27"/>
        <v>Q1</v>
      </c>
    </row>
    <row r="1750" spans="1:9">
      <c r="A1750" s="48">
        <v>2350</v>
      </c>
      <c r="B1750" s="49">
        <v>41113</v>
      </c>
      <c r="C1750" s="48" t="s">
        <v>1030</v>
      </c>
      <c r="D1750" s="48" t="s">
        <v>306</v>
      </c>
      <c r="E1750" s="48" t="s">
        <v>1028</v>
      </c>
      <c r="F1750" s="48">
        <v>1</v>
      </c>
      <c r="G1750" s="48">
        <v>1.1599999999999999</v>
      </c>
      <c r="I1750" s="48" t="str">
        <f t="shared" si="27"/>
        <v>Q3</v>
      </c>
    </row>
    <row r="1751" spans="1:9">
      <c r="A1751" s="48">
        <v>872</v>
      </c>
      <c r="B1751" s="49">
        <v>40998</v>
      </c>
      <c r="C1751" s="48" t="s">
        <v>1031</v>
      </c>
      <c r="D1751" s="48" t="s">
        <v>306</v>
      </c>
      <c r="E1751" s="48" t="s">
        <v>1028</v>
      </c>
      <c r="F1751" s="48">
        <v>1</v>
      </c>
      <c r="G1751" s="48">
        <v>0.49</v>
      </c>
      <c r="I1751" s="48" t="str">
        <f t="shared" si="27"/>
        <v>Q1</v>
      </c>
    </row>
    <row r="1752" spans="1:9">
      <c r="A1752" s="48">
        <v>1047</v>
      </c>
      <c r="B1752" s="49">
        <v>41019</v>
      </c>
      <c r="C1752" s="48" t="s">
        <v>1032</v>
      </c>
      <c r="D1752" s="48" t="s">
        <v>306</v>
      </c>
      <c r="E1752" s="48" t="s">
        <v>1028</v>
      </c>
      <c r="F1752" s="48">
        <v>5</v>
      </c>
      <c r="G1752" s="48">
        <v>2.8499999999999996</v>
      </c>
      <c r="I1752" s="48" t="str">
        <f t="shared" si="27"/>
        <v>Q2</v>
      </c>
    </row>
    <row r="1753" spans="1:9">
      <c r="A1753" s="48">
        <v>3582</v>
      </c>
      <c r="B1753" s="49">
        <v>41201</v>
      </c>
      <c r="C1753" s="48" t="s">
        <v>1033</v>
      </c>
      <c r="D1753" s="48" t="s">
        <v>306</v>
      </c>
      <c r="E1753" s="48" t="s">
        <v>1028</v>
      </c>
      <c r="F1753" s="48">
        <v>1</v>
      </c>
      <c r="G1753" s="48">
        <v>1.61</v>
      </c>
      <c r="I1753" s="48" t="str">
        <f t="shared" si="27"/>
        <v>Q4</v>
      </c>
    </row>
    <row r="1754" spans="1:9">
      <c r="A1754" s="48">
        <v>1364</v>
      </c>
      <c r="B1754" s="49">
        <v>41052</v>
      </c>
      <c r="C1754" s="48" t="s">
        <v>1034</v>
      </c>
      <c r="D1754" s="48" t="s">
        <v>306</v>
      </c>
      <c r="E1754" s="48" t="s">
        <v>1028</v>
      </c>
      <c r="F1754" s="48">
        <v>5</v>
      </c>
      <c r="G1754" s="48">
        <v>4.3</v>
      </c>
      <c r="I1754" s="48" t="str">
        <f t="shared" si="27"/>
        <v>Q2</v>
      </c>
    </row>
    <row r="1755" spans="1:9">
      <c r="A1755" s="48">
        <v>3655</v>
      </c>
      <c r="B1755" s="49">
        <v>41203</v>
      </c>
      <c r="C1755" s="48" t="s">
        <v>1035</v>
      </c>
      <c r="D1755" s="48" t="s">
        <v>306</v>
      </c>
      <c r="E1755" s="48" t="s">
        <v>1036</v>
      </c>
      <c r="F1755" s="48">
        <v>1</v>
      </c>
      <c r="G1755" s="48">
        <v>0.36000000000000004</v>
      </c>
      <c r="I1755" s="48" t="str">
        <f t="shared" si="27"/>
        <v>Q4</v>
      </c>
    </row>
    <row r="1756" spans="1:9">
      <c r="A1756" s="48">
        <v>2867</v>
      </c>
      <c r="B1756" s="49">
        <v>41170</v>
      </c>
      <c r="C1756" s="48" t="s">
        <v>1037</v>
      </c>
      <c r="D1756" s="48" t="s">
        <v>306</v>
      </c>
      <c r="E1756" s="48" t="s">
        <v>1028</v>
      </c>
      <c r="F1756" s="48">
        <v>2</v>
      </c>
      <c r="G1756" s="48">
        <v>0.8</v>
      </c>
      <c r="I1756" s="48" t="str">
        <f t="shared" si="27"/>
        <v>Q3</v>
      </c>
    </row>
    <row r="1757" spans="1:9">
      <c r="A1757" s="48">
        <v>2481</v>
      </c>
      <c r="B1757" s="49">
        <v>41130</v>
      </c>
      <c r="C1757" s="48" t="s">
        <v>1038</v>
      </c>
      <c r="D1757" s="48" t="s">
        <v>306</v>
      </c>
      <c r="E1757" s="48" t="s">
        <v>1028</v>
      </c>
      <c r="F1757" s="48">
        <v>3</v>
      </c>
      <c r="G1757" s="48">
        <v>3.21</v>
      </c>
      <c r="I1757" s="48" t="str">
        <f t="shared" si="27"/>
        <v>Q3</v>
      </c>
    </row>
    <row r="1758" spans="1:9">
      <c r="A1758" s="48">
        <v>872</v>
      </c>
      <c r="B1758" s="49">
        <v>40998</v>
      </c>
      <c r="C1758" s="48" t="s">
        <v>1039</v>
      </c>
      <c r="D1758" s="48" t="s">
        <v>306</v>
      </c>
      <c r="E1758" s="48" t="s">
        <v>1028</v>
      </c>
      <c r="F1758" s="48">
        <v>1</v>
      </c>
      <c r="G1758" s="48">
        <v>0.51</v>
      </c>
      <c r="I1758" s="48" t="str">
        <f t="shared" si="27"/>
        <v>Q1</v>
      </c>
    </row>
    <row r="1759" spans="1:9">
      <c r="A1759" s="48">
        <v>2619</v>
      </c>
      <c r="B1759" s="49">
        <v>41151</v>
      </c>
      <c r="C1759" s="48" t="s">
        <v>1040</v>
      </c>
      <c r="D1759" s="48" t="s">
        <v>306</v>
      </c>
      <c r="E1759" s="48" t="s">
        <v>1028</v>
      </c>
      <c r="F1759" s="48">
        <v>3</v>
      </c>
      <c r="G1759" s="48">
        <v>1.17</v>
      </c>
      <c r="I1759" s="48" t="str">
        <f t="shared" si="27"/>
        <v>Q3</v>
      </c>
    </row>
    <row r="1760" spans="1:9">
      <c r="A1760" s="48">
        <v>2689</v>
      </c>
      <c r="B1760" s="49">
        <v>41162</v>
      </c>
      <c r="C1760" s="48" t="s">
        <v>1041</v>
      </c>
      <c r="D1760" s="48" t="s">
        <v>306</v>
      </c>
      <c r="E1760" s="48" t="s">
        <v>1028</v>
      </c>
      <c r="F1760" s="48">
        <v>3</v>
      </c>
      <c r="G1760" s="48">
        <v>2.61</v>
      </c>
      <c r="I1760" s="48" t="str">
        <f t="shared" si="27"/>
        <v>Q3</v>
      </c>
    </row>
    <row r="1761" spans="1:9">
      <c r="A1761" s="48">
        <v>826</v>
      </c>
      <c r="B1761" s="49">
        <v>40994</v>
      </c>
      <c r="C1761" s="48" t="s">
        <v>1042</v>
      </c>
      <c r="D1761" s="48" t="s">
        <v>306</v>
      </c>
      <c r="E1761" s="48" t="s">
        <v>1028</v>
      </c>
      <c r="F1761" s="48">
        <v>4</v>
      </c>
      <c r="G1761" s="48">
        <v>1.8</v>
      </c>
      <c r="I1761" s="48" t="str">
        <f t="shared" si="27"/>
        <v>Q1</v>
      </c>
    </row>
    <row r="1762" spans="1:9">
      <c r="A1762" s="48">
        <v>2619</v>
      </c>
      <c r="B1762" s="49">
        <v>41151</v>
      </c>
      <c r="C1762" s="48" t="s">
        <v>1043</v>
      </c>
      <c r="D1762" s="48" t="s">
        <v>306</v>
      </c>
      <c r="E1762" s="48" t="s">
        <v>1028</v>
      </c>
      <c r="F1762" s="48">
        <v>1</v>
      </c>
      <c r="G1762" s="48">
        <v>0.76500000000000001</v>
      </c>
      <c r="I1762" s="48" t="str">
        <f t="shared" si="27"/>
        <v>Q3</v>
      </c>
    </row>
    <row r="1763" spans="1:9">
      <c r="A1763" s="48">
        <v>2481</v>
      </c>
      <c r="B1763" s="49">
        <v>41130</v>
      </c>
      <c r="C1763" s="48" t="s">
        <v>1044</v>
      </c>
      <c r="D1763" s="48" t="s">
        <v>306</v>
      </c>
      <c r="E1763" s="48" t="s">
        <v>1028</v>
      </c>
      <c r="F1763" s="48">
        <v>1</v>
      </c>
      <c r="G1763" s="48">
        <v>0.86</v>
      </c>
      <c r="I1763" s="48" t="str">
        <f t="shared" si="27"/>
        <v>Q3</v>
      </c>
    </row>
    <row r="1764" spans="1:9">
      <c r="A1764" s="48">
        <v>1113</v>
      </c>
      <c r="B1764" s="49">
        <v>41027</v>
      </c>
      <c r="C1764" s="48" t="s">
        <v>1045</v>
      </c>
      <c r="D1764" s="48" t="s">
        <v>306</v>
      </c>
      <c r="E1764" s="48" t="s">
        <v>1028</v>
      </c>
      <c r="F1764" s="48">
        <v>1</v>
      </c>
      <c r="G1764" s="48">
        <v>0.81</v>
      </c>
      <c r="I1764" s="48" t="str">
        <f t="shared" si="27"/>
        <v>Q2</v>
      </c>
    </row>
    <row r="1765" spans="1:9">
      <c r="A1765" s="48">
        <v>3109</v>
      </c>
      <c r="B1765" s="49">
        <v>41182</v>
      </c>
      <c r="C1765" s="48" t="s">
        <v>1046</v>
      </c>
      <c r="D1765" s="48" t="s">
        <v>306</v>
      </c>
      <c r="E1765" s="48" t="s">
        <v>1028</v>
      </c>
      <c r="F1765" s="48">
        <v>1</v>
      </c>
      <c r="G1765" s="48">
        <v>0.49</v>
      </c>
      <c r="I1765" s="48" t="str">
        <f t="shared" si="27"/>
        <v>Q3</v>
      </c>
    </row>
    <row r="1766" spans="1:9">
      <c r="A1766" s="48">
        <v>2626</v>
      </c>
      <c r="B1766" s="49">
        <v>41152</v>
      </c>
      <c r="C1766" s="48" t="s">
        <v>1047</v>
      </c>
      <c r="D1766" s="48" t="s">
        <v>306</v>
      </c>
      <c r="E1766" s="48" t="s">
        <v>1028</v>
      </c>
      <c r="F1766" s="48">
        <v>1</v>
      </c>
      <c r="G1766" s="48">
        <v>1.24</v>
      </c>
      <c r="I1766" s="48" t="str">
        <f t="shared" si="27"/>
        <v>Q3</v>
      </c>
    </row>
    <row r="1767" spans="1:9">
      <c r="A1767" s="48">
        <v>2626</v>
      </c>
      <c r="B1767" s="49">
        <v>41152</v>
      </c>
      <c r="C1767" s="48" t="s">
        <v>1048</v>
      </c>
      <c r="D1767" s="48" t="s">
        <v>306</v>
      </c>
      <c r="E1767" s="48" t="s">
        <v>1028</v>
      </c>
      <c r="F1767" s="48">
        <v>3</v>
      </c>
      <c r="G1767" s="48">
        <v>1.8900000000000001</v>
      </c>
      <c r="I1767" s="48" t="str">
        <f t="shared" si="27"/>
        <v>Q3</v>
      </c>
    </row>
    <row r="1768" spans="1:9">
      <c r="A1768" s="48">
        <v>2416</v>
      </c>
      <c r="B1768" s="49">
        <v>41121</v>
      </c>
      <c r="C1768" s="48" t="s">
        <v>1038</v>
      </c>
      <c r="D1768" s="48" t="s">
        <v>306</v>
      </c>
      <c r="E1768" s="48" t="s">
        <v>1028</v>
      </c>
      <c r="F1768" s="48">
        <v>5</v>
      </c>
      <c r="G1768" s="48">
        <v>5.3500000000000005</v>
      </c>
      <c r="I1768" s="48" t="str">
        <f t="shared" si="27"/>
        <v>Q3</v>
      </c>
    </row>
    <row r="1769" spans="1:9">
      <c r="A1769" s="48">
        <v>3216</v>
      </c>
      <c r="B1769" s="49">
        <v>41187</v>
      </c>
      <c r="C1769" s="48" t="s">
        <v>1049</v>
      </c>
      <c r="D1769" s="48" t="s">
        <v>306</v>
      </c>
      <c r="E1769" s="48" t="s">
        <v>1036</v>
      </c>
      <c r="F1769" s="48">
        <v>3</v>
      </c>
      <c r="G1769" s="48">
        <v>2.0999999999999996</v>
      </c>
      <c r="I1769" s="48" t="str">
        <f t="shared" si="27"/>
        <v>Q4</v>
      </c>
    </row>
    <row r="1770" spans="1:9">
      <c r="A1770" s="48">
        <v>1047</v>
      </c>
      <c r="B1770" s="49">
        <v>41019</v>
      </c>
      <c r="C1770" s="48" t="s">
        <v>1050</v>
      </c>
      <c r="D1770" s="48" t="s">
        <v>306</v>
      </c>
      <c r="E1770" s="48" t="s">
        <v>1028</v>
      </c>
      <c r="F1770" s="48">
        <v>1</v>
      </c>
      <c r="G1770" s="48">
        <v>3.84</v>
      </c>
      <c r="I1770" s="48" t="str">
        <f t="shared" si="27"/>
        <v>Q2</v>
      </c>
    </row>
    <row r="1771" spans="1:9">
      <c r="A1771" s="48">
        <v>1047</v>
      </c>
      <c r="B1771" s="49">
        <v>41019</v>
      </c>
      <c r="C1771" s="48" t="s">
        <v>1051</v>
      </c>
      <c r="D1771" s="48" t="s">
        <v>306</v>
      </c>
      <c r="E1771" s="48" t="s">
        <v>1036</v>
      </c>
      <c r="F1771" s="48">
        <v>2</v>
      </c>
      <c r="G1771" s="48">
        <v>0.9</v>
      </c>
      <c r="I1771" s="48" t="str">
        <f t="shared" si="27"/>
        <v>Q2</v>
      </c>
    </row>
    <row r="1772" spans="1:9">
      <c r="A1772" s="48">
        <v>2619</v>
      </c>
      <c r="B1772" s="49">
        <v>41151</v>
      </c>
      <c r="C1772" s="48" t="s">
        <v>1052</v>
      </c>
      <c r="D1772" s="48" t="s">
        <v>306</v>
      </c>
      <c r="E1772" s="48" t="s">
        <v>1036</v>
      </c>
      <c r="F1772" s="48">
        <v>2</v>
      </c>
      <c r="G1772" s="48">
        <v>0.74</v>
      </c>
      <c r="I1772" s="48" t="str">
        <f t="shared" si="27"/>
        <v>Q3</v>
      </c>
    </row>
    <row r="1773" spans="1:9">
      <c r="A1773" s="48">
        <v>2481</v>
      </c>
      <c r="B1773" s="49">
        <v>41130</v>
      </c>
      <c r="C1773" s="48" t="s">
        <v>1053</v>
      </c>
      <c r="D1773" s="48" t="s">
        <v>306</v>
      </c>
      <c r="E1773" s="48" t="s">
        <v>1028</v>
      </c>
      <c r="F1773" s="48">
        <v>1</v>
      </c>
      <c r="G1773" s="48">
        <v>1.46</v>
      </c>
      <c r="I1773" s="48" t="str">
        <f t="shared" si="27"/>
        <v>Q3</v>
      </c>
    </row>
    <row r="1774" spans="1:9">
      <c r="A1774" s="48">
        <v>872</v>
      </c>
      <c r="B1774" s="49">
        <v>40998</v>
      </c>
      <c r="C1774" s="48" t="s">
        <v>1054</v>
      </c>
      <c r="D1774" s="48" t="s">
        <v>306</v>
      </c>
      <c r="E1774" s="48" t="s">
        <v>1028</v>
      </c>
      <c r="F1774" s="48">
        <v>7</v>
      </c>
      <c r="G1774" s="48">
        <v>4.4240000000000004</v>
      </c>
      <c r="I1774" s="48" t="str">
        <f t="shared" si="27"/>
        <v>Q1</v>
      </c>
    </row>
    <row r="1775" spans="1:9">
      <c r="A1775" s="48">
        <v>2416</v>
      </c>
      <c r="B1775" s="49">
        <v>41121</v>
      </c>
      <c r="C1775" s="48" t="s">
        <v>1055</v>
      </c>
      <c r="D1775" s="48" t="s">
        <v>306</v>
      </c>
      <c r="E1775" s="48" t="s">
        <v>1028</v>
      </c>
      <c r="F1775" s="48">
        <v>8</v>
      </c>
      <c r="G1775" s="48">
        <v>5.44</v>
      </c>
      <c r="I1775" s="48" t="str">
        <f t="shared" si="27"/>
        <v>Q3</v>
      </c>
    </row>
    <row r="1776" spans="1:9">
      <c r="A1776" s="48">
        <v>1006</v>
      </c>
      <c r="B1776" s="49">
        <v>41016</v>
      </c>
      <c r="C1776" s="48" t="s">
        <v>1056</v>
      </c>
      <c r="D1776" s="48" t="s">
        <v>306</v>
      </c>
      <c r="E1776" s="48" t="s">
        <v>1028</v>
      </c>
      <c r="F1776" s="48">
        <v>5</v>
      </c>
      <c r="G1776" s="48">
        <v>5.15</v>
      </c>
      <c r="I1776" s="48" t="str">
        <f t="shared" si="27"/>
        <v>Q2</v>
      </c>
    </row>
    <row r="1777" spans="1:9">
      <c r="A1777" s="48">
        <v>1006</v>
      </c>
      <c r="B1777" s="49">
        <v>41016</v>
      </c>
      <c r="C1777" s="48" t="s">
        <v>1057</v>
      </c>
      <c r="D1777" s="48" t="s">
        <v>306</v>
      </c>
      <c r="E1777" s="48" t="s">
        <v>1036</v>
      </c>
      <c r="F1777" s="48">
        <v>1</v>
      </c>
      <c r="G1777" s="48">
        <v>1.57</v>
      </c>
      <c r="I1777" s="48" t="str">
        <f t="shared" si="27"/>
        <v>Q2</v>
      </c>
    </row>
    <row r="1778" spans="1:9">
      <c r="A1778" s="48">
        <v>2867</v>
      </c>
      <c r="B1778" s="49">
        <v>41170</v>
      </c>
      <c r="C1778" s="48" t="s">
        <v>1058</v>
      </c>
      <c r="D1778" s="48" t="s">
        <v>306</v>
      </c>
      <c r="E1778" s="48" t="s">
        <v>1036</v>
      </c>
      <c r="F1778" s="48">
        <v>2</v>
      </c>
      <c r="G1778" s="48">
        <v>2.92</v>
      </c>
      <c r="I1778" s="48" t="str">
        <f t="shared" si="27"/>
        <v>Q3</v>
      </c>
    </row>
    <row r="1779" spans="1:9">
      <c r="A1779" s="48">
        <v>1345</v>
      </c>
      <c r="B1779" s="49">
        <v>41050</v>
      </c>
      <c r="C1779" s="48" t="s">
        <v>1059</v>
      </c>
      <c r="D1779" s="48" t="s">
        <v>306</v>
      </c>
      <c r="E1779" s="48" t="s">
        <v>1028</v>
      </c>
      <c r="F1779" s="48">
        <v>1</v>
      </c>
      <c r="G1779" s="48">
        <v>4.5199999999999996</v>
      </c>
      <c r="I1779" s="48" t="str">
        <f t="shared" si="27"/>
        <v>Q2</v>
      </c>
    </row>
    <row r="1780" spans="1:9">
      <c r="A1780" s="48">
        <v>1113</v>
      </c>
      <c r="B1780" s="49">
        <v>41027</v>
      </c>
      <c r="C1780" s="48" t="s">
        <v>1039</v>
      </c>
      <c r="D1780" s="48" t="s">
        <v>306</v>
      </c>
      <c r="E1780" s="48" t="s">
        <v>1028</v>
      </c>
      <c r="F1780" s="48">
        <v>2</v>
      </c>
      <c r="G1780" s="48">
        <v>0.71399999999999997</v>
      </c>
      <c r="I1780" s="48" t="str">
        <f t="shared" si="27"/>
        <v>Q2</v>
      </c>
    </row>
    <row r="1781" spans="1:9">
      <c r="A1781" s="48">
        <v>701</v>
      </c>
      <c r="B1781" s="49">
        <v>40979</v>
      </c>
      <c r="C1781" s="48" t="s">
        <v>1060</v>
      </c>
      <c r="D1781" s="48" t="s">
        <v>306</v>
      </c>
      <c r="E1781" s="48" t="s">
        <v>1028</v>
      </c>
      <c r="F1781" s="48">
        <v>1</v>
      </c>
      <c r="G1781" s="48">
        <v>0.87</v>
      </c>
      <c r="I1781" s="48" t="str">
        <f t="shared" si="27"/>
        <v>Q1</v>
      </c>
    </row>
    <row r="1782" spans="1:9">
      <c r="A1782" s="48">
        <v>2350</v>
      </c>
      <c r="B1782" s="49">
        <v>41113</v>
      </c>
      <c r="C1782" s="48" t="s">
        <v>1061</v>
      </c>
      <c r="D1782" s="48" t="s">
        <v>306</v>
      </c>
      <c r="E1782" s="48" t="s">
        <v>1028</v>
      </c>
      <c r="F1782" s="48">
        <v>1</v>
      </c>
      <c r="G1782" s="48">
        <v>0.56000000000000005</v>
      </c>
      <c r="I1782" s="48" t="str">
        <f t="shared" si="27"/>
        <v>Q3</v>
      </c>
    </row>
    <row r="1783" spans="1:9">
      <c r="A1783" s="48">
        <v>3109</v>
      </c>
      <c r="B1783" s="49">
        <v>41182</v>
      </c>
      <c r="C1783" s="48" t="s">
        <v>1033</v>
      </c>
      <c r="D1783" s="48" t="s">
        <v>306</v>
      </c>
      <c r="E1783" s="48" t="s">
        <v>1028</v>
      </c>
      <c r="F1783" s="48">
        <v>1</v>
      </c>
      <c r="G1783" s="48">
        <v>1.61</v>
      </c>
      <c r="I1783" s="48" t="str">
        <f t="shared" si="27"/>
        <v>Q3</v>
      </c>
    </row>
    <row r="1784" spans="1:9">
      <c r="A1784" s="48">
        <v>1113</v>
      </c>
      <c r="B1784" s="49">
        <v>41027</v>
      </c>
      <c r="C1784" s="48" t="s">
        <v>1062</v>
      </c>
      <c r="D1784" s="48" t="s">
        <v>306</v>
      </c>
      <c r="E1784" s="48" t="s">
        <v>1036</v>
      </c>
      <c r="F1784" s="48">
        <v>2</v>
      </c>
      <c r="G1784" s="48">
        <v>7.22</v>
      </c>
      <c r="I1784" s="48" t="str">
        <f t="shared" si="27"/>
        <v>Q2</v>
      </c>
    </row>
    <row r="1785" spans="1:9">
      <c r="A1785" s="48">
        <v>701</v>
      </c>
      <c r="B1785" s="49">
        <v>40979</v>
      </c>
      <c r="C1785" s="48" t="s">
        <v>1063</v>
      </c>
      <c r="D1785" s="48" t="s">
        <v>306</v>
      </c>
      <c r="E1785" s="48" t="s">
        <v>1036</v>
      </c>
      <c r="F1785" s="48">
        <v>1</v>
      </c>
      <c r="G1785" s="48">
        <v>0.96899999999999997</v>
      </c>
      <c r="I1785" s="48" t="str">
        <f t="shared" si="27"/>
        <v>Q1</v>
      </c>
    </row>
    <row r="1786" spans="1:9">
      <c r="A1786" s="48">
        <v>3976</v>
      </c>
      <c r="B1786" s="49">
        <v>41215</v>
      </c>
      <c r="C1786" s="48" t="s">
        <v>1064</v>
      </c>
      <c r="D1786" s="48" t="s">
        <v>306</v>
      </c>
      <c r="E1786" s="48" t="s">
        <v>1036</v>
      </c>
      <c r="F1786" s="48">
        <v>7</v>
      </c>
      <c r="G1786" s="48">
        <v>7.1400000000000006</v>
      </c>
      <c r="I1786" s="48" t="str">
        <f t="shared" si="27"/>
        <v>Q4</v>
      </c>
    </row>
    <row r="1787" spans="1:9">
      <c r="A1787" s="48">
        <v>3611</v>
      </c>
      <c r="B1787" s="49">
        <v>41202</v>
      </c>
      <c r="C1787" s="48" t="s">
        <v>1065</v>
      </c>
      <c r="D1787" s="48" t="s">
        <v>306</v>
      </c>
      <c r="E1787" s="48" t="s">
        <v>1028</v>
      </c>
      <c r="F1787" s="48">
        <v>3</v>
      </c>
      <c r="G1787" s="48">
        <v>1.71</v>
      </c>
      <c r="I1787" s="48" t="str">
        <f t="shared" si="27"/>
        <v>Q4</v>
      </c>
    </row>
    <row r="1788" spans="1:9">
      <c r="A1788" s="48">
        <v>927</v>
      </c>
      <c r="B1788" s="49">
        <v>41006</v>
      </c>
      <c r="C1788" s="48" t="s">
        <v>1066</v>
      </c>
      <c r="D1788" s="48" t="s">
        <v>306</v>
      </c>
      <c r="E1788" s="48" t="s">
        <v>1028</v>
      </c>
      <c r="F1788" s="48">
        <v>1</v>
      </c>
      <c r="G1788" s="48">
        <v>0.71</v>
      </c>
      <c r="I1788" s="48" t="str">
        <f t="shared" si="27"/>
        <v>Q2</v>
      </c>
    </row>
    <row r="1789" spans="1:9">
      <c r="A1789" s="48">
        <v>826</v>
      </c>
      <c r="B1789" s="49">
        <v>40994</v>
      </c>
      <c r="C1789" s="48" t="s">
        <v>1067</v>
      </c>
      <c r="D1789" s="48" t="s">
        <v>306</v>
      </c>
      <c r="E1789" s="48" t="s">
        <v>1036</v>
      </c>
      <c r="F1789" s="48">
        <v>2</v>
      </c>
      <c r="G1789" s="48">
        <v>1.28</v>
      </c>
      <c r="I1789" s="48" t="str">
        <f t="shared" si="27"/>
        <v>Q1</v>
      </c>
    </row>
    <row r="1790" spans="1:9">
      <c r="A1790" s="48">
        <v>701</v>
      </c>
      <c r="B1790" s="49">
        <v>40979</v>
      </c>
      <c r="C1790" s="48" t="s">
        <v>1037</v>
      </c>
      <c r="D1790" s="48" t="s">
        <v>306</v>
      </c>
      <c r="E1790" s="48" t="s">
        <v>1028</v>
      </c>
      <c r="F1790" s="48">
        <v>1</v>
      </c>
      <c r="G1790" s="48">
        <v>0.4</v>
      </c>
      <c r="I1790" s="48" t="str">
        <f t="shared" si="27"/>
        <v>Q1</v>
      </c>
    </row>
    <row r="1791" spans="1:9">
      <c r="A1791" s="48">
        <v>1345</v>
      </c>
      <c r="B1791" s="49">
        <v>41050</v>
      </c>
      <c r="C1791" s="48" t="s">
        <v>1068</v>
      </c>
      <c r="D1791" s="48" t="s">
        <v>306</v>
      </c>
      <c r="E1791" s="48" t="s">
        <v>1036</v>
      </c>
      <c r="F1791" s="48">
        <v>1</v>
      </c>
      <c r="G1791" s="48">
        <v>1.06</v>
      </c>
      <c r="I1791" s="48" t="str">
        <f t="shared" si="27"/>
        <v>Q2</v>
      </c>
    </row>
    <row r="1792" spans="1:9">
      <c r="A1792" s="48">
        <v>1113</v>
      </c>
      <c r="B1792" s="49">
        <v>41027</v>
      </c>
      <c r="C1792" s="48" t="s">
        <v>1069</v>
      </c>
      <c r="D1792" s="48" t="s">
        <v>306</v>
      </c>
      <c r="E1792" s="48" t="s">
        <v>1036</v>
      </c>
      <c r="F1792" s="48">
        <v>2</v>
      </c>
      <c r="G1792" s="48">
        <v>0.74</v>
      </c>
      <c r="I1792" s="48" t="str">
        <f t="shared" si="27"/>
        <v>Q2</v>
      </c>
    </row>
    <row r="1793" spans="1:9">
      <c r="A1793" s="48">
        <v>1130</v>
      </c>
      <c r="B1793" s="49">
        <v>41029</v>
      </c>
      <c r="C1793" s="48" t="s">
        <v>1043</v>
      </c>
      <c r="D1793" s="48" t="s">
        <v>306</v>
      </c>
      <c r="E1793" s="48" t="s">
        <v>1028</v>
      </c>
      <c r="F1793" s="48">
        <v>1</v>
      </c>
      <c r="G1793" s="48">
        <v>0.59499999999999997</v>
      </c>
      <c r="I1793" s="48" t="str">
        <f t="shared" si="27"/>
        <v>Q2</v>
      </c>
    </row>
    <row r="1794" spans="1:9">
      <c r="A1794" s="48">
        <v>1345</v>
      </c>
      <c r="B1794" s="49">
        <v>41050</v>
      </c>
      <c r="C1794" s="48" t="s">
        <v>1070</v>
      </c>
      <c r="D1794" s="48" t="s">
        <v>306</v>
      </c>
      <c r="E1794" s="48" t="s">
        <v>1028</v>
      </c>
      <c r="F1794" s="48">
        <v>1</v>
      </c>
      <c r="G1794" s="48">
        <v>0.48999999999999994</v>
      </c>
      <c r="I1794" s="48" t="str">
        <f t="shared" si="27"/>
        <v>Q2</v>
      </c>
    </row>
    <row r="1795" spans="1:9">
      <c r="A1795" s="48">
        <v>2689</v>
      </c>
      <c r="B1795" s="49">
        <v>41162</v>
      </c>
      <c r="C1795" s="48" t="s">
        <v>1071</v>
      </c>
      <c r="D1795" s="48" t="s">
        <v>306</v>
      </c>
      <c r="E1795" s="48" t="s">
        <v>1028</v>
      </c>
      <c r="F1795" s="48">
        <v>2</v>
      </c>
      <c r="G1795" s="48">
        <v>1.8619999999999999</v>
      </c>
      <c r="I1795" s="48" t="str">
        <f t="shared" ref="I1795:I1858" si="28">IF(B1795&gt;=$J$4,"Q4",IF(AND(B1795&gt;=$J$3,B1795&lt;$J$4),"Q3",IF(AND(B1795&gt;=$J$2, B1795&lt;$J$3),"Q2",IF(B1795&lt; $J$2,"Q1","Invalid"))))</f>
        <v>Q3</v>
      </c>
    </row>
    <row r="1796" spans="1:9">
      <c r="A1796" s="48">
        <v>2619</v>
      </c>
      <c r="B1796" s="49">
        <v>41151</v>
      </c>
      <c r="C1796" s="48" t="s">
        <v>1072</v>
      </c>
      <c r="D1796" s="48" t="s">
        <v>306</v>
      </c>
      <c r="E1796" s="48" t="s">
        <v>1028</v>
      </c>
      <c r="F1796" s="48">
        <v>1</v>
      </c>
      <c r="G1796" s="48">
        <v>1.04</v>
      </c>
      <c r="I1796" s="48" t="str">
        <f t="shared" si="28"/>
        <v>Q3</v>
      </c>
    </row>
    <row r="1797" spans="1:9">
      <c r="A1797" s="48">
        <v>3611</v>
      </c>
      <c r="B1797" s="49">
        <v>41202</v>
      </c>
      <c r="C1797" s="48" t="s">
        <v>1073</v>
      </c>
      <c r="D1797" s="48" t="s">
        <v>306</v>
      </c>
      <c r="E1797" s="48" t="s">
        <v>1028</v>
      </c>
      <c r="F1797" s="48">
        <v>2</v>
      </c>
      <c r="G1797" s="48">
        <v>3.18</v>
      </c>
      <c r="I1797" s="48" t="str">
        <f t="shared" si="28"/>
        <v>Q4</v>
      </c>
    </row>
    <row r="1798" spans="1:9">
      <c r="A1798" s="48">
        <v>2481</v>
      </c>
      <c r="B1798" s="49">
        <v>41130</v>
      </c>
      <c r="C1798" s="48" t="s">
        <v>1074</v>
      </c>
      <c r="D1798" s="48" t="s">
        <v>306</v>
      </c>
      <c r="E1798" s="48" t="s">
        <v>1028</v>
      </c>
      <c r="F1798" s="48">
        <v>3</v>
      </c>
      <c r="G1798" s="48">
        <v>2.79</v>
      </c>
      <c r="I1798" s="48" t="str">
        <f t="shared" si="28"/>
        <v>Q3</v>
      </c>
    </row>
    <row r="1799" spans="1:9">
      <c r="A1799" s="48">
        <v>2350</v>
      </c>
      <c r="B1799" s="49">
        <v>41113</v>
      </c>
      <c r="C1799" s="48" t="s">
        <v>1046</v>
      </c>
      <c r="D1799" s="48" t="s">
        <v>306</v>
      </c>
      <c r="E1799" s="48" t="s">
        <v>1028</v>
      </c>
      <c r="F1799" s="48">
        <v>2</v>
      </c>
      <c r="G1799" s="48">
        <v>0.83299999999999996</v>
      </c>
      <c r="I1799" s="48" t="str">
        <f t="shared" si="28"/>
        <v>Q3</v>
      </c>
    </row>
    <row r="1800" spans="1:9">
      <c r="A1800" s="48">
        <v>2619</v>
      </c>
      <c r="B1800" s="49">
        <v>41151</v>
      </c>
      <c r="C1800" s="48" t="s">
        <v>1075</v>
      </c>
      <c r="D1800" s="48" t="s">
        <v>306</v>
      </c>
      <c r="E1800" s="48" t="s">
        <v>1028</v>
      </c>
      <c r="F1800" s="48">
        <v>3</v>
      </c>
      <c r="G1800" s="48">
        <v>1.47</v>
      </c>
      <c r="I1800" s="48" t="str">
        <f t="shared" si="28"/>
        <v>Q3</v>
      </c>
    </row>
    <row r="1801" spans="1:9">
      <c r="A1801" s="48">
        <v>1047</v>
      </c>
      <c r="B1801" s="49">
        <v>41019</v>
      </c>
      <c r="C1801" s="48" t="s">
        <v>1076</v>
      </c>
      <c r="D1801" s="48" t="s">
        <v>306</v>
      </c>
      <c r="E1801" s="48" t="s">
        <v>1028</v>
      </c>
      <c r="F1801" s="48">
        <v>2</v>
      </c>
      <c r="G1801" s="48">
        <v>4.2370000000000001</v>
      </c>
      <c r="I1801" s="48" t="str">
        <f t="shared" si="28"/>
        <v>Q2</v>
      </c>
    </row>
    <row r="1802" spans="1:9">
      <c r="A1802" s="48">
        <v>3109</v>
      </c>
      <c r="B1802" s="49">
        <v>41182</v>
      </c>
      <c r="C1802" s="48" t="s">
        <v>1032</v>
      </c>
      <c r="D1802" s="48" t="s">
        <v>306</v>
      </c>
      <c r="E1802" s="48" t="s">
        <v>1028</v>
      </c>
      <c r="F1802" s="48">
        <v>5</v>
      </c>
      <c r="G1802" s="48">
        <v>2.8499999999999996</v>
      </c>
      <c r="I1802" s="48" t="str">
        <f t="shared" si="28"/>
        <v>Q3</v>
      </c>
    </row>
    <row r="1803" spans="1:9">
      <c r="A1803" s="48">
        <v>3109</v>
      </c>
      <c r="B1803" s="49">
        <v>41182</v>
      </c>
      <c r="C1803" s="48" t="s">
        <v>1077</v>
      </c>
      <c r="D1803" s="48" t="s">
        <v>306</v>
      </c>
      <c r="E1803" s="48" t="s">
        <v>1028</v>
      </c>
      <c r="F1803" s="48">
        <v>1</v>
      </c>
      <c r="G1803" s="48">
        <v>3.36</v>
      </c>
      <c r="I1803" s="48" t="str">
        <f t="shared" si="28"/>
        <v>Q3</v>
      </c>
    </row>
    <row r="1804" spans="1:9">
      <c r="A1804" s="48">
        <v>2350</v>
      </c>
      <c r="B1804" s="49">
        <v>41113</v>
      </c>
      <c r="C1804" s="48" t="s">
        <v>1078</v>
      </c>
      <c r="D1804" s="48" t="s">
        <v>306</v>
      </c>
      <c r="E1804" s="48" t="s">
        <v>1028</v>
      </c>
      <c r="F1804" s="48">
        <v>7</v>
      </c>
      <c r="G1804" s="48">
        <v>2.3800000000000003</v>
      </c>
      <c r="I1804" s="48" t="str">
        <f t="shared" si="28"/>
        <v>Q3</v>
      </c>
    </row>
    <row r="1805" spans="1:9">
      <c r="A1805" s="48">
        <v>2416</v>
      </c>
      <c r="B1805" s="49">
        <v>41121</v>
      </c>
      <c r="C1805" s="48" t="s">
        <v>1079</v>
      </c>
      <c r="D1805" s="48" t="s">
        <v>306</v>
      </c>
      <c r="E1805" s="48" t="s">
        <v>1028</v>
      </c>
      <c r="F1805" s="48">
        <v>1</v>
      </c>
      <c r="G1805" s="48">
        <v>2.1489999999999996</v>
      </c>
      <c r="I1805" s="48" t="str">
        <f t="shared" si="28"/>
        <v>Q3</v>
      </c>
    </row>
    <row r="1806" spans="1:9">
      <c r="A1806" s="48">
        <v>872</v>
      </c>
      <c r="B1806" s="49">
        <v>40998</v>
      </c>
      <c r="C1806" s="48" t="s">
        <v>1080</v>
      </c>
      <c r="D1806" s="48" t="s">
        <v>306</v>
      </c>
      <c r="E1806" s="48" t="s">
        <v>1028</v>
      </c>
      <c r="F1806" s="48">
        <v>3</v>
      </c>
      <c r="G1806" s="48">
        <v>2.88</v>
      </c>
      <c r="I1806" s="48" t="str">
        <f t="shared" si="28"/>
        <v>Q1</v>
      </c>
    </row>
    <row r="1807" spans="1:9">
      <c r="A1807" s="48">
        <v>1314</v>
      </c>
      <c r="B1807" s="49">
        <v>41047</v>
      </c>
      <c r="C1807" s="48" t="s">
        <v>1081</v>
      </c>
      <c r="D1807" s="48" t="s">
        <v>306</v>
      </c>
      <c r="E1807" s="48" t="s">
        <v>1028</v>
      </c>
      <c r="F1807" s="48">
        <v>3</v>
      </c>
      <c r="G1807" s="48">
        <v>3.87</v>
      </c>
      <c r="I1807" s="48" t="str">
        <f t="shared" si="28"/>
        <v>Q2</v>
      </c>
    </row>
    <row r="1808" spans="1:9">
      <c r="A1808" s="48">
        <v>872</v>
      </c>
      <c r="B1808" s="49">
        <v>40998</v>
      </c>
      <c r="C1808" s="48" t="s">
        <v>1071</v>
      </c>
      <c r="D1808" s="48" t="s">
        <v>306</v>
      </c>
      <c r="E1808" s="48" t="s">
        <v>1028</v>
      </c>
      <c r="F1808" s="48">
        <v>2</v>
      </c>
      <c r="G1808" s="48">
        <v>1.6659999999999999</v>
      </c>
      <c r="I1808" s="48" t="str">
        <f t="shared" si="28"/>
        <v>Q1</v>
      </c>
    </row>
    <row r="1809" spans="1:9">
      <c r="A1809" s="48">
        <v>826</v>
      </c>
      <c r="B1809" s="49">
        <v>40994</v>
      </c>
      <c r="C1809" s="48" t="s">
        <v>1082</v>
      </c>
      <c r="D1809" s="48" t="s">
        <v>306</v>
      </c>
      <c r="E1809" s="48" t="s">
        <v>1028</v>
      </c>
      <c r="F1809" s="48">
        <v>2</v>
      </c>
      <c r="G1809" s="48">
        <v>1.1599999999999999</v>
      </c>
      <c r="I1809" s="48" t="str">
        <f t="shared" si="28"/>
        <v>Q1</v>
      </c>
    </row>
    <row r="1810" spans="1:9">
      <c r="A1810" s="48">
        <v>2626</v>
      </c>
      <c r="B1810" s="49">
        <v>41152</v>
      </c>
      <c r="C1810" s="48" t="s">
        <v>1045</v>
      </c>
      <c r="D1810" s="48" t="s">
        <v>306</v>
      </c>
      <c r="E1810" s="48" t="s">
        <v>1028</v>
      </c>
      <c r="F1810" s="48">
        <v>7</v>
      </c>
      <c r="G1810" s="48">
        <v>5.67</v>
      </c>
      <c r="I1810" s="48" t="str">
        <f t="shared" si="28"/>
        <v>Q3</v>
      </c>
    </row>
    <row r="1811" spans="1:9">
      <c r="A1811" s="48">
        <v>1047</v>
      </c>
      <c r="B1811" s="49">
        <v>41019</v>
      </c>
      <c r="C1811" s="48" t="s">
        <v>1053</v>
      </c>
      <c r="D1811" s="48" t="s">
        <v>306</v>
      </c>
      <c r="E1811" s="48" t="s">
        <v>1028</v>
      </c>
      <c r="F1811" s="48">
        <v>7</v>
      </c>
      <c r="G1811" s="48">
        <v>8.6869999999999994</v>
      </c>
      <c r="I1811" s="48" t="str">
        <f t="shared" si="28"/>
        <v>Q2</v>
      </c>
    </row>
    <row r="1812" spans="1:9">
      <c r="A1812" s="48">
        <v>382</v>
      </c>
      <c r="B1812" s="49">
        <v>40926</v>
      </c>
      <c r="C1812" s="48" t="s">
        <v>1083</v>
      </c>
      <c r="D1812" s="48" t="s">
        <v>306</v>
      </c>
      <c r="E1812" s="48" t="s">
        <v>1028</v>
      </c>
      <c r="F1812" s="48">
        <v>6</v>
      </c>
      <c r="G1812" s="48">
        <v>5.76</v>
      </c>
      <c r="I1812" s="48" t="str">
        <f t="shared" si="28"/>
        <v>Q1</v>
      </c>
    </row>
    <row r="1813" spans="1:9">
      <c r="A1813" s="48">
        <v>872</v>
      </c>
      <c r="B1813" s="49">
        <v>40998</v>
      </c>
      <c r="C1813" s="48" t="s">
        <v>1059</v>
      </c>
      <c r="D1813" s="48" t="s">
        <v>306</v>
      </c>
      <c r="E1813" s="48" t="s">
        <v>1028</v>
      </c>
      <c r="F1813" s="48">
        <v>3</v>
      </c>
      <c r="G1813" s="48">
        <v>13.559999999999999</v>
      </c>
      <c r="I1813" s="48" t="str">
        <f t="shared" si="28"/>
        <v>Q1</v>
      </c>
    </row>
    <row r="1814" spans="1:9">
      <c r="A1814" s="48">
        <v>1345</v>
      </c>
      <c r="B1814" s="49">
        <v>41050</v>
      </c>
      <c r="C1814" s="48" t="s">
        <v>1063</v>
      </c>
      <c r="D1814" s="48" t="s">
        <v>306</v>
      </c>
      <c r="E1814" s="48" t="s">
        <v>1036</v>
      </c>
      <c r="F1814" s="48">
        <v>1</v>
      </c>
      <c r="G1814" s="48">
        <v>1.02</v>
      </c>
      <c r="I1814" s="48" t="str">
        <f t="shared" si="28"/>
        <v>Q2</v>
      </c>
    </row>
    <row r="1815" spans="1:9">
      <c r="A1815" s="48">
        <v>1006</v>
      </c>
      <c r="B1815" s="49">
        <v>41016</v>
      </c>
      <c r="C1815" s="48" t="s">
        <v>1084</v>
      </c>
      <c r="D1815" s="48" t="s">
        <v>306</v>
      </c>
      <c r="E1815" s="48" t="s">
        <v>1028</v>
      </c>
      <c r="F1815" s="48">
        <v>3</v>
      </c>
      <c r="G1815" s="48">
        <v>1.4850000000000001</v>
      </c>
      <c r="I1815" s="48" t="str">
        <f t="shared" si="28"/>
        <v>Q2</v>
      </c>
    </row>
    <row r="1816" spans="1:9">
      <c r="A1816" s="48">
        <v>2619</v>
      </c>
      <c r="B1816" s="49">
        <v>41151</v>
      </c>
      <c r="C1816" s="48" t="s">
        <v>1084</v>
      </c>
      <c r="D1816" s="48" t="s">
        <v>306</v>
      </c>
      <c r="E1816" s="48" t="s">
        <v>1028</v>
      </c>
      <c r="F1816" s="48">
        <v>1</v>
      </c>
      <c r="G1816" s="48">
        <v>0.55000000000000004</v>
      </c>
      <c r="I1816" s="48" t="str">
        <f t="shared" si="28"/>
        <v>Q3</v>
      </c>
    </row>
    <row r="1817" spans="1:9">
      <c r="A1817" s="48">
        <v>3216</v>
      </c>
      <c r="B1817" s="49">
        <v>41187</v>
      </c>
      <c r="C1817" s="48" t="s">
        <v>1085</v>
      </c>
      <c r="D1817" s="48" t="s">
        <v>306</v>
      </c>
      <c r="E1817" s="48" t="s">
        <v>1028</v>
      </c>
      <c r="F1817" s="48">
        <v>1</v>
      </c>
      <c r="G1817" s="48">
        <v>0.52</v>
      </c>
      <c r="I1817" s="48" t="str">
        <f t="shared" si="28"/>
        <v>Q4</v>
      </c>
    </row>
    <row r="1818" spans="1:9">
      <c r="A1818" s="48">
        <v>701</v>
      </c>
      <c r="B1818" s="49">
        <v>40979</v>
      </c>
      <c r="C1818" s="48" t="s">
        <v>1052</v>
      </c>
      <c r="D1818" s="48" t="s">
        <v>306</v>
      </c>
      <c r="E1818" s="48" t="s">
        <v>1036</v>
      </c>
      <c r="F1818" s="48">
        <v>3</v>
      </c>
      <c r="G1818" s="48">
        <v>1.1099999999999999</v>
      </c>
      <c r="I1818" s="48" t="str">
        <f t="shared" si="28"/>
        <v>Q1</v>
      </c>
    </row>
    <row r="1819" spans="1:9">
      <c r="A1819" s="48">
        <v>1130</v>
      </c>
      <c r="B1819" s="49">
        <v>41029</v>
      </c>
      <c r="C1819" s="48" t="s">
        <v>1086</v>
      </c>
      <c r="D1819" s="48" t="s">
        <v>306</v>
      </c>
      <c r="E1819" s="48" t="s">
        <v>1036</v>
      </c>
      <c r="F1819" s="48">
        <v>3</v>
      </c>
      <c r="G1819" s="48">
        <v>2.31</v>
      </c>
      <c r="I1819" s="48" t="str">
        <f t="shared" si="28"/>
        <v>Q2</v>
      </c>
    </row>
    <row r="1820" spans="1:9">
      <c r="A1820" s="48">
        <v>3109</v>
      </c>
      <c r="B1820" s="49">
        <v>41182</v>
      </c>
      <c r="C1820" s="48" t="s">
        <v>1087</v>
      </c>
      <c r="D1820" s="48" t="s">
        <v>306</v>
      </c>
      <c r="E1820" s="48" t="s">
        <v>1028</v>
      </c>
      <c r="F1820" s="48">
        <v>2</v>
      </c>
      <c r="G1820" s="48">
        <v>1.36</v>
      </c>
      <c r="I1820" s="48" t="str">
        <f t="shared" si="28"/>
        <v>Q3</v>
      </c>
    </row>
    <row r="1821" spans="1:9">
      <c r="A1821" s="48">
        <v>1113</v>
      </c>
      <c r="B1821" s="49">
        <v>41027</v>
      </c>
      <c r="C1821" s="48" t="s">
        <v>1088</v>
      </c>
      <c r="D1821" s="48" t="s">
        <v>306</v>
      </c>
      <c r="E1821" s="48" t="s">
        <v>1028</v>
      </c>
      <c r="F1821" s="48">
        <v>1</v>
      </c>
      <c r="G1821" s="48">
        <v>0.52</v>
      </c>
      <c r="I1821" s="48" t="str">
        <f t="shared" si="28"/>
        <v>Q2</v>
      </c>
    </row>
    <row r="1822" spans="1:9">
      <c r="A1822" s="48">
        <v>826</v>
      </c>
      <c r="B1822" s="49">
        <v>40994</v>
      </c>
      <c r="C1822" s="48" t="s">
        <v>1089</v>
      </c>
      <c r="D1822" s="48" t="s">
        <v>306</v>
      </c>
      <c r="E1822" s="48" t="s">
        <v>1028</v>
      </c>
      <c r="F1822" s="48">
        <v>8</v>
      </c>
      <c r="G1822" s="48">
        <v>5.84</v>
      </c>
      <c r="I1822" s="48" t="str">
        <f t="shared" si="28"/>
        <v>Q1</v>
      </c>
    </row>
    <row r="1823" spans="1:9">
      <c r="A1823" s="48">
        <v>995</v>
      </c>
      <c r="B1823" s="49">
        <v>41015</v>
      </c>
      <c r="C1823" s="48" t="s">
        <v>1090</v>
      </c>
      <c r="D1823" s="48" t="s">
        <v>306</v>
      </c>
      <c r="E1823" s="48" t="s">
        <v>1028</v>
      </c>
      <c r="F1823" s="48">
        <v>2</v>
      </c>
      <c r="G1823" s="48">
        <v>1.06</v>
      </c>
      <c r="I1823" s="48" t="str">
        <f t="shared" si="28"/>
        <v>Q2</v>
      </c>
    </row>
    <row r="1824" spans="1:9">
      <c r="A1824" s="48">
        <v>1047</v>
      </c>
      <c r="B1824" s="49">
        <v>41019</v>
      </c>
      <c r="C1824" s="48" t="s">
        <v>1091</v>
      </c>
      <c r="D1824" s="48" t="s">
        <v>306</v>
      </c>
      <c r="E1824" s="48" t="s">
        <v>1028</v>
      </c>
      <c r="F1824" s="48">
        <v>1</v>
      </c>
      <c r="G1824" s="48">
        <v>0.96</v>
      </c>
      <c r="I1824" s="48" t="str">
        <f t="shared" si="28"/>
        <v>Q2</v>
      </c>
    </row>
    <row r="1825" spans="1:9">
      <c r="A1825" s="48">
        <v>1364</v>
      </c>
      <c r="B1825" s="49">
        <v>41052</v>
      </c>
      <c r="C1825" s="48" t="s">
        <v>1092</v>
      </c>
      <c r="D1825" s="48" t="s">
        <v>306</v>
      </c>
      <c r="E1825" s="48" t="s">
        <v>1028</v>
      </c>
      <c r="F1825" s="48">
        <v>1</v>
      </c>
      <c r="G1825" s="48">
        <v>0.63</v>
      </c>
      <c r="I1825" s="48" t="str">
        <f t="shared" si="28"/>
        <v>Q2</v>
      </c>
    </row>
    <row r="1826" spans="1:9">
      <c r="A1826" s="48">
        <v>3503</v>
      </c>
      <c r="B1826" s="49">
        <v>41198</v>
      </c>
      <c r="C1826" s="48" t="s">
        <v>1093</v>
      </c>
      <c r="D1826" s="48" t="s">
        <v>306</v>
      </c>
      <c r="E1826" s="48" t="s">
        <v>1028</v>
      </c>
      <c r="F1826" s="48">
        <v>7</v>
      </c>
      <c r="G1826" s="48">
        <v>3.7730000000000001</v>
      </c>
      <c r="I1826" s="48" t="str">
        <f t="shared" si="28"/>
        <v>Q4</v>
      </c>
    </row>
    <row r="1827" spans="1:9">
      <c r="A1827" s="48">
        <v>2619</v>
      </c>
      <c r="B1827" s="49">
        <v>41151</v>
      </c>
      <c r="C1827" s="48" t="s">
        <v>1031</v>
      </c>
      <c r="D1827" s="48" t="s">
        <v>306</v>
      </c>
      <c r="E1827" s="48" t="s">
        <v>1028</v>
      </c>
      <c r="F1827" s="48">
        <v>1</v>
      </c>
      <c r="G1827" s="48">
        <v>0.49</v>
      </c>
      <c r="I1827" s="48" t="str">
        <f t="shared" si="28"/>
        <v>Q3</v>
      </c>
    </row>
    <row r="1828" spans="1:9">
      <c r="A1828" s="48">
        <v>995</v>
      </c>
      <c r="B1828" s="49">
        <v>41015</v>
      </c>
      <c r="C1828" s="48" t="s">
        <v>1094</v>
      </c>
      <c r="D1828" s="48" t="s">
        <v>306</v>
      </c>
      <c r="E1828" s="48" t="s">
        <v>1036</v>
      </c>
      <c r="F1828" s="48">
        <v>8</v>
      </c>
      <c r="G1828" s="48">
        <v>9.6</v>
      </c>
      <c r="I1828" s="48" t="str">
        <f t="shared" si="28"/>
        <v>Q2</v>
      </c>
    </row>
    <row r="1829" spans="1:9">
      <c r="A1829" s="48">
        <v>2689</v>
      </c>
      <c r="B1829" s="49">
        <v>41162</v>
      </c>
      <c r="C1829" s="48" t="s">
        <v>1046</v>
      </c>
      <c r="D1829" s="48" t="s">
        <v>306</v>
      </c>
      <c r="E1829" s="48" t="s">
        <v>1028</v>
      </c>
      <c r="F1829" s="48">
        <v>7</v>
      </c>
      <c r="G1829" s="48">
        <v>3.4299999999999997</v>
      </c>
      <c r="I1829" s="48" t="str">
        <f t="shared" si="28"/>
        <v>Q3</v>
      </c>
    </row>
    <row r="1830" spans="1:9">
      <c r="A1830" s="48">
        <v>1394</v>
      </c>
      <c r="B1830" s="49">
        <v>41054</v>
      </c>
      <c r="C1830" s="48" t="s">
        <v>1087</v>
      </c>
      <c r="D1830" s="48" t="s">
        <v>306</v>
      </c>
      <c r="E1830" s="48" t="s">
        <v>1028</v>
      </c>
      <c r="F1830" s="48">
        <v>1</v>
      </c>
      <c r="G1830" s="48">
        <v>0.68</v>
      </c>
      <c r="I1830" s="48" t="str">
        <f t="shared" si="28"/>
        <v>Q2</v>
      </c>
    </row>
    <row r="1831" spans="1:9">
      <c r="A1831" s="48">
        <v>2619</v>
      </c>
      <c r="B1831" s="49">
        <v>41151</v>
      </c>
      <c r="C1831" s="48" t="s">
        <v>1095</v>
      </c>
      <c r="D1831" s="48" t="s">
        <v>306</v>
      </c>
      <c r="E1831" s="48" t="s">
        <v>1036</v>
      </c>
      <c r="F1831" s="48">
        <v>1</v>
      </c>
      <c r="G1831" s="48">
        <v>0.7</v>
      </c>
      <c r="I1831" s="48" t="str">
        <f t="shared" si="28"/>
        <v>Q3</v>
      </c>
    </row>
    <row r="1832" spans="1:9">
      <c r="A1832" s="48">
        <v>1345</v>
      </c>
      <c r="B1832" s="49">
        <v>41050</v>
      </c>
      <c r="C1832" s="48" t="s">
        <v>1077</v>
      </c>
      <c r="D1832" s="48" t="s">
        <v>306</v>
      </c>
      <c r="E1832" s="48" t="s">
        <v>1028</v>
      </c>
      <c r="F1832" s="48">
        <v>1</v>
      </c>
      <c r="G1832" s="48">
        <v>3.36</v>
      </c>
      <c r="I1832" s="48" t="str">
        <f t="shared" si="28"/>
        <v>Q2</v>
      </c>
    </row>
    <row r="1833" spans="1:9">
      <c r="A1833" s="48">
        <v>2619</v>
      </c>
      <c r="B1833" s="49">
        <v>41151</v>
      </c>
      <c r="C1833" s="48" t="s">
        <v>1096</v>
      </c>
      <c r="D1833" s="48" t="s">
        <v>306</v>
      </c>
      <c r="E1833" s="48" t="s">
        <v>1028</v>
      </c>
      <c r="F1833" s="48">
        <v>8</v>
      </c>
      <c r="G1833" s="48">
        <v>6.84</v>
      </c>
      <c r="I1833" s="48" t="str">
        <f t="shared" si="28"/>
        <v>Q3</v>
      </c>
    </row>
    <row r="1834" spans="1:9">
      <c r="A1834" s="48">
        <v>1006</v>
      </c>
      <c r="B1834" s="49">
        <v>41016</v>
      </c>
      <c r="C1834" s="48" t="s">
        <v>1097</v>
      </c>
      <c r="D1834" s="48" t="s">
        <v>306</v>
      </c>
      <c r="E1834" s="48" t="s">
        <v>1028</v>
      </c>
      <c r="F1834" s="48">
        <v>2</v>
      </c>
      <c r="G1834" s="48">
        <v>0.96</v>
      </c>
      <c r="I1834" s="48" t="str">
        <f t="shared" si="28"/>
        <v>Q2</v>
      </c>
    </row>
    <row r="1835" spans="1:9">
      <c r="A1835" s="48">
        <v>1047</v>
      </c>
      <c r="B1835" s="49">
        <v>41019</v>
      </c>
      <c r="C1835" s="48" t="s">
        <v>1077</v>
      </c>
      <c r="D1835" s="48" t="s">
        <v>306</v>
      </c>
      <c r="E1835" s="48" t="s">
        <v>1028</v>
      </c>
      <c r="F1835" s="48">
        <v>1</v>
      </c>
      <c r="G1835" s="48">
        <v>3.36</v>
      </c>
      <c r="I1835" s="48" t="str">
        <f t="shared" si="28"/>
        <v>Q2</v>
      </c>
    </row>
    <row r="1836" spans="1:9">
      <c r="A1836" s="48">
        <v>2626</v>
      </c>
      <c r="B1836" s="49">
        <v>41152</v>
      </c>
      <c r="C1836" s="48" t="s">
        <v>1080</v>
      </c>
      <c r="D1836" s="48" t="s">
        <v>306</v>
      </c>
      <c r="E1836" s="48" t="s">
        <v>1028</v>
      </c>
      <c r="F1836" s="48">
        <v>1</v>
      </c>
      <c r="G1836" s="48">
        <v>0.96</v>
      </c>
      <c r="I1836" s="48" t="str">
        <f t="shared" si="28"/>
        <v>Q3</v>
      </c>
    </row>
    <row r="1837" spans="1:9">
      <c r="A1837" s="48">
        <v>2416</v>
      </c>
      <c r="B1837" s="49">
        <v>41121</v>
      </c>
      <c r="C1837" s="48" t="s">
        <v>1098</v>
      </c>
      <c r="D1837" s="48" t="s">
        <v>306</v>
      </c>
      <c r="E1837" s="48" t="s">
        <v>1028</v>
      </c>
      <c r="F1837" s="48">
        <v>2</v>
      </c>
      <c r="G1837" s="48">
        <v>2.12</v>
      </c>
      <c r="I1837" s="48" t="str">
        <f t="shared" si="28"/>
        <v>Q3</v>
      </c>
    </row>
    <row r="1838" spans="1:9">
      <c r="A1838" s="48">
        <v>2735</v>
      </c>
      <c r="B1838" s="49">
        <v>41164</v>
      </c>
      <c r="C1838" s="48" t="s">
        <v>1042</v>
      </c>
      <c r="D1838" s="48" t="s">
        <v>306</v>
      </c>
      <c r="E1838" s="48" t="s">
        <v>1028</v>
      </c>
      <c r="F1838" s="48">
        <v>1</v>
      </c>
      <c r="G1838" s="48">
        <v>0.315</v>
      </c>
      <c r="I1838" s="48" t="str">
        <f t="shared" si="28"/>
        <v>Q3</v>
      </c>
    </row>
    <row r="1839" spans="1:9">
      <c r="A1839" s="48">
        <v>1006</v>
      </c>
      <c r="B1839" s="49">
        <v>41016</v>
      </c>
      <c r="C1839" s="48" t="s">
        <v>1099</v>
      </c>
      <c r="D1839" s="48" t="s">
        <v>306</v>
      </c>
      <c r="E1839" s="48" t="s">
        <v>1028</v>
      </c>
      <c r="F1839" s="48">
        <v>1</v>
      </c>
      <c r="G1839" s="48">
        <v>0.72</v>
      </c>
      <c r="I1839" s="48" t="str">
        <f t="shared" si="28"/>
        <v>Q2</v>
      </c>
    </row>
    <row r="1840" spans="1:9">
      <c r="A1840" s="48">
        <v>3503</v>
      </c>
      <c r="B1840" s="49">
        <v>41198</v>
      </c>
      <c r="C1840" s="48" t="s">
        <v>1100</v>
      </c>
      <c r="D1840" s="48" t="s">
        <v>306</v>
      </c>
      <c r="E1840" s="48" t="s">
        <v>1028</v>
      </c>
      <c r="F1840" s="48">
        <v>3</v>
      </c>
      <c r="G1840" s="48">
        <v>2.58</v>
      </c>
      <c r="I1840" s="48" t="str">
        <f t="shared" si="28"/>
        <v>Q4</v>
      </c>
    </row>
    <row r="1841" spans="1:9">
      <c r="A1841" s="48">
        <v>3503</v>
      </c>
      <c r="B1841" s="49">
        <v>41198</v>
      </c>
      <c r="C1841" s="48" t="s">
        <v>1091</v>
      </c>
      <c r="D1841" s="48" t="s">
        <v>306</v>
      </c>
      <c r="E1841" s="48" t="s">
        <v>1028</v>
      </c>
      <c r="F1841" s="48">
        <v>1</v>
      </c>
      <c r="G1841" s="48">
        <v>0.96</v>
      </c>
      <c r="I1841" s="48" t="str">
        <f t="shared" si="28"/>
        <v>Q4</v>
      </c>
    </row>
    <row r="1842" spans="1:9">
      <c r="A1842" s="48">
        <v>872</v>
      </c>
      <c r="B1842" s="49">
        <v>40998</v>
      </c>
      <c r="C1842" s="48" t="s">
        <v>1065</v>
      </c>
      <c r="D1842" s="48" t="s">
        <v>306</v>
      </c>
      <c r="E1842" s="48" t="s">
        <v>1028</v>
      </c>
      <c r="F1842" s="48">
        <v>2</v>
      </c>
      <c r="G1842" s="48">
        <v>0.79799999999999993</v>
      </c>
      <c r="I1842" s="48" t="str">
        <f t="shared" si="28"/>
        <v>Q1</v>
      </c>
    </row>
    <row r="1843" spans="1:9">
      <c r="A1843" s="48">
        <v>2350</v>
      </c>
      <c r="B1843" s="49">
        <v>41113</v>
      </c>
      <c r="C1843" s="48" t="s">
        <v>1101</v>
      </c>
      <c r="D1843" s="48" t="s">
        <v>306</v>
      </c>
      <c r="E1843" s="48" t="s">
        <v>1036</v>
      </c>
      <c r="F1843" s="48">
        <v>1</v>
      </c>
      <c r="G1843" s="48">
        <v>0.89</v>
      </c>
      <c r="I1843" s="48" t="str">
        <f t="shared" si="28"/>
        <v>Q3</v>
      </c>
    </row>
    <row r="1844" spans="1:9">
      <c r="A1844" s="48">
        <v>1364</v>
      </c>
      <c r="B1844" s="49">
        <v>41052</v>
      </c>
      <c r="C1844" s="48" t="s">
        <v>1062</v>
      </c>
      <c r="D1844" s="48" t="s">
        <v>306</v>
      </c>
      <c r="E1844" s="48" t="s">
        <v>1036</v>
      </c>
      <c r="F1844" s="48">
        <v>1</v>
      </c>
      <c r="G1844" s="48">
        <v>3.4294999999999995</v>
      </c>
      <c r="I1844" s="48" t="str">
        <f t="shared" si="28"/>
        <v>Q2</v>
      </c>
    </row>
    <row r="1845" spans="1:9">
      <c r="A1845" s="48">
        <v>382</v>
      </c>
      <c r="B1845" s="49">
        <v>40926</v>
      </c>
      <c r="C1845" s="48" t="s">
        <v>1073</v>
      </c>
      <c r="D1845" s="48" t="s">
        <v>306</v>
      </c>
      <c r="E1845" s="48" t="s">
        <v>1028</v>
      </c>
      <c r="F1845" s="48">
        <v>1</v>
      </c>
      <c r="G1845" s="48">
        <v>1.59</v>
      </c>
      <c r="I1845" s="48" t="str">
        <f t="shared" si="28"/>
        <v>Q1</v>
      </c>
    </row>
    <row r="1846" spans="1:9">
      <c r="A1846" s="48">
        <v>1006</v>
      </c>
      <c r="B1846" s="49">
        <v>41016</v>
      </c>
      <c r="C1846" s="48" t="s">
        <v>1045</v>
      </c>
      <c r="D1846" s="48" t="s">
        <v>306</v>
      </c>
      <c r="E1846" s="48" t="s">
        <v>1028</v>
      </c>
      <c r="F1846" s="48">
        <v>1</v>
      </c>
      <c r="G1846" s="48">
        <v>0.81</v>
      </c>
      <c r="I1846" s="48" t="str">
        <f t="shared" si="28"/>
        <v>Q2</v>
      </c>
    </row>
    <row r="1847" spans="1:9">
      <c r="A1847" s="48">
        <v>1345</v>
      </c>
      <c r="B1847" s="49">
        <v>41050</v>
      </c>
      <c r="C1847" s="48" t="s">
        <v>1046</v>
      </c>
      <c r="D1847" s="48" t="s">
        <v>306</v>
      </c>
      <c r="E1847" s="48" t="s">
        <v>1028</v>
      </c>
      <c r="F1847" s="48">
        <v>3</v>
      </c>
      <c r="G1847" s="48">
        <v>1.0289999999999999</v>
      </c>
      <c r="I1847" s="48" t="str">
        <f t="shared" si="28"/>
        <v>Q2</v>
      </c>
    </row>
    <row r="1848" spans="1:9">
      <c r="A1848" s="48">
        <v>872</v>
      </c>
      <c r="B1848" s="49">
        <v>40998</v>
      </c>
      <c r="C1848" s="48" t="s">
        <v>1102</v>
      </c>
      <c r="D1848" s="48" t="s">
        <v>306</v>
      </c>
      <c r="E1848" s="48" t="s">
        <v>1028</v>
      </c>
      <c r="F1848" s="48">
        <v>1</v>
      </c>
      <c r="G1848" s="48">
        <v>0.65</v>
      </c>
      <c r="I1848" s="48" t="str">
        <f t="shared" si="28"/>
        <v>Q1</v>
      </c>
    </row>
    <row r="1849" spans="1:9">
      <c r="A1849" s="48">
        <v>3109</v>
      </c>
      <c r="B1849" s="49">
        <v>41182</v>
      </c>
      <c r="C1849" s="48" t="s">
        <v>1048</v>
      </c>
      <c r="D1849" s="48" t="s">
        <v>306</v>
      </c>
      <c r="E1849" s="48" t="s">
        <v>1028</v>
      </c>
      <c r="F1849" s="48">
        <v>1</v>
      </c>
      <c r="G1849" s="48">
        <v>0.63</v>
      </c>
      <c r="I1849" s="48" t="str">
        <f t="shared" si="28"/>
        <v>Q3</v>
      </c>
    </row>
    <row r="1850" spans="1:9">
      <c r="A1850" s="48">
        <v>1047</v>
      </c>
      <c r="B1850" s="49">
        <v>41019</v>
      </c>
      <c r="C1850" s="48" t="s">
        <v>1103</v>
      </c>
      <c r="D1850" s="48" t="s">
        <v>306</v>
      </c>
      <c r="E1850" s="48" t="s">
        <v>1036</v>
      </c>
      <c r="F1850" s="48">
        <v>3</v>
      </c>
      <c r="G1850" s="48">
        <v>2.73</v>
      </c>
      <c r="I1850" s="48" t="str">
        <f t="shared" si="28"/>
        <v>Q2</v>
      </c>
    </row>
    <row r="1851" spans="1:9">
      <c r="A1851" s="48">
        <v>1630</v>
      </c>
      <c r="B1851" s="49">
        <v>41074</v>
      </c>
      <c r="C1851" s="48" t="s">
        <v>1104</v>
      </c>
      <c r="D1851" s="48" t="s">
        <v>306</v>
      </c>
      <c r="E1851" s="48" t="s">
        <v>1028</v>
      </c>
      <c r="F1851" s="48">
        <v>1</v>
      </c>
      <c r="G1851" s="48">
        <v>0.60799999999999998</v>
      </c>
      <c r="I1851" s="48" t="str">
        <f t="shared" si="28"/>
        <v>Q2</v>
      </c>
    </row>
    <row r="1852" spans="1:9">
      <c r="A1852" s="48">
        <v>2350</v>
      </c>
      <c r="B1852" s="49">
        <v>41113</v>
      </c>
      <c r="C1852" s="48" t="s">
        <v>1082</v>
      </c>
      <c r="D1852" s="48" t="s">
        <v>306</v>
      </c>
      <c r="E1852" s="48" t="s">
        <v>1028</v>
      </c>
      <c r="F1852" s="48">
        <v>3</v>
      </c>
      <c r="G1852" s="48">
        <v>1.6529999999999998</v>
      </c>
      <c r="I1852" s="48" t="str">
        <f t="shared" si="28"/>
        <v>Q3</v>
      </c>
    </row>
    <row r="1853" spans="1:9">
      <c r="A1853" s="48">
        <v>1113</v>
      </c>
      <c r="B1853" s="49">
        <v>41027</v>
      </c>
      <c r="C1853" s="48" t="s">
        <v>1079</v>
      </c>
      <c r="D1853" s="48" t="s">
        <v>306</v>
      </c>
      <c r="E1853" s="48" t="s">
        <v>1028</v>
      </c>
      <c r="F1853" s="48">
        <v>3</v>
      </c>
      <c r="G1853" s="48">
        <v>9.2099999999999991</v>
      </c>
      <c r="I1853" s="48" t="str">
        <f t="shared" si="28"/>
        <v>Q2</v>
      </c>
    </row>
    <row r="1854" spans="1:9">
      <c r="A1854" s="48">
        <v>2481</v>
      </c>
      <c r="B1854" s="49">
        <v>41130</v>
      </c>
      <c r="C1854" s="48" t="s">
        <v>1105</v>
      </c>
      <c r="D1854" s="48" t="s">
        <v>306</v>
      </c>
      <c r="E1854" s="48" t="s">
        <v>1028</v>
      </c>
      <c r="F1854" s="48">
        <v>1</v>
      </c>
      <c r="G1854" s="48">
        <v>0.49699999999999994</v>
      </c>
      <c r="I1854" s="48" t="str">
        <f t="shared" si="28"/>
        <v>Q3</v>
      </c>
    </row>
    <row r="1855" spans="1:9">
      <c r="A1855" s="48">
        <v>2626</v>
      </c>
      <c r="B1855" s="49">
        <v>41152</v>
      </c>
      <c r="C1855" s="48" t="s">
        <v>1088</v>
      </c>
      <c r="D1855" s="48" t="s">
        <v>306</v>
      </c>
      <c r="E1855" s="48" t="s">
        <v>1028</v>
      </c>
      <c r="F1855" s="48">
        <v>2</v>
      </c>
      <c r="G1855" s="48">
        <v>1.04</v>
      </c>
      <c r="I1855" s="48" t="str">
        <f t="shared" si="28"/>
        <v>Q3</v>
      </c>
    </row>
    <row r="1856" spans="1:9">
      <c r="A1856" s="48">
        <v>2481</v>
      </c>
      <c r="B1856" s="49">
        <v>41130</v>
      </c>
      <c r="C1856" s="48" t="s">
        <v>1106</v>
      </c>
      <c r="D1856" s="48" t="s">
        <v>306</v>
      </c>
      <c r="E1856" s="48" t="s">
        <v>1036</v>
      </c>
      <c r="F1856" s="48">
        <v>1</v>
      </c>
      <c r="G1856" s="48">
        <v>0.40799999999999997</v>
      </c>
      <c r="I1856" s="48" t="str">
        <f t="shared" si="28"/>
        <v>Q3</v>
      </c>
    </row>
    <row r="1857" spans="1:10">
      <c r="A1857" s="48">
        <v>1345</v>
      </c>
      <c r="B1857" s="49">
        <v>41050</v>
      </c>
      <c r="C1857" s="48" t="s">
        <v>1064</v>
      </c>
      <c r="D1857" s="48" t="s">
        <v>306</v>
      </c>
      <c r="E1857" s="48" t="s">
        <v>1036</v>
      </c>
      <c r="F1857" s="48">
        <v>1</v>
      </c>
      <c r="G1857" s="48">
        <v>1.36</v>
      </c>
      <c r="I1857" s="48" t="str">
        <f t="shared" si="28"/>
        <v>Q2</v>
      </c>
    </row>
    <row r="1858" spans="1:10">
      <c r="A1858" s="48">
        <v>1364</v>
      </c>
      <c r="B1858" s="49">
        <v>41052</v>
      </c>
      <c r="C1858" s="48" t="s">
        <v>1055</v>
      </c>
      <c r="D1858" s="48" t="s">
        <v>306</v>
      </c>
      <c r="E1858" s="48" t="s">
        <v>1028</v>
      </c>
      <c r="F1858" s="48">
        <v>3</v>
      </c>
      <c r="G1858" s="48">
        <v>1.9379999999999999</v>
      </c>
      <c r="I1858" s="48" t="str">
        <f t="shared" si="28"/>
        <v>Q2</v>
      </c>
    </row>
    <row r="1859" spans="1:10">
      <c r="A1859" s="48">
        <v>1345</v>
      </c>
      <c r="B1859" s="49">
        <v>41050</v>
      </c>
      <c r="C1859" s="48" t="s">
        <v>1107</v>
      </c>
      <c r="D1859" s="48" t="s">
        <v>306</v>
      </c>
      <c r="E1859" s="48" t="s">
        <v>1028</v>
      </c>
      <c r="F1859" s="48">
        <v>2</v>
      </c>
      <c r="G1859" s="48">
        <v>3.18</v>
      </c>
      <c r="I1859" s="48" t="str">
        <f t="shared" ref="I1859:I1870" si="29">IF(B1859&gt;=$J$4,"Q4",IF(AND(B1859&gt;=$J$3,B1859&lt;$J$4),"Q3",IF(AND(B1859&gt;=$J$2, B1859&lt;$J$3),"Q2",IF(B1859&lt; $J$2,"Q1","Invalid"))))</f>
        <v>Q2</v>
      </c>
    </row>
    <row r="1860" spans="1:10">
      <c r="A1860" s="48">
        <v>1394</v>
      </c>
      <c r="B1860" s="49">
        <v>41054</v>
      </c>
      <c r="C1860" s="48" t="s">
        <v>1108</v>
      </c>
      <c r="D1860" s="48" t="s">
        <v>306</v>
      </c>
      <c r="E1860" s="48" t="s">
        <v>1028</v>
      </c>
      <c r="F1860" s="48">
        <v>1</v>
      </c>
      <c r="G1860" s="48">
        <v>0.82650000000000001</v>
      </c>
      <c r="I1860" s="48" t="str">
        <f t="shared" si="29"/>
        <v>Q2</v>
      </c>
    </row>
    <row r="1861" spans="1:10">
      <c r="A1861" s="48">
        <v>1113</v>
      </c>
      <c r="B1861" s="49">
        <v>41027</v>
      </c>
      <c r="C1861" s="48" t="s">
        <v>1071</v>
      </c>
      <c r="D1861" s="48" t="s">
        <v>306</v>
      </c>
      <c r="E1861" s="48" t="s">
        <v>1028</v>
      </c>
      <c r="F1861" s="48">
        <v>1</v>
      </c>
      <c r="G1861" s="48">
        <v>0.83299999999999996</v>
      </c>
      <c r="I1861" s="48" t="str">
        <f t="shared" si="29"/>
        <v>Q2</v>
      </c>
    </row>
    <row r="1862" spans="1:10">
      <c r="A1862" s="48">
        <v>1047</v>
      </c>
      <c r="B1862" s="49">
        <v>41019</v>
      </c>
      <c r="C1862" s="48" t="s">
        <v>1034</v>
      </c>
      <c r="D1862" s="48" t="s">
        <v>306</v>
      </c>
      <c r="E1862" s="48" t="s">
        <v>1028</v>
      </c>
      <c r="F1862" s="48">
        <v>3</v>
      </c>
      <c r="G1862" s="48">
        <v>2.3220000000000001</v>
      </c>
      <c r="I1862" s="48" t="str">
        <f t="shared" si="29"/>
        <v>Q2</v>
      </c>
    </row>
    <row r="1863" spans="1:10">
      <c r="A1863" s="48">
        <v>1314</v>
      </c>
      <c r="B1863" s="49">
        <v>41047</v>
      </c>
      <c r="C1863" s="48" t="s">
        <v>1061</v>
      </c>
      <c r="D1863" s="48" t="s">
        <v>306</v>
      </c>
      <c r="E1863" s="48" t="s">
        <v>1028</v>
      </c>
      <c r="F1863" s="48">
        <v>1</v>
      </c>
      <c r="G1863" s="48">
        <v>0.56000000000000005</v>
      </c>
      <c r="I1863" s="48" t="str">
        <f t="shared" si="29"/>
        <v>Q2</v>
      </c>
    </row>
    <row r="1864" spans="1:10">
      <c r="A1864" s="48">
        <v>701</v>
      </c>
      <c r="B1864" s="49">
        <v>40979</v>
      </c>
      <c r="C1864" s="48" t="s">
        <v>1075</v>
      </c>
      <c r="D1864" s="48" t="s">
        <v>306</v>
      </c>
      <c r="E1864" s="48" t="s">
        <v>1028</v>
      </c>
      <c r="F1864" s="48">
        <v>2</v>
      </c>
      <c r="G1864" s="48">
        <v>0.98</v>
      </c>
      <c r="I1864" s="48" t="str">
        <f t="shared" si="29"/>
        <v>Q1</v>
      </c>
    </row>
    <row r="1865" spans="1:10">
      <c r="A1865" s="48">
        <v>1113</v>
      </c>
      <c r="B1865" s="49">
        <v>41027</v>
      </c>
      <c r="C1865" s="48" t="s">
        <v>1109</v>
      </c>
      <c r="D1865" s="48" t="s">
        <v>306</v>
      </c>
      <c r="E1865" s="48" t="s">
        <v>1028</v>
      </c>
      <c r="F1865" s="48">
        <v>5</v>
      </c>
      <c r="G1865" s="48">
        <v>6.8000000000000007</v>
      </c>
      <c r="I1865" s="48" t="str">
        <f t="shared" si="29"/>
        <v>Q2</v>
      </c>
    </row>
    <row r="1866" spans="1:10">
      <c r="A1866" s="48">
        <v>1394</v>
      </c>
      <c r="B1866" s="49">
        <v>41054</v>
      </c>
      <c r="C1866" s="48" t="s">
        <v>1093</v>
      </c>
      <c r="D1866" s="48" t="s">
        <v>306</v>
      </c>
      <c r="E1866" s="48" t="s">
        <v>1028</v>
      </c>
      <c r="F1866" s="48">
        <v>2</v>
      </c>
      <c r="G1866" s="48">
        <v>1.54</v>
      </c>
      <c r="I1866" s="48" t="str">
        <f t="shared" si="29"/>
        <v>Q2</v>
      </c>
    </row>
    <row r="1867" spans="1:10">
      <c r="A1867" s="48">
        <v>872</v>
      </c>
      <c r="B1867" s="49">
        <v>40998</v>
      </c>
      <c r="C1867" s="48" t="s">
        <v>1072</v>
      </c>
      <c r="D1867" s="48" t="s">
        <v>306</v>
      </c>
      <c r="E1867" s="48" t="s">
        <v>1028</v>
      </c>
      <c r="F1867" s="48">
        <v>5</v>
      </c>
      <c r="G1867" s="48">
        <v>3.9000000000000004</v>
      </c>
      <c r="I1867" s="48" t="str">
        <f t="shared" si="29"/>
        <v>Q1</v>
      </c>
    </row>
    <row r="1868" spans="1:10">
      <c r="A1868" s="48">
        <v>872</v>
      </c>
      <c r="B1868" s="49">
        <v>40998</v>
      </c>
      <c r="C1868" s="48" t="s">
        <v>1110</v>
      </c>
      <c r="D1868" s="48" t="s">
        <v>306</v>
      </c>
      <c r="E1868" s="48" t="s">
        <v>1028</v>
      </c>
      <c r="F1868" s="48">
        <v>2</v>
      </c>
      <c r="G1868" s="48">
        <v>1.6</v>
      </c>
      <c r="I1868" s="48" t="str">
        <f t="shared" si="29"/>
        <v>Q1</v>
      </c>
    </row>
    <row r="1869" spans="1:10">
      <c r="A1869" s="48">
        <v>2626</v>
      </c>
      <c r="B1869" s="49">
        <v>41152</v>
      </c>
      <c r="C1869" s="48" t="s">
        <v>1111</v>
      </c>
      <c r="D1869" s="48" t="s">
        <v>306</v>
      </c>
      <c r="E1869" s="48" t="s">
        <v>1028</v>
      </c>
      <c r="F1869" s="48">
        <v>1</v>
      </c>
      <c r="G1869" s="48">
        <v>0.52499999999999991</v>
      </c>
      <c r="I1869" s="48" t="str">
        <f t="shared" si="29"/>
        <v>Q3</v>
      </c>
    </row>
    <row r="1870" spans="1:10">
      <c r="A1870" s="48">
        <v>872</v>
      </c>
      <c r="B1870" s="49">
        <v>40998</v>
      </c>
      <c r="C1870" s="48" t="s">
        <v>1112</v>
      </c>
      <c r="D1870" s="48" t="s">
        <v>306</v>
      </c>
      <c r="E1870" s="48" t="s">
        <v>1028</v>
      </c>
      <c r="F1870" s="48">
        <v>3</v>
      </c>
      <c r="G1870" s="48">
        <v>2.25</v>
      </c>
      <c r="I1870" s="48" t="str">
        <f t="shared" si="29"/>
        <v>Q1</v>
      </c>
    </row>
    <row r="1871" spans="1:10" ht="15" customHeight="1">
      <c r="I1871" s="49"/>
      <c r="J1871" s="48"/>
    </row>
    <row r="1872" spans="1:10" ht="15" customHeight="1">
      <c r="I1872" s="49"/>
      <c r="J1872" s="48"/>
    </row>
    <row r="1873" spans="9:10" ht="15" customHeight="1">
      <c r="I1873" s="49"/>
      <c r="J1873" s="48"/>
    </row>
    <row r="1874" spans="9:10" ht="15" customHeight="1">
      <c r="I1874" s="49"/>
      <c r="J1874" s="48"/>
    </row>
    <row r="1875" spans="9:10" ht="15" customHeight="1">
      <c r="I1875" s="49"/>
      <c r="J1875" s="48"/>
    </row>
    <row r="1876" spans="9:10" ht="15" customHeight="1">
      <c r="I1876" s="49"/>
      <c r="J1876" s="48"/>
    </row>
    <row r="1877" spans="9:10" ht="15" customHeight="1">
      <c r="I1877" s="49"/>
      <c r="J1877" s="48"/>
    </row>
    <row r="1878" spans="9:10" ht="15" customHeight="1">
      <c r="I1878" s="49"/>
      <c r="J1878" s="48"/>
    </row>
    <row r="1879" spans="9:10" ht="15" customHeight="1">
      <c r="I1879" s="49"/>
      <c r="J1879" s="48"/>
    </row>
    <row r="1880" spans="9:10" ht="15" customHeight="1">
      <c r="I1880" s="49"/>
      <c r="J1880" s="48"/>
    </row>
    <row r="1881" spans="9:10" ht="15" customHeight="1">
      <c r="I1881" s="49"/>
      <c r="J1881" s="48"/>
    </row>
    <row r="1882" spans="9:10" ht="15" customHeight="1">
      <c r="I1882" s="49"/>
      <c r="J1882" s="48"/>
    </row>
    <row r="1883" spans="9:10" ht="15" customHeight="1">
      <c r="I1883" s="49"/>
      <c r="J1883" s="48"/>
    </row>
    <row r="1884" spans="9:10" ht="15" customHeight="1">
      <c r="I1884" s="49"/>
      <c r="J1884" s="48"/>
    </row>
    <row r="1885" spans="9:10" ht="15" customHeight="1">
      <c r="I1885" s="49"/>
      <c r="J1885" s="48"/>
    </row>
    <row r="1886" spans="9:10" ht="15" customHeight="1">
      <c r="I1886" s="49"/>
      <c r="J1886" s="48"/>
    </row>
    <row r="1887" spans="9:10" ht="15" customHeight="1">
      <c r="I1887" s="49"/>
      <c r="J1887" s="48"/>
    </row>
    <row r="1888" spans="9:10" ht="15" customHeight="1">
      <c r="I1888" s="49"/>
      <c r="J1888" s="48"/>
    </row>
    <row r="1889" spans="9:10" ht="15" customHeight="1">
      <c r="I1889" s="49"/>
      <c r="J1889" s="48"/>
    </row>
    <row r="1890" spans="9:10" ht="15" customHeight="1">
      <c r="I1890" s="49"/>
      <c r="J1890" s="48"/>
    </row>
    <row r="1891" spans="9:10" ht="15" customHeight="1">
      <c r="I1891" s="49"/>
      <c r="J1891" s="48"/>
    </row>
    <row r="1892" spans="9:10" ht="15" customHeight="1">
      <c r="I1892" s="49"/>
      <c r="J1892" s="48"/>
    </row>
    <row r="1893" spans="9:10" ht="15" customHeight="1">
      <c r="I1893" s="49"/>
      <c r="J1893" s="48"/>
    </row>
    <row r="1894" spans="9:10" ht="15" customHeight="1">
      <c r="I1894" s="49"/>
      <c r="J1894" s="48"/>
    </row>
    <row r="1895" spans="9:10" ht="15" customHeight="1">
      <c r="I1895" s="49"/>
      <c r="J1895" s="48"/>
    </row>
    <row r="1896" spans="9:10" ht="15" customHeight="1">
      <c r="I1896" s="49"/>
      <c r="J1896" s="48"/>
    </row>
    <row r="1897" spans="9:10" ht="15" customHeight="1">
      <c r="I1897" s="49"/>
      <c r="J1897" s="48"/>
    </row>
    <row r="1898" spans="9:10" ht="15" customHeight="1">
      <c r="I1898" s="49"/>
      <c r="J1898" s="48"/>
    </row>
    <row r="1899" spans="9:10" ht="15" customHeight="1">
      <c r="I1899" s="49"/>
      <c r="J1899" s="48"/>
    </row>
    <row r="1900" spans="9:10" ht="15" customHeight="1">
      <c r="I1900" s="49"/>
      <c r="J1900" s="48"/>
    </row>
    <row r="1901" spans="9:10" ht="15" customHeight="1">
      <c r="I1901" s="49"/>
      <c r="J1901" s="48"/>
    </row>
    <row r="1902" spans="9:10" ht="15" customHeight="1">
      <c r="I1902" s="49"/>
      <c r="J1902" s="48"/>
    </row>
    <row r="1903" spans="9:10" ht="15" customHeight="1">
      <c r="I1903" s="49"/>
      <c r="J1903" s="48"/>
    </row>
    <row r="1904" spans="9:10" ht="15" customHeight="1">
      <c r="I1904" s="49"/>
      <c r="J1904" s="48"/>
    </row>
    <row r="1905" spans="9:10" ht="15" customHeight="1">
      <c r="I1905" s="49"/>
      <c r="J1905" s="48"/>
    </row>
    <row r="1906" spans="9:10" ht="15" customHeight="1">
      <c r="I1906" s="49"/>
      <c r="J1906" s="48"/>
    </row>
    <row r="1907" spans="9:10" ht="15" customHeight="1">
      <c r="I1907" s="49"/>
      <c r="J1907" s="48"/>
    </row>
    <row r="1908" spans="9:10" ht="15" customHeight="1">
      <c r="I1908" s="49"/>
      <c r="J1908" s="48"/>
    </row>
    <row r="1909" spans="9:10" ht="15" customHeight="1">
      <c r="I1909" s="49"/>
      <c r="J1909" s="48"/>
    </row>
    <row r="1910" spans="9:10" ht="15" customHeight="1">
      <c r="I1910" s="49"/>
      <c r="J1910" s="48"/>
    </row>
    <row r="1911" spans="9:10" ht="15" customHeight="1">
      <c r="I1911" s="49"/>
      <c r="J1911" s="48"/>
    </row>
    <row r="1912" spans="9:10" ht="15" customHeight="1">
      <c r="I1912" s="49"/>
      <c r="J1912" s="48"/>
    </row>
    <row r="1913" spans="9:10" ht="15" customHeight="1">
      <c r="I1913" s="49"/>
      <c r="J1913" s="48"/>
    </row>
    <row r="1914" spans="9:10" ht="15" customHeight="1">
      <c r="I1914" s="49"/>
      <c r="J1914" s="48"/>
    </row>
    <row r="1915" spans="9:10" ht="15" customHeight="1">
      <c r="I1915" s="49"/>
      <c r="J1915" s="48"/>
    </row>
    <row r="1916" spans="9:10" ht="15" customHeight="1">
      <c r="I1916" s="49"/>
      <c r="J1916" s="48"/>
    </row>
    <row r="1917" spans="9:10" ht="15" customHeight="1">
      <c r="I1917" s="49"/>
      <c r="J1917" s="48"/>
    </row>
    <row r="1918" spans="9:10" ht="15" customHeight="1">
      <c r="I1918" s="49"/>
      <c r="J1918" s="48"/>
    </row>
    <row r="1919" spans="9:10" ht="15" customHeight="1">
      <c r="I1919" s="49"/>
      <c r="J1919" s="48"/>
    </row>
    <row r="1920" spans="9:10" ht="15" customHeight="1">
      <c r="I1920" s="49"/>
      <c r="J1920" s="48"/>
    </row>
    <row r="1921" spans="9:10" ht="15" customHeight="1">
      <c r="I1921" s="49"/>
      <c r="J1921" s="48"/>
    </row>
    <row r="1922" spans="9:10" ht="15" customHeight="1">
      <c r="I1922" s="49"/>
      <c r="J1922" s="48"/>
    </row>
    <row r="1923" spans="9:10" ht="15" customHeight="1">
      <c r="I1923" s="49"/>
      <c r="J1923" s="48"/>
    </row>
    <row r="1924" spans="9:10" ht="15" customHeight="1">
      <c r="I1924" s="49"/>
      <c r="J1924" s="48"/>
    </row>
    <row r="1925" spans="9:10" ht="15" customHeight="1">
      <c r="I1925" s="49"/>
      <c r="J1925" s="48"/>
    </row>
    <row r="1926" spans="9:10" ht="15" customHeight="1">
      <c r="I1926" s="49"/>
      <c r="J1926" s="48"/>
    </row>
    <row r="1927" spans="9:10" ht="15" customHeight="1">
      <c r="I1927" s="49"/>
      <c r="J1927" s="48"/>
    </row>
    <row r="1928" spans="9:10" ht="15" customHeight="1">
      <c r="I1928" s="49"/>
      <c r="J1928" s="48"/>
    </row>
    <row r="1929" spans="9:10" ht="15" customHeight="1">
      <c r="I1929" s="49"/>
      <c r="J1929" s="48"/>
    </row>
    <row r="1930" spans="9:10" ht="15" customHeight="1">
      <c r="I1930" s="49"/>
      <c r="J1930" s="48"/>
    </row>
    <row r="1931" spans="9:10" ht="15" customHeight="1">
      <c r="I1931" s="49"/>
      <c r="J1931" s="48"/>
    </row>
    <row r="1932" spans="9:10" ht="15" customHeight="1">
      <c r="I1932" s="49"/>
      <c r="J1932" s="48"/>
    </row>
    <row r="1933" spans="9:10" ht="15" customHeight="1">
      <c r="I1933" s="49"/>
      <c r="J1933" s="48"/>
    </row>
    <row r="1934" spans="9:10" ht="15" customHeight="1">
      <c r="I1934" s="49"/>
      <c r="J1934" s="48"/>
    </row>
    <row r="1935" spans="9:10" ht="15" customHeight="1">
      <c r="I1935" s="49"/>
      <c r="J1935" s="48"/>
    </row>
    <row r="1936" spans="9:10" ht="15" customHeight="1">
      <c r="I1936" s="49"/>
      <c r="J1936" s="48"/>
    </row>
    <row r="1937" spans="9:10" ht="15" customHeight="1">
      <c r="I1937" s="49"/>
      <c r="J1937" s="48"/>
    </row>
    <row r="1938" spans="9:10" ht="15" customHeight="1">
      <c r="I1938" s="49"/>
      <c r="J1938" s="48"/>
    </row>
    <row r="1939" spans="9:10" ht="15" customHeight="1">
      <c r="I1939" s="49"/>
      <c r="J1939" s="48"/>
    </row>
    <row r="1940" spans="9:10" ht="15" customHeight="1">
      <c r="I1940" s="49"/>
      <c r="J1940" s="48"/>
    </row>
    <row r="1941" spans="9:10" ht="15" customHeight="1">
      <c r="I1941" s="49"/>
      <c r="J1941" s="48"/>
    </row>
    <row r="1942" spans="9:10" ht="15" customHeight="1">
      <c r="I1942" s="49"/>
      <c r="J1942" s="48"/>
    </row>
    <row r="1943" spans="9:10" ht="15" customHeight="1">
      <c r="I1943" s="49"/>
      <c r="J1943" s="48"/>
    </row>
    <row r="1944" spans="9:10" ht="15" customHeight="1">
      <c r="I1944" s="49"/>
      <c r="J1944" s="48"/>
    </row>
    <row r="1945" spans="9:10" ht="15" customHeight="1">
      <c r="I1945" s="49"/>
      <c r="J1945" s="48"/>
    </row>
    <row r="1946" spans="9:10" ht="15" customHeight="1">
      <c r="I1946" s="49"/>
      <c r="J1946" s="48"/>
    </row>
    <row r="1947" spans="9:10" ht="15" customHeight="1">
      <c r="I1947" s="49"/>
      <c r="J1947" s="48"/>
    </row>
    <row r="1948" spans="9:10" ht="15" customHeight="1">
      <c r="I1948" s="49"/>
      <c r="J1948" s="48"/>
    </row>
    <row r="1949" spans="9:10" ht="15" customHeight="1">
      <c r="I1949" s="49"/>
      <c r="J1949" s="48"/>
    </row>
    <row r="1950" spans="9:10" ht="15" customHeight="1">
      <c r="I1950" s="49"/>
      <c r="J1950" s="48"/>
    </row>
    <row r="1951" spans="9:10" ht="15" customHeight="1">
      <c r="I1951" s="49"/>
      <c r="J1951" s="48"/>
    </row>
    <row r="1952" spans="9:10" ht="15" customHeight="1">
      <c r="I1952" s="49"/>
      <c r="J1952" s="48"/>
    </row>
    <row r="1953" spans="9:10" ht="15" customHeight="1">
      <c r="I1953" s="49"/>
      <c r="J1953" s="48"/>
    </row>
    <row r="1954" spans="9:10" ht="15" customHeight="1">
      <c r="I1954" s="49"/>
      <c r="J1954" s="48"/>
    </row>
    <row r="1955" spans="9:10" ht="15" customHeight="1">
      <c r="I1955" s="49"/>
      <c r="J1955" s="48"/>
    </row>
    <row r="1956" spans="9:10" ht="15" customHeight="1">
      <c r="I1956" s="49"/>
      <c r="J1956" s="48"/>
    </row>
    <row r="1957" spans="9:10" ht="15" customHeight="1">
      <c r="I1957" s="49"/>
      <c r="J1957" s="48"/>
    </row>
    <row r="1958" spans="9:10" ht="15" customHeight="1">
      <c r="I1958" s="49"/>
      <c r="J1958" s="48"/>
    </row>
    <row r="1959" spans="9:10" ht="15" customHeight="1">
      <c r="I1959" s="49"/>
      <c r="J1959" s="48"/>
    </row>
    <row r="1960" spans="9:10" ht="15" customHeight="1">
      <c r="I1960" s="49"/>
      <c r="J1960" s="48"/>
    </row>
    <row r="1961" spans="9:10" ht="15" customHeight="1">
      <c r="I1961" s="49"/>
      <c r="J1961" s="48"/>
    </row>
    <row r="1962" spans="9:10" ht="15" customHeight="1">
      <c r="I1962" s="49"/>
      <c r="J1962" s="48"/>
    </row>
    <row r="1963" spans="9:10" ht="15" customHeight="1">
      <c r="I1963" s="49"/>
      <c r="J1963" s="48"/>
    </row>
    <row r="1964" spans="9:10" ht="15" customHeight="1">
      <c r="I1964" s="49"/>
      <c r="J1964" s="48"/>
    </row>
    <row r="1965" spans="9:10" ht="15" customHeight="1">
      <c r="I1965" s="49"/>
      <c r="J1965" s="48"/>
    </row>
    <row r="1966" spans="9:10" ht="15" customHeight="1">
      <c r="I1966" s="49"/>
      <c r="J1966" s="48"/>
    </row>
    <row r="1967" spans="9:10" ht="15" customHeight="1">
      <c r="I1967" s="49"/>
      <c r="J1967" s="48"/>
    </row>
    <row r="1968" spans="9:10" ht="15" customHeight="1">
      <c r="I1968" s="49"/>
      <c r="J1968" s="48"/>
    </row>
    <row r="1969" spans="9:10" ht="15" customHeight="1">
      <c r="I1969" s="49"/>
      <c r="J1969" s="48"/>
    </row>
    <row r="1970" spans="9:10" ht="15" customHeight="1">
      <c r="I1970" s="49"/>
      <c r="J1970" s="48"/>
    </row>
    <row r="1971" spans="9:10" ht="15" customHeight="1">
      <c r="I1971" s="49"/>
      <c r="J1971" s="48"/>
    </row>
    <row r="1972" spans="9:10" ht="15" customHeight="1">
      <c r="I1972" s="49"/>
      <c r="J1972" s="48"/>
    </row>
    <row r="1973" spans="9:10" ht="15" customHeight="1">
      <c r="I1973" s="49"/>
      <c r="J1973" s="48"/>
    </row>
    <row r="1974" spans="9:10" ht="15" customHeight="1">
      <c r="I1974" s="49"/>
      <c r="J1974" s="48"/>
    </row>
    <row r="1975" spans="9:10" ht="15" customHeight="1">
      <c r="I1975" s="49"/>
      <c r="J1975" s="48"/>
    </row>
    <row r="1976" spans="9:10" ht="15" customHeight="1">
      <c r="I1976" s="49"/>
      <c r="J1976" s="48"/>
    </row>
    <row r="1977" spans="9:10" ht="15" customHeight="1">
      <c r="I1977" s="49"/>
      <c r="J1977" s="48"/>
    </row>
    <row r="1978" spans="9:10" ht="15" customHeight="1">
      <c r="I1978" s="49"/>
      <c r="J1978" s="48"/>
    </row>
    <row r="1979" spans="9:10" ht="15" customHeight="1">
      <c r="I1979" s="49"/>
      <c r="J1979" s="48"/>
    </row>
    <row r="1980" spans="9:10" ht="15" customHeight="1">
      <c r="I1980" s="49"/>
      <c r="J1980" s="48"/>
    </row>
    <row r="1981" spans="9:10" ht="15" customHeight="1">
      <c r="I1981" s="49"/>
      <c r="J1981" s="48"/>
    </row>
    <row r="1982" spans="9:10" ht="15" customHeight="1">
      <c r="I1982" s="49"/>
      <c r="J1982" s="48"/>
    </row>
    <row r="1983" spans="9:10" ht="15" customHeight="1">
      <c r="I1983" s="49"/>
      <c r="J1983" s="48"/>
    </row>
    <row r="1984" spans="9:10" ht="15" customHeight="1">
      <c r="I1984" s="49"/>
      <c r="J1984" s="48"/>
    </row>
    <row r="1985" spans="9:10" ht="15" customHeight="1">
      <c r="I1985" s="49"/>
      <c r="J1985" s="48"/>
    </row>
    <row r="1986" spans="9:10" ht="15" customHeight="1">
      <c r="I1986" s="49"/>
      <c r="J1986" s="48"/>
    </row>
    <row r="1987" spans="9:10" ht="15" customHeight="1">
      <c r="I1987" s="49"/>
      <c r="J1987" s="48"/>
    </row>
    <row r="1988" spans="9:10" ht="15" customHeight="1">
      <c r="I1988" s="49"/>
      <c r="J1988" s="48"/>
    </row>
    <row r="1989" spans="9:10" ht="15" customHeight="1">
      <c r="I1989" s="49"/>
      <c r="J1989" s="48"/>
    </row>
    <row r="1990" spans="9:10" ht="15" customHeight="1">
      <c r="I1990" s="49"/>
      <c r="J1990" s="48"/>
    </row>
    <row r="1991" spans="9:10" ht="15" customHeight="1">
      <c r="I1991" s="49"/>
      <c r="J1991" s="48"/>
    </row>
    <row r="1992" spans="9:10" ht="15" customHeight="1">
      <c r="I1992" s="49"/>
      <c r="J1992" s="48"/>
    </row>
    <row r="1993" spans="9:10" ht="15" customHeight="1">
      <c r="I1993" s="49"/>
      <c r="J1993" s="48"/>
    </row>
    <row r="1994" spans="9:10" ht="15" customHeight="1">
      <c r="I1994" s="49"/>
      <c r="J1994" s="48"/>
    </row>
    <row r="1995" spans="9:10" ht="15" customHeight="1">
      <c r="I1995" s="49"/>
      <c r="J1995" s="48"/>
    </row>
    <row r="1996" spans="9:10" ht="15" customHeight="1">
      <c r="I1996" s="49"/>
      <c r="J1996" s="48"/>
    </row>
    <row r="1997" spans="9:10" ht="15" customHeight="1">
      <c r="I1997" s="49"/>
      <c r="J1997" s="48"/>
    </row>
    <row r="1998" spans="9:10" ht="15" customHeight="1">
      <c r="I1998" s="49"/>
      <c r="J1998" s="48"/>
    </row>
    <row r="1999" spans="9:10" ht="15" customHeight="1">
      <c r="I1999" s="49"/>
      <c r="J1999" s="48"/>
    </row>
    <row r="2000" spans="9:10" ht="15" customHeight="1">
      <c r="I2000" s="49"/>
      <c r="J2000" s="48"/>
    </row>
    <row r="2001" spans="9:10" ht="15" customHeight="1">
      <c r="I2001" s="49"/>
      <c r="J2001" s="48"/>
    </row>
    <row r="2002" spans="9:10" ht="15" customHeight="1">
      <c r="I2002" s="49"/>
      <c r="J2002" s="48"/>
    </row>
    <row r="2003" spans="9:10" ht="15" customHeight="1">
      <c r="I2003" s="49"/>
      <c r="J2003" s="48"/>
    </row>
    <row r="2004" spans="9:10" ht="15" customHeight="1">
      <c r="I2004" s="49"/>
      <c r="J2004" s="48"/>
    </row>
    <row r="2005" spans="9:10" ht="15" customHeight="1">
      <c r="I2005" s="49"/>
      <c r="J2005" s="48"/>
    </row>
    <row r="2006" spans="9:10" ht="15" customHeight="1">
      <c r="I2006" s="49"/>
      <c r="J2006" s="48"/>
    </row>
    <row r="2007" spans="9:10" ht="15" customHeight="1">
      <c r="I2007" s="49"/>
      <c r="J2007" s="48"/>
    </row>
    <row r="2008" spans="9:10" ht="15" customHeight="1">
      <c r="I2008" s="49"/>
      <c r="J2008" s="48"/>
    </row>
    <row r="2009" spans="9:10" ht="15" customHeight="1">
      <c r="I2009" s="49"/>
      <c r="J2009" s="48"/>
    </row>
    <row r="2010" spans="9:10" ht="15" customHeight="1">
      <c r="I2010" s="49"/>
      <c r="J2010" s="48"/>
    </row>
    <row r="2011" spans="9:10" ht="15" customHeight="1">
      <c r="I2011" s="49"/>
      <c r="J2011" s="48"/>
    </row>
    <row r="2012" spans="9:10" ht="15" customHeight="1">
      <c r="I2012" s="49"/>
      <c r="J2012" s="48"/>
    </row>
    <row r="2013" spans="9:10" ht="15" customHeight="1">
      <c r="I2013" s="49"/>
      <c r="J2013" s="48"/>
    </row>
    <row r="2014" spans="9:10" ht="15" customHeight="1">
      <c r="I2014" s="49"/>
      <c r="J2014" s="48"/>
    </row>
    <row r="2015" spans="9:10" ht="15" customHeight="1">
      <c r="I2015" s="49"/>
      <c r="J2015" s="48"/>
    </row>
    <row r="2016" spans="9:10" ht="15" customHeight="1">
      <c r="I2016" s="49"/>
      <c r="J2016" s="48"/>
    </row>
    <row r="2017" spans="9:10" ht="15" customHeight="1">
      <c r="I2017" s="49"/>
      <c r="J2017" s="48"/>
    </row>
    <row r="2018" spans="9:10" ht="15" customHeight="1">
      <c r="I2018" s="49"/>
      <c r="J2018" s="48"/>
    </row>
    <row r="2019" spans="9:10" ht="15" customHeight="1">
      <c r="I2019" s="49"/>
      <c r="J2019" s="48"/>
    </row>
    <row r="2020" spans="9:10" ht="15" customHeight="1">
      <c r="I2020" s="49"/>
      <c r="J2020" s="48"/>
    </row>
    <row r="2021" spans="9:10" ht="15" customHeight="1">
      <c r="I2021" s="49"/>
      <c r="J2021" s="48"/>
    </row>
    <row r="2022" spans="9:10" ht="15" customHeight="1">
      <c r="I2022" s="49"/>
      <c r="J2022" s="48"/>
    </row>
    <row r="2023" spans="9:10" ht="15" customHeight="1">
      <c r="I2023" s="49"/>
      <c r="J2023" s="48"/>
    </row>
    <row r="2024" spans="9:10" ht="15" customHeight="1">
      <c r="I2024" s="49"/>
      <c r="J2024" s="48"/>
    </row>
    <row r="2025" spans="9:10" ht="15" customHeight="1">
      <c r="I2025" s="49"/>
      <c r="J2025" s="48"/>
    </row>
    <row r="2026" spans="9:10" ht="15" customHeight="1">
      <c r="I2026" s="49"/>
      <c r="J2026" s="48"/>
    </row>
    <row r="2027" spans="9:10" ht="15" customHeight="1">
      <c r="I2027" s="49"/>
      <c r="J2027" s="48"/>
    </row>
    <row r="2028" spans="9:10" ht="15" customHeight="1">
      <c r="I2028" s="49"/>
      <c r="J2028" s="48"/>
    </row>
    <row r="2029" spans="9:10" ht="15" customHeight="1">
      <c r="I2029" s="49"/>
      <c r="J2029" s="48"/>
    </row>
    <row r="2030" spans="9:10" ht="15" customHeight="1">
      <c r="I2030" s="49"/>
      <c r="J2030" s="48"/>
    </row>
    <row r="2031" spans="9:10" ht="15" customHeight="1">
      <c r="I2031" s="49"/>
      <c r="J2031" s="48"/>
    </row>
    <row r="2032" spans="9:10" ht="15" customHeight="1">
      <c r="I2032" s="49"/>
      <c r="J2032" s="48"/>
    </row>
    <row r="2033" spans="9:10" ht="15" customHeight="1">
      <c r="I2033" s="49"/>
      <c r="J2033" s="48"/>
    </row>
    <row r="2034" spans="9:10" ht="15" customHeight="1">
      <c r="I2034" s="49"/>
      <c r="J2034" s="48"/>
    </row>
    <row r="2035" spans="9:10" ht="15" customHeight="1">
      <c r="I2035" s="49"/>
      <c r="J2035" s="48"/>
    </row>
    <row r="2036" spans="9:10" ht="15" customHeight="1">
      <c r="I2036" s="49"/>
      <c r="J2036" s="48"/>
    </row>
    <row r="2037" spans="9:10" ht="15" customHeight="1">
      <c r="I2037" s="49"/>
      <c r="J2037" s="48"/>
    </row>
    <row r="2038" spans="9:10" ht="15" customHeight="1">
      <c r="I2038" s="49"/>
      <c r="J2038" s="48"/>
    </row>
    <row r="2039" spans="9:10" ht="15" customHeight="1">
      <c r="I2039" s="49"/>
      <c r="J2039" s="48"/>
    </row>
    <row r="2040" spans="9:10" ht="15" customHeight="1">
      <c r="I2040" s="49"/>
      <c r="J2040" s="48"/>
    </row>
    <row r="2041" spans="9:10" ht="15" customHeight="1">
      <c r="I2041" s="49"/>
      <c r="J2041" s="48"/>
    </row>
    <row r="2042" spans="9:10" ht="15" customHeight="1">
      <c r="I2042" s="49"/>
      <c r="J2042" s="48"/>
    </row>
    <row r="2043" spans="9:10" ht="15" customHeight="1">
      <c r="I2043" s="49"/>
      <c r="J2043" s="48"/>
    </row>
    <row r="2044" spans="9:10" ht="15" customHeight="1">
      <c r="I2044" s="49"/>
      <c r="J2044" s="48"/>
    </row>
    <row r="2045" spans="9:10" ht="15" customHeight="1">
      <c r="I2045" s="49"/>
      <c r="J2045" s="48"/>
    </row>
    <row r="2046" spans="9:10" ht="15" customHeight="1">
      <c r="I2046" s="49"/>
      <c r="J2046" s="48"/>
    </row>
    <row r="2047" spans="9:10" ht="15" customHeight="1">
      <c r="I2047" s="49"/>
      <c r="J2047" s="48"/>
    </row>
    <row r="2048" spans="9:10" ht="15" customHeight="1">
      <c r="I2048" s="49"/>
      <c r="J2048" s="48"/>
    </row>
    <row r="2049" spans="9:10" ht="15" customHeight="1">
      <c r="I2049" s="49"/>
      <c r="J2049" s="48"/>
    </row>
    <row r="2050" spans="9:10" ht="15" customHeight="1">
      <c r="I2050" s="49"/>
      <c r="J2050" s="48"/>
    </row>
    <row r="2051" spans="9:10" ht="15" customHeight="1">
      <c r="I2051" s="49"/>
      <c r="J2051" s="48"/>
    </row>
    <row r="2052" spans="9:10" ht="15" customHeight="1">
      <c r="I2052" s="49"/>
      <c r="J2052" s="48"/>
    </row>
    <row r="2053" spans="9:10" ht="15" customHeight="1">
      <c r="I2053" s="49"/>
      <c r="J2053" s="48"/>
    </row>
    <row r="2054" spans="9:10" ht="15" customHeight="1">
      <c r="I2054" s="49"/>
      <c r="J2054" s="48"/>
    </row>
    <row r="2055" spans="9:10" ht="15" customHeight="1">
      <c r="I2055" s="49"/>
      <c r="J2055" s="48"/>
    </row>
    <row r="2056" spans="9:10" ht="15" customHeight="1">
      <c r="I2056" s="49"/>
      <c r="J2056" s="48"/>
    </row>
    <row r="2057" spans="9:10" ht="15" customHeight="1">
      <c r="I2057" s="49"/>
      <c r="J2057" s="48"/>
    </row>
    <row r="2058" spans="9:10" ht="15" customHeight="1">
      <c r="I2058" s="49"/>
      <c r="J2058" s="48"/>
    </row>
    <row r="2059" spans="9:10" ht="15" customHeight="1">
      <c r="I2059" s="49"/>
      <c r="J2059" s="48"/>
    </row>
    <row r="2060" spans="9:10" ht="15" customHeight="1">
      <c r="I2060" s="49"/>
      <c r="J2060" s="48"/>
    </row>
    <row r="2061" spans="9:10" ht="15" customHeight="1">
      <c r="I2061" s="49"/>
      <c r="J2061" s="48"/>
    </row>
    <row r="2062" spans="9:10" ht="15" customHeight="1">
      <c r="I2062" s="49"/>
      <c r="J2062" s="48"/>
    </row>
    <row r="2063" spans="9:10" ht="15" customHeight="1">
      <c r="I2063" s="49"/>
      <c r="J2063" s="48"/>
    </row>
    <row r="2064" spans="9:10" ht="15" customHeight="1">
      <c r="I2064" s="49"/>
      <c r="J2064" s="48"/>
    </row>
    <row r="2065" spans="9:10" ht="15" customHeight="1">
      <c r="I2065" s="49"/>
      <c r="J2065" s="48"/>
    </row>
    <row r="2066" spans="9:10" ht="15" customHeight="1">
      <c r="I2066" s="49"/>
      <c r="J2066" s="48"/>
    </row>
    <row r="2067" spans="9:10" ht="15" customHeight="1">
      <c r="I2067" s="49"/>
      <c r="J2067" s="48"/>
    </row>
    <row r="2068" spans="9:10" ht="15" customHeight="1">
      <c r="I2068" s="49"/>
      <c r="J2068" s="48"/>
    </row>
    <row r="2069" spans="9:10" ht="15" customHeight="1">
      <c r="I2069" s="49"/>
      <c r="J2069" s="48"/>
    </row>
    <row r="2070" spans="9:10" ht="15" customHeight="1">
      <c r="I2070" s="49"/>
      <c r="J2070" s="48"/>
    </row>
    <row r="2071" spans="9:10" ht="15" customHeight="1">
      <c r="I2071" s="49"/>
      <c r="J2071" s="48"/>
    </row>
    <row r="2072" spans="9:10" ht="15" customHeight="1">
      <c r="I2072" s="49"/>
      <c r="J2072" s="48"/>
    </row>
    <row r="2073" spans="9:10" ht="15" customHeight="1">
      <c r="I2073" s="49"/>
      <c r="J2073" s="48"/>
    </row>
    <row r="2074" spans="9:10" ht="15" customHeight="1">
      <c r="I2074" s="49"/>
      <c r="J2074" s="48"/>
    </row>
    <row r="2075" spans="9:10" ht="15" customHeight="1">
      <c r="I2075" s="49"/>
      <c r="J2075" s="48"/>
    </row>
    <row r="2076" spans="9:10" ht="15" customHeight="1">
      <c r="I2076" s="49"/>
      <c r="J2076" s="48"/>
    </row>
    <row r="2077" spans="9:10" ht="15" customHeight="1">
      <c r="I2077" s="49"/>
      <c r="J2077" s="48"/>
    </row>
    <row r="2078" spans="9:10" ht="15" customHeight="1">
      <c r="I2078" s="49"/>
      <c r="J2078" s="48"/>
    </row>
    <row r="2079" spans="9:10" ht="15" customHeight="1">
      <c r="I2079" s="49"/>
      <c r="J2079" s="48"/>
    </row>
    <row r="2080" spans="9:10" ht="15" customHeight="1">
      <c r="I2080" s="49"/>
      <c r="J2080" s="48"/>
    </row>
    <row r="2081" spans="9:10" ht="15" customHeight="1">
      <c r="I2081" s="49"/>
      <c r="J2081" s="48"/>
    </row>
    <row r="2082" spans="9:10" ht="15" customHeight="1">
      <c r="I2082" s="49"/>
      <c r="J2082" s="48"/>
    </row>
    <row r="2083" spans="9:10" ht="15" customHeight="1">
      <c r="I2083" s="49"/>
      <c r="J2083" s="48"/>
    </row>
    <row r="2084" spans="9:10" ht="15" customHeight="1">
      <c r="I2084" s="49"/>
      <c r="J2084" s="48"/>
    </row>
    <row r="2085" spans="9:10" ht="15" customHeight="1">
      <c r="I2085" s="49"/>
      <c r="J2085" s="48"/>
    </row>
    <row r="2086" spans="9:10" ht="15" customHeight="1">
      <c r="I2086" s="49"/>
      <c r="J2086" s="48"/>
    </row>
    <row r="2087" spans="9:10" ht="15" customHeight="1">
      <c r="I2087" s="49"/>
      <c r="J2087" s="48"/>
    </row>
    <row r="2088" spans="9:10" ht="15" customHeight="1">
      <c r="I2088" s="49"/>
      <c r="J2088" s="48"/>
    </row>
    <row r="2089" spans="9:10" ht="15" customHeight="1">
      <c r="I2089" s="49"/>
      <c r="J2089" s="48"/>
    </row>
    <row r="2090" spans="9:10" ht="15" customHeight="1">
      <c r="I2090" s="49"/>
      <c r="J2090" s="48"/>
    </row>
    <row r="2091" spans="9:10" ht="15" customHeight="1">
      <c r="I2091" s="49"/>
      <c r="J2091" s="48"/>
    </row>
    <row r="2092" spans="9:10" ht="15" customHeight="1">
      <c r="I2092" s="49"/>
      <c r="J2092" s="48"/>
    </row>
    <row r="2093" spans="9:10" ht="15" customHeight="1">
      <c r="I2093" s="49"/>
      <c r="J2093" s="48"/>
    </row>
    <row r="2094" spans="9:10" ht="15" customHeight="1">
      <c r="I2094" s="49"/>
      <c r="J2094" s="48"/>
    </row>
    <row r="2095" spans="9:10" ht="15" customHeight="1">
      <c r="I2095" s="49"/>
      <c r="J2095" s="48"/>
    </row>
    <row r="2096" spans="9:10" ht="15" customHeight="1">
      <c r="I2096" s="49"/>
      <c r="J2096" s="48"/>
    </row>
    <row r="2097" spans="9:10" ht="15" customHeight="1">
      <c r="I2097" s="49"/>
      <c r="J2097" s="48"/>
    </row>
    <row r="2098" spans="9:10" ht="15" customHeight="1">
      <c r="I2098" s="49"/>
      <c r="J2098" s="48"/>
    </row>
    <row r="2099" spans="9:10" ht="15" customHeight="1">
      <c r="I2099" s="49"/>
      <c r="J2099" s="48"/>
    </row>
    <row r="2100" spans="9:10" ht="15" customHeight="1">
      <c r="I2100" s="49"/>
      <c r="J2100" s="48"/>
    </row>
    <row r="2101" spans="9:10" ht="15" customHeight="1">
      <c r="I2101" s="49"/>
      <c r="J2101" s="48"/>
    </row>
    <row r="2102" spans="9:10" ht="15" customHeight="1">
      <c r="I2102" s="49"/>
      <c r="J2102" s="48"/>
    </row>
    <row r="2103" spans="9:10" ht="15" customHeight="1">
      <c r="I2103" s="49"/>
      <c r="J2103" s="48"/>
    </row>
    <row r="2104" spans="9:10" ht="15" customHeight="1">
      <c r="I2104" s="49"/>
      <c r="J2104" s="48"/>
    </row>
    <row r="2105" spans="9:10" ht="15" customHeight="1">
      <c r="I2105" s="49"/>
      <c r="J2105" s="48"/>
    </row>
    <row r="2106" spans="9:10" ht="15" customHeight="1">
      <c r="I2106" s="49"/>
      <c r="J2106" s="48"/>
    </row>
    <row r="2107" spans="9:10" ht="15" customHeight="1">
      <c r="I2107" s="49"/>
      <c r="J2107" s="48"/>
    </row>
    <row r="2108" spans="9:10" ht="15" customHeight="1">
      <c r="I2108" s="49"/>
      <c r="J2108" s="48"/>
    </row>
    <row r="2109" spans="9:10" ht="15" customHeight="1">
      <c r="I2109" s="49"/>
      <c r="J2109" s="48"/>
    </row>
    <row r="2110" spans="9:10" ht="15" customHeight="1">
      <c r="I2110" s="49"/>
      <c r="J2110" s="48"/>
    </row>
    <row r="2111" spans="9:10" ht="15" customHeight="1">
      <c r="I2111" s="49"/>
      <c r="J2111" s="48"/>
    </row>
    <row r="2112" spans="9:10" ht="15" customHeight="1">
      <c r="I2112" s="49"/>
      <c r="J2112" s="48"/>
    </row>
    <row r="2113" spans="9:10" ht="15" customHeight="1">
      <c r="I2113" s="49"/>
      <c r="J2113" s="48"/>
    </row>
    <row r="2114" spans="9:10" ht="15" customHeight="1">
      <c r="I2114" s="49"/>
      <c r="J2114" s="48"/>
    </row>
    <row r="2115" spans="9:10" ht="15" customHeight="1">
      <c r="I2115" s="49"/>
      <c r="J2115" s="48"/>
    </row>
    <row r="2116" spans="9:10" ht="15" customHeight="1">
      <c r="I2116" s="49"/>
      <c r="J2116" s="48"/>
    </row>
    <row r="2117" spans="9:10" ht="15" customHeight="1">
      <c r="I2117" s="49"/>
      <c r="J2117" s="48"/>
    </row>
    <row r="2118" spans="9:10" ht="15" customHeight="1">
      <c r="I2118" s="49"/>
      <c r="J2118" s="48"/>
    </row>
    <row r="2119" spans="9:10" ht="15" customHeight="1">
      <c r="I2119" s="49"/>
      <c r="J2119" s="48"/>
    </row>
    <row r="2120" spans="9:10" ht="15" customHeight="1">
      <c r="I2120" s="49"/>
      <c r="J2120" s="48"/>
    </row>
    <row r="2121" spans="9:10" ht="15" customHeight="1">
      <c r="I2121" s="49"/>
      <c r="J2121" s="48"/>
    </row>
    <row r="2122" spans="9:10" ht="15" customHeight="1">
      <c r="I2122" s="49"/>
      <c r="J2122" s="48"/>
    </row>
    <row r="2123" spans="9:10" ht="15" customHeight="1"/>
    <row r="2124" spans="9:10" ht="15" customHeight="1"/>
    <row r="2125" spans="9:10" ht="15" customHeight="1"/>
    <row r="2126" spans="9:10" ht="15" customHeight="1"/>
    <row r="2127" spans="9:10" ht="15" customHeight="1"/>
    <row r="2128" spans="9:10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0"/>
  <sheetViews>
    <sheetView zoomScale="80" zoomScaleNormal="80" workbookViewId="0">
      <selection activeCell="N14" sqref="N14"/>
    </sheetView>
  </sheetViews>
  <sheetFormatPr defaultColWidth="11" defaultRowHeight="15.75"/>
  <cols>
    <col min="1" max="1" width="13.125" bestFit="1" customWidth="1"/>
    <col min="2" max="2" width="22.375" bestFit="1" customWidth="1"/>
    <col min="3" max="3" width="11" bestFit="1" customWidth="1"/>
    <col min="4" max="9" width="3" bestFit="1" customWidth="1"/>
    <col min="10" max="10" width="13.125" bestFit="1" customWidth="1"/>
  </cols>
  <sheetData>
    <row r="1" spans="1:17">
      <c r="A1" t="s">
        <v>1258</v>
      </c>
    </row>
    <row r="3" spans="1:17">
      <c r="A3" s="51" t="s">
        <v>289</v>
      </c>
      <c r="B3" t="s">
        <v>355</v>
      </c>
    </row>
    <row r="5" spans="1:17" ht="16.5" thickBot="1">
      <c r="A5" s="51" t="s">
        <v>1275</v>
      </c>
      <c r="B5" s="51" t="s">
        <v>288</v>
      </c>
    </row>
    <row r="6" spans="1:17" ht="16.149999999999999" customHeight="1">
      <c r="A6" s="51" t="s">
        <v>1276</v>
      </c>
      <c r="B6" t="s">
        <v>306</v>
      </c>
      <c r="C6" t="s">
        <v>1261</v>
      </c>
      <c r="L6" s="67" t="s">
        <v>1260</v>
      </c>
      <c r="M6" s="68"/>
      <c r="N6" s="68"/>
      <c r="O6" s="68"/>
      <c r="P6" s="68"/>
      <c r="Q6" s="69"/>
    </row>
    <row r="7" spans="1:17" ht="15.75" customHeight="1">
      <c r="A7" s="52" t="s">
        <v>1271</v>
      </c>
      <c r="B7" s="76">
        <v>21.200000000000003</v>
      </c>
      <c r="C7" s="76">
        <v>21.200000000000003</v>
      </c>
      <c r="L7" s="70"/>
      <c r="M7" s="71"/>
      <c r="N7" s="71"/>
      <c r="O7" s="71"/>
      <c r="P7" s="71"/>
      <c r="Q7" s="72"/>
    </row>
    <row r="8" spans="1:17" ht="15.75" customHeight="1">
      <c r="A8" s="53" t="s">
        <v>1262</v>
      </c>
      <c r="B8" s="76">
        <v>13.8</v>
      </c>
      <c r="C8" s="76">
        <v>13.8</v>
      </c>
      <c r="L8" s="70"/>
      <c r="M8" s="71"/>
      <c r="N8" s="71"/>
      <c r="O8" s="71"/>
      <c r="P8" s="71"/>
      <c r="Q8" s="72"/>
    </row>
    <row r="9" spans="1:17" ht="15.75" customHeight="1">
      <c r="A9" s="53" t="s">
        <v>1263</v>
      </c>
      <c r="B9" s="76">
        <v>7.4</v>
      </c>
      <c r="C9" s="76">
        <v>7.4</v>
      </c>
      <c r="L9" s="70"/>
      <c r="M9" s="71"/>
      <c r="N9" s="71"/>
      <c r="O9" s="71"/>
      <c r="P9" s="71"/>
      <c r="Q9" s="72"/>
    </row>
    <row r="10" spans="1:17" ht="15.75" customHeight="1">
      <c r="A10" s="52" t="s">
        <v>1272</v>
      </c>
      <c r="B10" s="76">
        <v>19.399999999999999</v>
      </c>
      <c r="C10" s="76">
        <v>19.399999999999999</v>
      </c>
      <c r="L10" s="70"/>
      <c r="M10" s="71"/>
      <c r="N10" s="71"/>
      <c r="O10" s="71"/>
      <c r="P10" s="71"/>
      <c r="Q10" s="72"/>
    </row>
    <row r="11" spans="1:17" ht="16.149999999999999" customHeight="1" thickBot="1">
      <c r="A11" s="53" t="s">
        <v>1264</v>
      </c>
      <c r="B11" s="76">
        <v>4.8000000000000007</v>
      </c>
      <c r="C11" s="76">
        <v>4.8000000000000007</v>
      </c>
      <c r="L11" s="73"/>
      <c r="M11" s="74"/>
      <c r="N11" s="74"/>
      <c r="O11" s="74"/>
      <c r="P11" s="74"/>
      <c r="Q11" s="75"/>
    </row>
    <row r="12" spans="1:17">
      <c r="A12" s="53" t="s">
        <v>1265</v>
      </c>
      <c r="B12" s="76">
        <v>14.6</v>
      </c>
      <c r="C12" s="76">
        <v>14.6</v>
      </c>
    </row>
    <row r="13" spans="1:17" ht="15.75" customHeight="1">
      <c r="A13" s="52" t="s">
        <v>1273</v>
      </c>
      <c r="B13" s="76">
        <v>46.775999999999996</v>
      </c>
      <c r="C13" s="76">
        <v>46.775999999999996</v>
      </c>
      <c r="L13" s="54" t="s">
        <v>1259</v>
      </c>
      <c r="M13" s="54"/>
      <c r="N13" s="20"/>
    </row>
    <row r="14" spans="1:17">
      <c r="A14" s="53" t="s">
        <v>1266</v>
      </c>
      <c r="B14" s="76">
        <v>17.675999999999998</v>
      </c>
      <c r="C14" s="76">
        <v>17.675999999999998</v>
      </c>
      <c r="L14" s="54"/>
      <c r="M14" s="54"/>
      <c r="N14" s="50">
        <f>SUMIFS('Question(5)-sales data'!G2:G1870,'Question(5)-sales data'!E2:E1870,"White Wave",'Question(5)-sales data'!I2:I1870,"Q3")</f>
        <v>75.454999999999998</v>
      </c>
    </row>
    <row r="15" spans="1:17">
      <c r="A15" s="53" t="s">
        <v>1267</v>
      </c>
      <c r="B15" s="76">
        <v>2.5499999999999998</v>
      </c>
      <c r="C15" s="76">
        <v>2.5499999999999998</v>
      </c>
    </row>
    <row r="16" spans="1:17">
      <c r="A16" s="53" t="s">
        <v>1268</v>
      </c>
      <c r="B16" s="76">
        <v>26.55</v>
      </c>
      <c r="C16" s="76">
        <v>26.55</v>
      </c>
    </row>
    <row r="17" spans="1:3">
      <c r="A17" s="52" t="s">
        <v>1274</v>
      </c>
      <c r="B17" s="76">
        <v>65.605000000000004</v>
      </c>
      <c r="C17" s="76">
        <v>65.605000000000004</v>
      </c>
    </row>
    <row r="18" spans="1:3">
      <c r="A18" s="53" t="s">
        <v>1269</v>
      </c>
      <c r="B18" s="76">
        <v>47.605000000000004</v>
      </c>
      <c r="C18" s="76">
        <v>47.605000000000004</v>
      </c>
    </row>
    <row r="19" spans="1:3">
      <c r="A19" s="53" t="s">
        <v>1270</v>
      </c>
      <c r="B19" s="76">
        <v>18</v>
      </c>
      <c r="C19" s="76">
        <v>18</v>
      </c>
    </row>
    <row r="20" spans="1:3">
      <c r="A20" s="52" t="s">
        <v>1261</v>
      </c>
      <c r="B20" s="76">
        <v>152.98099999999999</v>
      </c>
      <c r="C20" s="76">
        <v>152.98099999999999</v>
      </c>
    </row>
  </sheetData>
  <mergeCells count="2">
    <mergeCell ref="L6:Q11"/>
    <mergeCell ref="L13:M14"/>
  </mergeCells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Question(1)</vt:lpstr>
      <vt:lpstr>Question(2)</vt:lpstr>
      <vt:lpstr>Question(3)</vt:lpstr>
      <vt:lpstr>Question(3)-sales data</vt:lpstr>
      <vt:lpstr>Question(4)</vt:lpstr>
      <vt:lpstr>Question(5)-sales data</vt:lpstr>
      <vt:lpstr>Question(5)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Yanjie Xie</dc:creator>
  <cp:lastModifiedBy>larry li</cp:lastModifiedBy>
  <dcterms:created xsi:type="dcterms:W3CDTF">2022-01-12T18:07:11Z</dcterms:created>
  <dcterms:modified xsi:type="dcterms:W3CDTF">2022-12-22T20:33:53Z</dcterms:modified>
</cp:coreProperties>
</file>