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mc:AlternateContent xmlns:mc="http://schemas.openxmlformats.org/markup-compatibility/2006">
    <mc:Choice Requires="x15">
      <x15ac:absPath xmlns:x15ac="http://schemas.microsoft.com/office/spreadsheetml/2010/11/ac" url="C:\VisualStudioRepos\Documents\Week5\"/>
    </mc:Choice>
  </mc:AlternateContent>
  <xr:revisionPtr revIDLastSave="0" documentId="13_ncr:1_{715714CA-FBE5-451F-A2ED-C9FA25FDF3F6}" xr6:coauthVersionLast="47" xr6:coauthVersionMax="47" xr10:uidLastSave="{00000000-0000-0000-0000-000000000000}"/>
  <bookViews>
    <workbookView xWindow="-108" yWindow="-108" windowWidth="23256" windowHeight="12576"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GanttChart!$A$1:$BN$28</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1" i="9" l="1"/>
  <c r="F22" i="9"/>
  <c r="F30" i="9" l="1"/>
  <c r="F29" i="9"/>
  <c r="I29" i="9" s="1"/>
  <c r="F28" i="9"/>
  <c r="F27" i="9"/>
  <c r="I27" i="9" s="1"/>
  <c r="F26" i="9"/>
  <c r="F25" i="9"/>
  <c r="I25" i="9" s="1"/>
  <c r="F23" i="9"/>
  <c r="I23" i="9" s="1"/>
  <c r="F24" i="9"/>
  <c r="A38" i="9"/>
  <c r="F35" i="9" l="1"/>
  <c r="F36" i="9" s="1"/>
  <c r="I36" i="9" s="1"/>
  <c r="F34" i="9"/>
  <c r="I34" i="9" s="1"/>
  <c r="F8" i="9"/>
  <c r="I8" i="9" s="1"/>
  <c r="F19" i="9"/>
  <c r="I19" i="9" s="1"/>
  <c r="F15" i="9"/>
  <c r="I15" i="9" s="1"/>
  <c r="F11" i="9"/>
  <c r="I11" i="9" s="1"/>
  <c r="F37" i="9" l="1"/>
  <c r="I37" i="9" s="1"/>
  <c r="I35" i="9"/>
  <c r="F9" i="9" l="1"/>
  <c r="K6" i="9"/>
  <c r="F10" i="9" l="1"/>
  <c r="K7" i="9"/>
  <c r="K4" i="9"/>
  <c r="A8" i="9"/>
  <c r="A34" i="9"/>
  <c r="A35" i="9" s="1"/>
  <c r="A36" i="9" s="1"/>
  <c r="A37" i="9" s="1"/>
  <c r="L6" i="9" l="1"/>
  <c r="F13" i="9" l="1"/>
  <c r="F12" i="9"/>
  <c r="F17" i="9"/>
  <c r="F16" i="9"/>
  <c r="F20" i="9"/>
  <c r="M6" i="9"/>
  <c r="F18" i="9"/>
  <c r="N6" i="9" l="1"/>
  <c r="O6" i="9" l="1"/>
  <c r="K5" i="9"/>
  <c r="P6" i="9" l="1"/>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l="1"/>
  <c r="A12" i="9" s="1"/>
  <c r="A13" i="9" s="1"/>
  <c r="A14" i="9" l="1"/>
  <c r="A15" i="9" s="1"/>
  <c r="A16" i="9" s="1"/>
  <c r="A17" i="9" s="1"/>
  <c r="A18" i="9" s="1"/>
  <c r="F14" i="9" l="1"/>
  <c r="A19" i="9"/>
  <c r="A20" i="9" s="1"/>
  <c r="A21" i="9" l="1"/>
  <c r="A22" i="9" s="1"/>
  <c r="A23" i="9" s="1"/>
  <c r="A24" i="9" s="1"/>
  <c r="A25" i="9" s="1"/>
  <c r="A26" i="9" s="1"/>
  <c r="A27" i="9" s="1"/>
  <c r="A28" i="9" s="1"/>
  <c r="A29" i="9" s="1"/>
  <c r="A30"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<sst xmlns="http://schemas.openxmlformats.org/spreadsheetml/2006/main" count="185" uniqueCount="168">
  <si>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</si>
  <si>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</si>
  <si>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</si>
  <si>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</si>
  <si>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</si>
  <si>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</si>
  <si>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</si>
  <si>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</si>
  <si>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</si>
  <si>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</si>
  <si>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</si>
  <si>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</si>
  <si>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</si>
  <si>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</si>
  <si>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</si>
  <si>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</si>
  <si>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</si>
  <si>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</si>
  <si>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</si>
  <si>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</si>
  <si>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</si>
  <si>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</si>
  <si>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</si>
  <si>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</si>
  <si>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</si>
  <si>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</si>
  <si>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</si>
  <si>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</si>
  <si>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</si>
  <si>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</si>
  <si>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</si>
  <si>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</si>
  <si>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</si>
  <si>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</si>
  <si>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</si>
  <si>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</si>
  <si>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</si>
  <si>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</si>
  <si>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</si>
  <si>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</si>
  <si>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</si>
  <si>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</si>
  <si>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</si>
  <si>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</si>
  <si>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</si>
  <si>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</si>
  <si>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</si>
  <si>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</si>
  <si>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</si>
  <si>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</si>
  <si>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</si>
  <si>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</si>
  <si>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</si>
  <si>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</si>
  <si>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</si>
  <si>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</si>
  <si>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</si>
  <si>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</si>
  <si>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</si>
  <si>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</si>
  <si>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</si>
  <si>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</si>
  <si>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</si>
  <si>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</si>
  <si>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</si>
  <si>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</si>
  <si>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</si>
  <si>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</si>
  <si>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</si>
  <si>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</si>
  <si>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</si>
  <si>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</si>
  <si>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</si>
  <si>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</si>
  <si>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</si>
  <si>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</si>
  <si>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</si>
  <si>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</si>
  <si>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</si>
  <si>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</si>
  <si>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</si>
  <si>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</si>
  <si>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</si>
  <si>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</si>
  <si>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</si>
  <si>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</si>
  <si>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</si>
  <si>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</si>
  <si>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</si>
  <si>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</si>
  <si>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</si>
  <si>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</si>
  <si>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</si>
  <si>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</si>
  <si>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</si>
  <si>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</si>
  <si>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</si>
  <si>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</si>
  <si>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</si>
  <si>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</si>
  <si>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</si>
  <si>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</si>
  <si>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</si>
  <si>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</si>
  <si>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</si>
  <si>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</si>
  <si>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</si>
  <si>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</si>
  <si>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</si>
  <si>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</si>
  <si>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</si>
  <si>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</si>
  <si>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</si>
  <si>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</si>
  <si>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</si>
  <si>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</si>
  <si>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</si>
  <si>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</si>
  <si>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</si>
  <si>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</si>
  <si>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</si>
  <si>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</si>
  <si>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</si>
  <si>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</si>
  <si>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</si>
  <si>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</si>
  <si>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</si>
  <si>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</si>
  <si>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</si>
  <si>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</si>
  <si>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</si>
  <si>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</si>
  <si>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</si>
  <si>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</si>
  <si>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</si>
  <si>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</si>
  <si>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Project Decision</t>
  </si>
  <si>
    <t>Team Collaboration</t>
  </si>
  <si>
    <t>Project Plan</t>
  </si>
  <si>
    <t>Week1</t>
  </si>
  <si>
    <t>Weekly Project Status Report</t>
  </si>
  <si>
    <t>Software Requirements Specification</t>
  </si>
  <si>
    <t>User Experience</t>
  </si>
  <si>
    <t>User Guide</t>
  </si>
  <si>
    <t>Test Plan</t>
  </si>
  <si>
    <t>Design</t>
  </si>
  <si>
    <t>Week 2 - Project Plan</t>
  </si>
  <si>
    <t>Week 3 - Test Plan</t>
  </si>
  <si>
    <t>Week 4 - Project Design</t>
  </si>
  <si>
    <t>Phase 1 Source</t>
  </si>
  <si>
    <t>Week 5 - Phase 1 Source</t>
  </si>
  <si>
    <t>Week 6 - Phase 2 Source</t>
  </si>
  <si>
    <t>Week 7- Phase 3 Source</t>
  </si>
  <si>
    <t>Phase 2 Source</t>
  </si>
  <si>
    <t>Phase 3 Source</t>
  </si>
  <si>
    <t>Week 8- Final Project Delivery</t>
  </si>
  <si>
    <t>Final Project Delivery</t>
  </si>
  <si>
    <t>CMSC495-Team 3</t>
  </si>
  <si>
    <t>Dave Leake</t>
  </si>
  <si>
    <t>USACE Work Request Application Project Schedule</t>
  </si>
  <si>
    <t>Dave</t>
  </si>
  <si>
    <t>Ryan</t>
  </si>
  <si>
    <t>Ian</t>
  </si>
  <si>
    <t>Will</t>
  </si>
  <si>
    <t>Ian/Will</t>
  </si>
  <si>
    <t>Dev Environment Config</t>
  </si>
  <si>
    <t>Azure Proof Of Concept</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</si>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</sst>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1"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51">
    <xf numFmtId="0" fontId="0" fillId="0" borderId="0" xfId="0"/>
    <xf numFmtId="0" fontId="0" fillId="0" borderId="0" xfId="0" applyProtection="1"/>
    <xf numFmtId="0" fontId="0" fillId="0" borderId="0" xfId="0" applyFill="1" applyBorder="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7"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3" xfId="0" applyFont="1" applyBorder="1"/>
    <xf numFmtId="0" fontId="0" fillId="0" borderId="13" xfId="0" applyBorder="1"/>
    <xf numFmtId="0" fontId="0" fillId="0" borderId="0" xfId="0"/>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1" fillId="0" borderId="0" xfId="0" applyFont="1"/>
    <xf numFmtId="0" fontId="3" fillId="0" borderId="0" xfId="0" applyFont="1" applyAlignment="1">
      <alignment wrapText="1"/>
    </xf>
    <xf numFmtId="0" fontId="7" fillId="0" borderId="0" xfId="0" applyFont="1"/>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Border="1" applyAlignment="1">
      <alignment horizontal="left" vertical="center"/>
    </xf>
    <xf numFmtId="0" fontId="0" fillId="0" borderId="0" xfId="0" applyProtection="1">
      <protection locked="0"/>
    </xf>
    <xf numFmtId="0" fontId="0" fillId="0" borderId="0" xfId="0" applyNumberFormat="1" applyProtection="1">
      <protection locked="0"/>
    </xf>
    <xf numFmtId="0" fontId="0" fillId="0" borderId="0" xfId="0" applyFill="1" applyBorder="1" applyProtection="1">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3" fillId="0" borderId="0" xfId="0" applyFont="1" applyFill="1" applyBorder="1" applyAlignment="1"/>
    <xf numFmtId="0" fontId="32" fillId="0" borderId="0" xfId="0" applyFont="1" applyFill="1" applyBorder="1" applyAlignment="1">
      <alignment horizontal="left" vertical="center"/>
    </xf>
    <xf numFmtId="0" fontId="31" fillId="0" borderId="0" xfId="0" applyFont="1" applyFill="1" applyBorder="1" applyAlignment="1">
      <alignment horizontal="left" vertical="center"/>
    </xf>
    <xf numFmtId="0" fontId="1" fillId="0" borderId="0" xfId="0" applyFont="1" applyBorder="1"/>
    <xf numFmtId="0" fontId="1" fillId="0" borderId="14" xfId="0" applyFont="1" applyBorder="1"/>
    <xf numFmtId="0" fontId="0" fillId="0" borderId="14" xfId="0" applyBorder="1"/>
    <xf numFmtId="0" fontId="0" fillId="0" borderId="0" xfId="0" applyBorder="1"/>
    <xf numFmtId="0" fontId="29" fillId="0" borderId="0" xfId="0" applyFont="1" applyBorder="1" applyAlignment="1">
      <alignment horizontal="left" wrapText="1"/>
    </xf>
    <xf numFmtId="0" fontId="9" fillId="0" borderId="0" xfId="0" applyNumberFormat="1" applyFont="1" applyFill="1" applyBorder="1" applyAlignment="1" applyProtection="1">
      <alignment vertical="center"/>
      <protection locked="0"/>
    </xf>
    <xf numFmtId="0" fontId="42" fillId="24" borderId="10" xfId="0" applyFont="1" applyFill="1" applyBorder="1" applyAlignment="1" applyProtection="1">
      <alignment vertical="center"/>
    </xf>
    <xf numFmtId="0" fontId="42" fillId="0" borderId="10" xfId="0" applyNumberFormat="1" applyFont="1" applyFill="1" applyBorder="1" applyAlignment="1" applyProtection="1">
      <alignment horizontal="left" vertical="center"/>
    </xf>
    <xf numFmtId="0" fontId="42" fillId="0" borderId="10" xfId="0" applyFont="1" applyFill="1" applyBorder="1" applyAlignment="1" applyProtection="1">
      <alignment vertical="center"/>
    </xf>
    <xf numFmtId="1" fontId="47" fillId="26" borderId="12" xfId="0" applyNumberFormat="1" applyFont="1" applyFill="1" applyBorder="1" applyAlignment="1" applyProtection="1">
      <alignment horizontal="center" vertical="center"/>
    </xf>
    <xf numFmtId="9" fontId="47" fillId="26" borderId="12" xfId="40" applyFont="1" applyFill="1" applyBorder="1" applyAlignment="1" applyProtection="1">
      <alignment horizontal="center" vertical="center"/>
    </xf>
    <xf numFmtId="0" fontId="42" fillId="0" borderId="0" xfId="0" applyFont="1" applyFill="1" applyBorder="1" applyAlignment="1" applyProtection="1">
      <alignment vertical="center"/>
    </xf>
    <xf numFmtId="0" fontId="48" fillId="23" borderId="0" xfId="0" applyFont="1" applyFill="1" applyBorder="1" applyAlignment="1" applyProtection="1">
      <alignment vertical="center"/>
    </xf>
    <xf numFmtId="0" fontId="45" fillId="24" borderId="0" xfId="0" applyFont="1" applyFill="1" applyAlignment="1" applyProtection="1">
      <alignment vertical="center"/>
    </xf>
    <xf numFmtId="0" fontId="49" fillId="23" borderId="0" xfId="0" applyFont="1" applyFill="1" applyBorder="1" applyAlignment="1" applyProtection="1">
      <alignment vertical="center"/>
    </xf>
    <xf numFmtId="0" fontId="50" fillId="24" borderId="0" xfId="0" applyFont="1" applyFill="1" applyAlignment="1" applyProtection="1">
      <alignment vertical="center"/>
    </xf>
    <xf numFmtId="0" fontId="50" fillId="0" borderId="0" xfId="0" applyFont="1" applyFill="1" applyBorder="1" applyAlignment="1" applyProtection="1">
      <alignment vertical="center"/>
    </xf>
    <xf numFmtId="0" fontId="47" fillId="23" borderId="0" xfId="0" applyFont="1" applyFill="1" applyBorder="1" applyAlignment="1" applyProtection="1">
      <alignment vertical="center"/>
    </xf>
    <xf numFmtId="0" fontId="42" fillId="24" borderId="0" xfId="0" applyFont="1" applyFill="1" applyAlignment="1" applyProtection="1">
      <alignment vertical="center"/>
    </xf>
    <xf numFmtId="0" fontId="47" fillId="22" borderId="11" xfId="0" applyFont="1" applyFill="1" applyBorder="1" applyAlignment="1" applyProtection="1">
      <alignment vertical="center"/>
    </xf>
    <xf numFmtId="0" fontId="47" fillId="0" borderId="12" xfId="0" quotePrefix="1" applyFont="1" applyFill="1" applyBorder="1" applyAlignment="1" applyProtection="1">
      <alignment horizontal="center" vertical="center"/>
    </xf>
    <xf numFmtId="1" fontId="47" fillId="0" borderId="12" xfId="0" applyNumberFormat="1" applyFont="1" applyFill="1" applyBorder="1" applyAlignment="1" applyProtection="1">
      <alignment horizontal="center" vertical="center"/>
    </xf>
    <xf numFmtId="0" fontId="47" fillId="0" borderId="12" xfId="0" applyFont="1" applyBorder="1" applyAlignment="1" applyProtection="1">
      <alignment vertical="center"/>
    </xf>
    <xf numFmtId="0" fontId="47" fillId="0" borderId="12" xfId="0" applyFont="1" applyBorder="1" applyAlignment="1" applyProtection="1">
      <alignment horizontal="left" vertical="center"/>
    </xf>
    <xf numFmtId="0" fontId="52" fillId="24" borderId="0" xfId="0" applyFont="1" applyFill="1" applyAlignment="1" applyProtection="1">
      <alignment vertical="center"/>
    </xf>
    <xf numFmtId="1" fontId="53" fillId="0" borderId="12" xfId="0" applyNumberFormat="1" applyFont="1" applyFill="1" applyBorder="1" applyAlignment="1" applyProtection="1">
      <alignment horizontal="center" vertical="center"/>
    </xf>
    <xf numFmtId="165" fontId="47" fillId="25" borderId="12" xfId="0" applyNumberFormat="1" applyFont="1" applyFill="1" applyBorder="1" applyAlignment="1" applyProtection="1">
      <alignment horizontal="center" vertical="center"/>
    </xf>
    <xf numFmtId="165" fontId="47" fillId="0" borderId="12" xfId="0" applyNumberFormat="1" applyFont="1" applyBorder="1" applyAlignment="1" applyProtection="1">
      <alignment horizontal="center" vertical="center"/>
    </xf>
    <xf numFmtId="0" fontId="49" fillId="23" borderId="0" xfId="0" applyFont="1" applyFill="1" applyBorder="1" applyAlignment="1" applyProtection="1">
      <alignment horizontal="center" vertical="center"/>
    </xf>
    <xf numFmtId="0" fontId="42" fillId="24" borderId="0" xfId="0" applyFont="1" applyFill="1" applyAlignment="1" applyProtection="1">
      <alignment horizontal="center" vertical="center"/>
    </xf>
    <xf numFmtId="0" fontId="1" fillId="0" borderId="0" xfId="0" applyFont="1" applyFill="1" applyBorder="1" applyAlignment="1" applyProtection="1"/>
    <xf numFmtId="0" fontId="57" fillId="0" borderId="0" xfId="0" applyNumberFormat="1" applyFont="1" applyFill="1" applyBorder="1" applyAlignment="1" applyProtection="1">
      <alignment vertical="center"/>
      <protection locked="0"/>
    </xf>
    <xf numFmtId="0" fontId="46" fillId="0" borderId="10" xfId="0" applyNumberFormat="1" applyFont="1" applyFill="1" applyBorder="1" applyAlignment="1" applyProtection="1">
      <alignment horizontal="left" vertical="center"/>
    </xf>
    <xf numFmtId="0" fontId="58" fillId="22" borderId="11" xfId="0" applyFont="1" applyFill="1" applyBorder="1" applyAlignment="1" applyProtection="1">
      <alignment vertical="center"/>
    </xf>
    <xf numFmtId="0" fontId="1" fillId="0" borderId="0" xfId="0" applyFont="1" applyAlignment="1" applyProtection="1">
      <alignment horizontal="right" vertical="center"/>
    </xf>
    <xf numFmtId="0" fontId="61"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62" fillId="0" borderId="0" xfId="0" applyFont="1" applyAlignment="1">
      <alignment wrapText="1"/>
    </xf>
    <xf numFmtId="0" fontId="37" fillId="0" borderId="0" xfId="34" applyFont="1" applyAlignment="1" applyProtection="1"/>
    <xf numFmtId="0" fontId="62" fillId="0" borderId="0" xfId="0" applyFont="1" applyAlignment="1">
      <alignment horizontal="left" wrapText="1"/>
    </xf>
    <xf numFmtId="0" fontId="62" fillId="0" borderId="0" xfId="0" applyFont="1" applyAlignment="1">
      <alignment vertical="center" wrapText="1"/>
    </xf>
    <xf numFmtId="0" fontId="62" fillId="0" borderId="0" xfId="0" applyFont="1" applyFill="1" applyBorder="1" applyAlignment="1">
      <alignment vertical="center" wrapText="1"/>
    </xf>
    <xf numFmtId="0" fontId="63" fillId="0" borderId="0" xfId="0" applyFont="1" applyAlignment="1">
      <alignment vertical="center"/>
    </xf>
    <xf numFmtId="0" fontId="63" fillId="0" borderId="0" xfId="0" applyFont="1"/>
    <xf numFmtId="0" fontId="63" fillId="0" borderId="0" xfId="0" applyFont="1" applyAlignment="1"/>
    <xf numFmtId="0" fontId="64" fillId="0" borderId="0" xfId="0" applyFont="1" applyFill="1" applyBorder="1" applyAlignment="1">
      <alignment vertical="center" wrapText="1"/>
    </xf>
    <xf numFmtId="0" fontId="63" fillId="0" borderId="0" xfId="0" applyFont="1" applyBorder="1"/>
    <xf numFmtId="0" fontId="37" fillId="0" borderId="0" xfId="34" applyFont="1" applyFill="1" applyBorder="1" applyAlignment="1" applyProtection="1">
      <alignment vertical="center"/>
    </xf>
    <xf numFmtId="0" fontId="66" fillId="0" borderId="0" xfId="0" applyFont="1" applyAlignment="1">
      <alignment horizontal="right"/>
    </xf>
    <xf numFmtId="0" fontId="62" fillId="0" borderId="0" xfId="0" applyFont="1"/>
    <xf numFmtId="0" fontId="62" fillId="0" borderId="0" xfId="0" applyFont="1" applyAlignment="1"/>
    <xf numFmtId="0" fontId="62" fillId="0" borderId="0" xfId="0" applyFont="1" applyAlignment="1">
      <alignment horizontal="left" indent="1"/>
    </xf>
    <xf numFmtId="0" fontId="62" fillId="0" borderId="0" xfId="0" quotePrefix="1" applyFont="1" applyAlignment="1">
      <alignment horizontal="left" wrapText="1" indent="1"/>
    </xf>
    <xf numFmtId="0" fontId="36" fillId="0" borderId="0" xfId="0" quotePrefix="1" applyFont="1" applyAlignment="1">
      <alignment horizontal="left" indent="1"/>
    </xf>
    <xf numFmtId="0" fontId="66" fillId="0" borderId="0" xfId="0" applyFont="1" applyAlignment="1">
      <alignment horizontal="left" wrapText="1"/>
    </xf>
    <xf numFmtId="0" fontId="62" fillId="0" borderId="0" xfId="0" applyFont="1" applyFill="1" applyBorder="1" applyAlignment="1">
      <alignment horizontal="left" vertical="center" wrapText="1"/>
    </xf>
    <xf numFmtId="0" fontId="68" fillId="0" borderId="0" xfId="0" applyFont="1" applyAlignment="1">
      <alignment horizontal="right"/>
    </xf>
    <xf numFmtId="0" fontId="69" fillId="0" borderId="0" xfId="0" applyFont="1" applyFill="1" applyBorder="1" applyAlignment="1">
      <alignment vertical="center" wrapText="1"/>
    </xf>
    <xf numFmtId="0" fontId="62" fillId="0" borderId="0" xfId="0" quotePrefix="1" applyFont="1" applyAlignment="1">
      <alignment wrapText="1"/>
    </xf>
    <xf numFmtId="0" fontId="69" fillId="0" borderId="0" xfId="0" applyFont="1" applyAlignment="1"/>
    <xf numFmtId="0" fontId="69" fillId="0" borderId="0" xfId="0" applyFont="1"/>
    <xf numFmtId="0" fontId="68" fillId="0" borderId="0" xfId="0" applyFont="1" applyFill="1" applyBorder="1" applyAlignment="1"/>
    <xf numFmtId="0" fontId="2" fillId="0" borderId="0" xfId="34" applyNumberFormat="1" applyFill="1" applyBorder="1" applyAlignment="1" applyProtection="1"/>
    <xf numFmtId="0" fontId="47" fillId="0" borderId="0" xfId="0" applyFont="1" applyFill="1" applyBorder="1" applyAlignment="1" applyProtection="1">
      <alignment horizontal="center" vertical="center"/>
    </xf>
    <xf numFmtId="165" fontId="47" fillId="25" borderId="0" xfId="0" applyNumberFormat="1" applyFont="1" applyFill="1" applyBorder="1" applyAlignment="1" applyProtection="1">
      <alignment horizontal="center" vertical="center"/>
    </xf>
    <xf numFmtId="165" fontId="47" fillId="0" borderId="0" xfId="0" applyNumberFormat="1" applyFont="1" applyBorder="1" applyAlignment="1" applyProtection="1">
      <alignment horizontal="center" vertical="center"/>
    </xf>
    <xf numFmtId="1" fontId="47" fillId="26" borderId="0" xfId="0" applyNumberFormat="1" applyFont="1" applyFill="1" applyBorder="1" applyAlignment="1" applyProtection="1">
      <alignment horizontal="center" vertical="center"/>
    </xf>
    <xf numFmtId="9" fontId="47" fillId="26" borderId="0" xfId="40" applyFont="1" applyFill="1" applyBorder="1" applyAlignment="1" applyProtection="1">
      <alignment horizontal="center" vertical="center"/>
    </xf>
    <xf numFmtId="1" fontId="47" fillId="0" borderId="0" xfId="0" applyNumberFormat="1" applyFont="1" applyBorder="1" applyAlignment="1" applyProtection="1">
      <alignment horizontal="center" vertical="center"/>
    </xf>
    <xf numFmtId="1" fontId="53" fillId="0" borderId="0" xfId="0" applyNumberFormat="1" applyFont="1" applyBorder="1" applyAlignment="1" applyProtection="1">
      <alignment horizontal="center" vertical="center"/>
    </xf>
    <xf numFmtId="0" fontId="42" fillId="0" borderId="0" xfId="0" applyNumberFormat="1" applyFont="1" applyFill="1" applyBorder="1" applyAlignment="1" applyProtection="1">
      <alignment horizontal="left" vertical="center"/>
    </xf>
    <xf numFmtId="0" fontId="42" fillId="0" borderId="0" xfId="0" applyFont="1" applyFill="1" applyBorder="1" applyAlignment="1" applyProtection="1">
      <alignment vertical="center" wrapText="1"/>
    </xf>
    <xf numFmtId="0" fontId="44" fillId="0" borderId="0" xfId="0" applyNumberFormat="1" applyFont="1" applyBorder="1" applyAlignment="1" applyProtection="1">
      <alignment vertical="center"/>
      <protection locked="0"/>
    </xf>
    <xf numFmtId="0" fontId="10" fillId="0" borderId="0" xfId="0" applyNumberFormat="1" applyFont="1" applyBorder="1" applyAlignment="1" applyProtection="1">
      <protection locked="0"/>
    </xf>
    <xf numFmtId="0" fontId="4" fillId="20" borderId="0" xfId="34" applyNumberFormat="1" applyFont="1" applyFill="1" applyBorder="1" applyAlignment="1" applyProtection="1">
      <alignment horizontal="right"/>
      <protection locked="0"/>
    </xf>
    <xf numFmtId="0" fontId="11" fillId="0" borderId="0" xfId="0" applyFont="1" applyBorder="1" applyAlignment="1" applyProtection="1">
      <protection locked="0"/>
    </xf>
    <xf numFmtId="0" fontId="0" fillId="0" borderId="0" xfId="0" applyBorder="1" applyProtection="1"/>
    <xf numFmtId="0" fontId="0" fillId="20" borderId="0" xfId="0" applyFill="1" applyBorder="1" applyProtection="1"/>
    <xf numFmtId="0" fontId="0" fillId="0" borderId="0" xfId="0" applyFill="1" applyBorder="1" applyAlignment="1" applyProtection="1"/>
    <xf numFmtId="0" fontId="2" fillId="0" borderId="0" xfId="34" applyBorder="1" applyAlignment="1" applyProtection="1">
      <alignment horizontal="left"/>
    </xf>
    <xf numFmtId="0" fontId="54" fillId="0" borderId="0" xfId="0" applyNumberFormat="1" applyFont="1" applyFill="1" applyBorder="1" applyProtection="1"/>
    <xf numFmtId="0" fontId="54" fillId="0" borderId="0" xfId="0" applyFont="1" applyFill="1" applyBorder="1" applyAlignment="1" applyProtection="1">
      <alignment horizontal="right" vertical="center"/>
    </xf>
    <xf numFmtId="0" fontId="54" fillId="0" borderId="0" xfId="0" applyFont="1" applyFill="1" applyBorder="1" applyProtection="1"/>
    <xf numFmtId="0" fontId="45" fillId="0" borderId="0" xfId="0" applyNumberFormat="1" applyFont="1" applyFill="1" applyBorder="1" applyAlignment="1" applyProtection="1">
      <alignment horizontal="center" vertical="center"/>
      <protection locked="0"/>
    </xf>
    <xf numFmtId="0" fontId="1" fillId="0" borderId="0" xfId="0" applyFont="1" applyFill="1" applyBorder="1" applyProtection="1"/>
    <xf numFmtId="0" fontId="43" fillId="0" borderId="0" xfId="0" applyFont="1" applyBorder="1" applyProtection="1"/>
    <xf numFmtId="0" fontId="54" fillId="0" borderId="0" xfId="0" applyFont="1" applyBorder="1" applyProtection="1"/>
    <xf numFmtId="0" fontId="43" fillId="0" borderId="0" xfId="0" applyNumberFormat="1" applyFont="1" applyFill="1" applyBorder="1" applyProtection="1"/>
    <xf numFmtId="0" fontId="43" fillId="0" borderId="0" xfId="0" applyNumberFormat="1" applyFont="1" applyBorder="1" applyProtection="1"/>
    <xf numFmtId="166" fontId="3" fillId="0" borderId="0" xfId="0" applyNumberFormat="1" applyFont="1" applyFill="1" applyBorder="1" applyAlignment="1" applyProtection="1">
      <alignment horizontal="center" vertical="center" shrinkToFit="1"/>
    </xf>
    <xf numFmtId="0" fontId="55" fillId="0" borderId="0" xfId="0" applyNumberFormat="1" applyFont="1" applyFill="1" applyBorder="1" applyAlignment="1" applyProtection="1">
      <alignment horizontal="left" vertical="center"/>
    </xf>
    <xf numFmtId="0" fontId="55" fillId="0" borderId="0" xfId="0" applyFont="1" applyFill="1" applyBorder="1" applyAlignment="1" applyProtection="1">
      <alignment horizontal="left" vertical="center"/>
    </xf>
    <xf numFmtId="0" fontId="55" fillId="0" borderId="0" xfId="0" applyFont="1" applyFill="1" applyBorder="1" applyAlignment="1" applyProtection="1">
      <alignment horizontal="center" vertical="center" wrapText="1"/>
    </xf>
    <xf numFmtId="0" fontId="56" fillId="0" borderId="0" xfId="0" applyNumberFormat="1" applyFont="1" applyFill="1" applyBorder="1" applyAlignment="1" applyProtection="1">
      <alignment horizontal="center" vertical="center" wrapText="1"/>
    </xf>
    <xf numFmtId="0" fontId="55" fillId="0" borderId="0" xfId="0" applyFont="1" applyFill="1" applyBorder="1" applyAlignment="1" applyProtection="1">
      <alignment horizontal="center" vertical="center"/>
    </xf>
    <xf numFmtId="0" fontId="42" fillId="0" borderId="0" xfId="0" applyNumberFormat="1" applyFont="1" applyFill="1" applyBorder="1" applyAlignment="1" applyProtection="1">
      <alignment horizontal="center" vertical="center" shrinkToFit="1"/>
    </xf>
    <xf numFmtId="0" fontId="46" fillId="24" borderId="0" xfId="0" applyNumberFormat="1" applyFont="1" applyFill="1" applyBorder="1" applyAlignment="1" applyProtection="1">
      <alignment horizontal="left" vertical="center"/>
    </xf>
    <xf numFmtId="0" fontId="46" fillId="24" borderId="0" xfId="0" applyFont="1" applyFill="1" applyBorder="1" applyAlignment="1" applyProtection="1">
      <alignment vertical="center"/>
    </xf>
    <xf numFmtId="0" fontId="42" fillId="24" borderId="0" xfId="0" applyFont="1" applyFill="1" applyBorder="1" applyAlignment="1" applyProtection="1">
      <alignment vertical="center"/>
    </xf>
    <xf numFmtId="0" fontId="42" fillId="24" borderId="0" xfId="0" applyNumberFormat="1" applyFont="1" applyFill="1" applyBorder="1" applyAlignment="1" applyProtection="1">
      <alignment horizontal="center" vertical="center"/>
    </xf>
    <xf numFmtId="165" fontId="42" fillId="24" borderId="0" xfId="0" applyNumberFormat="1" applyFont="1" applyFill="1" applyBorder="1" applyAlignment="1" applyProtection="1">
      <alignment horizontal="right" vertical="center"/>
    </xf>
    <xf numFmtId="165" fontId="42" fillId="24" borderId="0" xfId="0" applyNumberFormat="1" applyFont="1" applyFill="1" applyBorder="1" applyAlignment="1" applyProtection="1">
      <alignment horizontal="center" vertical="center"/>
    </xf>
    <xf numFmtId="1" fontId="42" fillId="24" borderId="0" xfId="40" applyNumberFormat="1" applyFont="1" applyFill="1" applyBorder="1" applyAlignment="1" applyProtection="1">
      <alignment horizontal="center" vertical="center"/>
    </xf>
    <xf numFmtId="9" fontId="42" fillId="24" borderId="0" xfId="40" applyFont="1" applyFill="1" applyBorder="1" applyAlignment="1" applyProtection="1">
      <alignment horizontal="center" vertical="center"/>
    </xf>
    <xf numFmtId="1" fontId="42" fillId="24" borderId="0" xfId="0" applyNumberFormat="1" applyFont="1" applyFill="1" applyBorder="1" applyAlignment="1" applyProtection="1">
      <alignment horizontal="center" vertical="center"/>
    </xf>
    <xf numFmtId="1" fontId="52" fillId="24" borderId="0" xfId="0" applyNumberFormat="1" applyFont="1" applyFill="1" applyBorder="1" applyAlignment="1" applyProtection="1">
      <alignment horizontal="center" vertical="center"/>
    </xf>
    <xf numFmtId="0" fontId="42" fillId="24" borderId="0" xfId="0" applyFont="1" applyFill="1" applyBorder="1" applyAlignment="1" applyProtection="1">
      <alignment horizontal="left" vertical="center"/>
    </xf>
    <xf numFmtId="0" fontId="42" fillId="0" borderId="0" xfId="0" applyFont="1" applyFill="1" applyBorder="1" applyAlignment="1" applyProtection="1">
      <alignment horizontal="left" vertical="center"/>
    </xf>
    <xf numFmtId="0" fontId="59" fillId="0" borderId="0" xfId="34" applyFont="1" applyBorder="1" applyAlignment="1" applyProtection="1">
      <alignment horizontal="left" vertical="center"/>
    </xf>
    <xf numFmtId="164" fontId="45" fillId="0" borderId="0" xfId="0" applyNumberFormat="1" applyFont="1" applyFill="1" applyBorder="1" applyAlignment="1" applyProtection="1">
      <alignment horizontal="center" vertical="center" shrinkToFit="1"/>
      <protection locked="0"/>
    </xf>
    <xf numFmtId="0" fontId="51" fillId="0" borderId="0" xfId="0" applyNumberFormat="1" applyFont="1" applyFill="1" applyBorder="1" applyAlignment="1" applyProtection="1">
      <alignment horizontal="center" vertical="center"/>
    </xf>
    <xf numFmtId="167" fontId="45" fillId="0" borderId="0" xfId="0" applyNumberFormat="1" applyFont="1" applyFill="1" applyBorder="1" applyAlignment="1" applyProtection="1">
      <alignment horizontal="center" vertical="center"/>
    </xf>
    <xf numFmtId="0" fontId="61"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28">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6</xdr:col>
      <xdr:colOff>255494</xdr:colOff>
      <xdr:row>5</xdr:row>
      <xdr:rowOff>148590</xdr:rowOff>
    </xdr:from>
    <xdr:to>
      <xdr:col>23</xdr:col>
      <xdr:colOff>75591</xdr:colOff>
      <xdr:row>10</xdr:row>
      <xdr:rowOff>111185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M39"/>
  <sheetViews>
    <sheetView showGridLines="0" tabSelected="1" zoomScale="85" zoomScaleNormal="85" workbookViewId="0">
      <pane ySplit="7" topLeftCell="A9" activePane="bottomLeft" state="frozen"/>
      <selection pane="bottomLeft" activeCell="H25" sqref="H25"/>
    </sheetView>
  </sheetViews>
  <sheetFormatPr defaultColWidth="9.109375" defaultRowHeight="13.2" x14ac:dyDescent="0.25"/>
  <cols>
    <col min="1" max="1" width="6.88671875" style="3" customWidth="1"/>
    <col min="2" max="2" width="32" style="1" bestFit="1" customWidth="1"/>
    <col min="3" max="3" width="7.6640625" style="1" customWidth="1"/>
    <col min="4" max="4" width="6.88671875" style="4" hidden="1" customWidth="1"/>
    <col min="5" max="6" width="12" style="1" customWidth="1"/>
    <col min="7" max="7" width="6" style="1" customWidth="1"/>
    <col min="8" max="8" width="6.6640625" style="1" customWidth="1"/>
    <col min="9" max="9" width="7.6640625" style="1" bestFit="1" customWidth="1"/>
    <col min="10" max="10" width="1.88671875" style="1" customWidth="1"/>
    <col min="11" max="66" width="2.44140625" style="1" customWidth="1"/>
    <col min="67" max="16384" width="9.109375" style="2"/>
  </cols>
  <sheetData>
    <row r="1" spans="1:143" ht="30" customHeight="1" x14ac:dyDescent="0.25">
      <c r="A1" s="67" t="s">
        <v>159</v>
      </c>
      <c r="B1" s="41"/>
      <c r="C1" s="41"/>
      <c r="D1" s="41"/>
      <c r="E1" s="41"/>
      <c r="F1" s="41"/>
      <c r="I1" s="70"/>
      <c r="K1" s="146" t="s">
        <v>77</v>
      </c>
      <c r="L1" s="146"/>
      <c r="M1" s="146"/>
      <c r="N1" s="146"/>
      <c r="O1" s="146"/>
      <c r="P1" s="146"/>
      <c r="Q1" s="146"/>
      <c r="R1" s="146"/>
      <c r="S1" s="146"/>
      <c r="T1" s="146"/>
      <c r="U1" s="146"/>
      <c r="V1" s="146"/>
      <c r="W1" s="146"/>
      <c r="X1" s="146"/>
      <c r="Y1" s="146"/>
      <c r="Z1" s="146"/>
      <c r="AA1" s="146"/>
      <c r="AB1" s="146"/>
      <c r="AC1" s="146"/>
      <c r="AD1" s="146"/>
      <c r="AE1" s="146"/>
    </row>
    <row r="2" spans="1:143" ht="18" customHeight="1" x14ac:dyDescent="0.25">
      <c r="A2" s="110" t="s">
        <v>157</v>
      </c>
      <c r="B2" s="111"/>
      <c r="C2" s="111"/>
      <c r="D2" s="112"/>
      <c r="E2" s="113"/>
      <c r="F2" s="113"/>
      <c r="G2" s="114"/>
      <c r="H2" s="115"/>
      <c r="I2" s="114"/>
      <c r="J2" s="114"/>
      <c r="K2" s="114"/>
      <c r="L2" s="114"/>
      <c r="M2" s="114"/>
      <c r="N2" s="114"/>
      <c r="O2" s="114"/>
      <c r="P2" s="114"/>
      <c r="Q2" s="114"/>
      <c r="R2" s="114"/>
      <c r="S2" s="114"/>
      <c r="T2" s="114"/>
      <c r="U2" s="114"/>
      <c r="V2" s="114"/>
      <c r="W2" s="114"/>
      <c r="X2" s="114"/>
      <c r="Y2" s="114"/>
      <c r="Z2" s="114"/>
      <c r="AA2" s="114"/>
      <c r="AB2" s="114"/>
      <c r="AC2" s="114"/>
      <c r="AD2" s="114"/>
      <c r="AE2" s="114"/>
      <c r="AF2" s="114"/>
      <c r="AG2" s="114"/>
      <c r="AH2" s="114"/>
      <c r="AI2" s="114"/>
      <c r="AJ2" s="114"/>
      <c r="AK2" s="114"/>
      <c r="AL2" s="114"/>
      <c r="AM2" s="114"/>
      <c r="AN2" s="114"/>
      <c r="AO2" s="114"/>
      <c r="AP2" s="114"/>
      <c r="AQ2" s="114"/>
      <c r="AR2" s="114"/>
      <c r="AS2" s="114"/>
      <c r="AT2" s="114"/>
      <c r="AU2" s="114"/>
      <c r="AV2" s="114"/>
      <c r="AW2" s="114"/>
      <c r="AX2" s="114"/>
      <c r="AY2" s="114"/>
      <c r="AZ2" s="114"/>
      <c r="BA2" s="114"/>
      <c r="BB2" s="114"/>
      <c r="BC2" s="114"/>
      <c r="BD2" s="114"/>
      <c r="BE2" s="114"/>
      <c r="BF2" s="114"/>
      <c r="BG2" s="114"/>
      <c r="BH2" s="114"/>
      <c r="BI2" s="114"/>
      <c r="BJ2" s="114"/>
      <c r="BK2" s="114"/>
      <c r="BL2" s="114"/>
      <c r="BM2" s="114"/>
      <c r="BN2" s="114"/>
    </row>
    <row r="3" spans="1:143" ht="13.8" x14ac:dyDescent="0.25">
      <c r="A3" s="110"/>
      <c r="B3" s="66"/>
      <c r="C3" s="116"/>
      <c r="D3" s="116"/>
      <c r="E3" s="116"/>
      <c r="F3" s="116"/>
      <c r="G3" s="116"/>
      <c r="H3" s="115"/>
      <c r="I3" s="114"/>
      <c r="J3" s="114"/>
      <c r="K3" s="117"/>
      <c r="L3" s="117"/>
      <c r="M3" s="117"/>
      <c r="N3" s="117"/>
      <c r="O3" s="117"/>
      <c r="P3" s="117"/>
      <c r="Q3" s="117"/>
      <c r="R3" s="117"/>
      <c r="S3" s="117"/>
      <c r="T3" s="117"/>
      <c r="U3" s="117"/>
      <c r="V3" s="117"/>
      <c r="W3" s="117"/>
      <c r="X3" s="117"/>
      <c r="Y3" s="117"/>
      <c r="Z3" s="117"/>
      <c r="AA3" s="117"/>
      <c r="AB3" s="114"/>
      <c r="AC3" s="114"/>
      <c r="AD3" s="114"/>
      <c r="AE3" s="114"/>
      <c r="AF3" s="114"/>
      <c r="AG3" s="114"/>
      <c r="AH3" s="114"/>
      <c r="AI3" s="114"/>
      <c r="AJ3" s="114"/>
      <c r="AK3" s="114"/>
      <c r="AL3" s="114"/>
      <c r="AM3" s="114"/>
      <c r="AN3" s="114"/>
      <c r="AO3" s="114"/>
      <c r="AP3" s="114"/>
      <c r="AQ3" s="114"/>
      <c r="AR3" s="114"/>
      <c r="AS3" s="114"/>
      <c r="AT3" s="114"/>
      <c r="AU3" s="114"/>
      <c r="AV3" s="114"/>
      <c r="AW3" s="114"/>
      <c r="AX3" s="114"/>
      <c r="AY3" s="114"/>
      <c r="AZ3" s="114"/>
      <c r="BA3" s="114"/>
      <c r="BB3" s="114"/>
      <c r="BC3" s="114"/>
      <c r="BD3" s="114"/>
      <c r="BE3" s="114"/>
      <c r="BF3" s="114"/>
      <c r="BG3" s="114"/>
      <c r="BH3" s="114"/>
      <c r="BI3" s="114"/>
      <c r="BJ3" s="114"/>
      <c r="BK3" s="114"/>
      <c r="BL3" s="114"/>
      <c r="BM3" s="114"/>
      <c r="BN3" s="114"/>
    </row>
    <row r="4" spans="1:143" ht="17.25" customHeight="1" x14ac:dyDescent="0.25">
      <c r="A4" s="118"/>
      <c r="B4" s="119" t="s">
        <v>74</v>
      </c>
      <c r="C4" s="147">
        <v>44489</v>
      </c>
      <c r="D4" s="147"/>
      <c r="E4" s="147"/>
      <c r="F4" s="120"/>
      <c r="G4" s="119" t="s">
        <v>73</v>
      </c>
      <c r="H4" s="121">
        <v>1</v>
      </c>
      <c r="I4" s="122"/>
      <c r="J4" s="123"/>
      <c r="K4" s="148" t="str">
        <f>"Week "&amp;(K6-($C$4-WEEKDAY($C$4,1)+2))/7+1</f>
        <v>Week 1</v>
      </c>
      <c r="L4" s="148"/>
      <c r="M4" s="148"/>
      <c r="N4" s="148"/>
      <c r="O4" s="148"/>
      <c r="P4" s="148"/>
      <c r="Q4" s="148"/>
      <c r="R4" s="148" t="str">
        <f>"Week "&amp;(R6-($C$4-WEEKDAY($C$4,1)+2))/7+1</f>
        <v>Week 2</v>
      </c>
      <c r="S4" s="148"/>
      <c r="T4" s="148"/>
      <c r="U4" s="148"/>
      <c r="V4" s="148"/>
      <c r="W4" s="148"/>
      <c r="X4" s="148"/>
      <c r="Y4" s="148" t="str">
        <f>"Week "&amp;(Y6-($C$4-WEEKDAY($C$4,1)+2))/7+1</f>
        <v>Week 3</v>
      </c>
      <c r="Z4" s="148"/>
      <c r="AA4" s="148"/>
      <c r="AB4" s="148"/>
      <c r="AC4" s="148"/>
      <c r="AD4" s="148"/>
      <c r="AE4" s="148"/>
      <c r="AF4" s="148" t="str">
        <f>"Week "&amp;(AF6-($C$4-WEEKDAY($C$4,1)+2))/7+1</f>
        <v>Week 4</v>
      </c>
      <c r="AG4" s="148"/>
      <c r="AH4" s="148"/>
      <c r="AI4" s="148"/>
      <c r="AJ4" s="148"/>
      <c r="AK4" s="148"/>
      <c r="AL4" s="148"/>
      <c r="AM4" s="148" t="str">
        <f>"Week "&amp;(AM6-($C$4-WEEKDAY($C$4,1)+2))/7+1</f>
        <v>Week 5</v>
      </c>
      <c r="AN4" s="148"/>
      <c r="AO4" s="148"/>
      <c r="AP4" s="148"/>
      <c r="AQ4" s="148"/>
      <c r="AR4" s="148"/>
      <c r="AS4" s="148"/>
      <c r="AT4" s="148" t="str">
        <f>"Week "&amp;(AT6-($C$4-WEEKDAY($C$4,1)+2))/7+1</f>
        <v>Week 6</v>
      </c>
      <c r="AU4" s="148"/>
      <c r="AV4" s="148"/>
      <c r="AW4" s="148"/>
      <c r="AX4" s="148"/>
      <c r="AY4" s="148"/>
      <c r="AZ4" s="148"/>
      <c r="BA4" s="148" t="str">
        <f>"Week "&amp;(BA6-($C$4-WEEKDAY($C$4,1)+2))/7+1</f>
        <v>Week 7</v>
      </c>
      <c r="BB4" s="148"/>
      <c r="BC4" s="148"/>
      <c r="BD4" s="148"/>
      <c r="BE4" s="148"/>
      <c r="BF4" s="148"/>
      <c r="BG4" s="148"/>
      <c r="BH4" s="148" t="str">
        <f>"Week "&amp;(BH6-($C$4-WEEKDAY($C$4,1)+2))/7+1</f>
        <v>Week 8</v>
      </c>
      <c r="BI4" s="148"/>
      <c r="BJ4" s="148"/>
      <c r="BK4" s="148"/>
      <c r="BL4" s="148"/>
      <c r="BM4" s="148"/>
      <c r="BN4" s="148"/>
    </row>
    <row r="5" spans="1:143" ht="17.25" customHeight="1" x14ac:dyDescent="0.25">
      <c r="A5" s="118"/>
      <c r="B5" s="119" t="s">
        <v>75</v>
      </c>
      <c r="C5" s="147" t="s">
        <v>158</v>
      </c>
      <c r="D5" s="147"/>
      <c r="E5" s="147"/>
      <c r="F5" s="124"/>
      <c r="G5" s="124"/>
      <c r="H5" s="124"/>
      <c r="I5" s="124"/>
      <c r="J5" s="123"/>
      <c r="K5" s="149">
        <f>K6</f>
        <v>44487</v>
      </c>
      <c r="L5" s="149"/>
      <c r="M5" s="149"/>
      <c r="N5" s="149"/>
      <c r="O5" s="149"/>
      <c r="P5" s="149"/>
      <c r="Q5" s="149"/>
      <c r="R5" s="149">
        <f>R6</f>
        <v>44494</v>
      </c>
      <c r="S5" s="149"/>
      <c r="T5" s="149"/>
      <c r="U5" s="149"/>
      <c r="V5" s="149"/>
      <c r="W5" s="149"/>
      <c r="X5" s="149"/>
      <c r="Y5" s="149">
        <f>Y6</f>
        <v>44501</v>
      </c>
      <c r="Z5" s="149"/>
      <c r="AA5" s="149"/>
      <c r="AB5" s="149"/>
      <c r="AC5" s="149"/>
      <c r="AD5" s="149"/>
      <c r="AE5" s="149"/>
      <c r="AF5" s="149">
        <f>AF6</f>
        <v>44508</v>
      </c>
      <c r="AG5" s="149"/>
      <c r="AH5" s="149"/>
      <c r="AI5" s="149"/>
      <c r="AJ5" s="149"/>
      <c r="AK5" s="149"/>
      <c r="AL5" s="149"/>
      <c r="AM5" s="149">
        <f>AM6</f>
        <v>44515</v>
      </c>
      <c r="AN5" s="149"/>
      <c r="AO5" s="149"/>
      <c r="AP5" s="149"/>
      <c r="AQ5" s="149"/>
      <c r="AR5" s="149"/>
      <c r="AS5" s="149"/>
      <c r="AT5" s="149">
        <f>AT6</f>
        <v>44522</v>
      </c>
      <c r="AU5" s="149"/>
      <c r="AV5" s="149"/>
      <c r="AW5" s="149"/>
      <c r="AX5" s="149"/>
      <c r="AY5" s="149"/>
      <c r="AZ5" s="149"/>
      <c r="BA5" s="149">
        <f>BA6</f>
        <v>44529</v>
      </c>
      <c r="BB5" s="149"/>
      <c r="BC5" s="149"/>
      <c r="BD5" s="149"/>
      <c r="BE5" s="149"/>
      <c r="BF5" s="149"/>
      <c r="BG5" s="149"/>
      <c r="BH5" s="149">
        <f>BH6</f>
        <v>44536</v>
      </c>
      <c r="BI5" s="149"/>
      <c r="BJ5" s="149"/>
      <c r="BK5" s="149"/>
      <c r="BL5" s="149"/>
      <c r="BM5" s="149"/>
      <c r="BN5" s="149"/>
    </row>
    <row r="6" spans="1:143" x14ac:dyDescent="0.25">
      <c r="A6" s="125"/>
      <c r="B6" s="123"/>
      <c r="C6" s="123"/>
      <c r="D6" s="126"/>
      <c r="E6" s="123"/>
      <c r="F6" s="123"/>
      <c r="G6" s="123"/>
      <c r="H6" s="123"/>
      <c r="I6" s="123"/>
      <c r="J6" s="123"/>
      <c r="K6" s="127">
        <f>C4-WEEKDAY(C4,1)+2+7*(H4-1)</f>
        <v>44487</v>
      </c>
      <c r="L6" s="127">
        <f t="shared" ref="L6:AQ6" si="0">K6+1</f>
        <v>44488</v>
      </c>
      <c r="M6" s="127">
        <f t="shared" si="0"/>
        <v>44489</v>
      </c>
      <c r="N6" s="127">
        <f t="shared" si="0"/>
        <v>44490</v>
      </c>
      <c r="O6" s="127">
        <f t="shared" si="0"/>
        <v>44491</v>
      </c>
      <c r="P6" s="127">
        <f t="shared" si="0"/>
        <v>44492</v>
      </c>
      <c r="Q6" s="127">
        <f t="shared" si="0"/>
        <v>44493</v>
      </c>
      <c r="R6" s="127">
        <f t="shared" si="0"/>
        <v>44494</v>
      </c>
      <c r="S6" s="127">
        <f t="shared" si="0"/>
        <v>44495</v>
      </c>
      <c r="T6" s="127">
        <f t="shared" si="0"/>
        <v>44496</v>
      </c>
      <c r="U6" s="127">
        <f t="shared" si="0"/>
        <v>44497</v>
      </c>
      <c r="V6" s="127">
        <f t="shared" si="0"/>
        <v>44498</v>
      </c>
      <c r="W6" s="127">
        <f t="shared" si="0"/>
        <v>44499</v>
      </c>
      <c r="X6" s="127">
        <f t="shared" si="0"/>
        <v>44500</v>
      </c>
      <c r="Y6" s="127">
        <f t="shared" si="0"/>
        <v>44501</v>
      </c>
      <c r="Z6" s="127">
        <f t="shared" si="0"/>
        <v>44502</v>
      </c>
      <c r="AA6" s="127">
        <f t="shared" si="0"/>
        <v>44503</v>
      </c>
      <c r="AB6" s="127">
        <f t="shared" si="0"/>
        <v>44504</v>
      </c>
      <c r="AC6" s="127">
        <f t="shared" si="0"/>
        <v>44505</v>
      </c>
      <c r="AD6" s="127">
        <f t="shared" si="0"/>
        <v>44506</v>
      </c>
      <c r="AE6" s="127">
        <f t="shared" si="0"/>
        <v>44507</v>
      </c>
      <c r="AF6" s="127">
        <f t="shared" si="0"/>
        <v>44508</v>
      </c>
      <c r="AG6" s="127">
        <f t="shared" si="0"/>
        <v>44509</v>
      </c>
      <c r="AH6" s="127">
        <f t="shared" si="0"/>
        <v>44510</v>
      </c>
      <c r="AI6" s="127">
        <f t="shared" si="0"/>
        <v>44511</v>
      </c>
      <c r="AJ6" s="127">
        <f t="shared" si="0"/>
        <v>44512</v>
      </c>
      <c r="AK6" s="127">
        <f t="shared" si="0"/>
        <v>44513</v>
      </c>
      <c r="AL6" s="127">
        <f t="shared" si="0"/>
        <v>44514</v>
      </c>
      <c r="AM6" s="127">
        <f t="shared" si="0"/>
        <v>44515</v>
      </c>
      <c r="AN6" s="127">
        <f t="shared" si="0"/>
        <v>44516</v>
      </c>
      <c r="AO6" s="127">
        <f t="shared" si="0"/>
        <v>44517</v>
      </c>
      <c r="AP6" s="127">
        <f t="shared" si="0"/>
        <v>44518</v>
      </c>
      <c r="AQ6" s="127">
        <f t="shared" si="0"/>
        <v>44519</v>
      </c>
      <c r="AR6" s="127">
        <f t="shared" ref="AR6:BN6" si="1">AQ6+1</f>
        <v>44520</v>
      </c>
      <c r="AS6" s="127">
        <f t="shared" si="1"/>
        <v>44521</v>
      </c>
      <c r="AT6" s="127">
        <f t="shared" si="1"/>
        <v>44522</v>
      </c>
      <c r="AU6" s="127">
        <f t="shared" si="1"/>
        <v>44523</v>
      </c>
      <c r="AV6" s="127">
        <f t="shared" si="1"/>
        <v>44524</v>
      </c>
      <c r="AW6" s="127">
        <f t="shared" si="1"/>
        <v>44525</v>
      </c>
      <c r="AX6" s="127">
        <f t="shared" si="1"/>
        <v>44526</v>
      </c>
      <c r="AY6" s="127">
        <f t="shared" si="1"/>
        <v>44527</v>
      </c>
      <c r="AZ6" s="127">
        <f t="shared" si="1"/>
        <v>44528</v>
      </c>
      <c r="BA6" s="127">
        <f t="shared" si="1"/>
        <v>44529</v>
      </c>
      <c r="BB6" s="127">
        <f t="shared" si="1"/>
        <v>44530</v>
      </c>
      <c r="BC6" s="127">
        <f t="shared" si="1"/>
        <v>44531</v>
      </c>
      <c r="BD6" s="127">
        <f t="shared" si="1"/>
        <v>44532</v>
      </c>
      <c r="BE6" s="127">
        <f t="shared" si="1"/>
        <v>44533</v>
      </c>
      <c r="BF6" s="127">
        <f t="shared" si="1"/>
        <v>44534</v>
      </c>
      <c r="BG6" s="127">
        <f t="shared" si="1"/>
        <v>44535</v>
      </c>
      <c r="BH6" s="127">
        <f t="shared" si="1"/>
        <v>44536</v>
      </c>
      <c r="BI6" s="127">
        <f t="shared" si="1"/>
        <v>44537</v>
      </c>
      <c r="BJ6" s="127">
        <f t="shared" si="1"/>
        <v>44538</v>
      </c>
      <c r="BK6" s="127">
        <f t="shared" si="1"/>
        <v>44539</v>
      </c>
      <c r="BL6" s="127">
        <f t="shared" si="1"/>
        <v>44540</v>
      </c>
      <c r="BM6" s="127">
        <f t="shared" si="1"/>
        <v>44541</v>
      </c>
      <c r="BN6" s="127">
        <f t="shared" si="1"/>
        <v>44542</v>
      </c>
    </row>
    <row r="7" spans="1:143" s="66" customFormat="1" ht="24" x14ac:dyDescent="0.25">
      <c r="A7" s="128" t="s">
        <v>0</v>
      </c>
      <c r="B7" s="129" t="s">
        <v>65</v>
      </c>
      <c r="C7" s="130" t="s">
        <v>66</v>
      </c>
      <c r="D7" s="131" t="s">
        <v>72</v>
      </c>
      <c r="E7" s="132" t="s">
        <v>67</v>
      </c>
      <c r="F7" s="132" t="s">
        <v>68</v>
      </c>
      <c r="G7" s="130" t="s">
        <v>69</v>
      </c>
      <c r="H7" s="130" t="s">
        <v>70</v>
      </c>
      <c r="I7" s="130" t="s">
        <v>71</v>
      </c>
      <c r="J7" s="130"/>
      <c r="K7" s="133" t="str">
        <f t="shared" ref="K7:AP7" si="2">CHOOSE(WEEKDAY(K6,1),"S","M","T","W","T","F","S")</f>
        <v>M</v>
      </c>
      <c r="L7" s="133" t="str">
        <f t="shared" si="2"/>
        <v>T</v>
      </c>
      <c r="M7" s="133" t="str">
        <f t="shared" si="2"/>
        <v>W</v>
      </c>
      <c r="N7" s="133" t="str">
        <f t="shared" si="2"/>
        <v>T</v>
      </c>
      <c r="O7" s="133" t="str">
        <f t="shared" si="2"/>
        <v>F</v>
      </c>
      <c r="P7" s="133" t="str">
        <f t="shared" si="2"/>
        <v>S</v>
      </c>
      <c r="Q7" s="133" t="str">
        <f t="shared" si="2"/>
        <v>S</v>
      </c>
      <c r="R7" s="133" t="str">
        <f t="shared" si="2"/>
        <v>M</v>
      </c>
      <c r="S7" s="133" t="str">
        <f t="shared" si="2"/>
        <v>T</v>
      </c>
      <c r="T7" s="133" t="str">
        <f t="shared" si="2"/>
        <v>W</v>
      </c>
      <c r="U7" s="133" t="str">
        <f t="shared" si="2"/>
        <v>T</v>
      </c>
      <c r="V7" s="133" t="str">
        <f t="shared" si="2"/>
        <v>F</v>
      </c>
      <c r="W7" s="133" t="str">
        <f t="shared" si="2"/>
        <v>S</v>
      </c>
      <c r="X7" s="133" t="str">
        <f t="shared" si="2"/>
        <v>S</v>
      </c>
      <c r="Y7" s="133" t="str">
        <f t="shared" si="2"/>
        <v>M</v>
      </c>
      <c r="Z7" s="133" t="str">
        <f t="shared" si="2"/>
        <v>T</v>
      </c>
      <c r="AA7" s="133" t="str">
        <f t="shared" si="2"/>
        <v>W</v>
      </c>
      <c r="AB7" s="133" t="str">
        <f t="shared" si="2"/>
        <v>T</v>
      </c>
      <c r="AC7" s="133" t="str">
        <f t="shared" si="2"/>
        <v>F</v>
      </c>
      <c r="AD7" s="133" t="str">
        <f t="shared" si="2"/>
        <v>S</v>
      </c>
      <c r="AE7" s="133" t="str">
        <f t="shared" si="2"/>
        <v>S</v>
      </c>
      <c r="AF7" s="133" t="str">
        <f t="shared" si="2"/>
        <v>M</v>
      </c>
      <c r="AG7" s="133" t="str">
        <f t="shared" si="2"/>
        <v>T</v>
      </c>
      <c r="AH7" s="133" t="str">
        <f t="shared" si="2"/>
        <v>W</v>
      </c>
      <c r="AI7" s="133" t="str">
        <f t="shared" si="2"/>
        <v>T</v>
      </c>
      <c r="AJ7" s="133" t="str">
        <f t="shared" si="2"/>
        <v>F</v>
      </c>
      <c r="AK7" s="133" t="str">
        <f t="shared" si="2"/>
        <v>S</v>
      </c>
      <c r="AL7" s="133" t="str">
        <f t="shared" si="2"/>
        <v>S</v>
      </c>
      <c r="AM7" s="133" t="str">
        <f t="shared" si="2"/>
        <v>M</v>
      </c>
      <c r="AN7" s="133" t="str">
        <f t="shared" si="2"/>
        <v>T</v>
      </c>
      <c r="AO7" s="133" t="str">
        <f t="shared" si="2"/>
        <v>W</v>
      </c>
      <c r="AP7" s="133" t="str">
        <f t="shared" si="2"/>
        <v>T</v>
      </c>
      <c r="AQ7" s="133" t="str">
        <f t="shared" ref="AQ7:BN7" si="3">CHOOSE(WEEKDAY(AQ6,1),"S","M","T","W","T","F","S")</f>
        <v>F</v>
      </c>
      <c r="AR7" s="133" t="str">
        <f t="shared" si="3"/>
        <v>S</v>
      </c>
      <c r="AS7" s="133" t="str">
        <f t="shared" si="3"/>
        <v>S</v>
      </c>
      <c r="AT7" s="133" t="str">
        <f t="shared" si="3"/>
        <v>M</v>
      </c>
      <c r="AU7" s="133" t="str">
        <f t="shared" si="3"/>
        <v>T</v>
      </c>
      <c r="AV7" s="133" t="str">
        <f t="shared" si="3"/>
        <v>W</v>
      </c>
      <c r="AW7" s="133" t="str">
        <f t="shared" si="3"/>
        <v>T</v>
      </c>
      <c r="AX7" s="133" t="str">
        <f t="shared" si="3"/>
        <v>F</v>
      </c>
      <c r="AY7" s="133" t="str">
        <f t="shared" si="3"/>
        <v>S</v>
      </c>
      <c r="AZ7" s="133" t="str">
        <f t="shared" si="3"/>
        <v>S</v>
      </c>
      <c r="BA7" s="133" t="str">
        <f t="shared" si="3"/>
        <v>M</v>
      </c>
      <c r="BB7" s="133" t="str">
        <f t="shared" si="3"/>
        <v>T</v>
      </c>
      <c r="BC7" s="133" t="str">
        <f t="shared" si="3"/>
        <v>W</v>
      </c>
      <c r="BD7" s="133" t="str">
        <f t="shared" si="3"/>
        <v>T</v>
      </c>
      <c r="BE7" s="133" t="str">
        <f t="shared" si="3"/>
        <v>F</v>
      </c>
      <c r="BF7" s="133" t="str">
        <f t="shared" si="3"/>
        <v>S</v>
      </c>
      <c r="BG7" s="133" t="str">
        <f t="shared" si="3"/>
        <v>S</v>
      </c>
      <c r="BH7" s="133" t="str">
        <f t="shared" si="3"/>
        <v>M</v>
      </c>
      <c r="BI7" s="133" t="str">
        <f t="shared" si="3"/>
        <v>T</v>
      </c>
      <c r="BJ7" s="133" t="str">
        <f t="shared" si="3"/>
        <v>W</v>
      </c>
      <c r="BK7" s="133" t="str">
        <f t="shared" si="3"/>
        <v>T</v>
      </c>
      <c r="BL7" s="133" t="str">
        <f t="shared" si="3"/>
        <v>F</v>
      </c>
      <c r="BM7" s="133" t="str">
        <f t="shared" si="3"/>
        <v>S</v>
      </c>
      <c r="BN7" s="133" t="str">
        <f t="shared" si="3"/>
        <v>S</v>
      </c>
      <c r="BO7" s="47"/>
      <c r="BP7" s="47"/>
      <c r="BQ7" s="47"/>
      <c r="BR7" s="47"/>
      <c r="BS7" s="47"/>
      <c r="BT7" s="47"/>
      <c r="BU7" s="47"/>
      <c r="BV7" s="47"/>
      <c r="BW7" s="47"/>
      <c r="BX7" s="47"/>
      <c r="BY7" s="47"/>
      <c r="BZ7" s="47"/>
      <c r="CA7" s="47"/>
      <c r="CB7" s="47"/>
      <c r="CC7" s="47"/>
      <c r="CD7" s="47"/>
      <c r="CE7" s="47"/>
      <c r="CF7" s="47"/>
      <c r="CG7" s="47"/>
      <c r="CH7" s="47"/>
      <c r="CI7" s="47"/>
      <c r="CJ7" s="47"/>
      <c r="CK7" s="47"/>
      <c r="CL7" s="47"/>
      <c r="CM7" s="47"/>
      <c r="CN7" s="47"/>
      <c r="CO7" s="47"/>
      <c r="CP7" s="47"/>
      <c r="CQ7" s="47"/>
      <c r="CR7" s="47"/>
      <c r="CS7" s="47"/>
      <c r="CT7" s="47"/>
      <c r="CU7" s="47"/>
      <c r="CV7" s="47"/>
      <c r="CW7" s="47"/>
      <c r="CX7" s="47"/>
      <c r="CY7" s="47"/>
      <c r="CZ7" s="47"/>
      <c r="DA7" s="47"/>
      <c r="DB7" s="47"/>
      <c r="DC7" s="47"/>
      <c r="DD7" s="47"/>
      <c r="DE7" s="47"/>
      <c r="DF7" s="47"/>
      <c r="DG7" s="47"/>
      <c r="DH7" s="47"/>
      <c r="DI7" s="47"/>
      <c r="DJ7" s="47"/>
      <c r="DK7" s="47"/>
      <c r="DL7" s="47"/>
      <c r="DM7" s="47"/>
      <c r="DN7" s="47"/>
      <c r="DO7" s="47"/>
      <c r="DP7" s="47"/>
      <c r="DQ7" s="47"/>
      <c r="DR7" s="47"/>
      <c r="DS7" s="47"/>
      <c r="DT7" s="47"/>
      <c r="DU7" s="47"/>
      <c r="DV7" s="47"/>
      <c r="DW7" s="47"/>
      <c r="DX7" s="47"/>
      <c r="DY7" s="47"/>
      <c r="DZ7" s="47"/>
      <c r="EA7" s="47"/>
      <c r="EB7" s="47"/>
      <c r="EC7" s="47"/>
      <c r="ED7" s="47"/>
      <c r="EE7" s="47"/>
      <c r="EF7" s="47"/>
      <c r="EG7" s="47"/>
      <c r="EH7" s="47"/>
      <c r="EI7" s="47"/>
      <c r="EJ7" s="47"/>
      <c r="EK7" s="47"/>
      <c r="EL7" s="47"/>
      <c r="EM7" s="47"/>
    </row>
    <row r="8" spans="1:143" s="42" customFormat="1" ht="17.399999999999999" x14ac:dyDescent="0.25">
      <c r="A8" s="134" t="str">
        <f>IF(ISERROR(VALUE(SUBSTITUTE(prevWBS,".",""))),"1",IF(ISERROR(FIND("`",SUBSTITUTE(prevWBS,".","`",1))),TEXT(VALUE(prevWBS)+1,"#"),TEXT(VALUE(LEFT(prevWBS,FIND("`",SUBSTITUTE(prevWBS,".","`",1))-1))+1,"#")))</f>
        <v>1</v>
      </c>
      <c r="B8" s="135" t="s">
        <v>139</v>
      </c>
      <c r="C8" s="136"/>
      <c r="D8" s="137"/>
      <c r="E8" s="138"/>
      <c r="F8" s="139" t="str">
        <f>IF(ISBLANK(E8)," - ",IF(G8=0,E8,E8+G8-1))</f>
        <v xml:space="preserve"> - </v>
      </c>
      <c r="G8" s="140"/>
      <c r="H8" s="141"/>
      <c r="I8" s="142" t="str">
        <f t="shared" ref="I8:I19" si="4">IF(OR(F8=0,E8=0)," - ",NETWORKDAYS(E8,F8))</f>
        <v xml:space="preserve"> - </v>
      </c>
      <c r="J8" s="143"/>
      <c r="K8" s="144"/>
      <c r="L8" s="144"/>
      <c r="M8" s="144"/>
      <c r="N8" s="144"/>
      <c r="O8" s="144"/>
      <c r="P8" s="144"/>
      <c r="Q8" s="144"/>
      <c r="R8" s="144"/>
      <c r="S8" s="144"/>
      <c r="T8" s="144"/>
      <c r="U8" s="144"/>
      <c r="V8" s="144"/>
      <c r="W8" s="144"/>
      <c r="X8" s="144"/>
      <c r="Y8" s="144"/>
      <c r="Z8" s="144"/>
      <c r="AA8" s="144"/>
      <c r="AB8" s="144"/>
      <c r="AC8" s="144"/>
      <c r="AD8" s="144"/>
      <c r="AE8" s="144"/>
      <c r="AF8" s="144"/>
      <c r="AG8" s="144"/>
      <c r="AH8" s="144"/>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47"/>
      <c r="BP8" s="47"/>
      <c r="BQ8" s="47"/>
      <c r="BR8" s="47"/>
      <c r="BS8" s="47"/>
      <c r="BT8" s="47"/>
      <c r="BU8" s="47"/>
      <c r="BV8" s="47"/>
      <c r="BW8" s="47"/>
      <c r="BX8" s="47"/>
      <c r="BY8" s="47"/>
      <c r="BZ8" s="47"/>
      <c r="CA8" s="47"/>
      <c r="CB8" s="47"/>
      <c r="CC8" s="47"/>
      <c r="CD8" s="47"/>
      <c r="CE8" s="47"/>
      <c r="CF8" s="47"/>
      <c r="CG8" s="47"/>
      <c r="CH8" s="47"/>
      <c r="CI8" s="47"/>
      <c r="CJ8" s="47"/>
      <c r="CK8" s="47"/>
      <c r="CL8" s="47"/>
      <c r="CM8" s="47"/>
      <c r="CN8" s="47"/>
      <c r="CO8" s="47"/>
      <c r="CP8" s="47"/>
      <c r="CQ8" s="47"/>
      <c r="CR8" s="47"/>
      <c r="CS8" s="47"/>
      <c r="CT8" s="47"/>
      <c r="CU8" s="47"/>
      <c r="CV8" s="47"/>
      <c r="CW8" s="47"/>
      <c r="CX8" s="47"/>
      <c r="CY8" s="47"/>
      <c r="CZ8" s="47"/>
      <c r="DA8" s="47"/>
      <c r="DB8" s="47"/>
      <c r="DC8" s="47"/>
      <c r="DD8" s="47"/>
      <c r="DE8" s="47"/>
      <c r="DF8" s="47"/>
      <c r="DG8" s="47"/>
      <c r="DH8" s="47"/>
      <c r="DI8" s="47"/>
      <c r="DJ8" s="47"/>
      <c r="DK8" s="47"/>
      <c r="DL8" s="47"/>
      <c r="DM8" s="47"/>
      <c r="DN8" s="47"/>
      <c r="DO8" s="47"/>
      <c r="DP8" s="47"/>
      <c r="DQ8" s="47"/>
      <c r="DR8" s="47"/>
      <c r="DS8" s="47"/>
      <c r="DT8" s="47"/>
      <c r="DU8" s="47"/>
      <c r="DV8" s="47"/>
      <c r="DW8" s="47"/>
      <c r="DX8" s="47"/>
      <c r="DY8" s="47"/>
      <c r="DZ8" s="47"/>
      <c r="EA8" s="47"/>
      <c r="EB8" s="47"/>
      <c r="EC8" s="47"/>
      <c r="ED8" s="47"/>
      <c r="EE8" s="47"/>
      <c r="EF8" s="47"/>
      <c r="EG8" s="47"/>
      <c r="EH8" s="47"/>
      <c r="EI8" s="47"/>
      <c r="EJ8" s="47"/>
      <c r="EK8" s="47"/>
      <c r="EL8" s="47"/>
      <c r="EM8" s="47"/>
    </row>
    <row r="9" spans="1:143" s="44" customFormat="1" ht="17.399999999999999" x14ac:dyDescent="0.25">
      <c r="A9" s="108" t="str">
        <f t="shared" ref="A9:A10"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09" t="s">
        <v>136</v>
      </c>
      <c r="C9" s="47" t="s">
        <v>160</v>
      </c>
      <c r="D9" s="101"/>
      <c r="E9" s="102">
        <v>44489</v>
      </c>
      <c r="F9" s="103">
        <f>IF(ISBLANK(E9)," - ",IF(G9=0,E9,E9+G9-1))</f>
        <v>44495</v>
      </c>
      <c r="G9" s="104">
        <v>7</v>
      </c>
      <c r="H9" s="105">
        <v>1</v>
      </c>
      <c r="I9" s="106">
        <v>7</v>
      </c>
      <c r="J9" s="107"/>
      <c r="K9" s="145"/>
      <c r="L9" s="145"/>
      <c r="M9" s="145"/>
      <c r="N9" s="145"/>
      <c r="O9" s="145"/>
      <c r="P9" s="145"/>
      <c r="Q9" s="145"/>
      <c r="R9" s="145"/>
      <c r="S9" s="145"/>
      <c r="T9" s="145"/>
      <c r="U9" s="145"/>
      <c r="V9" s="145"/>
      <c r="W9" s="145"/>
      <c r="X9" s="145"/>
      <c r="Y9" s="145"/>
      <c r="Z9" s="145"/>
      <c r="AA9" s="145"/>
      <c r="AB9" s="145"/>
      <c r="AC9" s="145"/>
      <c r="AD9" s="145"/>
      <c r="AE9" s="145"/>
      <c r="AF9" s="145"/>
      <c r="AG9" s="145"/>
      <c r="AH9" s="145"/>
      <c r="AI9" s="145"/>
      <c r="AJ9" s="145"/>
      <c r="AK9" s="145"/>
      <c r="AL9" s="145"/>
      <c r="AM9" s="145"/>
      <c r="AN9" s="145"/>
      <c r="AO9" s="145"/>
      <c r="AP9" s="145"/>
      <c r="AQ9" s="145"/>
      <c r="AR9" s="145"/>
      <c r="AS9" s="145"/>
      <c r="AT9" s="145"/>
      <c r="AU9" s="145"/>
      <c r="AV9" s="145"/>
      <c r="AW9" s="145"/>
      <c r="AX9" s="145"/>
      <c r="AY9" s="145"/>
      <c r="AZ9" s="145"/>
      <c r="BA9" s="145"/>
      <c r="BB9" s="145"/>
      <c r="BC9" s="145"/>
      <c r="BD9" s="145"/>
      <c r="BE9" s="145"/>
      <c r="BF9" s="145"/>
      <c r="BG9" s="145"/>
      <c r="BH9" s="145"/>
      <c r="BI9" s="145"/>
      <c r="BJ9" s="145"/>
      <c r="BK9" s="145"/>
      <c r="BL9" s="145"/>
      <c r="BM9" s="145"/>
      <c r="BN9" s="145"/>
      <c r="BO9" s="47"/>
      <c r="BP9" s="47"/>
      <c r="BQ9" s="47"/>
      <c r="BR9" s="47"/>
      <c r="BS9" s="47"/>
      <c r="BT9" s="47"/>
      <c r="BU9" s="47"/>
      <c r="BV9" s="47"/>
      <c r="BW9" s="47"/>
      <c r="BX9" s="47"/>
      <c r="BY9" s="47"/>
      <c r="BZ9" s="47"/>
      <c r="CA9" s="47"/>
      <c r="CB9" s="47"/>
      <c r="CC9" s="47"/>
      <c r="CD9" s="47"/>
      <c r="CE9" s="47"/>
      <c r="CF9" s="47"/>
      <c r="CG9" s="47"/>
      <c r="CH9" s="47"/>
      <c r="CI9" s="47"/>
      <c r="CJ9" s="47"/>
      <c r="CK9" s="47"/>
      <c r="CL9" s="47"/>
      <c r="CM9" s="47"/>
      <c r="CN9" s="47"/>
      <c r="CO9" s="47"/>
      <c r="CP9" s="47"/>
      <c r="CQ9" s="47"/>
      <c r="CR9" s="47"/>
      <c r="CS9" s="47"/>
      <c r="CT9" s="47"/>
      <c r="CU9" s="47"/>
      <c r="CV9" s="47"/>
      <c r="CW9" s="47"/>
      <c r="CX9" s="47"/>
      <c r="CY9" s="47"/>
      <c r="CZ9" s="47"/>
      <c r="DA9" s="47"/>
      <c r="DB9" s="47"/>
      <c r="DC9" s="47"/>
      <c r="DD9" s="47"/>
      <c r="DE9" s="47"/>
      <c r="DF9" s="47"/>
      <c r="DG9" s="47"/>
      <c r="DH9" s="47"/>
      <c r="DI9" s="47"/>
      <c r="DJ9" s="47"/>
      <c r="DK9" s="47"/>
      <c r="DL9" s="47"/>
      <c r="DM9" s="47"/>
      <c r="DN9" s="47"/>
      <c r="DO9" s="47"/>
      <c r="DP9" s="47"/>
      <c r="DQ9" s="47"/>
      <c r="DR9" s="47"/>
      <c r="DS9" s="47"/>
      <c r="DT9" s="47"/>
      <c r="DU9" s="47"/>
      <c r="DV9" s="47"/>
      <c r="DW9" s="47"/>
      <c r="DX9" s="47"/>
      <c r="DY9" s="47"/>
      <c r="DZ9" s="47"/>
      <c r="EA9" s="47"/>
      <c r="EB9" s="47"/>
      <c r="EC9" s="47"/>
      <c r="ED9" s="47"/>
      <c r="EE9" s="47"/>
      <c r="EF9" s="47"/>
      <c r="EG9" s="47"/>
      <c r="EH9" s="47"/>
      <c r="EI9" s="47"/>
      <c r="EJ9" s="47"/>
      <c r="EK9" s="47"/>
      <c r="EL9" s="47"/>
      <c r="EM9" s="47"/>
    </row>
    <row r="10" spans="1:143" s="44" customFormat="1" ht="17.399999999999999" x14ac:dyDescent="0.25">
      <c r="A10" s="108" t="str">
        <f t="shared" si="5"/>
        <v>1.2</v>
      </c>
      <c r="B10" s="109" t="s">
        <v>137</v>
      </c>
      <c r="C10" s="47" t="s">
        <v>160</v>
      </c>
      <c r="D10" s="101"/>
      <c r="E10" s="102">
        <v>44489</v>
      </c>
      <c r="F10" s="103">
        <f t="shared" ref="F10:F22" si="6">IF(ISBLANK(E10)," - ",IF(G10=0,E10,E10+G10-1))</f>
        <v>44495</v>
      </c>
      <c r="G10" s="104">
        <v>7</v>
      </c>
      <c r="H10" s="105">
        <v>1</v>
      </c>
      <c r="I10" s="106">
        <v>7</v>
      </c>
      <c r="J10" s="107"/>
      <c r="K10" s="145"/>
      <c r="L10" s="145"/>
      <c r="M10" s="145"/>
      <c r="N10" s="145"/>
      <c r="O10" s="145"/>
      <c r="P10" s="145"/>
      <c r="Q10" s="145"/>
      <c r="R10" s="145"/>
      <c r="S10" s="145"/>
      <c r="T10" s="145"/>
      <c r="U10" s="145"/>
      <c r="V10" s="145"/>
      <c r="W10" s="145"/>
      <c r="X10" s="145"/>
      <c r="Y10" s="145"/>
      <c r="Z10" s="145"/>
      <c r="AA10" s="145"/>
      <c r="AB10" s="145"/>
      <c r="AC10" s="145"/>
      <c r="AD10" s="145"/>
      <c r="AE10" s="145"/>
      <c r="AF10" s="145"/>
      <c r="AG10" s="145"/>
      <c r="AH10" s="145"/>
      <c r="AI10" s="145"/>
      <c r="AJ10" s="145"/>
      <c r="AK10" s="145"/>
      <c r="AL10" s="145"/>
      <c r="AM10" s="145"/>
      <c r="AN10" s="145"/>
      <c r="AO10" s="145"/>
      <c r="AP10" s="145"/>
      <c r="AQ10" s="145"/>
      <c r="AR10" s="145"/>
      <c r="AS10" s="145"/>
      <c r="AT10" s="145"/>
      <c r="AU10" s="145"/>
      <c r="AV10" s="145"/>
      <c r="AW10" s="145"/>
      <c r="AX10" s="145"/>
      <c r="AY10" s="145"/>
      <c r="AZ10" s="145"/>
      <c r="BA10" s="145"/>
      <c r="BB10" s="145"/>
      <c r="BC10" s="145"/>
      <c r="BD10" s="145"/>
      <c r="BE10" s="145"/>
      <c r="BF10" s="145"/>
      <c r="BG10" s="145"/>
      <c r="BH10" s="145"/>
      <c r="BI10" s="145"/>
      <c r="BJ10" s="145"/>
      <c r="BK10" s="145"/>
      <c r="BL10" s="145"/>
      <c r="BM10" s="145"/>
      <c r="BN10" s="145"/>
      <c r="BO10" s="47"/>
      <c r="BP10" s="47"/>
      <c r="BQ10" s="47"/>
      <c r="BR10" s="47"/>
      <c r="BS10" s="47"/>
      <c r="BT10" s="47"/>
      <c r="BU10" s="47"/>
      <c r="BV10" s="47"/>
      <c r="BW10" s="47"/>
      <c r="BX10" s="47"/>
      <c r="BY10" s="47"/>
      <c r="BZ10" s="47"/>
      <c r="CA10" s="47"/>
      <c r="CB10" s="47"/>
      <c r="CC10" s="47"/>
      <c r="CD10" s="47"/>
      <c r="CE10" s="47"/>
      <c r="CF10" s="47"/>
      <c r="CG10" s="47"/>
      <c r="CH10" s="47"/>
      <c r="CI10" s="47"/>
      <c r="CJ10" s="47"/>
      <c r="CK10" s="47"/>
      <c r="CL10" s="47"/>
      <c r="CM10" s="47"/>
      <c r="CN10" s="47"/>
      <c r="CO10" s="47"/>
      <c r="CP10" s="47"/>
      <c r="CQ10" s="47"/>
      <c r="CR10" s="47"/>
      <c r="CS10" s="47"/>
      <c r="CT10" s="47"/>
      <c r="CU10" s="47"/>
      <c r="CV10" s="47"/>
      <c r="CW10" s="47"/>
      <c r="CX10" s="47"/>
      <c r="CY10" s="47"/>
      <c r="CZ10" s="47"/>
      <c r="DA10" s="47"/>
      <c r="DB10" s="47"/>
      <c r="DC10" s="47"/>
      <c r="DD10" s="47"/>
      <c r="DE10" s="47"/>
      <c r="DF10" s="47"/>
      <c r="DG10" s="47"/>
      <c r="DH10" s="47"/>
      <c r="DI10" s="47"/>
      <c r="DJ10" s="47"/>
      <c r="DK10" s="47"/>
      <c r="DL10" s="47"/>
      <c r="DM10" s="47"/>
      <c r="DN10" s="47"/>
      <c r="DO10" s="47"/>
      <c r="DP10" s="47"/>
      <c r="DQ10" s="47"/>
      <c r="DR10" s="47"/>
      <c r="DS10" s="47"/>
      <c r="DT10" s="47"/>
      <c r="DU10" s="47"/>
      <c r="DV10" s="47"/>
      <c r="DW10" s="47"/>
      <c r="DX10" s="47"/>
      <c r="DY10" s="47"/>
      <c r="DZ10" s="47"/>
      <c r="EA10" s="47"/>
      <c r="EB10" s="47"/>
      <c r="EC10" s="47"/>
      <c r="ED10" s="47"/>
      <c r="EE10" s="47"/>
      <c r="EF10" s="47"/>
      <c r="EG10" s="47"/>
      <c r="EH10" s="47"/>
      <c r="EI10" s="47"/>
      <c r="EJ10" s="47"/>
      <c r="EK10" s="47"/>
      <c r="EL10" s="47"/>
      <c r="EM10" s="47"/>
    </row>
    <row r="11" spans="1:143" s="42" customFormat="1" ht="17.399999999999999" x14ac:dyDescent="0.25">
      <c r="A11" s="134" t="str">
        <f>IF(ISERROR(VALUE(SUBSTITUTE(prevWBS,".",""))),"1",IF(ISERROR(FIND("`",SUBSTITUTE(prevWBS,".","`",1))),TEXT(VALUE(prevWBS)+1,"#"),TEXT(VALUE(LEFT(prevWBS,FIND("`",SUBSTITUTE(prevWBS,".","`",1))-1))+1,"#")))</f>
        <v>2</v>
      </c>
      <c r="B11" s="135" t="s">
        <v>146</v>
      </c>
      <c r="C11" s="136"/>
      <c r="D11" s="137"/>
      <c r="E11" s="139"/>
      <c r="F11" s="139" t="str">
        <f t="shared" si="6"/>
        <v xml:space="preserve"> - </v>
      </c>
      <c r="G11" s="140"/>
      <c r="H11" s="141"/>
      <c r="I11" s="142" t="str">
        <f t="shared" si="4"/>
        <v xml:space="preserve"> - </v>
      </c>
      <c r="J11" s="143"/>
      <c r="K11" s="144"/>
      <c r="L11" s="144"/>
      <c r="M11" s="144"/>
      <c r="N11" s="144"/>
      <c r="O11" s="144"/>
      <c r="P11" s="144"/>
      <c r="Q11" s="144"/>
      <c r="R11" s="144"/>
      <c r="S11" s="144"/>
      <c r="T11" s="144"/>
      <c r="U11" s="144"/>
      <c r="V11" s="144"/>
      <c r="W11" s="144"/>
      <c r="X11" s="144"/>
      <c r="Y11" s="144"/>
      <c r="Z11" s="144"/>
      <c r="AA11" s="144"/>
      <c r="AB11" s="144"/>
      <c r="AC11" s="144"/>
      <c r="AD11" s="144"/>
      <c r="AE11" s="144"/>
      <c r="AF11" s="144"/>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47"/>
      <c r="BP11" s="47"/>
      <c r="BQ11" s="47"/>
      <c r="BR11" s="47"/>
      <c r="BS11" s="47"/>
      <c r="BT11" s="47"/>
      <c r="BU11" s="47"/>
      <c r="BV11" s="47"/>
      <c r="BW11" s="47"/>
      <c r="BX11" s="47"/>
      <c r="BY11" s="47"/>
      <c r="BZ11" s="47"/>
      <c r="CA11" s="47"/>
      <c r="CB11" s="47"/>
      <c r="CC11" s="47"/>
      <c r="CD11" s="47"/>
      <c r="CE11" s="47"/>
      <c r="CF11" s="47"/>
      <c r="CG11" s="47"/>
      <c r="CH11" s="47"/>
      <c r="CI11" s="47"/>
      <c r="CJ11" s="47"/>
      <c r="CK11" s="47"/>
      <c r="CL11" s="47"/>
      <c r="CM11" s="47"/>
      <c r="CN11" s="47"/>
      <c r="CO11" s="47"/>
      <c r="CP11" s="47"/>
      <c r="CQ11" s="47"/>
      <c r="CR11" s="47"/>
      <c r="CS11" s="47"/>
      <c r="CT11" s="47"/>
      <c r="CU11" s="47"/>
      <c r="CV11" s="47"/>
      <c r="CW11" s="47"/>
      <c r="CX11" s="47"/>
      <c r="CY11" s="47"/>
      <c r="CZ11" s="47"/>
      <c r="DA11" s="47"/>
      <c r="DB11" s="47"/>
      <c r="DC11" s="47"/>
      <c r="DD11" s="47"/>
      <c r="DE11" s="47"/>
      <c r="DF11" s="47"/>
      <c r="DG11" s="47"/>
      <c r="DH11" s="47"/>
      <c r="DI11" s="47"/>
      <c r="DJ11" s="47"/>
      <c r="DK11" s="47"/>
      <c r="DL11" s="47"/>
      <c r="DM11" s="47"/>
      <c r="DN11" s="47"/>
      <c r="DO11" s="47"/>
      <c r="DP11" s="47"/>
      <c r="DQ11" s="47"/>
      <c r="DR11" s="47"/>
      <c r="DS11" s="47"/>
      <c r="DT11" s="47"/>
      <c r="DU11" s="47"/>
      <c r="DV11" s="47"/>
      <c r="DW11" s="47"/>
      <c r="DX11" s="47"/>
      <c r="DY11" s="47"/>
      <c r="DZ11" s="47"/>
      <c r="EA11" s="47"/>
      <c r="EB11" s="47"/>
      <c r="EC11" s="47"/>
      <c r="ED11" s="47"/>
      <c r="EE11" s="47"/>
      <c r="EF11" s="47"/>
      <c r="EG11" s="47"/>
      <c r="EH11" s="47"/>
      <c r="EI11" s="47"/>
      <c r="EJ11" s="47"/>
      <c r="EK11" s="47"/>
      <c r="EL11" s="47"/>
      <c r="EM11" s="47"/>
    </row>
    <row r="12" spans="1:143" s="44" customFormat="1" ht="17.399999999999999" x14ac:dyDescent="0.25">
      <c r="A12"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2" s="109" t="s">
        <v>138</v>
      </c>
      <c r="C12" s="47" t="s">
        <v>160</v>
      </c>
      <c r="D12" s="101"/>
      <c r="E12" s="102">
        <v>44496</v>
      </c>
      <c r="F12" s="103">
        <f t="shared" si="6"/>
        <v>44502</v>
      </c>
      <c r="G12" s="104">
        <v>7</v>
      </c>
      <c r="H12" s="105">
        <v>1</v>
      </c>
      <c r="I12" s="106">
        <v>7</v>
      </c>
      <c r="J12" s="107"/>
      <c r="K12" s="145"/>
      <c r="L12" s="145"/>
      <c r="M12" s="145"/>
      <c r="N12" s="145"/>
      <c r="O12" s="145"/>
      <c r="P12" s="145"/>
      <c r="Q12" s="145"/>
      <c r="R12" s="145"/>
      <c r="S12" s="145"/>
      <c r="T12" s="145"/>
      <c r="U12" s="145"/>
      <c r="V12" s="145"/>
      <c r="W12" s="145"/>
      <c r="X12" s="145"/>
      <c r="Y12" s="145"/>
      <c r="Z12" s="145"/>
      <c r="AA12" s="145"/>
      <c r="AB12" s="145"/>
      <c r="AC12" s="145"/>
      <c r="AD12" s="145"/>
      <c r="AE12" s="145"/>
      <c r="AF12" s="145"/>
      <c r="AG12" s="145"/>
      <c r="AH12" s="145"/>
      <c r="AI12" s="145"/>
      <c r="AJ12" s="145"/>
      <c r="AK12" s="145"/>
      <c r="AL12" s="145"/>
      <c r="AM12" s="145"/>
      <c r="AN12" s="145"/>
      <c r="AO12" s="145"/>
      <c r="AP12" s="145"/>
      <c r="AQ12" s="145"/>
      <c r="AR12" s="145"/>
      <c r="AS12" s="145"/>
      <c r="AT12" s="145"/>
      <c r="AU12" s="145"/>
      <c r="AV12" s="145"/>
      <c r="AW12" s="145"/>
      <c r="AX12" s="145"/>
      <c r="AY12" s="145"/>
      <c r="AZ12" s="145"/>
      <c r="BA12" s="145"/>
      <c r="BB12" s="145"/>
      <c r="BC12" s="145"/>
      <c r="BD12" s="145"/>
      <c r="BE12" s="145"/>
      <c r="BF12" s="145"/>
      <c r="BG12" s="145"/>
      <c r="BH12" s="145"/>
      <c r="BI12" s="145"/>
      <c r="BJ12" s="145"/>
      <c r="BK12" s="145"/>
      <c r="BL12" s="145"/>
      <c r="BM12" s="145"/>
      <c r="BN12" s="145"/>
      <c r="BO12" s="47"/>
      <c r="BP12" s="47"/>
      <c r="BQ12" s="47"/>
      <c r="BR12" s="47"/>
      <c r="BS12" s="47"/>
      <c r="BT12" s="47"/>
      <c r="BU12" s="47"/>
      <c r="BV12" s="47"/>
      <c r="BW12" s="47"/>
      <c r="BX12" s="47"/>
      <c r="BY12" s="47"/>
      <c r="BZ12" s="47"/>
      <c r="CA12" s="47"/>
      <c r="CB12" s="47"/>
      <c r="CC12" s="47"/>
      <c r="CD12" s="47"/>
      <c r="CE12" s="47"/>
      <c r="CF12" s="47"/>
      <c r="CG12" s="47"/>
      <c r="CH12" s="47"/>
      <c r="CI12" s="47"/>
      <c r="CJ12" s="47"/>
      <c r="CK12" s="47"/>
      <c r="CL12" s="47"/>
      <c r="CM12" s="47"/>
      <c r="CN12" s="47"/>
      <c r="CO12" s="47"/>
      <c r="CP12" s="47"/>
      <c r="CQ12" s="47"/>
      <c r="CR12" s="47"/>
      <c r="CS12" s="47"/>
      <c r="CT12" s="47"/>
      <c r="CU12" s="47"/>
      <c r="CV12" s="47"/>
      <c r="CW12" s="47"/>
      <c r="CX12" s="47"/>
      <c r="CY12" s="47"/>
      <c r="CZ12" s="47"/>
      <c r="DA12" s="47"/>
      <c r="DB12" s="47"/>
      <c r="DC12" s="47"/>
      <c r="DD12" s="47"/>
      <c r="DE12" s="47"/>
      <c r="DF12" s="47"/>
      <c r="DG12" s="47"/>
      <c r="DH12" s="47"/>
      <c r="DI12" s="47"/>
      <c r="DJ12" s="47"/>
      <c r="DK12" s="47"/>
      <c r="DL12" s="47"/>
      <c r="DM12" s="47"/>
      <c r="DN12" s="47"/>
      <c r="DO12" s="47"/>
      <c r="DP12" s="47"/>
      <c r="DQ12" s="47"/>
      <c r="DR12" s="47"/>
      <c r="DS12" s="47"/>
      <c r="DT12" s="47"/>
      <c r="DU12" s="47"/>
      <c r="DV12" s="47"/>
      <c r="DW12" s="47"/>
      <c r="DX12" s="47"/>
      <c r="DY12" s="47"/>
      <c r="DZ12" s="47"/>
      <c r="EA12" s="47"/>
      <c r="EB12" s="47"/>
      <c r="EC12" s="47"/>
      <c r="ED12" s="47"/>
      <c r="EE12" s="47"/>
      <c r="EF12" s="47"/>
      <c r="EG12" s="47"/>
      <c r="EH12" s="47"/>
      <c r="EI12" s="47"/>
      <c r="EJ12" s="47"/>
      <c r="EK12" s="47"/>
      <c r="EL12" s="47"/>
      <c r="EM12" s="47"/>
    </row>
    <row r="13" spans="1:143" s="44" customFormat="1" ht="17.399999999999999" x14ac:dyDescent="0.25">
      <c r="A13"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3" s="109" t="s">
        <v>140</v>
      </c>
      <c r="C13" s="47" t="s">
        <v>160</v>
      </c>
      <c r="D13" s="101"/>
      <c r="E13" s="102">
        <v>44496</v>
      </c>
      <c r="F13" s="103">
        <f t="shared" si="6"/>
        <v>44502</v>
      </c>
      <c r="G13" s="104">
        <v>7</v>
      </c>
      <c r="H13" s="105">
        <v>1</v>
      </c>
      <c r="I13" s="106">
        <v>7</v>
      </c>
      <c r="J13" s="107"/>
      <c r="K13" s="145"/>
      <c r="L13" s="145"/>
      <c r="M13" s="145"/>
      <c r="N13" s="145"/>
      <c r="O13" s="145"/>
      <c r="P13" s="145"/>
      <c r="Q13" s="145"/>
      <c r="R13" s="145"/>
      <c r="S13" s="145"/>
      <c r="T13" s="145"/>
      <c r="U13" s="145"/>
      <c r="V13" s="145"/>
      <c r="W13" s="145"/>
      <c r="X13" s="145"/>
      <c r="Y13" s="145"/>
      <c r="Z13" s="145"/>
      <c r="AA13" s="145"/>
      <c r="AB13" s="145"/>
      <c r="AC13" s="145"/>
      <c r="AD13" s="145"/>
      <c r="AE13" s="145"/>
      <c r="AF13" s="145"/>
      <c r="AG13" s="145"/>
      <c r="AH13" s="145"/>
      <c r="AI13" s="145"/>
      <c r="AJ13" s="145"/>
      <c r="AK13" s="145"/>
      <c r="AL13" s="145"/>
      <c r="AM13" s="145"/>
      <c r="AN13" s="145"/>
      <c r="AO13" s="145"/>
      <c r="AP13" s="145"/>
      <c r="AQ13" s="145"/>
      <c r="AR13" s="145"/>
      <c r="AS13" s="145"/>
      <c r="AT13" s="145"/>
      <c r="AU13" s="145"/>
      <c r="AV13" s="145"/>
      <c r="AW13" s="145"/>
      <c r="AX13" s="145"/>
      <c r="AY13" s="145"/>
      <c r="AZ13" s="145"/>
      <c r="BA13" s="145"/>
      <c r="BB13" s="145"/>
      <c r="BC13" s="145"/>
      <c r="BD13" s="145"/>
      <c r="BE13" s="145"/>
      <c r="BF13" s="145"/>
      <c r="BG13" s="145"/>
      <c r="BH13" s="145"/>
      <c r="BI13" s="145"/>
      <c r="BJ13" s="145"/>
      <c r="BK13" s="145"/>
      <c r="BL13" s="145"/>
      <c r="BM13" s="145"/>
      <c r="BN13" s="145"/>
      <c r="BO13" s="47"/>
      <c r="BP13" s="47"/>
      <c r="BQ13" s="47"/>
      <c r="BR13" s="47"/>
      <c r="BS13" s="47"/>
      <c r="BT13" s="47"/>
      <c r="BU13" s="47"/>
      <c r="BV13" s="47"/>
      <c r="BW13" s="47"/>
      <c r="BX13" s="47"/>
      <c r="BY13" s="47"/>
      <c r="BZ13" s="47"/>
      <c r="CA13" s="47"/>
      <c r="CB13" s="47"/>
      <c r="CC13" s="47"/>
      <c r="CD13" s="47"/>
      <c r="CE13" s="47"/>
      <c r="CF13" s="47"/>
      <c r="CG13" s="47"/>
      <c r="CH13" s="47"/>
      <c r="CI13" s="47"/>
      <c r="CJ13" s="47"/>
      <c r="CK13" s="47"/>
      <c r="CL13" s="47"/>
      <c r="CM13" s="47"/>
      <c r="CN13" s="47"/>
      <c r="CO13" s="47"/>
      <c r="CP13" s="47"/>
      <c r="CQ13" s="47"/>
      <c r="CR13" s="47"/>
      <c r="CS13" s="47"/>
      <c r="CT13" s="47"/>
      <c r="CU13" s="47"/>
      <c r="CV13" s="47"/>
      <c r="CW13" s="47"/>
      <c r="CX13" s="47"/>
      <c r="CY13" s="47"/>
      <c r="CZ13" s="47"/>
      <c r="DA13" s="47"/>
      <c r="DB13" s="47"/>
      <c r="DC13" s="47"/>
      <c r="DD13" s="47"/>
      <c r="DE13" s="47"/>
      <c r="DF13" s="47"/>
      <c r="DG13" s="47"/>
      <c r="DH13" s="47"/>
      <c r="DI13" s="47"/>
      <c r="DJ13" s="47"/>
      <c r="DK13" s="47"/>
      <c r="DL13" s="47"/>
      <c r="DM13" s="47"/>
      <c r="DN13" s="47"/>
      <c r="DO13" s="47"/>
      <c r="DP13" s="47"/>
      <c r="DQ13" s="47"/>
      <c r="DR13" s="47"/>
      <c r="DS13" s="47"/>
      <c r="DT13" s="47"/>
      <c r="DU13" s="47"/>
      <c r="DV13" s="47"/>
      <c r="DW13" s="47"/>
      <c r="DX13" s="47"/>
      <c r="DY13" s="47"/>
      <c r="DZ13" s="47"/>
      <c r="EA13" s="47"/>
      <c r="EB13" s="47"/>
      <c r="EC13" s="47"/>
      <c r="ED13" s="47"/>
      <c r="EE13" s="47"/>
      <c r="EF13" s="47"/>
      <c r="EG13" s="47"/>
      <c r="EH13" s="47"/>
      <c r="EI13" s="47"/>
      <c r="EJ13" s="47"/>
      <c r="EK13" s="47"/>
      <c r="EL13" s="47"/>
      <c r="EM13" s="47"/>
    </row>
    <row r="14" spans="1:143" s="44" customFormat="1" ht="17.399999999999999" x14ac:dyDescent="0.25">
      <c r="A14"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4" s="109" t="s">
        <v>141</v>
      </c>
      <c r="C14" s="47" t="s">
        <v>163</v>
      </c>
      <c r="D14" s="101"/>
      <c r="E14" s="102">
        <v>44496</v>
      </c>
      <c r="F14" s="103">
        <f t="shared" si="6"/>
        <v>44502</v>
      </c>
      <c r="G14" s="104">
        <v>7</v>
      </c>
      <c r="H14" s="105">
        <v>1</v>
      </c>
      <c r="I14" s="106">
        <v>7</v>
      </c>
      <c r="J14" s="107"/>
      <c r="K14" s="145"/>
      <c r="L14" s="145"/>
      <c r="M14" s="145"/>
      <c r="N14" s="145"/>
      <c r="O14" s="145"/>
      <c r="P14" s="145"/>
      <c r="Q14" s="145"/>
      <c r="R14" s="145"/>
      <c r="S14" s="145"/>
      <c r="T14" s="145"/>
      <c r="U14" s="145"/>
      <c r="V14" s="145"/>
      <c r="W14" s="145"/>
      <c r="X14" s="145"/>
      <c r="Y14" s="145"/>
      <c r="Z14" s="145"/>
      <c r="AA14" s="145"/>
      <c r="AB14" s="145"/>
      <c r="AC14" s="145"/>
      <c r="AD14" s="145"/>
      <c r="AE14" s="145"/>
      <c r="AF14" s="145"/>
      <c r="AG14" s="145"/>
      <c r="AH14" s="145"/>
      <c r="AI14" s="145"/>
      <c r="AJ14" s="145"/>
      <c r="AK14" s="145"/>
      <c r="AL14" s="145"/>
      <c r="AM14" s="145"/>
      <c r="AN14" s="145"/>
      <c r="AO14" s="145"/>
      <c r="AP14" s="145"/>
      <c r="AQ14" s="145"/>
      <c r="AR14" s="145"/>
      <c r="AS14" s="145"/>
      <c r="AT14" s="145"/>
      <c r="AU14" s="145"/>
      <c r="AV14" s="145"/>
      <c r="AW14" s="145"/>
      <c r="AX14" s="145"/>
      <c r="AY14" s="145"/>
      <c r="AZ14" s="145"/>
      <c r="BA14" s="145"/>
      <c r="BB14" s="145"/>
      <c r="BC14" s="145"/>
      <c r="BD14" s="145"/>
      <c r="BE14" s="145"/>
      <c r="BF14" s="145"/>
      <c r="BG14" s="145"/>
      <c r="BH14" s="145"/>
      <c r="BI14" s="145"/>
      <c r="BJ14" s="145"/>
      <c r="BK14" s="145"/>
      <c r="BL14" s="145"/>
      <c r="BM14" s="145"/>
      <c r="BN14" s="145"/>
      <c r="BO14" s="47"/>
      <c r="BP14" s="47"/>
      <c r="BQ14" s="47"/>
      <c r="BR14" s="47"/>
      <c r="BS14" s="47"/>
      <c r="BT14" s="47"/>
      <c r="BU14" s="47"/>
      <c r="BV14" s="47"/>
      <c r="BW14" s="47"/>
      <c r="BX14" s="47"/>
      <c r="BY14" s="47"/>
      <c r="BZ14" s="47"/>
      <c r="CA14" s="47"/>
      <c r="CB14" s="47"/>
      <c r="CC14" s="47"/>
      <c r="CD14" s="47"/>
      <c r="CE14" s="47"/>
      <c r="CF14" s="47"/>
      <c r="CG14" s="47"/>
      <c r="CH14" s="47"/>
      <c r="CI14" s="47"/>
      <c r="CJ14" s="47"/>
      <c r="CK14" s="47"/>
      <c r="CL14" s="47"/>
      <c r="CM14" s="47"/>
      <c r="CN14" s="47"/>
      <c r="CO14" s="47"/>
      <c r="CP14" s="47"/>
      <c r="CQ14" s="47"/>
      <c r="CR14" s="47"/>
      <c r="CS14" s="47"/>
      <c r="CT14" s="47"/>
      <c r="CU14" s="47"/>
      <c r="CV14" s="47"/>
      <c r="CW14" s="47"/>
      <c r="CX14" s="47"/>
      <c r="CY14" s="47"/>
      <c r="CZ14" s="47"/>
      <c r="DA14" s="47"/>
      <c r="DB14" s="47"/>
      <c r="DC14" s="47"/>
      <c r="DD14" s="47"/>
      <c r="DE14" s="47"/>
      <c r="DF14" s="47"/>
      <c r="DG14" s="47"/>
      <c r="DH14" s="47"/>
      <c r="DI14" s="47"/>
      <c r="DJ14" s="47"/>
      <c r="DK14" s="47"/>
      <c r="DL14" s="47"/>
      <c r="DM14" s="47"/>
      <c r="DN14" s="47"/>
      <c r="DO14" s="47"/>
      <c r="DP14" s="47"/>
      <c r="DQ14" s="47"/>
      <c r="DR14" s="47"/>
      <c r="DS14" s="47"/>
      <c r="DT14" s="47"/>
      <c r="DU14" s="47"/>
      <c r="DV14" s="47"/>
      <c r="DW14" s="47"/>
      <c r="DX14" s="47"/>
      <c r="DY14" s="47"/>
      <c r="DZ14" s="47"/>
      <c r="EA14" s="47"/>
      <c r="EB14" s="47"/>
      <c r="EC14" s="47"/>
      <c r="ED14" s="47"/>
      <c r="EE14" s="47"/>
      <c r="EF14" s="47"/>
      <c r="EG14" s="47"/>
      <c r="EH14" s="47"/>
      <c r="EI14" s="47"/>
      <c r="EJ14" s="47"/>
      <c r="EK14" s="47"/>
      <c r="EL14" s="47"/>
      <c r="EM14" s="47"/>
    </row>
    <row r="15" spans="1:143" s="42" customFormat="1" ht="17.399999999999999" x14ac:dyDescent="0.25">
      <c r="A15" s="134" t="str">
        <f>IF(ISERROR(VALUE(SUBSTITUTE(prevWBS,".",""))),"1",IF(ISERROR(FIND("`",SUBSTITUTE(prevWBS,".","`",1))),TEXT(VALUE(prevWBS)+1,"#"),TEXT(VALUE(LEFT(prevWBS,FIND("`",SUBSTITUTE(prevWBS,".","`",1))-1))+1,"#")))</f>
        <v>3</v>
      </c>
      <c r="B15" s="135" t="s">
        <v>147</v>
      </c>
      <c r="C15" s="136"/>
      <c r="D15" s="137"/>
      <c r="E15" s="139"/>
      <c r="F15" s="139" t="str">
        <f t="shared" si="6"/>
        <v xml:space="preserve"> - </v>
      </c>
      <c r="G15" s="140"/>
      <c r="H15" s="141"/>
      <c r="I15" s="142" t="str">
        <f t="shared" si="4"/>
        <v xml:space="preserve"> - </v>
      </c>
      <c r="J15" s="143"/>
      <c r="K15" s="144"/>
      <c r="L15" s="144"/>
      <c r="M15" s="144"/>
      <c r="N15" s="144"/>
      <c r="O15" s="144"/>
      <c r="P15" s="144"/>
      <c r="Q15" s="144"/>
      <c r="R15" s="144"/>
      <c r="S15" s="144"/>
      <c r="T15" s="144"/>
      <c r="U15" s="144"/>
      <c r="V15" s="144"/>
      <c r="W15" s="144"/>
      <c r="X15" s="144"/>
      <c r="Y15" s="144"/>
      <c r="Z15" s="144"/>
      <c r="AA15" s="144"/>
      <c r="AB15" s="144"/>
      <c r="AC15" s="144"/>
      <c r="AD15" s="144"/>
      <c r="AE15" s="144"/>
      <c r="AF15" s="144"/>
      <c r="AG15" s="144"/>
      <c r="AH15" s="144"/>
      <c r="AI15" s="144"/>
      <c r="AJ15" s="144"/>
      <c r="AK15" s="144"/>
      <c r="AL15" s="144"/>
      <c r="AM15" s="144"/>
      <c r="AN15" s="144"/>
      <c r="AO15" s="144"/>
      <c r="AP15" s="144"/>
      <c r="AQ15" s="144"/>
      <c r="AR15" s="144"/>
      <c r="AS15" s="144"/>
      <c r="AT15" s="144"/>
      <c r="AU15" s="144"/>
      <c r="AV15" s="144"/>
      <c r="AW15" s="144"/>
      <c r="AX15" s="144"/>
      <c r="AY15" s="144"/>
      <c r="AZ15" s="144"/>
      <c r="BA15" s="144"/>
      <c r="BB15" s="144"/>
      <c r="BC15" s="144"/>
      <c r="BD15" s="144"/>
      <c r="BE15" s="144"/>
      <c r="BF15" s="144"/>
      <c r="BG15" s="144"/>
      <c r="BH15" s="144"/>
      <c r="BI15" s="144"/>
      <c r="BJ15" s="144"/>
      <c r="BK15" s="144"/>
      <c r="BL15" s="144"/>
      <c r="BM15" s="144"/>
      <c r="BN15" s="144"/>
      <c r="BO15" s="47"/>
      <c r="BP15" s="47"/>
      <c r="BQ15" s="47"/>
      <c r="BR15" s="47"/>
      <c r="BS15" s="47"/>
      <c r="BT15" s="47"/>
      <c r="BU15" s="47"/>
      <c r="BV15" s="47"/>
      <c r="BW15" s="47"/>
      <c r="BX15" s="47"/>
      <c r="BY15" s="47"/>
      <c r="BZ15" s="47"/>
      <c r="CA15" s="47"/>
      <c r="CB15" s="47"/>
      <c r="CC15" s="47"/>
      <c r="CD15" s="47"/>
      <c r="CE15" s="47"/>
      <c r="CF15" s="47"/>
      <c r="CG15" s="47"/>
      <c r="CH15" s="47"/>
      <c r="CI15" s="47"/>
      <c r="CJ15" s="47"/>
      <c r="CK15" s="47"/>
      <c r="CL15" s="47"/>
      <c r="CM15" s="47"/>
      <c r="CN15" s="47"/>
      <c r="CO15" s="47"/>
      <c r="CP15" s="47"/>
      <c r="CQ15" s="47"/>
      <c r="CR15" s="47"/>
      <c r="CS15" s="47"/>
      <c r="CT15" s="47"/>
      <c r="CU15" s="47"/>
      <c r="CV15" s="47"/>
      <c r="CW15" s="47"/>
      <c r="CX15" s="47"/>
      <c r="CY15" s="47"/>
      <c r="CZ15" s="47"/>
      <c r="DA15" s="47"/>
      <c r="DB15" s="47"/>
      <c r="DC15" s="47"/>
      <c r="DD15" s="47"/>
      <c r="DE15" s="47"/>
      <c r="DF15" s="47"/>
      <c r="DG15" s="47"/>
      <c r="DH15" s="47"/>
      <c r="DI15" s="47"/>
      <c r="DJ15" s="47"/>
      <c r="DK15" s="47"/>
      <c r="DL15" s="47"/>
      <c r="DM15" s="47"/>
      <c r="DN15" s="47"/>
      <c r="DO15" s="47"/>
      <c r="DP15" s="47"/>
      <c r="DQ15" s="47"/>
      <c r="DR15" s="47"/>
      <c r="DS15" s="47"/>
      <c r="DT15" s="47"/>
      <c r="DU15" s="47"/>
      <c r="DV15" s="47"/>
      <c r="DW15" s="47"/>
      <c r="DX15" s="47"/>
      <c r="DY15" s="47"/>
      <c r="DZ15" s="47"/>
      <c r="EA15" s="47"/>
      <c r="EB15" s="47"/>
      <c r="EC15" s="47"/>
      <c r="ED15" s="47"/>
      <c r="EE15" s="47"/>
      <c r="EF15" s="47"/>
      <c r="EG15" s="47"/>
      <c r="EH15" s="47"/>
      <c r="EI15" s="47"/>
      <c r="EJ15" s="47"/>
      <c r="EK15" s="47"/>
      <c r="EL15" s="47"/>
      <c r="EM15" s="47"/>
    </row>
    <row r="16" spans="1:143" s="44" customFormat="1" ht="17.399999999999999" x14ac:dyDescent="0.25">
      <c r="A16"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6" s="109" t="s">
        <v>144</v>
      </c>
      <c r="C16" s="47" t="s">
        <v>161</v>
      </c>
      <c r="D16" s="101"/>
      <c r="E16" s="102">
        <v>44503</v>
      </c>
      <c r="F16" s="103">
        <f t="shared" si="6"/>
        <v>44509</v>
      </c>
      <c r="G16" s="104">
        <v>7</v>
      </c>
      <c r="H16" s="105">
        <v>1</v>
      </c>
      <c r="I16" s="106">
        <v>7</v>
      </c>
      <c r="J16" s="107"/>
      <c r="K16" s="145"/>
      <c r="L16" s="145"/>
      <c r="M16" s="145"/>
      <c r="N16" s="145"/>
      <c r="O16" s="145"/>
      <c r="P16" s="145"/>
      <c r="Q16" s="145"/>
      <c r="R16" s="145"/>
      <c r="S16" s="145"/>
      <c r="T16" s="145"/>
      <c r="U16" s="145"/>
      <c r="V16" s="145"/>
      <c r="W16" s="145"/>
      <c r="X16" s="145"/>
      <c r="Y16" s="145"/>
      <c r="Z16" s="145"/>
      <c r="AA16" s="145"/>
      <c r="AB16" s="145"/>
      <c r="AC16" s="145"/>
      <c r="AD16" s="145"/>
      <c r="AE16" s="145"/>
      <c r="AF16" s="145"/>
      <c r="AG16" s="145"/>
      <c r="AH16" s="145"/>
      <c r="AI16" s="145"/>
      <c r="AJ16" s="145"/>
      <c r="AK16" s="145"/>
      <c r="AL16" s="145"/>
      <c r="AM16" s="145"/>
      <c r="AN16" s="145"/>
      <c r="AO16" s="145"/>
      <c r="AP16" s="145"/>
      <c r="AQ16" s="145"/>
      <c r="AR16" s="145"/>
      <c r="AS16" s="145"/>
      <c r="AT16" s="145"/>
      <c r="AU16" s="145"/>
      <c r="AV16" s="145"/>
      <c r="AW16" s="145"/>
      <c r="AX16" s="145"/>
      <c r="AY16" s="145"/>
      <c r="AZ16" s="145"/>
      <c r="BA16" s="145"/>
      <c r="BB16" s="145"/>
      <c r="BC16" s="145"/>
      <c r="BD16" s="145"/>
      <c r="BE16" s="145"/>
      <c r="BF16" s="145"/>
      <c r="BG16" s="145"/>
      <c r="BH16" s="145"/>
      <c r="BI16" s="145"/>
      <c r="BJ16" s="145"/>
      <c r="BK16" s="145"/>
      <c r="BL16" s="145"/>
      <c r="BM16" s="145"/>
      <c r="BN16" s="145"/>
      <c r="BO16" s="47"/>
      <c r="BP16" s="47"/>
      <c r="BQ16" s="47"/>
      <c r="BR16" s="47"/>
      <c r="BS16" s="47"/>
      <c r="BT16" s="47"/>
      <c r="BU16" s="47"/>
      <c r="BV16" s="47"/>
      <c r="BW16" s="47"/>
      <c r="BX16" s="47"/>
      <c r="BY16" s="47"/>
      <c r="BZ16" s="47"/>
      <c r="CA16" s="47"/>
      <c r="CB16" s="47"/>
      <c r="CC16" s="47"/>
      <c r="CD16" s="47"/>
      <c r="CE16" s="47"/>
      <c r="CF16" s="47"/>
      <c r="CG16" s="47"/>
      <c r="CH16" s="47"/>
      <c r="CI16" s="47"/>
      <c r="CJ16" s="47"/>
      <c r="CK16" s="47"/>
      <c r="CL16" s="47"/>
      <c r="CM16" s="47"/>
      <c r="CN16" s="47"/>
      <c r="CO16" s="47"/>
      <c r="CP16" s="47"/>
      <c r="CQ16" s="47"/>
      <c r="CR16" s="47"/>
      <c r="CS16" s="47"/>
      <c r="CT16" s="47"/>
      <c r="CU16" s="47"/>
      <c r="CV16" s="47"/>
      <c r="CW16" s="47"/>
      <c r="CX16" s="47"/>
      <c r="CY16" s="47"/>
      <c r="CZ16" s="47"/>
      <c r="DA16" s="47"/>
      <c r="DB16" s="47"/>
      <c r="DC16" s="47"/>
      <c r="DD16" s="47"/>
      <c r="DE16" s="47"/>
      <c r="DF16" s="47"/>
      <c r="DG16" s="47"/>
      <c r="DH16" s="47"/>
      <c r="DI16" s="47"/>
      <c r="DJ16" s="47"/>
      <c r="DK16" s="47"/>
      <c r="DL16" s="47"/>
      <c r="DM16" s="47"/>
      <c r="DN16" s="47"/>
      <c r="DO16" s="47"/>
      <c r="DP16" s="47"/>
      <c r="DQ16" s="47"/>
      <c r="DR16" s="47"/>
      <c r="DS16" s="47"/>
      <c r="DT16" s="47"/>
      <c r="DU16" s="47"/>
      <c r="DV16" s="47"/>
      <c r="DW16" s="47"/>
      <c r="DX16" s="47"/>
      <c r="DY16" s="47"/>
      <c r="DZ16" s="47"/>
      <c r="EA16" s="47"/>
      <c r="EB16" s="47"/>
      <c r="EC16" s="47"/>
      <c r="ED16" s="47"/>
      <c r="EE16" s="47"/>
      <c r="EF16" s="47"/>
      <c r="EG16" s="47"/>
      <c r="EH16" s="47"/>
      <c r="EI16" s="47"/>
      <c r="EJ16" s="47"/>
      <c r="EK16" s="47"/>
      <c r="EL16" s="47"/>
      <c r="EM16" s="47"/>
    </row>
    <row r="17" spans="1:143" s="44" customFormat="1" ht="17.399999999999999" x14ac:dyDescent="0.25">
      <c r="A17"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17" s="109" t="s">
        <v>143</v>
      </c>
      <c r="C17" s="47" t="s">
        <v>161</v>
      </c>
      <c r="D17" s="101"/>
      <c r="E17" s="102">
        <v>44503</v>
      </c>
      <c r="F17" s="103">
        <f t="shared" si="6"/>
        <v>44509</v>
      </c>
      <c r="G17" s="104">
        <v>7</v>
      </c>
      <c r="H17" s="105">
        <v>1</v>
      </c>
      <c r="I17" s="106">
        <v>7</v>
      </c>
      <c r="J17" s="107"/>
      <c r="K17" s="145"/>
      <c r="L17" s="145"/>
      <c r="M17" s="145"/>
      <c r="N17" s="145"/>
      <c r="O17" s="145"/>
      <c r="P17" s="145"/>
      <c r="Q17" s="145"/>
      <c r="R17" s="145"/>
      <c r="S17" s="145"/>
      <c r="T17" s="145"/>
      <c r="U17" s="145"/>
      <c r="V17" s="145"/>
      <c r="W17" s="145"/>
      <c r="X17" s="145"/>
      <c r="Y17" s="145"/>
      <c r="Z17" s="145"/>
      <c r="AA17" s="145"/>
      <c r="AB17" s="145"/>
      <c r="AC17" s="145"/>
      <c r="AD17" s="145"/>
      <c r="AE17" s="145"/>
      <c r="AF17" s="145"/>
      <c r="AG17" s="145"/>
      <c r="AH17" s="145"/>
      <c r="AI17" s="145"/>
      <c r="AJ17" s="145"/>
      <c r="AK17" s="145"/>
      <c r="AL17" s="145"/>
      <c r="AM17" s="145"/>
      <c r="AN17" s="145"/>
      <c r="AO17" s="145"/>
      <c r="AP17" s="145"/>
      <c r="AQ17" s="145"/>
      <c r="AR17" s="145"/>
      <c r="AS17" s="145"/>
      <c r="AT17" s="145"/>
      <c r="AU17" s="145"/>
      <c r="AV17" s="145"/>
      <c r="AW17" s="145"/>
      <c r="AX17" s="145"/>
      <c r="AY17" s="145"/>
      <c r="AZ17" s="145"/>
      <c r="BA17" s="145"/>
      <c r="BB17" s="145"/>
      <c r="BC17" s="145"/>
      <c r="BD17" s="145"/>
      <c r="BE17" s="145"/>
      <c r="BF17" s="145"/>
      <c r="BG17" s="145"/>
      <c r="BH17" s="145"/>
      <c r="BI17" s="145"/>
      <c r="BJ17" s="145"/>
      <c r="BK17" s="145"/>
      <c r="BL17" s="145"/>
      <c r="BM17" s="145"/>
      <c r="BN17" s="145"/>
      <c r="BO17" s="47"/>
      <c r="BP17" s="47"/>
      <c r="BQ17" s="47"/>
      <c r="BR17" s="47"/>
      <c r="BS17" s="47"/>
      <c r="BT17" s="47"/>
      <c r="BU17" s="47"/>
      <c r="BV17" s="47"/>
      <c r="BW17" s="47"/>
      <c r="BX17" s="47"/>
      <c r="BY17" s="47"/>
      <c r="BZ17" s="47"/>
      <c r="CA17" s="47"/>
      <c r="CB17" s="47"/>
      <c r="CC17" s="47"/>
      <c r="CD17" s="47"/>
      <c r="CE17" s="47"/>
      <c r="CF17" s="47"/>
      <c r="CG17" s="47"/>
      <c r="CH17" s="47"/>
      <c r="CI17" s="47"/>
      <c r="CJ17" s="47"/>
      <c r="CK17" s="47"/>
      <c r="CL17" s="47"/>
      <c r="CM17" s="47"/>
      <c r="CN17" s="47"/>
      <c r="CO17" s="47"/>
      <c r="CP17" s="47"/>
      <c r="CQ17" s="47"/>
      <c r="CR17" s="47"/>
      <c r="CS17" s="47"/>
      <c r="CT17" s="47"/>
      <c r="CU17" s="47"/>
      <c r="CV17" s="47"/>
      <c r="CW17" s="47"/>
      <c r="CX17" s="47"/>
      <c r="CY17" s="47"/>
      <c r="CZ17" s="47"/>
      <c r="DA17" s="47"/>
      <c r="DB17" s="47"/>
      <c r="DC17" s="47"/>
      <c r="DD17" s="47"/>
      <c r="DE17" s="47"/>
      <c r="DF17" s="47"/>
      <c r="DG17" s="47"/>
      <c r="DH17" s="47"/>
      <c r="DI17" s="47"/>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K17" s="47"/>
      <c r="EL17" s="47"/>
      <c r="EM17" s="47"/>
    </row>
    <row r="18" spans="1:143" s="44" customFormat="1" ht="17.399999999999999" x14ac:dyDescent="0.25">
      <c r="A18"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18" s="109" t="s">
        <v>142</v>
      </c>
      <c r="C18" s="47"/>
      <c r="D18" s="101"/>
      <c r="E18" s="102">
        <v>44503</v>
      </c>
      <c r="F18" s="103">
        <f t="shared" si="6"/>
        <v>44509</v>
      </c>
      <c r="G18" s="104">
        <v>7</v>
      </c>
      <c r="H18" s="105">
        <v>1</v>
      </c>
      <c r="I18" s="106">
        <v>7</v>
      </c>
      <c r="J18" s="107"/>
      <c r="K18" s="145"/>
      <c r="L18" s="145"/>
      <c r="M18" s="145"/>
      <c r="N18" s="145"/>
      <c r="O18" s="145"/>
      <c r="P18" s="145"/>
      <c r="Q18" s="145"/>
      <c r="R18" s="145"/>
      <c r="S18" s="145"/>
      <c r="T18" s="145"/>
      <c r="U18" s="145"/>
      <c r="V18" s="145"/>
      <c r="W18" s="145"/>
      <c r="X18" s="145"/>
      <c r="Y18" s="145"/>
      <c r="Z18" s="145"/>
      <c r="AA18" s="145"/>
      <c r="AB18" s="145"/>
      <c r="AC18" s="145"/>
      <c r="AD18" s="145"/>
      <c r="AE18" s="145"/>
      <c r="AF18" s="145"/>
      <c r="AG18" s="145"/>
      <c r="AH18" s="145"/>
      <c r="AI18" s="145"/>
      <c r="AJ18" s="145"/>
      <c r="AK18" s="145"/>
      <c r="AL18" s="145"/>
      <c r="AM18" s="145"/>
      <c r="AN18" s="145"/>
      <c r="AO18" s="145"/>
      <c r="AP18" s="145"/>
      <c r="AQ18" s="145"/>
      <c r="AR18" s="145"/>
      <c r="AS18" s="145"/>
      <c r="AT18" s="145"/>
      <c r="AU18" s="145"/>
      <c r="AV18" s="145"/>
      <c r="AW18" s="145"/>
      <c r="AX18" s="145"/>
      <c r="AY18" s="145"/>
      <c r="AZ18" s="145"/>
      <c r="BA18" s="145"/>
      <c r="BB18" s="145"/>
      <c r="BC18" s="145"/>
      <c r="BD18" s="145"/>
      <c r="BE18" s="145"/>
      <c r="BF18" s="145"/>
      <c r="BG18" s="145"/>
      <c r="BH18" s="145"/>
      <c r="BI18" s="145"/>
      <c r="BJ18" s="145"/>
      <c r="BK18" s="145"/>
      <c r="BL18" s="145"/>
      <c r="BM18" s="145"/>
      <c r="BN18" s="145"/>
      <c r="BO18" s="47"/>
      <c r="BP18" s="47"/>
      <c r="BQ18" s="47"/>
      <c r="BR18" s="47"/>
      <c r="BS18" s="47"/>
      <c r="BT18" s="47"/>
      <c r="BU18" s="47"/>
      <c r="BV18" s="47"/>
      <c r="BW18" s="47"/>
      <c r="BX18" s="47"/>
      <c r="BY18" s="47"/>
      <c r="BZ18" s="47"/>
      <c r="CA18" s="47"/>
      <c r="CB18" s="47"/>
      <c r="CC18" s="47"/>
      <c r="CD18" s="47"/>
      <c r="CE18" s="47"/>
      <c r="CF18" s="47"/>
      <c r="CG18" s="47"/>
      <c r="CH18" s="47"/>
      <c r="CI18" s="47"/>
      <c r="CJ18" s="47"/>
      <c r="CK18" s="47"/>
      <c r="CL18" s="47"/>
      <c r="CM18" s="47"/>
      <c r="CN18" s="47"/>
      <c r="CO18" s="47"/>
      <c r="CP18" s="47"/>
      <c r="CQ18" s="47"/>
      <c r="CR18" s="47"/>
      <c r="CS18" s="47"/>
      <c r="CT18" s="47"/>
      <c r="CU18" s="47"/>
      <c r="CV18" s="47"/>
      <c r="CW18" s="47"/>
      <c r="CX18" s="47"/>
      <c r="CY18" s="47"/>
      <c r="CZ18" s="47"/>
      <c r="DA18" s="47"/>
      <c r="DB18" s="47"/>
      <c r="DC18" s="47"/>
      <c r="DD18" s="47"/>
      <c r="DE18" s="47"/>
      <c r="DF18" s="47"/>
      <c r="DG18" s="47"/>
      <c r="DH18" s="47"/>
      <c r="DI18" s="47"/>
      <c r="DJ18" s="47"/>
      <c r="DK18" s="47"/>
      <c r="DL18" s="47"/>
      <c r="DM18" s="47"/>
      <c r="DN18" s="47"/>
      <c r="DO18" s="47"/>
      <c r="DP18" s="47"/>
      <c r="DQ18" s="47"/>
      <c r="DR18" s="47"/>
      <c r="DS18" s="47"/>
      <c r="DT18" s="47"/>
      <c r="DU18" s="47"/>
      <c r="DV18" s="47"/>
      <c r="DW18" s="47"/>
      <c r="DX18" s="47"/>
      <c r="DY18" s="47"/>
      <c r="DZ18" s="47"/>
      <c r="EA18" s="47"/>
      <c r="EB18" s="47"/>
      <c r="EC18" s="47"/>
      <c r="ED18" s="47"/>
      <c r="EE18" s="47"/>
      <c r="EF18" s="47"/>
      <c r="EG18" s="47"/>
      <c r="EH18" s="47"/>
      <c r="EI18" s="47"/>
      <c r="EJ18" s="47"/>
      <c r="EK18" s="47"/>
      <c r="EL18" s="47"/>
      <c r="EM18" s="47"/>
    </row>
    <row r="19" spans="1:143" s="42" customFormat="1" ht="17.399999999999999" x14ac:dyDescent="0.25">
      <c r="A19" s="134" t="str">
        <f>IF(ISERROR(VALUE(SUBSTITUTE(prevWBS,".",""))),"1",IF(ISERROR(FIND("`",SUBSTITUTE(prevWBS,".","`",1))),TEXT(VALUE(prevWBS)+1,"#"),TEXT(VALUE(LEFT(prevWBS,FIND("`",SUBSTITUTE(prevWBS,".","`",1))-1))+1,"#")))</f>
        <v>4</v>
      </c>
      <c r="B19" s="135" t="s">
        <v>148</v>
      </c>
      <c r="C19" s="136"/>
      <c r="D19" s="137"/>
      <c r="E19" s="139"/>
      <c r="F19" s="139" t="str">
        <f t="shared" si="6"/>
        <v xml:space="preserve"> - </v>
      </c>
      <c r="G19" s="140"/>
      <c r="H19" s="141"/>
      <c r="I19" s="142" t="str">
        <f t="shared" si="4"/>
        <v xml:space="preserve"> - </v>
      </c>
      <c r="J19" s="143"/>
      <c r="K19" s="144"/>
      <c r="L19" s="144"/>
      <c r="M19" s="144"/>
      <c r="N19" s="144"/>
      <c r="O19" s="144"/>
      <c r="P19" s="144"/>
      <c r="Q19" s="144"/>
      <c r="R19" s="144"/>
      <c r="S19" s="144"/>
      <c r="T19" s="144"/>
      <c r="U19" s="144"/>
      <c r="V19" s="144"/>
      <c r="W19" s="144"/>
      <c r="X19" s="144"/>
      <c r="Y19" s="144"/>
      <c r="Z19" s="144"/>
      <c r="AA19" s="144"/>
      <c r="AB19" s="144"/>
      <c r="AC19" s="144"/>
      <c r="AD19" s="144"/>
      <c r="AE19" s="144"/>
      <c r="AF19" s="144"/>
      <c r="AG19" s="144"/>
      <c r="AH19" s="144"/>
      <c r="AI19" s="144"/>
      <c r="AJ19" s="144"/>
      <c r="AK19" s="144"/>
      <c r="AL19" s="144"/>
      <c r="AM19" s="144"/>
      <c r="AN19" s="144"/>
      <c r="AO19" s="144"/>
      <c r="AP19" s="144"/>
      <c r="AQ19" s="144"/>
      <c r="AR19" s="144"/>
      <c r="AS19" s="144"/>
      <c r="AT19" s="144"/>
      <c r="AU19" s="144"/>
      <c r="AV19" s="144"/>
      <c r="AW19" s="144"/>
      <c r="AX19" s="144"/>
      <c r="AY19" s="144"/>
      <c r="AZ19" s="144"/>
      <c r="BA19" s="144"/>
      <c r="BB19" s="144"/>
      <c r="BC19" s="144"/>
      <c r="BD19" s="144"/>
      <c r="BE19" s="144"/>
      <c r="BF19" s="144"/>
      <c r="BG19" s="144"/>
      <c r="BH19" s="144"/>
      <c r="BI19" s="144"/>
      <c r="BJ19" s="144"/>
      <c r="BK19" s="144"/>
      <c r="BL19" s="144"/>
      <c r="BM19" s="144"/>
      <c r="BN19" s="144"/>
      <c r="BO19" s="47"/>
      <c r="BP19" s="47"/>
      <c r="BQ19" s="47"/>
      <c r="BR19" s="47"/>
      <c r="BS19" s="47"/>
      <c r="BT19" s="47"/>
      <c r="BU19" s="47"/>
      <c r="BV19" s="47"/>
      <c r="BW19" s="47"/>
      <c r="BX19" s="47"/>
      <c r="BY19" s="47"/>
      <c r="BZ19" s="47"/>
      <c r="CA19" s="47"/>
      <c r="CB19" s="47"/>
      <c r="CC19" s="47"/>
      <c r="CD19" s="47"/>
      <c r="CE19" s="47"/>
      <c r="CF19" s="47"/>
      <c r="CG19" s="47"/>
      <c r="CH19" s="47"/>
      <c r="CI19" s="47"/>
      <c r="CJ19" s="47"/>
      <c r="CK19" s="47"/>
      <c r="CL19" s="47"/>
      <c r="CM19" s="47"/>
      <c r="CN19" s="47"/>
      <c r="CO19" s="47"/>
      <c r="CP19" s="47"/>
      <c r="CQ19" s="47"/>
      <c r="CR19" s="47"/>
      <c r="CS19" s="47"/>
      <c r="CT19" s="47"/>
      <c r="CU19" s="47"/>
      <c r="CV19" s="47"/>
      <c r="CW19" s="47"/>
      <c r="CX19" s="47"/>
      <c r="CY19" s="47"/>
      <c r="CZ19" s="47"/>
      <c r="DA19" s="47"/>
      <c r="DB19" s="47"/>
      <c r="DC19" s="47"/>
      <c r="DD19" s="47"/>
      <c r="DE19" s="47"/>
      <c r="DF19" s="47"/>
      <c r="DG19" s="47"/>
      <c r="DH19" s="47"/>
      <c r="DI19" s="47"/>
      <c r="DJ19" s="47"/>
      <c r="DK19" s="47"/>
      <c r="DL19" s="47"/>
      <c r="DM19" s="47"/>
      <c r="DN19" s="47"/>
      <c r="DO19" s="47"/>
      <c r="DP19" s="47"/>
      <c r="DQ19" s="47"/>
      <c r="DR19" s="47"/>
      <c r="DS19" s="47"/>
      <c r="DT19" s="47"/>
      <c r="DU19" s="47"/>
      <c r="DV19" s="47"/>
      <c r="DW19" s="47"/>
      <c r="DX19" s="47"/>
      <c r="DY19" s="47"/>
      <c r="DZ19" s="47"/>
      <c r="EA19" s="47"/>
      <c r="EB19" s="47"/>
      <c r="EC19" s="47"/>
      <c r="ED19" s="47"/>
      <c r="EE19" s="47"/>
      <c r="EF19" s="47"/>
      <c r="EG19" s="47"/>
      <c r="EH19" s="47"/>
      <c r="EI19" s="47"/>
      <c r="EJ19" s="47"/>
      <c r="EK19" s="47"/>
      <c r="EL19" s="47"/>
      <c r="EM19" s="47"/>
    </row>
    <row r="20" spans="1:143" s="44" customFormat="1" ht="17.399999999999999" x14ac:dyDescent="0.25">
      <c r="A20"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20" s="109" t="s">
        <v>145</v>
      </c>
      <c r="C20" s="47" t="s">
        <v>164</v>
      </c>
      <c r="D20" s="101"/>
      <c r="E20" s="102">
        <v>44510</v>
      </c>
      <c r="F20" s="103">
        <f t="shared" si="6"/>
        <v>44516</v>
      </c>
      <c r="G20" s="104">
        <v>7</v>
      </c>
      <c r="H20" s="105">
        <v>1</v>
      </c>
      <c r="I20" s="106">
        <v>7</v>
      </c>
      <c r="J20" s="107"/>
      <c r="K20" s="145"/>
      <c r="L20" s="145"/>
      <c r="M20" s="145"/>
      <c r="N20" s="145"/>
      <c r="O20" s="145"/>
      <c r="P20" s="145"/>
      <c r="Q20" s="145"/>
      <c r="R20" s="145"/>
      <c r="S20" s="145"/>
      <c r="T20" s="145"/>
      <c r="U20" s="145"/>
      <c r="V20" s="145"/>
      <c r="W20" s="145"/>
      <c r="X20" s="145"/>
      <c r="Y20" s="145"/>
      <c r="Z20" s="145"/>
      <c r="AA20" s="145"/>
      <c r="AB20" s="145"/>
      <c r="AC20" s="145"/>
      <c r="AD20" s="145"/>
      <c r="AE20" s="145"/>
      <c r="AF20" s="145"/>
      <c r="AG20" s="145"/>
      <c r="AH20" s="145"/>
      <c r="AI20" s="145"/>
      <c r="AJ20" s="145"/>
      <c r="AK20" s="145"/>
      <c r="AL20" s="145"/>
      <c r="AM20" s="145"/>
      <c r="AN20" s="145"/>
      <c r="AO20" s="145"/>
      <c r="AP20" s="145"/>
      <c r="AQ20" s="145"/>
      <c r="AR20" s="145"/>
      <c r="AS20" s="145"/>
      <c r="AT20" s="145"/>
      <c r="AU20" s="145"/>
      <c r="AV20" s="145"/>
      <c r="AW20" s="145"/>
      <c r="AX20" s="145"/>
      <c r="AY20" s="145"/>
      <c r="AZ20" s="145"/>
      <c r="BA20" s="145"/>
      <c r="BB20" s="145"/>
      <c r="BC20" s="145"/>
      <c r="BD20" s="145"/>
      <c r="BE20" s="145"/>
      <c r="BF20" s="145"/>
      <c r="BG20" s="145"/>
      <c r="BH20" s="145"/>
      <c r="BI20" s="145"/>
      <c r="BJ20" s="145"/>
      <c r="BK20" s="145"/>
      <c r="BL20" s="145"/>
      <c r="BM20" s="145"/>
      <c r="BN20" s="145"/>
      <c r="BO20" s="47"/>
      <c r="BP20" s="47"/>
      <c r="BQ20" s="47"/>
      <c r="BR20" s="47"/>
      <c r="BS20" s="47"/>
      <c r="BT20" s="47"/>
      <c r="BU20" s="47"/>
      <c r="BV20" s="47"/>
      <c r="BW20" s="47"/>
      <c r="BX20" s="47"/>
      <c r="BY20" s="47"/>
      <c r="BZ20" s="47"/>
      <c r="CA20" s="47"/>
      <c r="CB20" s="47"/>
      <c r="CC20" s="47"/>
      <c r="CD20" s="47"/>
      <c r="CE20" s="47"/>
      <c r="CF20" s="47"/>
      <c r="CG20" s="47"/>
      <c r="CH20" s="47"/>
      <c r="CI20" s="47"/>
      <c r="CJ20" s="47"/>
      <c r="CK20" s="47"/>
      <c r="CL20" s="47"/>
      <c r="CM20" s="47"/>
      <c r="CN20" s="47"/>
      <c r="CO20" s="47"/>
      <c r="CP20" s="47"/>
      <c r="CQ20" s="47"/>
      <c r="CR20" s="47"/>
      <c r="CS20" s="47"/>
      <c r="CT20" s="47"/>
      <c r="CU20" s="47"/>
      <c r="CV20" s="47"/>
      <c r="CW20" s="47"/>
      <c r="CX20" s="47"/>
      <c r="CY20" s="47"/>
      <c r="CZ20" s="47"/>
      <c r="DA20" s="47"/>
      <c r="DB20" s="47"/>
      <c r="DC20" s="47"/>
      <c r="DD20" s="47"/>
      <c r="DE20" s="47"/>
      <c r="DF20" s="47"/>
      <c r="DG20" s="47"/>
      <c r="DH20" s="47"/>
      <c r="DI20" s="47"/>
      <c r="DJ20" s="47"/>
      <c r="DK20" s="47"/>
      <c r="DL20" s="47"/>
      <c r="DM20" s="47"/>
      <c r="DN20" s="47"/>
      <c r="DO20" s="47"/>
      <c r="DP20" s="47"/>
      <c r="DQ20" s="47"/>
      <c r="DR20" s="47"/>
      <c r="DS20" s="47"/>
      <c r="DT20" s="47"/>
      <c r="DU20" s="47"/>
      <c r="DV20" s="47"/>
      <c r="DW20" s="47"/>
      <c r="DX20" s="47"/>
      <c r="DY20" s="47"/>
      <c r="DZ20" s="47"/>
      <c r="EA20" s="47"/>
      <c r="EB20" s="47"/>
      <c r="EC20" s="47"/>
      <c r="ED20" s="47"/>
      <c r="EE20" s="47"/>
      <c r="EF20" s="47"/>
      <c r="EG20" s="47"/>
      <c r="EH20" s="47"/>
      <c r="EI20" s="47"/>
      <c r="EJ20" s="47"/>
      <c r="EK20" s="47"/>
      <c r="EL20" s="47"/>
      <c r="EM20" s="47"/>
    </row>
    <row r="21" spans="1:143" s="44" customFormat="1" ht="17.399999999999999" x14ac:dyDescent="0.25">
      <c r="A21"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1" s="109" t="s">
        <v>165</v>
      </c>
      <c r="C21" s="47" t="s">
        <v>167</v>
      </c>
      <c r="D21" s="101"/>
      <c r="E21" s="102">
        <v>44510</v>
      </c>
      <c r="F21" s="103">
        <f t="shared" si="6"/>
        <v>44516</v>
      </c>
      <c r="G21" s="104">
        <v>7</v>
      </c>
      <c r="H21" s="105">
        <v>1</v>
      </c>
      <c r="I21" s="106">
        <v>7</v>
      </c>
      <c r="J21" s="107"/>
      <c r="K21" s="145"/>
      <c r="L21" s="145"/>
      <c r="M21" s="145"/>
      <c r="N21" s="145"/>
      <c r="O21" s="145"/>
      <c r="P21" s="145"/>
      <c r="Q21" s="145"/>
      <c r="R21" s="145"/>
      <c r="S21" s="145"/>
      <c r="T21" s="145"/>
      <c r="U21" s="145"/>
      <c r="V21" s="145"/>
      <c r="W21" s="145"/>
      <c r="X21" s="145"/>
      <c r="Y21" s="145"/>
      <c r="Z21" s="145"/>
      <c r="AA21" s="145"/>
      <c r="AB21" s="145"/>
      <c r="AC21" s="145"/>
      <c r="AD21" s="145"/>
      <c r="AE21" s="145"/>
      <c r="AF21" s="145"/>
      <c r="AG21" s="145"/>
      <c r="AH21" s="145"/>
      <c r="AI21" s="145"/>
      <c r="AJ21" s="145"/>
      <c r="AK21" s="145"/>
      <c r="AL21" s="145"/>
      <c r="AM21" s="145"/>
      <c r="AN21" s="145"/>
      <c r="AO21" s="145"/>
      <c r="AP21" s="145"/>
      <c r="AQ21" s="145"/>
      <c r="AR21" s="145"/>
      <c r="AS21" s="145"/>
      <c r="AT21" s="145"/>
      <c r="AU21" s="145"/>
      <c r="AV21" s="145"/>
      <c r="AW21" s="145"/>
      <c r="AX21" s="145"/>
      <c r="AY21" s="145"/>
      <c r="AZ21" s="145"/>
      <c r="BA21" s="145"/>
      <c r="BB21" s="145"/>
      <c r="BC21" s="145"/>
      <c r="BD21" s="145"/>
      <c r="BE21" s="145"/>
      <c r="BF21" s="145"/>
      <c r="BG21" s="145"/>
      <c r="BH21" s="145"/>
      <c r="BI21" s="145"/>
      <c r="BJ21" s="145"/>
      <c r="BK21" s="145"/>
      <c r="BL21" s="145"/>
      <c r="BM21" s="145"/>
      <c r="BN21" s="145"/>
      <c r="BO21" s="47"/>
      <c r="BP21" s="47"/>
      <c r="BQ21" s="47"/>
      <c r="BR21" s="47"/>
      <c r="BS21" s="47"/>
      <c r="BT21" s="47"/>
      <c r="BU21" s="47"/>
      <c r="BV21" s="47"/>
      <c r="BW21" s="47"/>
      <c r="BX21" s="47"/>
      <c r="BY21" s="47"/>
      <c r="BZ21" s="47"/>
      <c r="CA21" s="47"/>
      <c r="CB21" s="47"/>
      <c r="CC21" s="47"/>
      <c r="CD21" s="47"/>
      <c r="CE21" s="47"/>
      <c r="CF21" s="47"/>
      <c r="CG21" s="47"/>
      <c r="CH21" s="47"/>
      <c r="CI21" s="47"/>
      <c r="CJ21" s="47"/>
      <c r="CK21" s="47"/>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7"/>
      <c r="EK21" s="47"/>
      <c r="EL21" s="47"/>
      <c r="EM21" s="47"/>
    </row>
    <row r="22" spans="1:143" s="44" customFormat="1" ht="17.399999999999999" x14ac:dyDescent="0.25">
      <c r="A22"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22" s="109" t="s">
        <v>166</v>
      </c>
      <c r="C22" s="47" t="s">
        <v>160</v>
      </c>
      <c r="D22" s="101"/>
      <c r="E22" s="102">
        <v>44510</v>
      </c>
      <c r="F22" s="103">
        <f t="shared" si="6"/>
        <v>44516</v>
      </c>
      <c r="G22" s="104">
        <v>7</v>
      </c>
      <c r="H22" s="105">
        <v>1</v>
      </c>
      <c r="I22" s="106">
        <v>7</v>
      </c>
      <c r="J22" s="107"/>
      <c r="K22" s="145"/>
      <c r="L22" s="145"/>
      <c r="M22" s="145"/>
      <c r="N22" s="145"/>
      <c r="O22" s="145"/>
      <c r="P22" s="145"/>
      <c r="Q22" s="145"/>
      <c r="R22" s="145"/>
      <c r="S22" s="145"/>
      <c r="T22" s="145"/>
      <c r="U22" s="145"/>
      <c r="V22" s="145"/>
      <c r="W22" s="145"/>
      <c r="X22" s="145"/>
      <c r="Y22" s="145"/>
      <c r="Z22" s="145"/>
      <c r="AA22" s="145"/>
      <c r="AB22" s="145"/>
      <c r="AC22" s="145"/>
      <c r="AD22" s="145"/>
      <c r="AE22" s="145"/>
      <c r="AF22" s="145"/>
      <c r="AG22" s="145"/>
      <c r="AH22" s="145"/>
      <c r="AI22" s="145"/>
      <c r="AJ22" s="145"/>
      <c r="AK22" s="145"/>
      <c r="AL22" s="145"/>
      <c r="AM22" s="145"/>
      <c r="AN22" s="145"/>
      <c r="AO22" s="145"/>
      <c r="AP22" s="145"/>
      <c r="AQ22" s="145"/>
      <c r="AR22" s="145"/>
      <c r="AS22" s="145"/>
      <c r="AT22" s="145"/>
      <c r="AU22" s="145"/>
      <c r="AV22" s="145"/>
      <c r="AW22" s="145"/>
      <c r="AX22" s="145"/>
      <c r="AY22" s="145"/>
      <c r="AZ22" s="145"/>
      <c r="BA22" s="145"/>
      <c r="BB22" s="145"/>
      <c r="BC22" s="145"/>
      <c r="BD22" s="145"/>
      <c r="BE22" s="145"/>
      <c r="BF22" s="145"/>
      <c r="BG22" s="145"/>
      <c r="BH22" s="145"/>
      <c r="BI22" s="145"/>
      <c r="BJ22" s="145"/>
      <c r="BK22" s="145"/>
      <c r="BL22" s="145"/>
      <c r="BM22" s="145"/>
      <c r="BN22" s="145"/>
      <c r="BO22" s="47"/>
      <c r="BP22" s="47"/>
      <c r="BQ22" s="47"/>
      <c r="BR22" s="47"/>
      <c r="BS22" s="47"/>
      <c r="BT22" s="47"/>
      <c r="BU22" s="47"/>
      <c r="BV22" s="47"/>
      <c r="BW22" s="47"/>
      <c r="BX22" s="47"/>
      <c r="BY22" s="47"/>
      <c r="BZ22" s="47"/>
      <c r="CA22" s="47"/>
      <c r="CB22" s="47"/>
      <c r="CC22" s="47"/>
      <c r="CD22" s="47"/>
      <c r="CE22" s="47"/>
      <c r="CF22" s="47"/>
      <c r="CG22" s="47"/>
      <c r="CH22" s="47"/>
      <c r="CI22" s="47"/>
      <c r="CJ22" s="47"/>
      <c r="CK22" s="47"/>
      <c r="CL22" s="47"/>
      <c r="CM22" s="47"/>
      <c r="CN22" s="47"/>
      <c r="CO22" s="47"/>
      <c r="CP22" s="47"/>
      <c r="CQ22" s="47"/>
      <c r="CR22" s="47"/>
      <c r="CS22" s="47"/>
      <c r="CT22" s="47"/>
      <c r="CU22" s="47"/>
      <c r="CV22" s="47"/>
      <c r="CW22" s="47"/>
      <c r="CX22" s="47"/>
      <c r="CY22" s="47"/>
      <c r="CZ22" s="47"/>
      <c r="DA22" s="47"/>
      <c r="DB22" s="47"/>
      <c r="DC22" s="47"/>
      <c r="DD22" s="47"/>
      <c r="DE22" s="47"/>
      <c r="DF22" s="47"/>
      <c r="DG22" s="47"/>
      <c r="DH22" s="47"/>
      <c r="DI22" s="47"/>
      <c r="DJ22" s="47"/>
      <c r="DK22" s="47"/>
      <c r="DL22" s="47"/>
      <c r="DM22" s="47"/>
      <c r="DN22" s="47"/>
      <c r="DO22" s="47"/>
      <c r="DP22" s="47"/>
      <c r="DQ22" s="47"/>
      <c r="DR22" s="47"/>
      <c r="DS22" s="47"/>
      <c r="DT22" s="47"/>
      <c r="DU22" s="47"/>
      <c r="DV22" s="47"/>
      <c r="DW22" s="47"/>
      <c r="DX22" s="47"/>
      <c r="DY22" s="47"/>
      <c r="DZ22" s="47"/>
      <c r="EA22" s="47"/>
      <c r="EB22" s="47"/>
      <c r="EC22" s="47"/>
      <c r="ED22" s="47"/>
      <c r="EE22" s="47"/>
      <c r="EF22" s="47"/>
      <c r="EG22" s="47"/>
      <c r="EH22" s="47"/>
      <c r="EI22" s="47"/>
      <c r="EJ22" s="47"/>
      <c r="EK22" s="47"/>
      <c r="EL22" s="47"/>
      <c r="EM22" s="47"/>
    </row>
    <row r="23" spans="1:143" s="42" customFormat="1" ht="17.399999999999999" x14ac:dyDescent="0.25">
      <c r="A23" s="134" t="str">
        <f>IF(ISERROR(VALUE(SUBSTITUTE(prevWBS,".",""))),"1",IF(ISERROR(FIND("`",SUBSTITUTE(prevWBS,".","`",1))),TEXT(VALUE(prevWBS)+1,"#"),TEXT(VALUE(LEFT(prevWBS,FIND("`",SUBSTITUTE(prevWBS,".","`",1))-1))+1,"#")))</f>
        <v>5</v>
      </c>
      <c r="B23" s="135" t="s">
        <v>150</v>
      </c>
      <c r="C23" s="136"/>
      <c r="D23" s="137"/>
      <c r="E23" s="139"/>
      <c r="F23" s="139" t="str">
        <f t="shared" ref="F23" si="7">IF(ISBLANK(E23)," - ",IF(G23=0,E23,E23+G23-1))</f>
        <v xml:space="preserve"> - </v>
      </c>
      <c r="G23" s="140"/>
      <c r="H23" s="141"/>
      <c r="I23" s="142" t="str">
        <f t="shared" ref="I23" si="8">IF(OR(F23=0,E23=0)," - ",NETWORKDAYS(E23,F23))</f>
        <v xml:space="preserve"> - </v>
      </c>
      <c r="J23" s="143"/>
      <c r="K23" s="144"/>
      <c r="L23" s="144"/>
      <c r="M23" s="144"/>
      <c r="N23" s="144"/>
      <c r="O23" s="144"/>
      <c r="P23" s="144"/>
      <c r="Q23" s="144"/>
      <c r="R23" s="144"/>
      <c r="S23" s="144"/>
      <c r="T23" s="144"/>
      <c r="U23" s="144"/>
      <c r="V23" s="144"/>
      <c r="W23" s="144"/>
      <c r="X23" s="144"/>
      <c r="Y23" s="144"/>
      <c r="Z23" s="144"/>
      <c r="AA23" s="144"/>
      <c r="AB23" s="144"/>
      <c r="AC23" s="144"/>
      <c r="AD23" s="144"/>
      <c r="AE23" s="144"/>
      <c r="AF23" s="144"/>
      <c r="AG23" s="144"/>
      <c r="AH23" s="144"/>
      <c r="AI23" s="144"/>
      <c r="AJ23" s="144"/>
      <c r="AK23" s="144"/>
      <c r="AL23" s="144"/>
      <c r="AM23" s="144"/>
      <c r="AN23" s="144"/>
      <c r="AO23" s="144"/>
      <c r="AP23" s="144"/>
      <c r="AQ23" s="144"/>
      <c r="AR23" s="144"/>
      <c r="AS23" s="144"/>
      <c r="AT23" s="144"/>
      <c r="AU23" s="144"/>
      <c r="AV23" s="144"/>
      <c r="AW23" s="144"/>
      <c r="AX23" s="144"/>
      <c r="AY23" s="144"/>
      <c r="AZ23" s="144"/>
      <c r="BA23" s="144"/>
      <c r="BB23" s="144"/>
      <c r="BC23" s="144"/>
      <c r="BD23" s="144"/>
      <c r="BE23" s="144"/>
      <c r="BF23" s="144"/>
      <c r="BG23" s="144"/>
      <c r="BH23" s="144"/>
      <c r="BI23" s="144"/>
      <c r="BJ23" s="144"/>
      <c r="BK23" s="144"/>
      <c r="BL23" s="144"/>
      <c r="BM23" s="144"/>
      <c r="BN23" s="144"/>
      <c r="BO23" s="47"/>
      <c r="BP23" s="47"/>
      <c r="BQ23" s="47"/>
      <c r="BR23" s="47"/>
      <c r="BS23" s="47"/>
      <c r="BT23" s="47"/>
      <c r="BU23" s="47"/>
      <c r="BV23" s="47"/>
      <c r="BW23" s="47"/>
      <c r="BX23" s="47"/>
      <c r="BY23" s="47"/>
      <c r="BZ23" s="47"/>
      <c r="CA23" s="47"/>
      <c r="CB23" s="47"/>
      <c r="CC23" s="47"/>
      <c r="CD23" s="47"/>
      <c r="CE23" s="47"/>
      <c r="CF23" s="47"/>
      <c r="CG23" s="47"/>
      <c r="CH23" s="47"/>
      <c r="CI23" s="47"/>
      <c r="CJ23" s="47"/>
      <c r="CK23" s="47"/>
      <c r="CL23" s="47"/>
      <c r="CM23" s="47"/>
      <c r="CN23" s="47"/>
      <c r="CO23" s="47"/>
      <c r="CP23" s="47"/>
      <c r="CQ23" s="47"/>
      <c r="CR23" s="47"/>
      <c r="CS23" s="47"/>
      <c r="CT23" s="47"/>
      <c r="CU23" s="47"/>
      <c r="CV23" s="47"/>
      <c r="CW23" s="47"/>
      <c r="CX23" s="47"/>
      <c r="CY23" s="47"/>
      <c r="CZ23" s="47"/>
      <c r="DA23" s="47"/>
      <c r="DB23" s="47"/>
      <c r="DC23" s="47"/>
      <c r="DD23" s="47"/>
      <c r="DE23" s="47"/>
      <c r="DF23" s="47"/>
      <c r="DG23" s="47"/>
      <c r="DH23" s="47"/>
      <c r="DI23" s="47"/>
      <c r="DJ23" s="47"/>
      <c r="DK23" s="47"/>
      <c r="DL23" s="47"/>
      <c r="DM23" s="47"/>
      <c r="DN23" s="47"/>
      <c r="DO23" s="47"/>
      <c r="DP23" s="47"/>
      <c r="DQ23" s="47"/>
      <c r="DR23" s="47"/>
      <c r="DS23" s="47"/>
      <c r="DT23" s="47"/>
      <c r="DU23" s="47"/>
      <c r="DV23" s="47"/>
      <c r="DW23" s="47"/>
      <c r="DX23" s="47"/>
      <c r="DY23" s="47"/>
      <c r="DZ23" s="47"/>
      <c r="EA23" s="47"/>
      <c r="EB23" s="47"/>
      <c r="EC23" s="47"/>
      <c r="ED23" s="47"/>
      <c r="EE23" s="47"/>
      <c r="EF23" s="47"/>
      <c r="EG23" s="47"/>
      <c r="EH23" s="47"/>
      <c r="EI23" s="47"/>
      <c r="EJ23" s="47"/>
      <c r="EK23" s="47"/>
      <c r="EL23" s="47"/>
      <c r="EM23" s="47"/>
    </row>
    <row r="24" spans="1:143" s="47" customFormat="1" ht="17.399999999999999" x14ac:dyDescent="0.25">
      <c r="A24"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24" s="109" t="s">
        <v>149</v>
      </c>
      <c r="C24" s="47" t="s">
        <v>163</v>
      </c>
      <c r="D24" s="101"/>
      <c r="E24" s="102">
        <v>44517</v>
      </c>
      <c r="F24" s="103">
        <f t="shared" ref="F24:F27" si="9">IF(ISBLANK(E24)," - ",IF(G24=0,E24,E24+G24-1))</f>
        <v>44523</v>
      </c>
      <c r="G24" s="104">
        <v>7</v>
      </c>
      <c r="H24" s="105">
        <v>0.75</v>
      </c>
      <c r="I24" s="106">
        <v>7</v>
      </c>
      <c r="J24" s="107"/>
      <c r="K24" s="145"/>
      <c r="L24" s="145"/>
      <c r="M24" s="145"/>
      <c r="N24" s="145"/>
      <c r="O24" s="145"/>
      <c r="P24" s="145"/>
      <c r="Q24" s="145"/>
      <c r="R24" s="145"/>
      <c r="S24" s="145"/>
      <c r="T24" s="145"/>
      <c r="U24" s="145"/>
      <c r="V24" s="145"/>
      <c r="W24" s="145"/>
      <c r="X24" s="145"/>
      <c r="Y24" s="145"/>
      <c r="Z24" s="145"/>
      <c r="AA24" s="145"/>
      <c r="AB24" s="145"/>
      <c r="AC24" s="145"/>
      <c r="AD24" s="145"/>
      <c r="AE24" s="145"/>
      <c r="AF24" s="145"/>
      <c r="AG24" s="145"/>
      <c r="AH24" s="145"/>
      <c r="AI24" s="145"/>
      <c r="AJ24" s="145"/>
      <c r="AK24" s="145"/>
      <c r="AL24" s="145"/>
      <c r="AM24" s="145"/>
      <c r="AN24" s="145"/>
      <c r="AO24" s="145"/>
      <c r="AP24" s="145"/>
      <c r="AQ24" s="145"/>
      <c r="AR24" s="145"/>
      <c r="AS24" s="145"/>
      <c r="AT24" s="145"/>
      <c r="AU24" s="145"/>
      <c r="AV24" s="145"/>
      <c r="AW24" s="145"/>
      <c r="AX24" s="145"/>
      <c r="AY24" s="145"/>
      <c r="AZ24" s="145"/>
      <c r="BA24" s="145"/>
      <c r="BB24" s="145"/>
      <c r="BC24" s="145"/>
      <c r="BD24" s="145"/>
      <c r="BE24" s="145"/>
      <c r="BF24" s="145"/>
      <c r="BG24" s="145"/>
      <c r="BH24" s="145"/>
      <c r="BI24" s="145"/>
      <c r="BJ24" s="145"/>
      <c r="BK24" s="145"/>
      <c r="BL24" s="145"/>
      <c r="BM24" s="145"/>
      <c r="BN24" s="145"/>
    </row>
    <row r="25" spans="1:143" s="47" customFormat="1" ht="17.399999999999999" x14ac:dyDescent="0.25">
      <c r="A25" s="134" t="str">
        <f>IF(ISERROR(VALUE(SUBSTITUTE(prevWBS,".",""))),"1",IF(ISERROR(FIND("`",SUBSTITUTE(prevWBS,".","`",1))),TEXT(VALUE(prevWBS)+1,"#"),TEXT(VALUE(LEFT(prevWBS,FIND("`",SUBSTITUTE(prevWBS,".","`",1))-1))+1,"#")))</f>
        <v>6</v>
      </c>
      <c r="B25" s="135" t="s">
        <v>151</v>
      </c>
      <c r="C25" s="136"/>
      <c r="D25" s="137"/>
      <c r="E25" s="139"/>
      <c r="F25" s="139" t="str">
        <f t="shared" si="9"/>
        <v xml:space="preserve"> - </v>
      </c>
      <c r="G25" s="140"/>
      <c r="H25" s="141"/>
      <c r="I25" s="142" t="str">
        <f t="shared" ref="I25:I27" si="10">IF(OR(F25=0,E25=0)," - ",NETWORKDAYS(E25,F25))</f>
        <v xml:space="preserve"> - </v>
      </c>
      <c r="J25" s="143"/>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c r="AK25" s="144"/>
      <c r="AL25" s="144"/>
      <c r="AM25" s="144"/>
      <c r="AN25" s="144"/>
      <c r="AO25" s="144"/>
      <c r="AP25" s="144"/>
      <c r="AQ25" s="144"/>
      <c r="AR25" s="144"/>
      <c r="AS25" s="144"/>
      <c r="AT25" s="144"/>
      <c r="AU25" s="144"/>
      <c r="AV25" s="144"/>
      <c r="AW25" s="144"/>
      <c r="AX25" s="144"/>
      <c r="AY25" s="144"/>
      <c r="AZ25" s="144"/>
      <c r="BA25" s="144"/>
      <c r="BB25" s="144"/>
      <c r="BC25" s="144"/>
      <c r="BD25" s="144"/>
      <c r="BE25" s="144"/>
      <c r="BF25" s="144"/>
      <c r="BG25" s="144"/>
      <c r="BH25" s="144"/>
      <c r="BI25" s="144"/>
      <c r="BJ25" s="144"/>
      <c r="BK25" s="144"/>
      <c r="BL25" s="144"/>
      <c r="BM25" s="144"/>
      <c r="BN25" s="144"/>
    </row>
    <row r="26" spans="1:143" s="47" customFormat="1" ht="17.399999999999999" x14ac:dyDescent="0.25">
      <c r="A26"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26" s="109" t="s">
        <v>153</v>
      </c>
      <c r="C26" s="47" t="s">
        <v>162</v>
      </c>
      <c r="D26" s="101"/>
      <c r="E26" s="102">
        <v>44524</v>
      </c>
      <c r="F26" s="103">
        <f t="shared" si="9"/>
        <v>44530</v>
      </c>
      <c r="G26" s="104">
        <v>7</v>
      </c>
      <c r="H26" s="105">
        <v>0</v>
      </c>
      <c r="I26" s="106">
        <v>7</v>
      </c>
      <c r="J26" s="107"/>
      <c r="K26" s="145"/>
      <c r="L26" s="145"/>
      <c r="M26" s="145"/>
      <c r="N26" s="145"/>
      <c r="O26" s="145"/>
      <c r="P26" s="145"/>
      <c r="Q26" s="145"/>
      <c r="R26" s="145"/>
      <c r="S26" s="145"/>
      <c r="T26" s="145"/>
      <c r="U26" s="145"/>
      <c r="V26" s="145"/>
      <c r="W26" s="145"/>
      <c r="X26" s="145"/>
      <c r="Y26" s="145"/>
      <c r="Z26" s="145"/>
      <c r="AA26" s="145"/>
      <c r="AB26" s="145"/>
      <c r="AC26" s="145"/>
      <c r="AD26" s="145"/>
      <c r="AE26" s="145"/>
      <c r="AF26" s="145"/>
      <c r="AG26" s="145"/>
      <c r="AH26" s="145"/>
      <c r="AI26" s="145"/>
      <c r="AJ26" s="145"/>
      <c r="AK26" s="145"/>
      <c r="AL26" s="145"/>
      <c r="AM26" s="145"/>
      <c r="AN26" s="145"/>
      <c r="AO26" s="145"/>
      <c r="AP26" s="145"/>
      <c r="AQ26" s="145"/>
      <c r="AR26" s="145"/>
      <c r="AS26" s="145"/>
      <c r="AT26" s="145"/>
      <c r="AU26" s="145"/>
      <c r="AV26" s="145"/>
      <c r="AW26" s="145"/>
      <c r="AX26" s="145"/>
      <c r="AY26" s="145"/>
      <c r="AZ26" s="145"/>
      <c r="BA26" s="145"/>
      <c r="BB26" s="145"/>
      <c r="BC26" s="145"/>
      <c r="BD26" s="145"/>
      <c r="BE26" s="145"/>
      <c r="BF26" s="145"/>
      <c r="BG26" s="145"/>
      <c r="BH26" s="145"/>
      <c r="BI26" s="145"/>
      <c r="BJ26" s="145"/>
      <c r="BK26" s="145"/>
      <c r="BL26" s="145"/>
      <c r="BM26" s="145"/>
      <c r="BN26" s="145"/>
    </row>
    <row r="27" spans="1:143" s="47" customFormat="1" ht="17.399999999999999" x14ac:dyDescent="0.25">
      <c r="A27" s="134" t="str">
        <f>IF(ISERROR(VALUE(SUBSTITUTE(prevWBS,".",""))),"1",IF(ISERROR(FIND("`",SUBSTITUTE(prevWBS,".","`",1))),TEXT(VALUE(prevWBS)+1,"#"),TEXT(VALUE(LEFT(prevWBS,FIND("`",SUBSTITUTE(prevWBS,".","`",1))-1))+1,"#")))</f>
        <v>7</v>
      </c>
      <c r="B27" s="135" t="s">
        <v>152</v>
      </c>
      <c r="C27" s="136"/>
      <c r="D27" s="137"/>
      <c r="E27" s="139"/>
      <c r="F27" s="139" t="str">
        <f t="shared" si="9"/>
        <v xml:space="preserve"> - </v>
      </c>
      <c r="G27" s="140"/>
      <c r="H27" s="141"/>
      <c r="I27" s="142" t="str">
        <f t="shared" si="10"/>
        <v xml:space="preserve"> - </v>
      </c>
      <c r="J27" s="143"/>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c r="AK27" s="144"/>
      <c r="AL27" s="144"/>
      <c r="AM27" s="144"/>
      <c r="AN27" s="144"/>
      <c r="AO27" s="144"/>
      <c r="AP27" s="144"/>
      <c r="AQ27" s="144"/>
      <c r="AR27" s="144"/>
      <c r="AS27" s="144"/>
      <c r="AT27" s="144"/>
      <c r="AU27" s="144"/>
      <c r="AV27" s="144"/>
      <c r="AW27" s="144"/>
      <c r="AX27" s="144"/>
      <c r="AY27" s="144"/>
      <c r="AZ27" s="144"/>
      <c r="BA27" s="144"/>
      <c r="BB27" s="144"/>
      <c r="BC27" s="144"/>
      <c r="BD27" s="144"/>
      <c r="BE27" s="144"/>
      <c r="BF27" s="144"/>
      <c r="BG27" s="144"/>
      <c r="BH27" s="144"/>
      <c r="BI27" s="144"/>
      <c r="BJ27" s="144"/>
      <c r="BK27" s="144"/>
      <c r="BL27" s="144"/>
      <c r="BM27" s="144"/>
      <c r="BN27" s="144"/>
    </row>
    <row r="28" spans="1:143" s="47" customFormat="1" ht="17.399999999999999" x14ac:dyDescent="0.25">
      <c r="A28"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28" s="109" t="s">
        <v>154</v>
      </c>
      <c r="C28" s="47" t="s">
        <v>162</v>
      </c>
      <c r="D28" s="101"/>
      <c r="E28" s="102">
        <v>44531</v>
      </c>
      <c r="F28" s="103">
        <f t="shared" ref="F28:F29" si="11">IF(ISBLANK(E28)," - ",IF(G28=0,E28,E28+G28-1))</f>
        <v>44537</v>
      </c>
      <c r="G28" s="104">
        <v>7</v>
      </c>
      <c r="H28" s="105">
        <v>0</v>
      </c>
      <c r="I28" s="106">
        <v>7</v>
      </c>
      <c r="J28" s="107"/>
      <c r="K28" s="145"/>
      <c r="L28" s="145"/>
      <c r="M28" s="145"/>
      <c r="N28" s="145"/>
      <c r="O28" s="145"/>
      <c r="P28" s="145"/>
      <c r="Q28" s="145"/>
      <c r="R28" s="145"/>
      <c r="S28" s="145"/>
      <c r="T28" s="145"/>
      <c r="U28" s="145"/>
      <c r="V28" s="145"/>
      <c r="W28" s="145"/>
      <c r="X28" s="145"/>
      <c r="Y28" s="145"/>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145"/>
      <c r="AV28" s="145"/>
      <c r="AW28" s="145"/>
      <c r="AX28" s="145"/>
      <c r="AY28" s="145"/>
      <c r="AZ28" s="145"/>
      <c r="BA28" s="145"/>
      <c r="BB28" s="145"/>
      <c r="BC28" s="145"/>
      <c r="BD28" s="145"/>
      <c r="BE28" s="145"/>
      <c r="BF28" s="145"/>
      <c r="BG28" s="145"/>
      <c r="BH28" s="145"/>
      <c r="BI28" s="145"/>
      <c r="BJ28" s="145"/>
      <c r="BK28" s="145"/>
      <c r="BL28" s="145"/>
      <c r="BM28" s="145"/>
      <c r="BN28" s="145"/>
    </row>
    <row r="29" spans="1:143" s="47" customFormat="1" ht="17.399999999999999" x14ac:dyDescent="0.25">
      <c r="A29" s="134" t="str">
        <f>IF(ISERROR(VALUE(SUBSTITUTE(prevWBS,".",""))),"1",IF(ISERROR(FIND("`",SUBSTITUTE(prevWBS,".","`",1))),TEXT(VALUE(prevWBS)+1,"#"),TEXT(VALUE(LEFT(prevWBS,FIND("`",SUBSTITUTE(prevWBS,".","`",1))-1))+1,"#")))</f>
        <v>8</v>
      </c>
      <c r="B29" s="135" t="s">
        <v>155</v>
      </c>
      <c r="C29" s="136"/>
      <c r="D29" s="137"/>
      <c r="E29" s="139"/>
      <c r="F29" s="139" t="str">
        <f t="shared" si="11"/>
        <v xml:space="preserve"> - </v>
      </c>
      <c r="G29" s="140"/>
      <c r="H29" s="141"/>
      <c r="I29" s="142" t="str">
        <f t="shared" ref="I29" si="12">IF(OR(F29=0,E29=0)," - ",NETWORKDAYS(E29,F29))</f>
        <v xml:space="preserve"> - </v>
      </c>
      <c r="J29" s="143"/>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c r="AK29" s="144"/>
      <c r="AL29" s="144"/>
      <c r="AM29" s="144"/>
      <c r="AN29" s="144"/>
      <c r="AO29" s="144"/>
      <c r="AP29" s="144"/>
      <c r="AQ29" s="144"/>
      <c r="AR29" s="144"/>
      <c r="AS29" s="144"/>
      <c r="AT29" s="144"/>
      <c r="AU29" s="144"/>
      <c r="AV29" s="144"/>
      <c r="AW29" s="144"/>
      <c r="AX29" s="144"/>
      <c r="AY29" s="144"/>
      <c r="AZ29" s="144"/>
      <c r="BA29" s="144"/>
      <c r="BB29" s="144"/>
      <c r="BC29" s="144"/>
      <c r="BD29" s="144"/>
      <c r="BE29" s="144"/>
      <c r="BF29" s="144"/>
      <c r="BG29" s="144"/>
      <c r="BH29" s="144"/>
      <c r="BI29" s="144"/>
      <c r="BJ29" s="144"/>
      <c r="BK29" s="144"/>
      <c r="BL29" s="144"/>
      <c r="BM29" s="144"/>
      <c r="BN29" s="144"/>
    </row>
    <row r="30" spans="1:143" s="47" customFormat="1" ht="17.399999999999999" x14ac:dyDescent="0.25">
      <c r="A30" s="10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8.1</v>
      </c>
      <c r="B30" s="109" t="s">
        <v>156</v>
      </c>
      <c r="C30" s="47" t="s">
        <v>160</v>
      </c>
      <c r="D30" s="101"/>
      <c r="E30" s="102">
        <v>44538</v>
      </c>
      <c r="F30" s="103">
        <f t="shared" ref="F30" si="13">IF(ISBLANK(E30)," - ",IF(G30=0,E30,E30+G30-1))</f>
        <v>44544</v>
      </c>
      <c r="G30" s="104">
        <v>7</v>
      </c>
      <c r="H30" s="105">
        <v>0</v>
      </c>
      <c r="I30" s="106">
        <v>7</v>
      </c>
      <c r="J30" s="107"/>
      <c r="K30" s="145"/>
      <c r="L30" s="145"/>
      <c r="M30" s="145"/>
      <c r="N30" s="145"/>
      <c r="O30" s="145"/>
      <c r="P30" s="145"/>
      <c r="Q30" s="145"/>
      <c r="R30" s="145"/>
      <c r="S30" s="145"/>
      <c r="T30" s="145"/>
      <c r="U30" s="145"/>
      <c r="V30" s="145"/>
      <c r="W30" s="145"/>
      <c r="X30" s="145"/>
      <c r="Y30" s="145"/>
      <c r="Z30" s="145"/>
      <c r="AA30" s="145"/>
      <c r="AB30" s="145"/>
      <c r="AC30" s="145"/>
      <c r="AD30" s="145"/>
      <c r="AE30" s="145"/>
      <c r="AF30" s="145"/>
      <c r="AG30" s="145"/>
      <c r="AH30" s="145"/>
      <c r="AI30" s="145"/>
      <c r="AJ30" s="145"/>
      <c r="AK30" s="145"/>
      <c r="AL30" s="145"/>
      <c r="AM30" s="145"/>
      <c r="AN30" s="145"/>
      <c r="AO30" s="145"/>
      <c r="AP30" s="145"/>
      <c r="AQ30" s="145"/>
      <c r="AR30" s="145"/>
      <c r="AS30" s="145"/>
      <c r="AT30" s="145"/>
      <c r="AU30" s="145"/>
      <c r="AV30" s="145"/>
      <c r="AW30" s="145"/>
      <c r="AX30" s="145"/>
      <c r="AY30" s="145"/>
      <c r="AZ30" s="145"/>
      <c r="BA30" s="145"/>
      <c r="BB30" s="145"/>
      <c r="BC30" s="145"/>
      <c r="BD30" s="145"/>
      <c r="BE30" s="145"/>
      <c r="BF30" s="145"/>
      <c r="BG30" s="145"/>
      <c r="BH30" s="145"/>
      <c r="BI30" s="145"/>
      <c r="BJ30" s="145"/>
      <c r="BK30" s="145"/>
      <c r="BL30" s="145"/>
      <c r="BM30" s="145"/>
      <c r="BN30" s="145"/>
    </row>
    <row r="31" spans="1:143" s="47" customFormat="1" ht="17.399999999999999" x14ac:dyDescent="0.25">
      <c r="A31" s="108"/>
      <c r="B31" s="109"/>
      <c r="D31" s="101"/>
      <c r="E31" s="102"/>
      <c r="F31" s="103"/>
      <c r="G31" s="104"/>
      <c r="H31" s="105"/>
      <c r="I31" s="106"/>
      <c r="J31" s="107"/>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row>
    <row r="32" spans="1:143" s="52" customFormat="1" ht="17.399999999999999" x14ac:dyDescent="0.25">
      <c r="A32" s="48" t="s">
        <v>1</v>
      </c>
      <c r="B32" s="49"/>
      <c r="C32" s="50"/>
      <c r="D32" s="50"/>
      <c r="E32" s="64"/>
      <c r="F32" s="64"/>
      <c r="G32" s="51"/>
      <c r="H32" s="51"/>
      <c r="I32" s="51"/>
      <c r="J32" s="60"/>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row>
    <row r="33" spans="1:67" s="47" customFormat="1" ht="17.399999999999999" x14ac:dyDescent="0.25">
      <c r="A33" s="53" t="s">
        <v>37</v>
      </c>
      <c r="B33" s="54"/>
      <c r="C33" s="54"/>
      <c r="D33" s="54"/>
      <c r="E33" s="65"/>
      <c r="F33" s="65"/>
      <c r="G33" s="54"/>
      <c r="H33" s="54"/>
      <c r="I33" s="54"/>
      <c r="J33" s="60"/>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row>
    <row r="34" spans="1:67" s="47" customFormat="1" ht="17.399999999999999" x14ac:dyDescent="0.25">
      <c r="A34" s="68" t="str">
        <f>IF(ISERROR(VALUE(SUBSTITUTE(prevWBS,".",""))),"1",IF(ISERROR(FIND("`",SUBSTITUTE(prevWBS,".","`",1))),TEXT(VALUE(prevWBS)+1,"#"),TEXT(VALUE(LEFT(prevWBS,FIND("`",SUBSTITUTE(prevWBS,".","`",1))-1))+1,"#")))</f>
        <v>1</v>
      </c>
      <c r="B34" s="69" t="s">
        <v>76</v>
      </c>
      <c r="C34" s="55"/>
      <c r="D34" s="56"/>
      <c r="E34" s="62"/>
      <c r="F34" s="63" t="str">
        <f t="shared" ref="F34:F37" si="14">IF(ISBLANK(E34)," - ",IF(G34=0,E34,E34+G34-1))</f>
        <v xml:space="preserve"> - </v>
      </c>
      <c r="G34" s="45"/>
      <c r="H34" s="46"/>
      <c r="I34" s="57" t="str">
        <f>IF(OR(F34=0,E34=0)," - ",NETWORKDAYS(E34,F34))</f>
        <v xml:space="preserve"> - </v>
      </c>
      <c r="J34" s="6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row>
    <row r="35" spans="1:67" s="47" customFormat="1" ht="17.399999999999999" x14ac:dyDescent="0.25">
      <c r="A35" s="4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5" s="58" t="s">
        <v>62</v>
      </c>
      <c r="C35" s="58"/>
      <c r="D35" s="56"/>
      <c r="E35" s="62"/>
      <c r="F35" s="63" t="str">
        <f t="shared" si="14"/>
        <v xml:space="preserve"> - </v>
      </c>
      <c r="G35" s="45"/>
      <c r="H35" s="46"/>
      <c r="I35" s="57" t="str">
        <f t="shared" ref="I35:I37" si="15">IF(OR(F35=0,E35=0)," - ",NETWORKDAYS(E35,F35))</f>
        <v xml:space="preserve"> - </v>
      </c>
      <c r="J35" s="6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row>
    <row r="36" spans="1:67" s="47" customFormat="1" ht="17.399999999999999" x14ac:dyDescent="0.25">
      <c r="A36" s="4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36" s="59" t="s">
        <v>63</v>
      </c>
      <c r="C36" s="58"/>
      <c r="D36" s="56"/>
      <c r="E36" s="62"/>
      <c r="F36" s="63" t="str">
        <f t="shared" si="14"/>
        <v xml:space="preserve"> - </v>
      </c>
      <c r="G36" s="45"/>
      <c r="H36" s="46"/>
      <c r="I36" s="57" t="str">
        <f t="shared" si="15"/>
        <v xml:space="preserve"> - </v>
      </c>
      <c r="J36" s="6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row>
    <row r="37" spans="1:67" s="47" customFormat="1" ht="17.399999999999999" x14ac:dyDescent="0.25">
      <c r="A37" s="43"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37" s="59" t="s">
        <v>64</v>
      </c>
      <c r="C37" s="58"/>
      <c r="D37" s="56"/>
      <c r="E37" s="62"/>
      <c r="F37" s="63" t="str">
        <f t="shared" si="14"/>
        <v xml:space="preserve"> - </v>
      </c>
      <c r="G37" s="45"/>
      <c r="H37" s="46"/>
      <c r="I37" s="57" t="str">
        <f t="shared" si="15"/>
        <v xml:space="preserve"> - </v>
      </c>
      <c r="J37" s="6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row>
    <row r="38" spans="1:67" s="28" customFormat="1" x14ac:dyDescent="0.25">
      <c r="A38" s="100" t="str">
        <f>HYPERLINK("https://vertex42.link/HowToCreateAGanttChart","► Watch How to Create a Gantt Chart in Excel")</f>
        <v>► Watch How to Create a Gantt Chart in Excel</v>
      </c>
      <c r="B38" s="26"/>
      <c r="C38" s="26"/>
      <c r="D38" s="27"/>
      <c r="E38" s="26"/>
      <c r="F38" s="26"/>
      <c r="G38" s="26"/>
      <c r="H38" s="26"/>
      <c r="I38" s="26"/>
      <c r="J38" s="26"/>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row>
    <row r="39" spans="1:67" x14ac:dyDescent="0.25">
      <c r="BO39" s="1"/>
    </row>
  </sheetData>
  <sheetProtection formatCells="0" formatColumns="0" formatRows="0" insertRows="0" deleteRows="0"/>
  <mergeCells count="19">
    <mergeCell ref="AF4:AL4"/>
    <mergeCell ref="AF5:AL5"/>
    <mergeCell ref="BH4:BN4"/>
    <mergeCell ref="BH5:BN5"/>
    <mergeCell ref="AM5:AS5"/>
    <mergeCell ref="AT4:AZ4"/>
    <mergeCell ref="AT5:AZ5"/>
    <mergeCell ref="AM4:AS4"/>
    <mergeCell ref="BA4:BG4"/>
    <mergeCell ref="BA5:BG5"/>
    <mergeCell ref="K1:AE1"/>
    <mergeCell ref="C5:E5"/>
    <mergeCell ref="R4:X4"/>
    <mergeCell ref="K4:Q4"/>
    <mergeCell ref="C4:E4"/>
    <mergeCell ref="R5:X5"/>
    <mergeCell ref="K5:Q5"/>
    <mergeCell ref="Y4:AE4"/>
    <mergeCell ref="Y5:AE5"/>
  </mergeCells>
  <phoneticPr fontId="3" type="noConversion"/>
  <conditionalFormatting sqref="H32:H37 H8:H22">
    <cfRule type="dataBar" priority="37">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27" priority="80">
      <formula>K$6=TODAY()</formula>
    </cfRule>
  </conditionalFormatting>
  <conditionalFormatting sqref="AM24:BN24 K32:BN37 BN30:BN31 K8:BN22">
    <cfRule type="expression" dxfId="26" priority="83">
      <formula>AND($E8&lt;=K$6,ROUNDDOWN(($F8-$E8+1)*$H8,0)+$E8-1&gt;=K$6)</formula>
    </cfRule>
    <cfRule type="expression" dxfId="25" priority="84">
      <formula>AND(NOT(ISBLANK($E8)),$E8&lt;=K$6,$F8&gt;=K$6)</formula>
    </cfRule>
  </conditionalFormatting>
  <conditionalFormatting sqref="AM24:BN24 K32:BN37 BN30:BN31 K6:BN22">
    <cfRule type="expression" dxfId="24" priority="43">
      <formula>K$6=TODAY()</formula>
    </cfRule>
  </conditionalFormatting>
  <conditionalFormatting sqref="H27">
    <cfRule type="dataBar" priority="16">
      <dataBar>
        <cfvo type="num" val="0"/>
        <cfvo type="num" val="1"/>
        <color theme="0" tint="-0.34998626667073579"/>
      </dataBar>
      <extLst>
        <ext xmlns:x14="http://schemas.microsoft.com/office/spreadsheetml/2009/9/main" uri="{B025F937-C7B1-47D3-B67F-A62EFF666E3E}">
          <x14:id>{D5B5BB1E-D228-4FE4-86C4-6D33D9EFF87F}</x14:id>
        </ext>
      </extLst>
    </cfRule>
  </conditionalFormatting>
  <conditionalFormatting sqref="H24">
    <cfRule type="dataBar" priority="32">
      <dataBar>
        <cfvo type="num" val="0"/>
        <cfvo type="num" val="1"/>
        <color theme="0" tint="-0.34998626667073579"/>
      </dataBar>
      <extLst>
        <ext xmlns:x14="http://schemas.microsoft.com/office/spreadsheetml/2009/9/main" uri="{B025F937-C7B1-47D3-B67F-A62EFF666E3E}">
          <x14:id>{E88D1B88-D141-406E-8D37-5F1428501ABD}</x14:id>
        </ext>
      </extLst>
    </cfRule>
  </conditionalFormatting>
  <conditionalFormatting sqref="K24:AL24">
    <cfRule type="expression" dxfId="23" priority="34">
      <formula>AND($E24&lt;=K$6,ROUNDDOWN(($F24-$E24+1)*$H24,0)+$E24-1&gt;=K$6)</formula>
    </cfRule>
    <cfRule type="expression" dxfId="22" priority="35">
      <formula>AND(NOT(ISBLANK($E24)),$E24&lt;=K$6,$F24&gt;=K$6)</formula>
    </cfRule>
  </conditionalFormatting>
  <conditionalFormatting sqref="K24:AL24">
    <cfRule type="expression" dxfId="21" priority="33">
      <formula>K$6=TODAY()</formula>
    </cfRule>
  </conditionalFormatting>
  <conditionalFormatting sqref="H23">
    <cfRule type="dataBar" priority="28">
      <dataBar>
        <cfvo type="num" val="0"/>
        <cfvo type="num" val="1"/>
        <color theme="0" tint="-0.34998626667073579"/>
      </dataBar>
      <extLst>
        <ext xmlns:x14="http://schemas.microsoft.com/office/spreadsheetml/2009/9/main" uri="{B025F937-C7B1-47D3-B67F-A62EFF666E3E}">
          <x14:id>{AD4F7B60-0C93-4000-A146-8E3713377060}</x14:id>
        </ext>
      </extLst>
    </cfRule>
  </conditionalFormatting>
  <conditionalFormatting sqref="K23:BN23">
    <cfRule type="expression" dxfId="20" priority="30">
      <formula>AND($E23&lt;=K$6,ROUNDDOWN(($F23-$E23+1)*$H23,0)+$E23-1&gt;=K$6)</formula>
    </cfRule>
    <cfRule type="expression" dxfId="19" priority="31">
      <formula>AND(NOT(ISBLANK($E23)),$E23&lt;=K$6,$F23&gt;=K$6)</formula>
    </cfRule>
  </conditionalFormatting>
  <conditionalFormatting sqref="K23:BN23">
    <cfRule type="expression" dxfId="18" priority="29">
      <formula>K$6=TODAY()</formula>
    </cfRule>
  </conditionalFormatting>
  <conditionalFormatting sqref="H25:H26">
    <cfRule type="dataBar" priority="24">
      <dataBar>
        <cfvo type="num" val="0"/>
        <cfvo type="num" val="1"/>
        <color theme="0" tint="-0.34998626667073579"/>
      </dataBar>
      <extLst>
        <ext xmlns:x14="http://schemas.microsoft.com/office/spreadsheetml/2009/9/main" uri="{B025F937-C7B1-47D3-B67F-A62EFF666E3E}">
          <x14:id>{3F6B1ECB-9D2C-433E-A31E-B16144A532AB}</x14:id>
        </ext>
      </extLst>
    </cfRule>
  </conditionalFormatting>
  <conditionalFormatting sqref="K25:BN26">
    <cfRule type="expression" dxfId="17" priority="26">
      <formula>AND($E25&lt;=K$6,ROUNDDOWN(($F25-$E25+1)*$H25,0)+$E25-1&gt;=K$6)</formula>
    </cfRule>
    <cfRule type="expression" dxfId="16" priority="27">
      <formula>AND(NOT(ISBLANK($E25)),$E25&lt;=K$6,$F25&gt;=K$6)</formula>
    </cfRule>
  </conditionalFormatting>
  <conditionalFormatting sqref="K25:BN26">
    <cfRule type="expression" dxfId="15" priority="25">
      <formula>K$6=TODAY()</formula>
    </cfRule>
  </conditionalFormatting>
  <conditionalFormatting sqref="H28">
    <cfRule type="dataBar" priority="12">
      <dataBar>
        <cfvo type="num" val="0"/>
        <cfvo type="num" val="1"/>
        <color theme="0" tint="-0.34998626667073579"/>
      </dataBar>
      <extLst>
        <ext xmlns:x14="http://schemas.microsoft.com/office/spreadsheetml/2009/9/main" uri="{B025F937-C7B1-47D3-B67F-A62EFF666E3E}">
          <x14:id>{2BE6B688-FF72-4321-BF55-81DD79940031}</x14:id>
        </ext>
      </extLst>
    </cfRule>
  </conditionalFormatting>
  <conditionalFormatting sqref="K27:BN27">
    <cfRule type="expression" dxfId="14" priority="18">
      <formula>AND($E27&lt;=K$6,ROUNDDOWN(($F27-$E27+1)*$H27,0)+$E27-1&gt;=K$6)</formula>
    </cfRule>
    <cfRule type="expression" dxfId="13" priority="19">
      <formula>AND(NOT(ISBLANK($E27)),$E27&lt;=K$6,$F27&gt;=K$6)</formula>
    </cfRule>
  </conditionalFormatting>
  <conditionalFormatting sqref="K27:BN27">
    <cfRule type="expression" dxfId="12" priority="17">
      <formula>K$6=TODAY()</formula>
    </cfRule>
  </conditionalFormatting>
  <conditionalFormatting sqref="K28:BN28">
    <cfRule type="expression" dxfId="11" priority="14">
      <formula>AND($E28&lt;=K$6,ROUNDDOWN(($F28-$E28+1)*$H28,0)+$E28-1&gt;=K$6)</formula>
    </cfRule>
    <cfRule type="expression" dxfId="10" priority="15">
      <formula>AND(NOT(ISBLANK($E28)),$E28&lt;=K$6,$F28&gt;=K$6)</formula>
    </cfRule>
  </conditionalFormatting>
  <conditionalFormatting sqref="K28:BN28">
    <cfRule type="expression" dxfId="9" priority="13">
      <formula>K$6=TODAY()</formula>
    </cfRule>
  </conditionalFormatting>
  <conditionalFormatting sqref="H29">
    <cfRule type="dataBar" priority="8">
      <dataBar>
        <cfvo type="num" val="0"/>
        <cfvo type="num" val="1"/>
        <color theme="0" tint="-0.34998626667073579"/>
      </dataBar>
      <extLst>
        <ext xmlns:x14="http://schemas.microsoft.com/office/spreadsheetml/2009/9/main" uri="{B025F937-C7B1-47D3-B67F-A62EFF666E3E}">
          <x14:id>{2E6FAEA5-69B6-49F6-8E92-EE63CE1CE8BC}</x14:id>
        </ext>
      </extLst>
    </cfRule>
  </conditionalFormatting>
  <conditionalFormatting sqref="H30:H31">
    <cfRule type="dataBar" priority="4">
      <dataBar>
        <cfvo type="num" val="0"/>
        <cfvo type="num" val="1"/>
        <color theme="0" tint="-0.34998626667073579"/>
      </dataBar>
      <extLst>
        <ext xmlns:x14="http://schemas.microsoft.com/office/spreadsheetml/2009/9/main" uri="{B025F937-C7B1-47D3-B67F-A62EFF666E3E}">
          <x14:id>{1164E4F6-FEFC-41B6-B174-DA28BD94192A}</x14:id>
        </ext>
      </extLst>
    </cfRule>
  </conditionalFormatting>
  <conditionalFormatting sqref="K29:BM29">
    <cfRule type="expression" dxfId="8" priority="10">
      <formula>AND($E29&lt;=K$6,ROUNDDOWN(($F29-$E29+1)*$H29,0)+$E29-1&gt;=K$6)</formula>
    </cfRule>
    <cfRule type="expression" dxfId="7" priority="11">
      <formula>AND(NOT(ISBLANK($E29)),$E29&lt;=K$6,$F29&gt;=K$6)</formula>
    </cfRule>
  </conditionalFormatting>
  <conditionalFormatting sqref="K29:BM29">
    <cfRule type="expression" dxfId="6" priority="9">
      <formula>K$6=TODAY()</formula>
    </cfRule>
  </conditionalFormatting>
  <conditionalFormatting sqref="K30:BM31">
    <cfRule type="expression" dxfId="5" priority="6">
      <formula>AND($E30&lt;=K$6,ROUNDDOWN(($F30-$E30+1)*$H30,0)+$E30-1&gt;=K$6)</formula>
    </cfRule>
    <cfRule type="expression" dxfId="4" priority="7">
      <formula>AND(NOT(ISBLANK($E30)),$E30&lt;=K$6,$F30&gt;=K$6)</formula>
    </cfRule>
  </conditionalFormatting>
  <conditionalFormatting sqref="K30:BM31">
    <cfRule type="expression" dxfId="3" priority="5">
      <formula>K$6=TODAY()</formula>
    </cfRule>
  </conditionalFormatting>
  <conditionalFormatting sqref="BN29">
    <cfRule type="expression" dxfId="2" priority="2">
      <formula>AND($E29&lt;=BN$6,ROUNDDOWN(($F29-$E29+1)*$H29,0)+$E29-1&gt;=BN$6)</formula>
    </cfRule>
    <cfRule type="expression" dxfId="1" priority="3">
      <formula>AND(NOT(ISBLANK($E29)),$E29&lt;=BN$6,$F29&gt;=BN$6)</formula>
    </cfRule>
  </conditionalFormatting>
  <conditionalFormatting sqref="BN29">
    <cfRule type="expression" dxfId="0" priority="1">
      <formula>BN$6=TODAY()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A33:B33 B32 E11 E15 E19 E32:H33 G11:H11 G15:H15 G19:H19 G34 G35:G36 G37" unlockedFormula="1"/>
    <ignoredError sqref="A19 A15 A11"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H32:H37 H8:H22</xm:sqref>
        </x14:conditionalFormatting>
        <x14:conditionalFormatting xmlns:xm="http://schemas.microsoft.com/office/excel/2006/main">
          <x14:cfRule type="dataBar" id="{D5B5BB1E-D228-4FE4-86C4-6D33D9EFF87F}">
            <x14:dataBar minLength="0" maxLength="100" gradient="0">
              <x14:cfvo type="num">
                <xm:f>0</xm:f>
              </x14:cfvo>
              <x14:cfvo type="num">
                <xm:f>1</xm:f>
              </x14:cfvo>
              <x14:negativeFillColor rgb="FFFF0000"/>
              <x14:axisColor rgb="FF000000"/>
            </x14:dataBar>
          </x14:cfRule>
          <xm:sqref>H27</xm:sqref>
        </x14:conditionalFormatting>
        <x14:conditionalFormatting xmlns:xm="http://schemas.microsoft.com/office/excel/2006/main">
          <x14:cfRule type="dataBar" id="{E88D1B88-D141-406E-8D37-5F1428501ABD}">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AD4F7B60-0C93-4000-A146-8E3713377060}">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3F6B1ECB-9D2C-433E-A31E-B16144A532AB}">
            <x14:dataBar minLength="0" maxLength="100" gradient="0">
              <x14:cfvo type="num">
                <xm:f>0</xm:f>
              </x14:cfvo>
              <x14:cfvo type="num">
                <xm:f>1</xm:f>
              </x14:cfvo>
              <x14:negativeFillColor rgb="FFFF0000"/>
              <x14:axisColor rgb="FF000000"/>
            </x14:dataBar>
          </x14:cfRule>
          <xm:sqref>H25:H26</xm:sqref>
        </x14:conditionalFormatting>
        <x14:conditionalFormatting xmlns:xm="http://schemas.microsoft.com/office/excel/2006/main">
          <x14:cfRule type="dataBar" id="{2BE6B688-FF72-4321-BF55-81DD79940031}">
            <x14:dataBar minLength="0" maxLength="100" gradient="0">
              <x14:cfvo type="num">
                <xm:f>0</xm:f>
              </x14:cfvo>
              <x14:cfvo type="num">
                <xm:f>1</xm:f>
              </x14:cfvo>
              <x14:negativeFillColor rgb="FFFF0000"/>
              <x14:axisColor rgb="FF000000"/>
            </x14:dataBar>
          </x14:cfRule>
          <xm:sqref>H28</xm:sqref>
        </x14:conditionalFormatting>
        <x14:conditionalFormatting xmlns:xm="http://schemas.microsoft.com/office/excel/2006/main">
          <x14:cfRule type="dataBar" id="{2E6FAEA5-69B6-49F6-8E92-EE63CE1CE8BC}">
            <x14:dataBar minLength="0" maxLength="100" gradient="0">
              <x14:cfvo type="num">
                <xm:f>0</xm:f>
              </x14:cfvo>
              <x14:cfvo type="num">
                <xm:f>1</xm:f>
              </x14:cfvo>
              <x14:negativeFillColor rgb="FFFF0000"/>
              <x14:axisColor rgb="FF000000"/>
            </x14:dataBar>
          </x14:cfRule>
          <xm:sqref>H29</xm:sqref>
        </x14:conditionalFormatting>
        <x14:conditionalFormatting xmlns:xm="http://schemas.microsoft.com/office/excel/2006/main">
          <x14:cfRule type="dataBar" id="{1164E4F6-FEFC-41B6-B174-DA28BD94192A}">
            <x14:dataBar minLength="0" maxLength="100" gradient="0">
              <x14:cfvo type="num">
                <xm:f>0</xm:f>
              </x14:cfvo>
              <x14:cfvo type="num">
                <xm:f>1</xm:f>
              </x14:cfvo>
              <x14:negativeFillColor rgb="FFFF0000"/>
              <x14:axisColor rgb="FF000000"/>
            </x14:dataBar>
          </x14:cfRule>
          <xm:sqref>H30:H31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topLeftCell="A26" workbookViewId="0">
      <selection activeCell="A2" sqref="A2"/>
    </sheetView>
  </sheetViews>
  <sheetFormatPr defaultRowHeight="13.2" x14ac:dyDescent="0.25"/>
  <cols>
    <col min="1" max="1" width="5.5546875" style="14" customWidth="1"/>
    <col min="2" max="2" width="37.6640625" style="14" customWidth="1"/>
    <col min="3" max="3" width="55.109375" style="14" customWidth="1"/>
    <col min="4" max="7" width="8.88671875" style="14"/>
  </cols>
  <sheetData>
    <row r="1" spans="1:3" ht="30" customHeight="1" x14ac:dyDescent="0.25">
      <c r="A1" s="29" t="s">
        <v>21</v>
      </c>
    </row>
    <row r="4" spans="1:3" x14ac:dyDescent="0.25">
      <c r="C4" s="20" t="s">
        <v>29</v>
      </c>
    </row>
    <row r="5" spans="1:3" x14ac:dyDescent="0.25">
      <c r="C5" s="18" t="s">
        <v>30</v>
      </c>
    </row>
    <row r="6" spans="1:3" x14ac:dyDescent="0.25">
      <c r="C6" s="18"/>
    </row>
    <row r="7" spans="1:3" ht="17.399999999999999" x14ac:dyDescent="0.3">
      <c r="C7" s="21" t="s">
        <v>50</v>
      </c>
    </row>
    <row r="8" spans="1:3" x14ac:dyDescent="0.25">
      <c r="C8" s="22" t="s">
        <v>48</v>
      </c>
    </row>
    <row r="10" spans="1:3" x14ac:dyDescent="0.25">
      <c r="C10" s="18" t="s">
        <v>47</v>
      </c>
    </row>
    <row r="11" spans="1:3" x14ac:dyDescent="0.25">
      <c r="C11" s="18" t="s">
        <v>46</v>
      </c>
    </row>
    <row r="13" spans="1:3" ht="17.399999999999999" x14ac:dyDescent="0.3">
      <c r="C13" s="21" t="s">
        <v>45</v>
      </c>
    </row>
    <row r="16" spans="1:3" ht="15.6" x14ac:dyDescent="0.3">
      <c r="A16" s="24" t="s">
        <v>23</v>
      </c>
    </row>
    <row r="17" spans="2:2" s="14" customFormat="1" x14ac:dyDescent="0.25"/>
    <row r="18" spans="2:2" ht="13.8" x14ac:dyDescent="0.25">
      <c r="B18" s="23" t="s">
        <v>34</v>
      </c>
    </row>
    <row r="19" spans="2:2" x14ac:dyDescent="0.25">
      <c r="B19" s="18" t="s">
        <v>40</v>
      </c>
    </row>
    <row r="20" spans="2:2" x14ac:dyDescent="0.25">
      <c r="B20" s="18" t="s">
        <v>41</v>
      </c>
    </row>
    <row r="22" spans="2:2" s="14" customFormat="1" ht="13.8" x14ac:dyDescent="0.25">
      <c r="B22" s="23" t="s">
        <v>42</v>
      </c>
    </row>
    <row r="23" spans="2:2" s="14" customFormat="1" x14ac:dyDescent="0.25">
      <c r="B23" s="18" t="s">
        <v>43</v>
      </c>
    </row>
    <row r="24" spans="2:2" s="14" customFormat="1" x14ac:dyDescent="0.25">
      <c r="B24" s="18" t="s">
        <v>44</v>
      </c>
    </row>
    <row r="26" spans="2:2" s="14" customFormat="1" ht="13.8" x14ac:dyDescent="0.25">
      <c r="B26" s="23" t="s">
        <v>31</v>
      </c>
    </row>
    <row r="27" spans="2:2" s="14" customFormat="1" x14ac:dyDescent="0.25">
      <c r="B27" s="18" t="s">
        <v>35</v>
      </c>
    </row>
    <row r="28" spans="2:2" s="14" customFormat="1" x14ac:dyDescent="0.25">
      <c r="B28" s="18" t="s">
        <v>36</v>
      </c>
    </row>
    <row r="29" spans="2:2" x14ac:dyDescent="0.25">
      <c r="B29" s="18" t="s">
        <v>38</v>
      </c>
    </row>
    <row r="30" spans="2:2" x14ac:dyDescent="0.25">
      <c r="B30" s="14" t="s">
        <v>24</v>
      </c>
    </row>
    <row r="31" spans="2:2" x14ac:dyDescent="0.25">
      <c r="B31" s="14" t="s">
        <v>25</v>
      </c>
    </row>
    <row r="32" spans="2:2" x14ac:dyDescent="0.25">
      <c r="B32" s="14" t="s">
        <v>26</v>
      </c>
    </row>
    <row r="34" spans="2:2" ht="13.8" x14ac:dyDescent="0.25">
      <c r="B34" s="23" t="s">
        <v>27</v>
      </c>
    </row>
    <row r="35" spans="2:2" x14ac:dyDescent="0.25">
      <c r="B35" s="18" t="s">
        <v>127</v>
      </c>
    </row>
    <row r="36" spans="2:2" x14ac:dyDescent="0.25">
      <c r="B36" s="18" t="s">
        <v>128</v>
      </c>
    </row>
    <row r="37" spans="2:2" x14ac:dyDescent="0.25">
      <c r="B37" s="18" t="s">
        <v>129</v>
      </c>
    </row>
    <row r="39" spans="2:2" ht="13.8" x14ac:dyDescent="0.25">
      <c r="B39" s="23" t="s">
        <v>28</v>
      </c>
    </row>
    <row r="40" spans="2:2" x14ac:dyDescent="0.25">
      <c r="B40" s="18" t="s">
        <v>39</v>
      </c>
    </row>
    <row r="42" spans="2:2" s="14" customFormat="1" ht="13.8" x14ac:dyDescent="0.25">
      <c r="B42" s="23" t="s">
        <v>32</v>
      </c>
    </row>
    <row r="43" spans="2:2" s="14" customFormat="1" x14ac:dyDescent="0.25">
      <c r="B43" s="18" t="s">
        <v>130</v>
      </c>
    </row>
    <row r="44" spans="2:2" s="14" customFormat="1" x14ac:dyDescent="0.25">
      <c r="B44" s="18" t="s">
        <v>33</v>
      </c>
    </row>
    <row r="45" spans="2:2" s="14" customFormat="1" x14ac:dyDescent="0.25"/>
    <row r="46" spans="2:2" ht="17.399999999999999" x14ac:dyDescent="0.3">
      <c r="B46" s="21" t="s">
        <v>22</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topLeftCell="A16" workbookViewId="0">
      <selection activeCell="A3" sqref="A3"/>
    </sheetView>
  </sheetViews>
  <sheetFormatPr defaultColWidth="8.88671875" defaultRowHeight="13.2" x14ac:dyDescent="0.25"/>
  <cols>
    <col min="1" max="1" width="5.5546875" style="5" customWidth="1"/>
    <col min="2" max="2" width="90.44140625" style="5" customWidth="1"/>
    <col min="3" max="3" width="16.44140625" style="5" bestFit="1" customWidth="1"/>
    <col min="4" max="16384" width="8.88671875" style="5"/>
  </cols>
  <sheetData>
    <row r="1" spans="1:3" ht="30" customHeight="1" x14ac:dyDescent="0.25">
      <c r="A1" s="34" t="s">
        <v>122</v>
      </c>
      <c r="B1" s="35"/>
      <c r="C1" s="36"/>
    </row>
    <row r="2" spans="1:3" ht="13.8" x14ac:dyDescent="0.25">
      <c r="A2" s="76" t="s">
        <v>48</v>
      </c>
      <c r="B2" s="7"/>
      <c r="C2" s="6"/>
    </row>
    <row r="3" spans="1:3" s="18" customFormat="1" x14ac:dyDescent="0.25">
      <c r="A3" s="6"/>
      <c r="B3" s="7"/>
      <c r="C3" s="6"/>
    </row>
    <row r="4" spans="1:3" s="6" customFormat="1" ht="17.399999999999999" x14ac:dyDescent="0.3">
      <c r="A4" s="71" t="s">
        <v>89</v>
      </c>
      <c r="B4" s="33"/>
    </row>
    <row r="5" spans="1:3" s="6" customFormat="1" ht="55.2" x14ac:dyDescent="0.25">
      <c r="B5" s="77" t="s">
        <v>78</v>
      </c>
    </row>
    <row r="7" spans="1:3" ht="27.6" x14ac:dyDescent="0.25">
      <c r="B7" s="77" t="s">
        <v>90</v>
      </c>
    </row>
    <row r="9" spans="1:3" ht="13.8" x14ac:dyDescent="0.25">
      <c r="B9" s="76" t="s">
        <v>60</v>
      </c>
    </row>
    <row r="11" spans="1:3" ht="27.6" x14ac:dyDescent="0.25">
      <c r="B11" s="75" t="s">
        <v>61</v>
      </c>
    </row>
    <row r="12" spans="1:3" s="18" customFormat="1" x14ac:dyDescent="0.25"/>
    <row r="13" spans="1:3" ht="17.399999999999999" x14ac:dyDescent="0.3">
      <c r="A13" s="150" t="s">
        <v>4</v>
      </c>
      <c r="B13" s="150"/>
    </row>
    <row r="14" spans="1:3" s="18" customFormat="1" x14ac:dyDescent="0.25"/>
    <row r="15" spans="1:3" s="72" customFormat="1" ht="17.399999999999999" x14ac:dyDescent="0.25">
      <c r="A15" s="80"/>
      <c r="B15" s="78" t="s">
        <v>81</v>
      </c>
    </row>
    <row r="16" spans="1:3" s="72" customFormat="1" ht="17.399999999999999" x14ac:dyDescent="0.25">
      <c r="A16" s="80"/>
      <c r="B16" s="79" t="s">
        <v>79</v>
      </c>
      <c r="C16" s="74" t="s">
        <v>3</v>
      </c>
    </row>
    <row r="17" spans="1:3" ht="17.399999999999999" x14ac:dyDescent="0.3">
      <c r="A17" s="81"/>
      <c r="B17" s="79" t="s">
        <v>83</v>
      </c>
    </row>
    <row r="18" spans="1:3" s="18" customFormat="1" ht="17.399999999999999" x14ac:dyDescent="0.3">
      <c r="A18" s="81"/>
      <c r="B18" s="79" t="s">
        <v>91</v>
      </c>
    </row>
    <row r="19" spans="1:3" s="36" customFormat="1" ht="17.399999999999999" x14ac:dyDescent="0.3">
      <c r="A19" s="84"/>
      <c r="B19" s="79" t="s">
        <v>92</v>
      </c>
    </row>
    <row r="20" spans="1:3" s="72" customFormat="1" ht="17.399999999999999" x14ac:dyDescent="0.25">
      <c r="A20" s="80"/>
      <c r="B20" s="78" t="s">
        <v>80</v>
      </c>
      <c r="C20" s="73" t="s">
        <v>2</v>
      </c>
    </row>
    <row r="21" spans="1:3" ht="17.399999999999999" x14ac:dyDescent="0.3">
      <c r="A21" s="81"/>
      <c r="B21" s="79" t="s">
        <v>82</v>
      </c>
    </row>
    <row r="22" spans="1:3" s="6" customFormat="1" ht="17.399999999999999" x14ac:dyDescent="0.3">
      <c r="A22" s="82"/>
      <c r="B22" s="83" t="s">
        <v>84</v>
      </c>
    </row>
    <row r="23" spans="1:3" s="6" customFormat="1" ht="17.399999999999999" x14ac:dyDescent="0.3">
      <c r="A23" s="82"/>
      <c r="B23" s="8"/>
    </row>
    <row r="24" spans="1:3" s="6" customFormat="1" ht="17.399999999999999" x14ac:dyDescent="0.3">
      <c r="A24" s="150" t="s">
        <v>85</v>
      </c>
      <c r="B24" s="150"/>
    </row>
    <row r="25" spans="1:3" s="6" customFormat="1" ht="41.4" x14ac:dyDescent="0.3">
      <c r="A25" s="82"/>
      <c r="B25" s="79" t="s">
        <v>93</v>
      </c>
    </row>
    <row r="26" spans="1:3" s="6" customFormat="1" ht="17.399999999999999" x14ac:dyDescent="0.3">
      <c r="A26" s="82"/>
      <c r="B26" s="79"/>
    </row>
    <row r="27" spans="1:3" s="6" customFormat="1" ht="17.399999999999999" x14ac:dyDescent="0.3">
      <c r="A27" s="82"/>
      <c r="B27" s="99" t="s">
        <v>97</v>
      </c>
    </row>
    <row r="28" spans="1:3" s="6" customFormat="1" ht="17.399999999999999" x14ac:dyDescent="0.3">
      <c r="A28" s="82"/>
      <c r="B28" s="79" t="s">
        <v>86</v>
      </c>
    </row>
    <row r="29" spans="1:3" s="6" customFormat="1" ht="27.6" x14ac:dyDescent="0.3">
      <c r="A29" s="82"/>
      <c r="B29" s="79" t="s">
        <v>88</v>
      </c>
    </row>
    <row r="30" spans="1:3" s="6" customFormat="1" ht="17.399999999999999" x14ac:dyDescent="0.3">
      <c r="A30" s="82"/>
      <c r="B30" s="79"/>
    </row>
    <row r="31" spans="1:3" s="6" customFormat="1" ht="17.399999999999999" x14ac:dyDescent="0.3">
      <c r="A31" s="82"/>
      <c r="B31" s="99" t="s">
        <v>94</v>
      </c>
    </row>
    <row r="32" spans="1:3" s="6" customFormat="1" ht="17.399999999999999" x14ac:dyDescent="0.3">
      <c r="A32" s="82"/>
      <c r="B32" s="79" t="s">
        <v>87</v>
      </c>
    </row>
    <row r="33" spans="1:2" s="6" customFormat="1" ht="17.399999999999999" x14ac:dyDescent="0.3">
      <c r="A33" s="82"/>
      <c r="B33" s="79" t="s">
        <v>95</v>
      </c>
    </row>
    <row r="34" spans="1:2" s="6" customFormat="1" ht="17.399999999999999" x14ac:dyDescent="0.3">
      <c r="A34" s="82"/>
      <c r="B34" s="8"/>
    </row>
    <row r="35" spans="1:2" s="6" customFormat="1" ht="27.6" x14ac:dyDescent="0.3">
      <c r="A35" s="82"/>
      <c r="B35" s="79" t="s">
        <v>132</v>
      </c>
    </row>
    <row r="36" spans="1:2" s="6" customFormat="1" ht="17.399999999999999" x14ac:dyDescent="0.3">
      <c r="A36" s="82"/>
      <c r="B36" s="85" t="s">
        <v>96</v>
      </c>
    </row>
    <row r="37" spans="1:2" s="6" customFormat="1" ht="17.399999999999999" x14ac:dyDescent="0.3">
      <c r="A37" s="82"/>
      <c r="B37" s="8"/>
    </row>
    <row r="38" spans="1:2" ht="17.399999999999999" x14ac:dyDescent="0.3">
      <c r="A38" s="150" t="s">
        <v>9</v>
      </c>
      <c r="B38" s="150"/>
    </row>
    <row r="39" spans="1:2" ht="27.6" x14ac:dyDescent="0.25">
      <c r="B39" s="79" t="s">
        <v>99</v>
      </c>
    </row>
    <row r="40" spans="1:2" s="18" customFormat="1" x14ac:dyDescent="0.25"/>
    <row r="41" spans="1:2" s="18" customFormat="1" ht="13.8" x14ac:dyDescent="0.25">
      <c r="B41" s="79" t="s">
        <v>100</v>
      </c>
    </row>
    <row r="42" spans="1:2" s="18" customFormat="1" x14ac:dyDescent="0.25"/>
    <row r="43" spans="1:2" s="18" customFormat="1" ht="27.6" x14ac:dyDescent="0.25">
      <c r="B43" s="79" t="s">
        <v>98</v>
      </c>
    </row>
    <row r="44" spans="1:2" s="18" customFormat="1" x14ac:dyDescent="0.25"/>
    <row r="45" spans="1:2" ht="27.6" x14ac:dyDescent="0.25">
      <c r="B45" s="79" t="s">
        <v>101</v>
      </c>
    </row>
    <row r="46" spans="1:2" x14ac:dyDescent="0.25">
      <c r="B46" s="19"/>
    </row>
    <row r="47" spans="1:2" ht="27.6" x14ac:dyDescent="0.25">
      <c r="B47" s="79" t="s">
        <v>102</v>
      </c>
    </row>
    <row r="48" spans="1:2" x14ac:dyDescent="0.25">
      <c r="B48" s="9"/>
    </row>
    <row r="49" spans="1:2" ht="17.399999999999999" x14ac:dyDescent="0.3">
      <c r="A49" s="150" t="s">
        <v>7</v>
      </c>
      <c r="B49" s="150"/>
    </row>
    <row r="50" spans="1:2" ht="27.6" x14ac:dyDescent="0.25">
      <c r="B50" s="79" t="s">
        <v>133</v>
      </c>
    </row>
    <row r="51" spans="1:2" x14ac:dyDescent="0.25">
      <c r="B51" s="9"/>
    </row>
    <row r="52" spans="1:2" ht="13.8" x14ac:dyDescent="0.25">
      <c r="A52" s="86" t="s">
        <v>10</v>
      </c>
      <c r="B52" s="79" t="s">
        <v>11</v>
      </c>
    </row>
    <row r="53" spans="1:2" ht="13.8" x14ac:dyDescent="0.25">
      <c r="A53" s="86" t="s">
        <v>12</v>
      </c>
      <c r="B53" s="79" t="s">
        <v>13</v>
      </c>
    </row>
    <row r="54" spans="1:2" ht="13.8" x14ac:dyDescent="0.25">
      <c r="A54" s="86" t="s">
        <v>14</v>
      </c>
      <c r="B54" s="79" t="s">
        <v>15</v>
      </c>
    </row>
    <row r="55" spans="1:2" ht="28.2" x14ac:dyDescent="0.25">
      <c r="A55" s="75"/>
      <c r="B55" s="79" t="s">
        <v>103</v>
      </c>
    </row>
    <row r="56" spans="1:2" ht="28.2" x14ac:dyDescent="0.25">
      <c r="A56" s="75"/>
      <c r="B56" s="79" t="s">
        <v>104</v>
      </c>
    </row>
    <row r="57" spans="1:2" ht="13.8" x14ac:dyDescent="0.25">
      <c r="A57" s="86" t="s">
        <v>16</v>
      </c>
      <c r="B57" s="79" t="s">
        <v>17</v>
      </c>
    </row>
    <row r="58" spans="1:2" ht="14.4" x14ac:dyDescent="0.25">
      <c r="A58" s="75"/>
      <c r="B58" s="79" t="s">
        <v>105</v>
      </c>
    </row>
    <row r="59" spans="1:2" ht="14.4" x14ac:dyDescent="0.25">
      <c r="A59" s="75"/>
      <c r="B59" s="79" t="s">
        <v>106</v>
      </c>
    </row>
    <row r="60" spans="1:2" ht="13.8" x14ac:dyDescent="0.25">
      <c r="A60" s="86" t="s">
        <v>18</v>
      </c>
      <c r="B60" s="79" t="s">
        <v>19</v>
      </c>
    </row>
    <row r="61" spans="1:2" ht="28.2" x14ac:dyDescent="0.25">
      <c r="A61" s="75"/>
      <c r="B61" s="79" t="s">
        <v>107</v>
      </c>
    </row>
    <row r="62" spans="1:2" ht="13.8" x14ac:dyDescent="0.25">
      <c r="A62" s="86" t="s">
        <v>108</v>
      </c>
      <c r="B62" s="79" t="s">
        <v>109</v>
      </c>
    </row>
    <row r="63" spans="1:2" ht="13.8" x14ac:dyDescent="0.25">
      <c r="A63" s="87"/>
      <c r="B63" s="79" t="s">
        <v>110</v>
      </c>
    </row>
    <row r="64" spans="1:2" s="18" customFormat="1" x14ac:dyDescent="0.25">
      <c r="B64" s="10"/>
    </row>
    <row r="65" spans="1:2" s="18" customFormat="1" ht="17.399999999999999" x14ac:dyDescent="0.3">
      <c r="A65" s="150" t="s">
        <v>8</v>
      </c>
      <c r="B65" s="150"/>
    </row>
    <row r="66" spans="1:2" s="18" customFormat="1" ht="41.4" x14ac:dyDescent="0.25">
      <c r="B66" s="79" t="s">
        <v>111</v>
      </c>
    </row>
    <row r="67" spans="1:2" s="18" customFormat="1" x14ac:dyDescent="0.25">
      <c r="B67" s="11"/>
    </row>
    <row r="68" spans="1:2" s="6" customFormat="1" ht="17.399999999999999" x14ac:dyDescent="0.3">
      <c r="A68" s="150" t="s">
        <v>5</v>
      </c>
      <c r="B68" s="150"/>
    </row>
    <row r="69" spans="1:2" s="18" customFormat="1" ht="13.8" x14ac:dyDescent="0.25">
      <c r="A69" s="94" t="s">
        <v>6</v>
      </c>
      <c r="B69" s="95" t="s">
        <v>112</v>
      </c>
    </row>
    <row r="70" spans="1:2" s="6" customFormat="1" ht="27.6" x14ac:dyDescent="0.25">
      <c r="A70" s="88"/>
      <c r="B70" s="93" t="s">
        <v>114</v>
      </c>
    </row>
    <row r="71" spans="1:2" s="6" customFormat="1" ht="13.8" x14ac:dyDescent="0.25">
      <c r="A71" s="88"/>
      <c r="B71" s="89"/>
    </row>
    <row r="72" spans="1:2" s="18" customFormat="1" ht="13.8" x14ac:dyDescent="0.25">
      <c r="A72" s="94" t="s">
        <v>6</v>
      </c>
      <c r="B72" s="95" t="s">
        <v>131</v>
      </c>
    </row>
    <row r="73" spans="1:2" s="6" customFormat="1" ht="28.2" x14ac:dyDescent="0.25">
      <c r="A73" s="88"/>
      <c r="B73" s="93" t="s">
        <v>135</v>
      </c>
    </row>
    <row r="74" spans="1:2" s="6" customFormat="1" ht="13.8" x14ac:dyDescent="0.25">
      <c r="A74" s="88"/>
      <c r="B74" s="89"/>
    </row>
    <row r="75" spans="1:2" ht="13.8" x14ac:dyDescent="0.25">
      <c r="A75" s="94" t="s">
        <v>6</v>
      </c>
      <c r="B75" s="97" t="s">
        <v>117</v>
      </c>
    </row>
    <row r="76" spans="1:2" s="6" customFormat="1" ht="41.4" x14ac:dyDescent="0.25">
      <c r="A76" s="88"/>
      <c r="B76" s="77" t="s">
        <v>134</v>
      </c>
    </row>
    <row r="77" spans="1:2" ht="13.8" x14ac:dyDescent="0.25">
      <c r="A77" s="87"/>
      <c r="B77" s="87"/>
    </row>
    <row r="78" spans="1:2" s="18" customFormat="1" ht="13.8" x14ac:dyDescent="0.25">
      <c r="A78" s="94" t="s">
        <v>6</v>
      </c>
      <c r="B78" s="97" t="s">
        <v>123</v>
      </c>
    </row>
    <row r="79" spans="1:2" s="6" customFormat="1" ht="27.6" x14ac:dyDescent="0.25">
      <c r="A79" s="88"/>
      <c r="B79" s="77" t="s">
        <v>118</v>
      </c>
    </row>
    <row r="80" spans="1:2" s="18" customFormat="1" ht="13.8" x14ac:dyDescent="0.25">
      <c r="A80" s="87"/>
      <c r="B80" s="87"/>
    </row>
    <row r="81" spans="1:2" ht="13.8" x14ac:dyDescent="0.25">
      <c r="A81" s="94" t="s">
        <v>6</v>
      </c>
      <c r="B81" s="97" t="s">
        <v>124</v>
      </c>
    </row>
    <row r="82" spans="1:2" s="6" customFormat="1" ht="14.4" x14ac:dyDescent="0.3">
      <c r="A82" s="88"/>
      <c r="B82" s="92" t="s">
        <v>119</v>
      </c>
    </row>
    <row r="83" spans="1:2" s="6" customFormat="1" ht="14.4" x14ac:dyDescent="0.3">
      <c r="A83" s="88"/>
      <c r="B83" s="92" t="s">
        <v>120</v>
      </c>
    </row>
    <row r="84" spans="1:2" s="6" customFormat="1" ht="14.4" x14ac:dyDescent="0.3">
      <c r="A84" s="88"/>
      <c r="B84" s="92" t="s">
        <v>121</v>
      </c>
    </row>
    <row r="85" spans="1:2" ht="13.8" x14ac:dyDescent="0.25">
      <c r="A85" s="87"/>
      <c r="B85" s="91"/>
    </row>
    <row r="86" spans="1:2" ht="13.8" x14ac:dyDescent="0.25">
      <c r="A86" s="94" t="s">
        <v>6</v>
      </c>
      <c r="B86" s="97" t="s">
        <v>125</v>
      </c>
    </row>
    <row r="87" spans="1:2" s="6" customFormat="1" ht="41.4" x14ac:dyDescent="0.25">
      <c r="A87" s="88"/>
      <c r="B87" s="77" t="s">
        <v>113</v>
      </c>
    </row>
    <row r="88" spans="1:2" s="6" customFormat="1" ht="14.4" x14ac:dyDescent="0.3">
      <c r="A88" s="88"/>
      <c r="B88" s="90" t="s">
        <v>115</v>
      </c>
    </row>
    <row r="89" spans="1:2" s="6" customFormat="1" ht="41.4" x14ac:dyDescent="0.25">
      <c r="A89" s="88"/>
      <c r="B89" s="96" t="s">
        <v>116</v>
      </c>
    </row>
    <row r="90" spans="1:2" ht="13.8" x14ac:dyDescent="0.25">
      <c r="A90" s="87"/>
      <c r="B90" s="87"/>
    </row>
    <row r="91" spans="1:2" ht="13.8" x14ac:dyDescent="0.25">
      <c r="A91" s="94" t="s">
        <v>6</v>
      </c>
      <c r="B91" s="98" t="s">
        <v>126</v>
      </c>
    </row>
    <row r="92" spans="1:2" ht="27.6" x14ac:dyDescent="0.25">
      <c r="A92" s="75"/>
      <c r="B92" s="92" t="s">
        <v>20</v>
      </c>
    </row>
    <row r="94" spans="1:2" x14ac:dyDescent="0.25">
      <c r="A94" s="25" t="s">
        <v>53</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8671875" defaultRowHeight="13.2" x14ac:dyDescent="0.25"/>
  <cols>
    <col min="1" max="1" width="5.5546875" style="18" customWidth="1"/>
    <col min="2" max="2" width="82.109375" style="18" customWidth="1"/>
    <col min="3" max="16384" width="8.88671875" style="14"/>
  </cols>
  <sheetData>
    <row r="1" spans="1:4" ht="30" customHeight="1" x14ac:dyDescent="0.25">
      <c r="A1" s="34" t="s">
        <v>51</v>
      </c>
      <c r="B1" s="34"/>
      <c r="C1" s="39"/>
      <c r="D1" s="39"/>
    </row>
    <row r="2" spans="1:4" ht="15" x14ac:dyDescent="0.25">
      <c r="A2" s="36"/>
      <c r="B2" s="40"/>
      <c r="C2" s="39"/>
      <c r="D2" s="39"/>
    </row>
    <row r="3" spans="1:4" ht="15" x14ac:dyDescent="0.25">
      <c r="A3" s="37"/>
      <c r="B3" s="30" t="s">
        <v>52</v>
      </c>
      <c r="C3" s="38"/>
    </row>
    <row r="4" spans="1:4" ht="13.8" x14ac:dyDescent="0.25">
      <c r="A4" s="12"/>
      <c r="B4" s="32" t="s">
        <v>48</v>
      </c>
      <c r="C4" s="13"/>
    </row>
    <row r="5" spans="1:4" ht="15" x14ac:dyDescent="0.25">
      <c r="A5" s="12"/>
      <c r="B5" s="15"/>
      <c r="C5" s="13"/>
    </row>
    <row r="6" spans="1:4" ht="15.6" x14ac:dyDescent="0.3">
      <c r="A6" s="12"/>
      <c r="B6" s="16" t="s">
        <v>53</v>
      </c>
      <c r="C6" s="13"/>
    </row>
    <row r="7" spans="1:4" ht="15" x14ac:dyDescent="0.25">
      <c r="A7" s="12"/>
      <c r="B7" s="15"/>
      <c r="C7" s="13"/>
    </row>
    <row r="8" spans="1:4" ht="30" x14ac:dyDescent="0.25">
      <c r="A8" s="12"/>
      <c r="B8" s="15" t="s">
        <v>54</v>
      </c>
      <c r="C8" s="13"/>
    </row>
    <row r="9" spans="1:4" ht="15" x14ac:dyDescent="0.25">
      <c r="A9" s="12"/>
      <c r="B9" s="15"/>
      <c r="C9" s="13"/>
    </row>
    <row r="10" spans="1:4" ht="46.2" x14ac:dyDescent="0.3">
      <c r="A10" s="12"/>
      <c r="B10" s="15" t="s">
        <v>55</v>
      </c>
      <c r="C10" s="13"/>
    </row>
    <row r="11" spans="1:4" ht="15" x14ac:dyDescent="0.25">
      <c r="A11" s="12"/>
      <c r="B11" s="15"/>
      <c r="C11" s="13"/>
    </row>
    <row r="12" spans="1:4" ht="45" x14ac:dyDescent="0.25">
      <c r="A12" s="12"/>
      <c r="B12" s="15" t="s">
        <v>56</v>
      </c>
      <c r="C12" s="13"/>
    </row>
    <row r="13" spans="1:4" ht="15" x14ac:dyDescent="0.25">
      <c r="A13" s="12"/>
      <c r="B13" s="15"/>
      <c r="C13" s="13"/>
    </row>
    <row r="14" spans="1:4" ht="60" x14ac:dyDescent="0.25">
      <c r="A14" s="12"/>
      <c r="B14" s="15" t="s">
        <v>57</v>
      </c>
      <c r="C14" s="13"/>
    </row>
    <row r="15" spans="1:4" ht="15" x14ac:dyDescent="0.25">
      <c r="A15" s="12"/>
      <c r="B15" s="15"/>
      <c r="C15" s="13"/>
    </row>
    <row r="16" spans="1:4" ht="30.6" x14ac:dyDescent="0.25">
      <c r="A16" s="12"/>
      <c r="B16" s="15" t="s">
        <v>58</v>
      </c>
      <c r="C16" s="13"/>
    </row>
    <row r="17" spans="1:3" ht="15" x14ac:dyDescent="0.25">
      <c r="A17" s="12"/>
      <c r="B17" s="15"/>
      <c r="C17" s="13"/>
    </row>
    <row r="18" spans="1:3" ht="15.6" x14ac:dyDescent="0.3">
      <c r="A18" s="12"/>
      <c r="B18" s="16" t="s">
        <v>59</v>
      </c>
      <c r="C18" s="13"/>
    </row>
    <row r="19" spans="1:3" ht="15" x14ac:dyDescent="0.25">
      <c r="A19" s="12"/>
      <c r="B19" s="31" t="s">
        <v>49</v>
      </c>
      <c r="C19" s="13"/>
    </row>
    <row r="20" spans="1:3" ht="15" x14ac:dyDescent="0.25">
      <c r="A20" s="12"/>
      <c r="B20" s="17"/>
      <c r="C20" s="13"/>
    </row>
    <row r="21" spans="1:3" x14ac:dyDescent="0.25">
      <c r="A21" s="12"/>
      <c r="B21" s="12"/>
      <c r="C21" s="13"/>
    </row>
    <row r="22" spans="1:3" x14ac:dyDescent="0.25">
      <c r="A22" s="12"/>
      <c r="B22" s="12"/>
      <c r="C22" s="13"/>
    </row>
    <row r="23" spans="1:3" x14ac:dyDescent="0.25">
      <c r="A23" s="12"/>
      <c r="B23" s="12"/>
      <c r="C23" s="13"/>
    </row>
    <row r="24" spans="1:3" x14ac:dyDescent="0.25">
      <c r="A24" s="12"/>
      <c r="B24" s="12"/>
      <c r="C24" s="13"/>
    </row>
    <row r="25" spans="1:3" x14ac:dyDescent="0.25">
      <c r="A25" s="12"/>
      <c r="B25" s="12"/>
      <c r="C25" s="13"/>
    </row>
    <row r="26" spans="1:3" x14ac:dyDescent="0.25">
      <c r="A26" s="12"/>
      <c r="B26" s="12"/>
      <c r="C26" s="13"/>
    </row>
    <row r="27" spans="1:3" x14ac:dyDescent="0.25">
      <c r="A27" s="12"/>
      <c r="B27" s="12"/>
      <c r="C27" s="13"/>
    </row>
    <row r="28" spans="1:3" x14ac:dyDescent="0.25">
      <c r="A28" s="12"/>
      <c r="B28" s="12"/>
      <c r="C28" s="13"/>
    </row>
    <row r="29" spans="1:3" x14ac:dyDescent="0.25">
      <c r="A29" s="12"/>
      <c r="B29" s="12"/>
      <c r="C29" s="13"/>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Dave Leake</cp:lastModifiedBy>
  <cp:lastPrinted>2018-02-12T20:25:38Z</cp:lastPrinted>
  <dcterms:created xsi:type="dcterms:W3CDTF">2010-06-09T16:05:03Z</dcterms:created>
  <dcterms:modified xsi:type="dcterms:W3CDTF">2021-11-21T13:27:01Z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