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enning2.ph.ic.ac.uk\share\Vincent\"/>
    </mc:Choice>
  </mc:AlternateContent>
  <bookViews>
    <workbookView xWindow="0" yWindow="0" windowWidth="19170" windowHeight="621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F26" i="3" s="1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F18" i="3" l="1"/>
  <c r="J18" i="3" s="1"/>
  <c r="H18" i="3"/>
  <c r="F25" i="3"/>
  <c r="J25" i="3" s="1"/>
  <c r="H25" i="3"/>
  <c r="F17" i="3"/>
  <c r="J17" i="3" s="1"/>
  <c r="H17" i="3"/>
  <c r="F24" i="3"/>
  <c r="J24" i="3" s="1"/>
  <c r="H24" i="3"/>
  <c r="F16" i="3"/>
  <c r="J16" i="3" s="1"/>
  <c r="H16" i="3"/>
  <c r="F8" i="3"/>
  <c r="J8" i="3" s="1"/>
  <c r="H8" i="3"/>
  <c r="F23" i="3"/>
  <c r="J23" i="3" s="1"/>
  <c r="H23" i="3"/>
  <c r="F15" i="3"/>
  <c r="J15" i="3" s="1"/>
  <c r="H15" i="3"/>
  <c r="F7" i="3"/>
  <c r="J7" i="3" s="1"/>
  <c r="H7" i="3"/>
  <c r="F10" i="3"/>
  <c r="J10" i="3" s="1"/>
  <c r="H10" i="3"/>
  <c r="F9" i="3"/>
  <c r="J9" i="3" s="1"/>
  <c r="H9" i="3"/>
  <c r="F22" i="3"/>
  <c r="J22" i="3" s="1"/>
  <c r="H22" i="3"/>
  <c r="F14" i="3"/>
  <c r="J14" i="3" s="1"/>
  <c r="H14" i="3"/>
  <c r="F6" i="3"/>
  <c r="J6" i="3" s="1"/>
  <c r="H6" i="3"/>
  <c r="F21" i="3"/>
  <c r="J21" i="3" s="1"/>
  <c r="H21" i="3"/>
  <c r="F13" i="3"/>
  <c r="J13" i="3" s="1"/>
  <c r="H13" i="3"/>
  <c r="F5" i="3"/>
  <c r="J5" i="3" s="1"/>
  <c r="H5" i="3"/>
  <c r="F20" i="3"/>
  <c r="J20" i="3" s="1"/>
  <c r="H20" i="3"/>
  <c r="F12" i="3"/>
  <c r="J12" i="3" s="1"/>
  <c r="H12" i="3"/>
  <c r="F4" i="3"/>
  <c r="J4" i="3" s="1"/>
  <c r="H4" i="3"/>
  <c r="F2" i="3"/>
  <c r="J2" i="3" s="1"/>
  <c r="H2" i="3"/>
  <c r="F19" i="3"/>
  <c r="J19" i="3" s="1"/>
  <c r="H19" i="3"/>
  <c r="F11" i="3"/>
  <c r="J11" i="3" s="1"/>
  <c r="H11" i="3"/>
  <c r="F3" i="3"/>
  <c r="J3" i="3" s="1"/>
  <c r="H3" i="3"/>
</calcChain>
</file>

<file path=xl/sharedStrings.xml><?xml version="1.0" encoding="utf-8"?>
<sst xmlns="http://schemas.openxmlformats.org/spreadsheetml/2006/main" count="14" uniqueCount="12">
  <si>
    <t>frequency (MHz)</t>
  </si>
  <si>
    <t>RMS (mV)</t>
  </si>
  <si>
    <t>amp (%)</t>
  </si>
  <si>
    <t>RF amp (%)</t>
  </si>
  <si>
    <t>729 power (mW)</t>
  </si>
  <si>
    <t>w/o background</t>
  </si>
  <si>
    <t>after restriction</t>
  </si>
  <si>
    <t>RF power (dBm)</t>
  </si>
  <si>
    <t>laser power (dB)</t>
  </si>
  <si>
    <t>ASF at 178 MHz</t>
  </si>
  <si>
    <t>RF/laser matching coef</t>
  </si>
  <si>
    <t>laser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</si>
</sst>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  <c:pt idx="33">
                  <c:v>265</c:v>
                </c:pt>
                <c:pt idx="34">
                  <c:v>270</c:v>
                </c:pt>
                <c:pt idx="35">
                  <c:v>275</c:v>
                </c:pt>
                <c:pt idx="36">
                  <c:v>280</c:v>
                </c:pt>
                <c:pt idx="37">
                  <c:v>285</c:v>
                </c:pt>
                <c:pt idx="38">
                  <c:v>290</c:v>
                </c:pt>
                <c:pt idx="39">
                  <c:v>295</c:v>
                </c:pt>
                <c:pt idx="40">
                  <c:v>300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345</c:v>
                </c:pt>
                <c:pt idx="1">
                  <c:v>343</c:v>
                </c:pt>
                <c:pt idx="2">
                  <c:v>342</c:v>
                </c:pt>
                <c:pt idx="3">
                  <c:v>342</c:v>
                </c:pt>
                <c:pt idx="4">
                  <c:v>343</c:v>
                </c:pt>
                <c:pt idx="5">
                  <c:v>338</c:v>
                </c:pt>
                <c:pt idx="6">
                  <c:v>336</c:v>
                </c:pt>
                <c:pt idx="7">
                  <c:v>330</c:v>
                </c:pt>
                <c:pt idx="8">
                  <c:v>325</c:v>
                </c:pt>
                <c:pt idx="9">
                  <c:v>318</c:v>
                </c:pt>
                <c:pt idx="10">
                  <c:v>314</c:v>
                </c:pt>
                <c:pt idx="11">
                  <c:v>308</c:v>
                </c:pt>
                <c:pt idx="12">
                  <c:v>305</c:v>
                </c:pt>
                <c:pt idx="13">
                  <c:v>301</c:v>
                </c:pt>
                <c:pt idx="14">
                  <c:v>298</c:v>
                </c:pt>
                <c:pt idx="15">
                  <c:v>295</c:v>
                </c:pt>
                <c:pt idx="16">
                  <c:v>294</c:v>
                </c:pt>
                <c:pt idx="17">
                  <c:v>292</c:v>
                </c:pt>
                <c:pt idx="18">
                  <c:v>288</c:v>
                </c:pt>
                <c:pt idx="19">
                  <c:v>284</c:v>
                </c:pt>
                <c:pt idx="20">
                  <c:v>280</c:v>
                </c:pt>
                <c:pt idx="21">
                  <c:v>276</c:v>
                </c:pt>
                <c:pt idx="22">
                  <c:v>272</c:v>
                </c:pt>
                <c:pt idx="23">
                  <c:v>268</c:v>
                </c:pt>
                <c:pt idx="24">
                  <c:v>264</c:v>
                </c:pt>
                <c:pt idx="25">
                  <c:v>261</c:v>
                </c:pt>
                <c:pt idx="26">
                  <c:v>258</c:v>
                </c:pt>
                <c:pt idx="27">
                  <c:v>258</c:v>
                </c:pt>
                <c:pt idx="28">
                  <c:v>257</c:v>
                </c:pt>
                <c:pt idx="29">
                  <c:v>258</c:v>
                </c:pt>
                <c:pt idx="30">
                  <c:v>256</c:v>
                </c:pt>
                <c:pt idx="31">
                  <c:v>256</c:v>
                </c:pt>
                <c:pt idx="32">
                  <c:v>253</c:v>
                </c:pt>
                <c:pt idx="33">
                  <c:v>251</c:v>
                </c:pt>
                <c:pt idx="34">
                  <c:v>249</c:v>
                </c:pt>
                <c:pt idx="35">
                  <c:v>245</c:v>
                </c:pt>
                <c:pt idx="36">
                  <c:v>241</c:v>
                </c:pt>
                <c:pt idx="37">
                  <c:v>236</c:v>
                </c:pt>
                <c:pt idx="38">
                  <c:v>229</c:v>
                </c:pt>
                <c:pt idx="39">
                  <c:v>223</c:v>
                </c:pt>
                <c:pt idx="40">
                  <c:v>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79832"/>
        <c:axId val="483480224"/>
      </c:scatterChart>
      <c:valAx>
        <c:axId val="483479832"/>
        <c:scaling>
          <c:orientation val="minMax"/>
          <c:max val="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80224"/>
        <c:crosses val="autoZero"/>
        <c:crossBetween val="midCat"/>
        <c:minorUnit val="5"/>
      </c:valAx>
      <c:valAx>
        <c:axId val="483480224"/>
        <c:scaling>
          <c:orientation val="minMax"/>
          <c:max val="3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7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Sheet3!$A$2:$A$26</c:f>
              <c:numCache>
                <c:formatCode>General</c:formatCode>
                <c:ptCount val="2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Sheet3!$F$2:$F$26</c:f>
              <c:numCache>
                <c:formatCode>0.00</c:formatCode>
                <c:ptCount val="25"/>
                <c:pt idx="0">
                  <c:v>100</c:v>
                </c:pt>
                <c:pt idx="1">
                  <c:v>99.232324266229938</c:v>
                </c:pt>
                <c:pt idx="2">
                  <c:v>97.441080887433145</c:v>
                </c:pt>
                <c:pt idx="3">
                  <c:v>95.010107730494624</c:v>
                </c:pt>
                <c:pt idx="4">
                  <c:v>91.555566928529373</c:v>
                </c:pt>
                <c:pt idx="5">
                  <c:v>86.949512525909057</c:v>
                </c:pt>
                <c:pt idx="6">
                  <c:v>80.808106655748617</c:v>
                </c:pt>
                <c:pt idx="7">
                  <c:v>74.538754829959814</c:v>
                </c:pt>
                <c:pt idx="8">
                  <c:v>67.373781314772643</c:v>
                </c:pt>
                <c:pt idx="9">
                  <c:v>59.824969932700419</c:v>
                </c:pt>
                <c:pt idx="10">
                  <c:v>52.020266639371528</c:v>
                </c:pt>
                <c:pt idx="11">
                  <c:v>44.087617390414287</c:v>
                </c:pt>
                <c:pt idx="12">
                  <c:v>36.334092479336725</c:v>
                </c:pt>
                <c:pt idx="13">
                  <c:v>28.836459479515845</c:v>
                </c:pt>
                <c:pt idx="14">
                  <c:v>21.799431919957005</c:v>
                </c:pt>
                <c:pt idx="15">
                  <c:v>15.555669285293892</c:v>
                </c:pt>
                <c:pt idx="16">
                  <c:v>10.130760766652166</c:v>
                </c:pt>
                <c:pt idx="17">
                  <c:v>5.7805982752885177</c:v>
                </c:pt>
                <c:pt idx="18">
                  <c:v>2.5896261419176541</c:v>
                </c:pt>
                <c:pt idx="19">
                  <c:v>1.2769006371708591</c:v>
                </c:pt>
                <c:pt idx="20">
                  <c:v>0.65508329281711397</c:v>
                </c:pt>
                <c:pt idx="21">
                  <c:v>0.23542055835615036</c:v>
                </c:pt>
                <c:pt idx="22">
                  <c:v>0.10440389979272754</c:v>
                </c:pt>
                <c:pt idx="23">
                  <c:v>2.6356866859438575E-2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82424"/>
        <c:axId val="486282816"/>
      </c:scatterChart>
      <c:valAx>
        <c:axId val="486282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 amp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82816"/>
        <c:crosses val="autoZero"/>
        <c:crossBetween val="midCat"/>
        <c:majorUnit val="10"/>
        <c:minorUnit val="1"/>
      </c:valAx>
      <c:valAx>
        <c:axId val="4862828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729 power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8242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GB" sz="1200" baseline="0"/>
              <a:t>729 AOM Calibration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Sheet3!$G$2:$G$25</c:f>
              <c:numCache>
                <c:formatCode>General</c:formatCode>
                <c:ptCount val="24"/>
                <c:pt idx="0">
                  <c:v>32.50045273897932</c:v>
                </c:pt>
                <c:pt idx="1">
                  <c:v>32.054924844756279</c:v>
                </c:pt>
                <c:pt idx="2">
                  <c:v>31.585302927765824</c:v>
                </c:pt>
                <c:pt idx="3">
                  <c:v>31.08883125326518</c:v>
                </c:pt>
                <c:pt idx="4">
                  <c:v>30.562252478818198</c:v>
                </c:pt>
                <c:pt idx="5">
                  <c:v>30.001678006813325</c:v>
                </c:pt>
                <c:pt idx="6">
                  <c:v>29.402413539264462</c:v>
                </c:pt>
                <c:pt idx="7">
                  <c:v>28.758719871836437</c:v>
                </c:pt>
                <c:pt idx="8">
                  <c:v>28.0634777466522</c:v>
                </c:pt>
                <c:pt idx="9">
                  <c:v>27.307706528864202</c:v>
                </c:pt>
                <c:pt idx="10">
                  <c:v>26.479852825699702</c:v>
                </c:pt>
                <c:pt idx="11">
                  <c:v>25.564703014486199</c:v>
                </c:pt>
                <c:pt idx="12">
                  <c:v>24.541652565538577</c:v>
                </c:pt>
                <c:pt idx="13">
                  <c:v>23.38181362598484</c:v>
                </c:pt>
                <c:pt idx="14">
                  <c:v>22.042877833372579</c:v>
                </c:pt>
                <c:pt idx="15">
                  <c:v>20.459252912420077</c:v>
                </c:pt>
                <c:pt idx="16">
                  <c:v>18.521052652258952</c:v>
                </c:pt>
                <c:pt idx="17">
                  <c:v>16.022277920092954</c:v>
                </c:pt>
                <c:pt idx="18">
                  <c:v>12.500452738979327</c:v>
                </c:pt>
                <c:pt idx="19">
                  <c:v>9.4024135392644581</c:v>
                </c:pt>
                <c:pt idx="20">
                  <c:v>6.4798528256997017</c:v>
                </c:pt>
                <c:pt idx="21">
                  <c:v>2.0428778333725717</c:v>
                </c:pt>
                <c:pt idx="22">
                  <c:v>-1.4789473477410482</c:v>
                </c:pt>
                <c:pt idx="23">
                  <c:v>-7.4995472610206662</c:v>
                </c:pt>
              </c:numCache>
            </c:numRef>
          </c:xVal>
          <c:yVal>
            <c:numRef>
              <c:f>Sheet3!$H$2:$H$25</c:f>
              <c:numCache>
                <c:formatCode>General</c:formatCode>
                <c:ptCount val="24"/>
                <c:pt idx="0">
                  <c:v>0</c:v>
                </c:pt>
                <c:pt idx="1">
                  <c:v>-3.346836275520846E-2</c:v>
                </c:pt>
                <c:pt idx="2">
                  <c:v>-0.11257907173800714</c:v>
                </c:pt>
                <c:pt idx="3">
                  <c:v>-0.22230189468336939</c:v>
                </c:pt>
                <c:pt idx="4">
                  <c:v>-0.38315243794423659</c:v>
                </c:pt>
                <c:pt idx="5">
                  <c:v>-0.60732848484744584</c:v>
                </c:pt>
                <c:pt idx="6">
                  <c:v>-0.92545068690072263</c:v>
                </c:pt>
                <c:pt idx="7">
                  <c:v>-1.2761786641172359</c:v>
                </c:pt>
                <c:pt idx="8">
                  <c:v>-1.7150907743498156</c:v>
                </c:pt>
                <c:pt idx="9">
                  <c:v>-2.2311751098557515</c:v>
                </c:pt>
                <c:pt idx="10">
                  <c:v>-2.8382742607880558</c:v>
                </c:pt>
                <c:pt idx="11">
                  <c:v>-3.5568337094359137</c:v>
                </c:pt>
                <c:pt idx="12">
                  <c:v>-4.3968568275676381</c:v>
                </c:pt>
                <c:pt idx="13">
                  <c:v>-5.4005806305454858</c:v>
                </c:pt>
                <c:pt idx="14">
                  <c:v>-6.6155482370009855</c:v>
                </c:pt>
                <c:pt idx="15">
                  <c:v>-8.0811129855997912</c:v>
                </c:pt>
                <c:pt idx="16">
                  <c:v>-9.9435794019221557</c:v>
                </c:pt>
                <c:pt idx="17">
                  <c:v>-12.380272110240574</c:v>
                </c:pt>
                <c:pt idx="18">
                  <c:v>-15.867629294406401</c:v>
                </c:pt>
                <c:pt idx="19">
                  <c:v>-18.938428963210303</c:v>
                </c:pt>
                <c:pt idx="20">
                  <c:v>-21.837034766325708</c:v>
                </c:pt>
                <c:pt idx="21">
                  <c:v>-26.281556145988652</c:v>
                </c:pt>
                <c:pt idx="22">
                  <c:v>-29.812832788545403</c:v>
                </c:pt>
                <c:pt idx="23">
                  <c:v>-35.791062172392479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27520"/>
        <c:axId val="486127912"/>
      </c:scatterChart>
      <c:valAx>
        <c:axId val="486127520"/>
        <c:scaling>
          <c:orientation val="minMax"/>
          <c:max val="35"/>
          <c:min val="-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RF Power</a:t>
                </a:r>
                <a:r>
                  <a:rPr lang="en-GB" baseline="0"/>
                  <a:t> (dBm)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high"/>
        <c:crossAx val="486127912"/>
        <c:crossesAt val="0"/>
        <c:crossBetween val="midCat"/>
        <c:majorUnit val="5"/>
        <c:minorUnit val="1"/>
      </c:valAx>
      <c:valAx>
        <c:axId val="4861279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Laser Power (dB)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486127520"/>
        <c:crossesAt val="-1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32659538339948"/>
                  <c:y val="-0.15854792399318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Sheet3!$A$10:$A$15</c:f>
              <c:numCache>
                <c:formatCode>General</c:formatCode>
                <c:ptCount val="6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</c:numCache>
            </c:numRef>
          </c:xVal>
          <c:yVal>
            <c:numRef>
              <c:f>Sheet3!$F$10:$F$15</c:f>
              <c:numCache>
                <c:formatCode>0.00</c:formatCode>
                <c:ptCount val="6"/>
                <c:pt idx="0">
                  <c:v>67.373781314772643</c:v>
                </c:pt>
                <c:pt idx="1">
                  <c:v>59.824969932700419</c:v>
                </c:pt>
                <c:pt idx="2">
                  <c:v>52.020266639371528</c:v>
                </c:pt>
                <c:pt idx="3">
                  <c:v>44.087617390414287</c:v>
                </c:pt>
                <c:pt idx="4">
                  <c:v>36.334092479336725</c:v>
                </c:pt>
                <c:pt idx="5">
                  <c:v>28.836459479515845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15864"/>
        <c:axId val="486131048"/>
      </c:scatterChart>
      <c:valAx>
        <c:axId val="527215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 amp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31048"/>
        <c:crosses val="autoZero"/>
        <c:crossBetween val="midCat"/>
        <c:majorUnit val="10"/>
      </c:valAx>
      <c:valAx>
        <c:axId val="4861310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729 power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1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</c:numCache>
            </c:numRef>
          </c:xVal>
          <c:yVal>
            <c:numRef>
              <c:f>Sheet3!$F$2:$F$10</c:f>
              <c:numCache>
                <c:formatCode>0.00</c:formatCode>
                <c:ptCount val="9"/>
                <c:pt idx="0">
                  <c:v>100</c:v>
                </c:pt>
                <c:pt idx="1">
                  <c:v>99.232324266229938</c:v>
                </c:pt>
                <c:pt idx="2">
                  <c:v>97.441080887433145</c:v>
                </c:pt>
                <c:pt idx="3">
                  <c:v>95.010107730494624</c:v>
                </c:pt>
                <c:pt idx="4">
                  <c:v>91.555566928529373</c:v>
                </c:pt>
                <c:pt idx="5">
                  <c:v>86.949512525909057</c:v>
                </c:pt>
                <c:pt idx="6">
                  <c:v>80.808106655748617</c:v>
                </c:pt>
                <c:pt idx="7">
                  <c:v>74.538754829959814</c:v>
                </c:pt>
                <c:pt idx="8">
                  <c:v>67.373781314772643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350952874242981"/>
                  <c:y val="0.12742496224910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</c:numCache>
            </c:numRef>
          </c:xVal>
          <c:yVal>
            <c:numRef>
              <c:f>Sheet3!$F$2:$F$10</c:f>
              <c:numCache>
                <c:formatCode>0.00</c:formatCode>
                <c:ptCount val="9"/>
                <c:pt idx="0">
                  <c:v>100</c:v>
                </c:pt>
                <c:pt idx="1">
                  <c:v>99.232324266229938</c:v>
                </c:pt>
                <c:pt idx="2">
                  <c:v>97.441080887433145</c:v>
                </c:pt>
                <c:pt idx="3">
                  <c:v>95.010107730494624</c:v>
                </c:pt>
                <c:pt idx="4">
                  <c:v>91.555566928529373</c:v>
                </c:pt>
                <c:pt idx="5">
                  <c:v>86.949512525909057</c:v>
                </c:pt>
                <c:pt idx="6">
                  <c:v>80.808106655748617</c:v>
                </c:pt>
                <c:pt idx="7">
                  <c:v>74.538754829959814</c:v>
                </c:pt>
                <c:pt idx="8">
                  <c:v>67.373781314772643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72544"/>
        <c:axId val="539872936"/>
      </c:scatterChart>
      <c:valAx>
        <c:axId val="539872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 amp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2936"/>
        <c:crosses val="autoZero"/>
        <c:crossBetween val="midCat"/>
        <c:majorUnit val="10"/>
      </c:valAx>
      <c:valAx>
        <c:axId val="5398729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729 power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4543663267772307"/>
                  <c:y val="-0.2860428417661791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Sheet3!$A$15:$A$20</c:f>
              <c:numCache>
                <c:formatCode>General</c:formatCode>
                <c:ptCount val="6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</c:numCache>
            </c:numRef>
          </c:xVal>
          <c:yVal>
            <c:numRef>
              <c:f>Sheet3!$F$15:$F$20</c:f>
              <c:numCache>
                <c:formatCode>0.00</c:formatCode>
                <c:ptCount val="6"/>
                <c:pt idx="0">
                  <c:v>28.836459479515845</c:v>
                </c:pt>
                <c:pt idx="1">
                  <c:v>21.799431919957005</c:v>
                </c:pt>
                <c:pt idx="2">
                  <c:v>15.555669285293892</c:v>
                </c:pt>
                <c:pt idx="3">
                  <c:v>10.130760766652166</c:v>
                </c:pt>
                <c:pt idx="4">
                  <c:v>5.7805982752885177</c:v>
                </c:pt>
                <c:pt idx="5">
                  <c:v>2.5896261419176541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79208"/>
        <c:axId val="539876856"/>
      </c:scatterChart>
      <c:valAx>
        <c:axId val="539879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 amp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6856"/>
        <c:crosses val="autoZero"/>
        <c:crossBetween val="midCat"/>
        <c:majorUnit val="10"/>
      </c:valAx>
      <c:valAx>
        <c:axId val="5398768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729 power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Sheet3!$F$2:$F$25</c:f>
              <c:numCache>
                <c:formatCode>0.00</c:formatCode>
                <c:ptCount val="24"/>
                <c:pt idx="0">
                  <c:v>100</c:v>
                </c:pt>
                <c:pt idx="1">
                  <c:v>99.232324266229938</c:v>
                </c:pt>
                <c:pt idx="2">
                  <c:v>97.441080887433145</c:v>
                </c:pt>
                <c:pt idx="3">
                  <c:v>95.010107730494624</c:v>
                </c:pt>
                <c:pt idx="4">
                  <c:v>91.555566928529373</c:v>
                </c:pt>
                <c:pt idx="5">
                  <c:v>86.949512525909057</c:v>
                </c:pt>
                <c:pt idx="6">
                  <c:v>80.808106655748617</c:v>
                </c:pt>
                <c:pt idx="7">
                  <c:v>74.538754829959814</c:v>
                </c:pt>
                <c:pt idx="8">
                  <c:v>67.373781314772643</c:v>
                </c:pt>
                <c:pt idx="9">
                  <c:v>59.824969932700419</c:v>
                </c:pt>
                <c:pt idx="10">
                  <c:v>52.020266639371528</c:v>
                </c:pt>
                <c:pt idx="11">
                  <c:v>44.087617390414287</c:v>
                </c:pt>
                <c:pt idx="12">
                  <c:v>36.334092479336725</c:v>
                </c:pt>
                <c:pt idx="13">
                  <c:v>28.836459479515845</c:v>
                </c:pt>
                <c:pt idx="14">
                  <c:v>21.799431919957005</c:v>
                </c:pt>
                <c:pt idx="15">
                  <c:v>15.555669285293892</c:v>
                </c:pt>
                <c:pt idx="16">
                  <c:v>10.130760766652166</c:v>
                </c:pt>
                <c:pt idx="17">
                  <c:v>5.7805982752885177</c:v>
                </c:pt>
                <c:pt idx="18">
                  <c:v>2.5896261419176541</c:v>
                </c:pt>
                <c:pt idx="19">
                  <c:v>1.2769006371708591</c:v>
                </c:pt>
                <c:pt idx="20">
                  <c:v>0.65508329281711397</c:v>
                </c:pt>
                <c:pt idx="21">
                  <c:v>0.23542055835615036</c:v>
                </c:pt>
                <c:pt idx="22">
                  <c:v>0.10440389979272754</c:v>
                </c:pt>
                <c:pt idx="23">
                  <c:v>2.6356866859438575E-2</c:v>
                </c:pt>
              </c:numCache>
            </c:numRef>
          </c:xVal>
          <c:yVal>
            <c:numRef>
              <c:f>Sheet3!$K$2:$K$25</c:f>
              <c:numCache>
                <c:formatCode>General</c:formatCode>
                <c:ptCount val="24"/>
                <c:pt idx="0">
                  <c:v>8453</c:v>
                </c:pt>
                <c:pt idx="1">
                  <c:v>8030</c:v>
                </c:pt>
                <c:pt idx="2">
                  <c:v>7607</c:v>
                </c:pt>
                <c:pt idx="3">
                  <c:v>7185</c:v>
                </c:pt>
                <c:pt idx="4">
                  <c:v>6762</c:v>
                </c:pt>
                <c:pt idx="5">
                  <c:v>6339</c:v>
                </c:pt>
                <c:pt idx="6">
                  <c:v>5917</c:v>
                </c:pt>
                <c:pt idx="7">
                  <c:v>5494</c:v>
                </c:pt>
                <c:pt idx="8">
                  <c:v>5072</c:v>
                </c:pt>
                <c:pt idx="9">
                  <c:v>4649</c:v>
                </c:pt>
                <c:pt idx="10">
                  <c:v>4226</c:v>
                </c:pt>
                <c:pt idx="11">
                  <c:v>3804</c:v>
                </c:pt>
                <c:pt idx="12">
                  <c:v>3381</c:v>
                </c:pt>
                <c:pt idx="13">
                  <c:v>2958</c:v>
                </c:pt>
                <c:pt idx="14">
                  <c:v>2536</c:v>
                </c:pt>
                <c:pt idx="15">
                  <c:v>2113</c:v>
                </c:pt>
                <c:pt idx="16">
                  <c:v>1691</c:v>
                </c:pt>
                <c:pt idx="17">
                  <c:v>1268</c:v>
                </c:pt>
                <c:pt idx="18">
                  <c:v>845</c:v>
                </c:pt>
                <c:pt idx="19">
                  <c:v>592</c:v>
                </c:pt>
                <c:pt idx="20">
                  <c:v>423</c:v>
                </c:pt>
                <c:pt idx="21">
                  <c:v>254</c:v>
                </c:pt>
                <c:pt idx="22">
                  <c:v>169</c:v>
                </c:pt>
                <c:pt idx="23">
                  <c:v>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51344"/>
        <c:axId val="539951736"/>
      </c:scatterChart>
      <c:valAx>
        <c:axId val="5399513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Laser power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51736"/>
        <c:crosses val="autoZero"/>
        <c:crossBetween val="midCat"/>
      </c:valAx>
      <c:valAx>
        <c:axId val="53995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8139798284767414"/>
                  <c:y val="0.5764705882352940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Sheet3!$F$2:$F$6</c:f>
              <c:numCache>
                <c:formatCode>0.00</c:formatCode>
                <c:ptCount val="5"/>
                <c:pt idx="0">
                  <c:v>100</c:v>
                </c:pt>
                <c:pt idx="1">
                  <c:v>99.232324266229938</c:v>
                </c:pt>
                <c:pt idx="2">
                  <c:v>97.441080887433145</c:v>
                </c:pt>
                <c:pt idx="3">
                  <c:v>95.010107730494624</c:v>
                </c:pt>
                <c:pt idx="4">
                  <c:v>91.555566928529373</c:v>
                </c:pt>
              </c:numCache>
            </c:numRef>
          </c:xVal>
          <c:yVal>
            <c:numRef>
              <c:f>Sheet3!$K$2:$K$6</c:f>
              <c:numCache>
                <c:formatCode>General</c:formatCode>
                <c:ptCount val="5"/>
                <c:pt idx="0">
                  <c:v>8453</c:v>
                </c:pt>
                <c:pt idx="1">
                  <c:v>8030</c:v>
                </c:pt>
                <c:pt idx="2">
                  <c:v>7607</c:v>
                </c:pt>
                <c:pt idx="3">
                  <c:v>7185</c:v>
                </c:pt>
                <c:pt idx="4">
                  <c:v>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96304"/>
        <c:axId val="539697872"/>
      </c:scatterChart>
      <c:valAx>
        <c:axId val="53969630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Laser power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97872"/>
        <c:crosses val="autoZero"/>
        <c:crossBetween val="midCat"/>
      </c:valAx>
      <c:valAx>
        <c:axId val="5396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9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0681035912088341"/>
                  <c:y val="1.7796510730276362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Sheet3!$F$6:$F$20</c:f>
              <c:numCache>
                <c:formatCode>0.00</c:formatCode>
                <c:ptCount val="15"/>
                <c:pt idx="0">
                  <c:v>91.555566928529373</c:v>
                </c:pt>
                <c:pt idx="1">
                  <c:v>86.949512525909057</c:v>
                </c:pt>
                <c:pt idx="2">
                  <c:v>80.808106655748617</c:v>
                </c:pt>
                <c:pt idx="3">
                  <c:v>74.538754829959814</c:v>
                </c:pt>
                <c:pt idx="4">
                  <c:v>67.373781314772643</c:v>
                </c:pt>
                <c:pt idx="5">
                  <c:v>59.824969932700419</c:v>
                </c:pt>
                <c:pt idx="6">
                  <c:v>52.020266639371528</c:v>
                </c:pt>
                <c:pt idx="7">
                  <c:v>44.087617390414287</c:v>
                </c:pt>
                <c:pt idx="8">
                  <c:v>36.334092479336725</c:v>
                </c:pt>
                <c:pt idx="9">
                  <c:v>28.836459479515845</c:v>
                </c:pt>
                <c:pt idx="10">
                  <c:v>21.799431919957005</c:v>
                </c:pt>
                <c:pt idx="11">
                  <c:v>15.555669285293892</c:v>
                </c:pt>
                <c:pt idx="12">
                  <c:v>10.130760766652166</c:v>
                </c:pt>
                <c:pt idx="13">
                  <c:v>5.7805982752885177</c:v>
                </c:pt>
                <c:pt idx="14">
                  <c:v>2.5896261419176541</c:v>
                </c:pt>
              </c:numCache>
            </c:numRef>
          </c:xVal>
          <c:yVal>
            <c:numRef>
              <c:f>Sheet3!$K$6:$K$20</c:f>
              <c:numCache>
                <c:formatCode>General</c:formatCode>
                <c:ptCount val="15"/>
                <c:pt idx="0">
                  <c:v>6762</c:v>
                </c:pt>
                <c:pt idx="1">
                  <c:v>6339</c:v>
                </c:pt>
                <c:pt idx="2">
                  <c:v>5917</c:v>
                </c:pt>
                <c:pt idx="3">
                  <c:v>5494</c:v>
                </c:pt>
                <c:pt idx="4">
                  <c:v>5072</c:v>
                </c:pt>
                <c:pt idx="5">
                  <c:v>4649</c:v>
                </c:pt>
                <c:pt idx="6">
                  <c:v>4226</c:v>
                </c:pt>
                <c:pt idx="7">
                  <c:v>3804</c:v>
                </c:pt>
                <c:pt idx="8">
                  <c:v>3381</c:v>
                </c:pt>
                <c:pt idx="9">
                  <c:v>2958</c:v>
                </c:pt>
                <c:pt idx="10">
                  <c:v>2536</c:v>
                </c:pt>
                <c:pt idx="11">
                  <c:v>2113</c:v>
                </c:pt>
                <c:pt idx="12">
                  <c:v>1691</c:v>
                </c:pt>
                <c:pt idx="13">
                  <c:v>1268</c:v>
                </c:pt>
                <c:pt idx="14">
                  <c:v>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52128"/>
        <c:axId val="540216176"/>
      </c:scatterChart>
      <c:valAx>
        <c:axId val="539952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Laser power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6176"/>
        <c:crosses val="autoZero"/>
        <c:crossBetween val="midCat"/>
        <c:majorUnit val="10"/>
      </c:valAx>
      <c:valAx>
        <c:axId val="5402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5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345</c:v>
                </c:pt>
                <c:pt idx="1">
                  <c:v>343</c:v>
                </c:pt>
                <c:pt idx="2">
                  <c:v>342</c:v>
                </c:pt>
                <c:pt idx="3">
                  <c:v>342</c:v>
                </c:pt>
                <c:pt idx="4">
                  <c:v>343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791058382129422"/>
                  <c:y val="-0.25526189685203315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345</c:v>
                </c:pt>
                <c:pt idx="1">
                  <c:v>343</c:v>
                </c:pt>
                <c:pt idx="2">
                  <c:v>342</c:v>
                </c:pt>
                <c:pt idx="3">
                  <c:v>342</c:v>
                </c:pt>
                <c:pt idx="4">
                  <c:v>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81008"/>
        <c:axId val="483481400"/>
      </c:scatterChart>
      <c:valAx>
        <c:axId val="483481008"/>
        <c:scaling>
          <c:orientation val="minMax"/>
          <c:max val="12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81400"/>
        <c:crosses val="autoZero"/>
        <c:crossBetween val="midCat"/>
        <c:minorUnit val="5"/>
      </c:valAx>
      <c:valAx>
        <c:axId val="483481400"/>
        <c:scaling>
          <c:orientation val="minMax"/>
          <c:max val="350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8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406198625493805"/>
                  <c:y val="-0.6237270503107847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Sheet1!$A$6:$A$18</c:f>
              <c:numCache>
                <c:formatCode>General</c:formatCode>
                <c:ptCount val="13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</c:numCache>
            </c:numRef>
          </c:xVal>
          <c:yVal>
            <c:numRef>
              <c:f>Sheet1!$B$6:$B$18</c:f>
              <c:numCache>
                <c:formatCode>General</c:formatCode>
                <c:ptCount val="13"/>
                <c:pt idx="0">
                  <c:v>343</c:v>
                </c:pt>
                <c:pt idx="1">
                  <c:v>338</c:v>
                </c:pt>
                <c:pt idx="2">
                  <c:v>336</c:v>
                </c:pt>
                <c:pt idx="3">
                  <c:v>330</c:v>
                </c:pt>
                <c:pt idx="4">
                  <c:v>325</c:v>
                </c:pt>
                <c:pt idx="5">
                  <c:v>318</c:v>
                </c:pt>
                <c:pt idx="6">
                  <c:v>314</c:v>
                </c:pt>
                <c:pt idx="7">
                  <c:v>308</c:v>
                </c:pt>
                <c:pt idx="8">
                  <c:v>305</c:v>
                </c:pt>
                <c:pt idx="9">
                  <c:v>301</c:v>
                </c:pt>
                <c:pt idx="10">
                  <c:v>298</c:v>
                </c:pt>
                <c:pt idx="11">
                  <c:v>295</c:v>
                </c:pt>
                <c:pt idx="12">
                  <c:v>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82184"/>
        <c:axId val="483482576"/>
      </c:scatterChart>
      <c:valAx>
        <c:axId val="483482184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82576"/>
        <c:crosses val="autoZero"/>
        <c:crossBetween val="midCat"/>
        <c:minorUnit val="5"/>
      </c:valAx>
      <c:valAx>
        <c:axId val="483482576"/>
        <c:scaling>
          <c:orientation val="minMax"/>
          <c:max val="350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8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180</c:v>
                </c:pt>
                <c:pt idx="1">
                  <c:v>185</c:v>
                </c:pt>
                <c:pt idx="2">
                  <c:v>190</c:v>
                </c:pt>
                <c:pt idx="3">
                  <c:v>195</c:v>
                </c:pt>
                <c:pt idx="4">
                  <c:v>200</c:v>
                </c:pt>
                <c:pt idx="5">
                  <c:v>205</c:v>
                </c:pt>
                <c:pt idx="6">
                  <c:v>210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230</c:v>
                </c:pt>
              </c:numCache>
            </c:numRef>
          </c:xVal>
          <c:yVal>
            <c:numRef>
              <c:f>Sheet1!$B$18:$B$28</c:f>
              <c:numCache>
                <c:formatCode>General</c:formatCode>
                <c:ptCount val="11"/>
                <c:pt idx="0">
                  <c:v>294</c:v>
                </c:pt>
                <c:pt idx="1">
                  <c:v>292</c:v>
                </c:pt>
                <c:pt idx="2">
                  <c:v>288</c:v>
                </c:pt>
                <c:pt idx="3">
                  <c:v>284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  <c:pt idx="7">
                  <c:v>268</c:v>
                </c:pt>
                <c:pt idx="8">
                  <c:v>264</c:v>
                </c:pt>
                <c:pt idx="9">
                  <c:v>261</c:v>
                </c:pt>
                <c:pt idx="10">
                  <c:v>258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7093015689323643E-2"/>
                  <c:y val="-0.4828487809109426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Sheet1!$A$18:$A$28</c:f>
              <c:numCache>
                <c:formatCode>General</c:formatCode>
                <c:ptCount val="11"/>
                <c:pt idx="0">
                  <c:v>180</c:v>
                </c:pt>
                <c:pt idx="1">
                  <c:v>185</c:v>
                </c:pt>
                <c:pt idx="2">
                  <c:v>190</c:v>
                </c:pt>
                <c:pt idx="3">
                  <c:v>195</c:v>
                </c:pt>
                <c:pt idx="4">
                  <c:v>200</c:v>
                </c:pt>
                <c:pt idx="5">
                  <c:v>205</c:v>
                </c:pt>
                <c:pt idx="6">
                  <c:v>210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230</c:v>
                </c:pt>
              </c:numCache>
            </c:numRef>
          </c:xVal>
          <c:yVal>
            <c:numRef>
              <c:f>Sheet1!$B$18:$B$28</c:f>
              <c:numCache>
                <c:formatCode>General</c:formatCode>
                <c:ptCount val="11"/>
                <c:pt idx="0">
                  <c:v>294</c:v>
                </c:pt>
                <c:pt idx="1">
                  <c:v>292</c:v>
                </c:pt>
                <c:pt idx="2">
                  <c:v>288</c:v>
                </c:pt>
                <c:pt idx="3">
                  <c:v>284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  <c:pt idx="7">
                  <c:v>268</c:v>
                </c:pt>
                <c:pt idx="8">
                  <c:v>264</c:v>
                </c:pt>
                <c:pt idx="9">
                  <c:v>261</c:v>
                </c:pt>
                <c:pt idx="10">
                  <c:v>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77328"/>
        <c:axId val="486277720"/>
      </c:scatterChart>
      <c:valAx>
        <c:axId val="486277328"/>
        <c:scaling>
          <c:orientation val="minMax"/>
          <c:max val="23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77720"/>
        <c:crosses val="autoZero"/>
        <c:crossBetween val="midCat"/>
        <c:minorUnit val="5"/>
      </c:valAx>
      <c:valAx>
        <c:axId val="486277720"/>
        <c:scaling>
          <c:orientation val="minMax"/>
          <c:max val="3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7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87184763442902"/>
                  <c:y val="-0.3016138160314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Sheet1!$A$28:$A$42</c:f>
              <c:numCache>
                <c:formatCode>General</c:formatCode>
                <c:ptCount val="15"/>
                <c:pt idx="0">
                  <c:v>230</c:v>
                </c:pt>
                <c:pt idx="1">
                  <c:v>235</c:v>
                </c:pt>
                <c:pt idx="2">
                  <c:v>240</c:v>
                </c:pt>
                <c:pt idx="3">
                  <c:v>245</c:v>
                </c:pt>
                <c:pt idx="4">
                  <c:v>250</c:v>
                </c:pt>
                <c:pt idx="5">
                  <c:v>255</c:v>
                </c:pt>
                <c:pt idx="6">
                  <c:v>260</c:v>
                </c:pt>
                <c:pt idx="7">
                  <c:v>265</c:v>
                </c:pt>
                <c:pt idx="8">
                  <c:v>270</c:v>
                </c:pt>
                <c:pt idx="9">
                  <c:v>275</c:v>
                </c:pt>
                <c:pt idx="10">
                  <c:v>280</c:v>
                </c:pt>
                <c:pt idx="11">
                  <c:v>285</c:v>
                </c:pt>
                <c:pt idx="12">
                  <c:v>290</c:v>
                </c:pt>
                <c:pt idx="13">
                  <c:v>295</c:v>
                </c:pt>
                <c:pt idx="14">
                  <c:v>300</c:v>
                </c:pt>
              </c:numCache>
            </c:numRef>
          </c:xVal>
          <c:yVal>
            <c:numRef>
              <c:f>Sheet1!$B$28:$B$42</c:f>
              <c:numCache>
                <c:formatCode>General</c:formatCode>
                <c:ptCount val="15"/>
                <c:pt idx="0">
                  <c:v>258</c:v>
                </c:pt>
                <c:pt idx="1">
                  <c:v>258</c:v>
                </c:pt>
                <c:pt idx="2">
                  <c:v>257</c:v>
                </c:pt>
                <c:pt idx="3">
                  <c:v>258</c:v>
                </c:pt>
                <c:pt idx="4">
                  <c:v>256</c:v>
                </c:pt>
                <c:pt idx="5">
                  <c:v>256</c:v>
                </c:pt>
                <c:pt idx="6">
                  <c:v>253</c:v>
                </c:pt>
                <c:pt idx="7">
                  <c:v>251</c:v>
                </c:pt>
                <c:pt idx="8">
                  <c:v>249</c:v>
                </c:pt>
                <c:pt idx="9">
                  <c:v>245</c:v>
                </c:pt>
                <c:pt idx="10">
                  <c:v>241</c:v>
                </c:pt>
                <c:pt idx="11">
                  <c:v>236</c:v>
                </c:pt>
                <c:pt idx="12">
                  <c:v>229</c:v>
                </c:pt>
                <c:pt idx="13">
                  <c:v>223</c:v>
                </c:pt>
                <c:pt idx="14">
                  <c:v>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78504"/>
        <c:axId val="486278896"/>
      </c:scatterChart>
      <c:valAx>
        <c:axId val="486278504"/>
        <c:scaling>
          <c:orientation val="minMax"/>
          <c:max val="300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78896"/>
        <c:crosses val="autoZero"/>
        <c:crossBetween val="midCat"/>
        <c:minorUnit val="5"/>
      </c:valAx>
      <c:valAx>
        <c:axId val="486278896"/>
        <c:scaling>
          <c:orientation val="minMax"/>
          <c:max val="26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7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2757217847769027E-2"/>
                  <c:y val="0.41580781568970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Sheet2!$A$2:$A$18</c:f>
              <c:numCache>
                <c:formatCode>General</c:formatCode>
                <c:ptCount val="17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7</c:v>
                </c:pt>
                <c:pt idx="15">
                  <c:v>5</c:v>
                </c:pt>
                <c:pt idx="16">
                  <c:v>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426</c:v>
                </c:pt>
                <c:pt idx="1">
                  <c:v>406</c:v>
                </c:pt>
                <c:pt idx="2">
                  <c:v>387</c:v>
                </c:pt>
                <c:pt idx="3">
                  <c:v>366</c:v>
                </c:pt>
                <c:pt idx="4">
                  <c:v>346</c:v>
                </c:pt>
                <c:pt idx="5">
                  <c:v>303</c:v>
                </c:pt>
                <c:pt idx="6">
                  <c:v>260</c:v>
                </c:pt>
                <c:pt idx="7">
                  <c:v>216</c:v>
                </c:pt>
                <c:pt idx="8">
                  <c:v>173</c:v>
                </c:pt>
                <c:pt idx="9">
                  <c:v>129</c:v>
                </c:pt>
                <c:pt idx="10">
                  <c:v>108</c:v>
                </c:pt>
                <c:pt idx="11">
                  <c:v>86</c:v>
                </c:pt>
                <c:pt idx="12">
                  <c:v>67</c:v>
                </c:pt>
                <c:pt idx="13">
                  <c:v>45</c:v>
                </c:pt>
                <c:pt idx="14">
                  <c:v>31</c:v>
                </c:pt>
                <c:pt idx="15">
                  <c:v>22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76544"/>
        <c:axId val="486276152"/>
      </c:scatterChart>
      <c:valAx>
        <c:axId val="48627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76152"/>
        <c:crosses val="autoZero"/>
        <c:crossBetween val="midCat"/>
      </c:valAx>
      <c:valAx>
        <c:axId val="4862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Sheet3!$A$2:$A$26</c:f>
              <c:numCache>
                <c:formatCode>General</c:formatCode>
                <c:ptCount val="2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Sheet3!$C$2:$C$26</c:f>
              <c:numCache>
                <c:formatCode>General</c:formatCode>
                <c:ptCount val="25"/>
                <c:pt idx="0">
                  <c:v>30.978899999999999</c:v>
                </c:pt>
                <c:pt idx="1">
                  <c:v>32.2789</c:v>
                </c:pt>
                <c:pt idx="2">
                  <c:v>33.878900000000002</c:v>
                </c:pt>
                <c:pt idx="3">
                  <c:v>35.478900000000003</c:v>
                </c:pt>
                <c:pt idx="4">
                  <c:v>36.878900000000002</c:v>
                </c:pt>
                <c:pt idx="5">
                  <c:v>37.7789</c:v>
                </c:pt>
                <c:pt idx="6">
                  <c:v>37.978900000000003</c:v>
                </c:pt>
                <c:pt idx="7">
                  <c:v>37.678900000000006</c:v>
                </c:pt>
                <c:pt idx="8">
                  <c:v>36.378900000000002</c:v>
                </c:pt>
                <c:pt idx="9">
                  <c:v>34.478900000000003</c:v>
                </c:pt>
                <c:pt idx="10">
                  <c:v>31.578900000000001</c:v>
                </c:pt>
                <c:pt idx="11">
                  <c:v>28.078900000000001</c:v>
                </c:pt>
                <c:pt idx="12">
                  <c:v>24.178899999999999</c:v>
                </c:pt>
                <c:pt idx="13">
                  <c:v>19.878899999999998</c:v>
                </c:pt>
                <c:pt idx="14">
                  <c:v>15.578899999999999</c:v>
                </c:pt>
                <c:pt idx="15">
                  <c:v>11.3789</c:v>
                </c:pt>
                <c:pt idx="16">
                  <c:v>7.6289000000000007</c:v>
                </c:pt>
                <c:pt idx="17">
                  <c:v>4.4389000000000003</c:v>
                </c:pt>
                <c:pt idx="18">
                  <c:v>2.0088999999999997</c:v>
                </c:pt>
                <c:pt idx="19">
                  <c:v>0.9889</c:v>
                </c:pt>
                <c:pt idx="20">
                  <c:v>0.50690000000000002</c:v>
                </c:pt>
                <c:pt idx="21">
                  <c:v>0.18389999999999998</c:v>
                </c:pt>
                <c:pt idx="22">
                  <c:v>8.1900000000000001E-2</c:v>
                </c:pt>
                <c:pt idx="23">
                  <c:v>2.0400000000000001E-2</c:v>
                </c:pt>
                <c:pt idx="24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Sheet3!$A$2:$A$26</c:f>
              <c:numCache>
                <c:formatCode>General</c:formatCode>
                <c:ptCount val="2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Sheet3!$C$2:$C$26</c:f>
              <c:numCache>
                <c:formatCode>General</c:formatCode>
                <c:ptCount val="25"/>
                <c:pt idx="0">
                  <c:v>30.978899999999999</c:v>
                </c:pt>
                <c:pt idx="1">
                  <c:v>32.2789</c:v>
                </c:pt>
                <c:pt idx="2">
                  <c:v>33.878900000000002</c:v>
                </c:pt>
                <c:pt idx="3">
                  <c:v>35.478900000000003</c:v>
                </c:pt>
                <c:pt idx="4">
                  <c:v>36.878900000000002</c:v>
                </c:pt>
                <c:pt idx="5">
                  <c:v>37.7789</c:v>
                </c:pt>
                <c:pt idx="6">
                  <c:v>37.978900000000003</c:v>
                </c:pt>
                <c:pt idx="7">
                  <c:v>37.678900000000006</c:v>
                </c:pt>
                <c:pt idx="8">
                  <c:v>36.378900000000002</c:v>
                </c:pt>
                <c:pt idx="9">
                  <c:v>34.478900000000003</c:v>
                </c:pt>
                <c:pt idx="10">
                  <c:v>31.578900000000001</c:v>
                </c:pt>
                <c:pt idx="11">
                  <c:v>28.078900000000001</c:v>
                </c:pt>
                <c:pt idx="12">
                  <c:v>24.178899999999999</c:v>
                </c:pt>
                <c:pt idx="13">
                  <c:v>19.878899999999998</c:v>
                </c:pt>
                <c:pt idx="14">
                  <c:v>15.578899999999999</c:v>
                </c:pt>
                <c:pt idx="15">
                  <c:v>11.3789</c:v>
                </c:pt>
                <c:pt idx="16">
                  <c:v>7.6289000000000007</c:v>
                </c:pt>
                <c:pt idx="17">
                  <c:v>4.4389000000000003</c:v>
                </c:pt>
                <c:pt idx="18">
                  <c:v>2.0088999999999997</c:v>
                </c:pt>
                <c:pt idx="19">
                  <c:v>0.9889</c:v>
                </c:pt>
                <c:pt idx="20">
                  <c:v>0.50690000000000002</c:v>
                </c:pt>
                <c:pt idx="21">
                  <c:v>0.18389999999999998</c:v>
                </c:pt>
                <c:pt idx="22">
                  <c:v>8.1900000000000001E-2</c:v>
                </c:pt>
                <c:pt idx="23">
                  <c:v>2.0400000000000001E-2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75368"/>
        <c:axId val="486279680"/>
      </c:scatterChart>
      <c:valAx>
        <c:axId val="48627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 amp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79680"/>
        <c:crosses val="autoZero"/>
        <c:crossBetween val="midCat"/>
      </c:valAx>
      <c:valAx>
        <c:axId val="4862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729 power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7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Sheet3!$A$2:$A$26</c:f>
              <c:numCache>
                <c:formatCode>General</c:formatCode>
                <c:ptCount val="2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Sheet3!$E$2:$E$26</c:f>
              <c:numCache>
                <c:formatCode>General</c:formatCode>
                <c:ptCount val="25"/>
                <c:pt idx="0">
                  <c:v>39.079000000000001</c:v>
                </c:pt>
                <c:pt idx="1">
                  <c:v>38.778999999999996</c:v>
                </c:pt>
                <c:pt idx="2">
                  <c:v>38.079000000000001</c:v>
                </c:pt>
                <c:pt idx="3">
                  <c:v>37.128999999999998</c:v>
                </c:pt>
                <c:pt idx="4">
                  <c:v>35.778999999999996</c:v>
                </c:pt>
                <c:pt idx="5">
                  <c:v>33.978999999999999</c:v>
                </c:pt>
                <c:pt idx="6">
                  <c:v>31.579000000000001</c:v>
                </c:pt>
                <c:pt idx="7">
                  <c:v>29.128999999999998</c:v>
                </c:pt>
                <c:pt idx="8">
                  <c:v>26.329000000000001</c:v>
                </c:pt>
                <c:pt idx="9">
                  <c:v>23.378999999999998</c:v>
                </c:pt>
                <c:pt idx="10">
                  <c:v>20.329000000000001</c:v>
                </c:pt>
                <c:pt idx="11">
                  <c:v>17.228999999999999</c:v>
                </c:pt>
                <c:pt idx="12">
                  <c:v>14.199</c:v>
                </c:pt>
                <c:pt idx="13">
                  <c:v>11.268999999999998</c:v>
                </c:pt>
                <c:pt idx="14">
                  <c:v>8.5189999999999984</c:v>
                </c:pt>
                <c:pt idx="15">
                  <c:v>6.0789999999999997</c:v>
                </c:pt>
                <c:pt idx="16">
                  <c:v>3.9590000000000001</c:v>
                </c:pt>
                <c:pt idx="17">
                  <c:v>2.2589999999999999</c:v>
                </c:pt>
                <c:pt idx="18">
                  <c:v>1.012</c:v>
                </c:pt>
                <c:pt idx="19">
                  <c:v>0.499</c:v>
                </c:pt>
                <c:pt idx="20">
                  <c:v>0.25600000000000001</c:v>
                </c:pt>
                <c:pt idx="21">
                  <c:v>9.1999999999999998E-2</c:v>
                </c:pt>
                <c:pt idx="22">
                  <c:v>4.0800000000000003E-2</c:v>
                </c:pt>
                <c:pt idx="23">
                  <c:v>1.03E-2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76936"/>
        <c:axId val="486280464"/>
      </c:scatterChart>
      <c:valAx>
        <c:axId val="48627693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 amp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80464"/>
        <c:crosses val="autoZero"/>
        <c:crossBetween val="midCat"/>
      </c:valAx>
      <c:valAx>
        <c:axId val="4862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729 power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7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Sheet3!$A$2:$A$26</c:f>
              <c:numCache>
                <c:formatCode>General</c:formatCode>
                <c:ptCount val="2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Sheet3!$F$2:$F$26</c:f>
              <c:numCache>
                <c:formatCode>0.00</c:formatCode>
                <c:ptCount val="25"/>
                <c:pt idx="0">
                  <c:v>100</c:v>
                </c:pt>
                <c:pt idx="1">
                  <c:v>99.232324266229938</c:v>
                </c:pt>
                <c:pt idx="2">
                  <c:v>97.441080887433145</c:v>
                </c:pt>
                <c:pt idx="3">
                  <c:v>95.010107730494624</c:v>
                </c:pt>
                <c:pt idx="4">
                  <c:v>91.555566928529373</c:v>
                </c:pt>
                <c:pt idx="5">
                  <c:v>86.949512525909057</c:v>
                </c:pt>
                <c:pt idx="6">
                  <c:v>80.808106655748617</c:v>
                </c:pt>
                <c:pt idx="7">
                  <c:v>74.538754829959814</c:v>
                </c:pt>
                <c:pt idx="8">
                  <c:v>67.373781314772643</c:v>
                </c:pt>
                <c:pt idx="9">
                  <c:v>59.824969932700419</c:v>
                </c:pt>
                <c:pt idx="10">
                  <c:v>52.020266639371528</c:v>
                </c:pt>
                <c:pt idx="11">
                  <c:v>44.087617390414287</c:v>
                </c:pt>
                <c:pt idx="12">
                  <c:v>36.334092479336725</c:v>
                </c:pt>
                <c:pt idx="13">
                  <c:v>28.836459479515845</c:v>
                </c:pt>
                <c:pt idx="14">
                  <c:v>21.799431919957005</c:v>
                </c:pt>
                <c:pt idx="15">
                  <c:v>15.555669285293892</c:v>
                </c:pt>
                <c:pt idx="16">
                  <c:v>10.130760766652166</c:v>
                </c:pt>
                <c:pt idx="17">
                  <c:v>5.7805982752885177</c:v>
                </c:pt>
                <c:pt idx="18">
                  <c:v>2.5896261419176541</c:v>
                </c:pt>
                <c:pt idx="19">
                  <c:v>1.2769006371708591</c:v>
                </c:pt>
                <c:pt idx="20">
                  <c:v>0.65508329281711397</c:v>
                </c:pt>
                <c:pt idx="21">
                  <c:v>0.23542055835615036</c:v>
                </c:pt>
                <c:pt idx="22">
                  <c:v>0.10440389979272754</c:v>
                </c:pt>
                <c:pt idx="23">
                  <c:v>2.6356866859438575E-2</c:v>
                </c:pt>
                <c:pt idx="24">
                  <c:v>0</c:v>
                </c:pt>
              </c:numCache>
            </c:numRef>
          </c:yVal>
          <c:smooth val="0"/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Sheet3!$A$2:$A$26</c:f>
              <c:numCache>
                <c:formatCode>General</c:formatCode>
                <c:ptCount val="2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Sheet3!$F$2:$F$26</c:f>
              <c:numCache>
                <c:formatCode>0.00</c:formatCode>
                <c:ptCount val="25"/>
                <c:pt idx="0">
                  <c:v>100</c:v>
                </c:pt>
                <c:pt idx="1">
                  <c:v>99.232324266229938</c:v>
                </c:pt>
                <c:pt idx="2">
                  <c:v>97.441080887433145</c:v>
                </c:pt>
                <c:pt idx="3">
                  <c:v>95.010107730494624</c:v>
                </c:pt>
                <c:pt idx="4">
                  <c:v>91.555566928529373</c:v>
                </c:pt>
                <c:pt idx="5">
                  <c:v>86.949512525909057</c:v>
                </c:pt>
                <c:pt idx="6">
                  <c:v>80.808106655748617</c:v>
                </c:pt>
                <c:pt idx="7">
                  <c:v>74.538754829959814</c:v>
                </c:pt>
                <c:pt idx="8">
                  <c:v>67.373781314772643</c:v>
                </c:pt>
                <c:pt idx="9">
                  <c:v>59.824969932700419</c:v>
                </c:pt>
                <c:pt idx="10">
                  <c:v>52.020266639371528</c:v>
                </c:pt>
                <c:pt idx="11">
                  <c:v>44.087617390414287</c:v>
                </c:pt>
                <c:pt idx="12">
                  <c:v>36.334092479336725</c:v>
                </c:pt>
                <c:pt idx="13">
                  <c:v>28.836459479515845</c:v>
                </c:pt>
                <c:pt idx="14">
                  <c:v>21.799431919957005</c:v>
                </c:pt>
                <c:pt idx="15">
                  <c:v>15.555669285293892</c:v>
                </c:pt>
                <c:pt idx="16">
                  <c:v>10.130760766652166</c:v>
                </c:pt>
                <c:pt idx="17">
                  <c:v>5.7805982752885177</c:v>
                </c:pt>
                <c:pt idx="18">
                  <c:v>2.5896261419176541</c:v>
                </c:pt>
                <c:pt idx="19">
                  <c:v>1.2769006371708591</c:v>
                </c:pt>
                <c:pt idx="20">
                  <c:v>0.65508329281711397</c:v>
                </c:pt>
                <c:pt idx="21">
                  <c:v>0.23542055835615036</c:v>
                </c:pt>
                <c:pt idx="22">
                  <c:v>0.10440389979272754</c:v>
                </c:pt>
                <c:pt idx="23">
                  <c:v>2.6356866859438575E-2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Sheet3!$A$2:$A$26</c:f>
              <c:numCache>
                <c:formatCode>General</c:formatCode>
                <c:ptCount val="2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Sheet3!$F$2:$F$26</c:f>
              <c:numCache>
                <c:formatCode>0.00</c:formatCode>
                <c:ptCount val="25"/>
                <c:pt idx="0">
                  <c:v>100</c:v>
                </c:pt>
                <c:pt idx="1">
                  <c:v>99.232324266229938</c:v>
                </c:pt>
                <c:pt idx="2">
                  <c:v>97.441080887433145</c:v>
                </c:pt>
                <c:pt idx="3">
                  <c:v>95.010107730494624</c:v>
                </c:pt>
                <c:pt idx="4">
                  <c:v>91.555566928529373</c:v>
                </c:pt>
                <c:pt idx="5">
                  <c:v>86.949512525909057</c:v>
                </c:pt>
                <c:pt idx="6">
                  <c:v>80.808106655748617</c:v>
                </c:pt>
                <c:pt idx="7">
                  <c:v>74.538754829959814</c:v>
                </c:pt>
                <c:pt idx="8">
                  <c:v>67.373781314772643</c:v>
                </c:pt>
                <c:pt idx="9">
                  <c:v>59.824969932700419</c:v>
                </c:pt>
                <c:pt idx="10">
                  <c:v>52.020266639371528</c:v>
                </c:pt>
                <c:pt idx="11">
                  <c:v>44.087617390414287</c:v>
                </c:pt>
                <c:pt idx="12">
                  <c:v>36.334092479336725</c:v>
                </c:pt>
                <c:pt idx="13">
                  <c:v>28.836459479515845</c:v>
                </c:pt>
                <c:pt idx="14">
                  <c:v>21.799431919957005</c:v>
                </c:pt>
                <c:pt idx="15">
                  <c:v>15.555669285293892</c:v>
                </c:pt>
                <c:pt idx="16">
                  <c:v>10.130760766652166</c:v>
                </c:pt>
                <c:pt idx="17">
                  <c:v>5.7805982752885177</c:v>
                </c:pt>
                <c:pt idx="18">
                  <c:v>2.5896261419176541</c:v>
                </c:pt>
                <c:pt idx="19">
                  <c:v>1.2769006371708591</c:v>
                </c:pt>
                <c:pt idx="20">
                  <c:v>0.65508329281711397</c:v>
                </c:pt>
                <c:pt idx="21">
                  <c:v>0.23542055835615036</c:v>
                </c:pt>
                <c:pt idx="22">
                  <c:v>0.10440389979272754</c:v>
                </c:pt>
                <c:pt idx="23">
                  <c:v>2.6356866859438575E-2</c:v>
                </c:pt>
                <c:pt idx="24">
                  <c:v>0</c:v>
                </c:pt>
              </c:numCache>
            </c:numRef>
          </c:yVal>
          <c:smooth val="0"/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intercept val="0"/>
            <c:dispRSqr val="1"/>
            <c:dispEq val="1"/>
            <c:trendlineLbl>
              <c:layout>
                <c:manualLayout>
                  <c:x val="-3.4259642785813703E-3"/>
                  <c:y val="-6.0172898839853134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Sheet3!$A$2:$A$26</c:f>
              <c:numCache>
                <c:formatCode>General</c:formatCode>
                <c:ptCount val="2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Sheet3!$F$2:$F$26</c:f>
              <c:numCache>
                <c:formatCode>0.00</c:formatCode>
                <c:ptCount val="25"/>
                <c:pt idx="0">
                  <c:v>100</c:v>
                </c:pt>
                <c:pt idx="1">
                  <c:v>99.232324266229938</c:v>
                </c:pt>
                <c:pt idx="2">
                  <c:v>97.441080887433145</c:v>
                </c:pt>
                <c:pt idx="3">
                  <c:v>95.010107730494624</c:v>
                </c:pt>
                <c:pt idx="4">
                  <c:v>91.555566928529373</c:v>
                </c:pt>
                <c:pt idx="5">
                  <c:v>86.949512525909057</c:v>
                </c:pt>
                <c:pt idx="6">
                  <c:v>80.808106655748617</c:v>
                </c:pt>
                <c:pt idx="7">
                  <c:v>74.538754829959814</c:v>
                </c:pt>
                <c:pt idx="8">
                  <c:v>67.373781314772643</c:v>
                </c:pt>
                <c:pt idx="9">
                  <c:v>59.824969932700419</c:v>
                </c:pt>
                <c:pt idx="10">
                  <c:v>52.020266639371528</c:v>
                </c:pt>
                <c:pt idx="11">
                  <c:v>44.087617390414287</c:v>
                </c:pt>
                <c:pt idx="12">
                  <c:v>36.334092479336725</c:v>
                </c:pt>
                <c:pt idx="13">
                  <c:v>28.836459479515845</c:v>
                </c:pt>
                <c:pt idx="14">
                  <c:v>21.799431919957005</c:v>
                </c:pt>
                <c:pt idx="15">
                  <c:v>15.555669285293892</c:v>
                </c:pt>
                <c:pt idx="16">
                  <c:v>10.130760766652166</c:v>
                </c:pt>
                <c:pt idx="17">
                  <c:v>5.7805982752885177</c:v>
                </c:pt>
                <c:pt idx="18">
                  <c:v>2.5896261419176541</c:v>
                </c:pt>
                <c:pt idx="19">
                  <c:v>1.2769006371708591</c:v>
                </c:pt>
                <c:pt idx="20">
                  <c:v>0.65508329281711397</c:v>
                </c:pt>
                <c:pt idx="21">
                  <c:v>0.23542055835615036</c:v>
                </c:pt>
                <c:pt idx="22">
                  <c:v>0.10440389979272754</c:v>
                </c:pt>
                <c:pt idx="23">
                  <c:v>2.6356866859438575E-2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3152"/>
        <c:axId val="537100016"/>
      </c:scatterChart>
      <c:valAx>
        <c:axId val="53710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 amp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0016"/>
        <c:crosses val="autoZero"/>
        <c:crossBetween val="midCat"/>
        <c:majorUnit val="10"/>
      </c:valAx>
      <c:valAx>
        <c:axId val="537100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729 power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385082</xdr:colOff>
      <xdr:row>0</xdr:row>
      <xdr:rowOff>89126</xdr:rowOff>
    </xdr:from>
    <xdr:to>
      <xdr:col>16</xdr:col>
      <xdr:colOff>517072</xdr:colOff>
      <xdr:row>30</xdr:row>
      <xdr:rowOff>27214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0</xdr:row>
      <xdr:rowOff>81643</xdr:rowOff>
    </xdr:from>
    <xdr:to>
      <xdr:col>26</xdr:col>
      <xdr:colOff>272143</xdr:colOff>
      <xdr:row>17</xdr:row>
      <xdr:rowOff>163286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84667</xdr:colOff>
      <xdr:row>17</xdr:row>
      <xdr:rowOff>179917</xdr:rowOff>
    </xdr:from>
    <xdr:to>
      <xdr:col>26</xdr:col>
      <xdr:colOff>261560</xdr:colOff>
      <xdr:row>35</xdr:row>
      <xdr:rowOff>71060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306917</xdr:colOff>
      <xdr:row>31</xdr:row>
      <xdr:rowOff>158750</xdr:rowOff>
    </xdr:from>
    <xdr:to>
      <xdr:col>12</xdr:col>
      <xdr:colOff>483810</xdr:colOff>
      <xdr:row>49</xdr:row>
      <xdr:rowOff>49893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560917</xdr:colOff>
      <xdr:row>36</xdr:row>
      <xdr:rowOff>158750</xdr:rowOff>
    </xdr:from>
    <xdr:to>
      <xdr:col>24</xdr:col>
      <xdr:colOff>123977</xdr:colOff>
      <xdr:row>54</xdr:row>
      <xdr:rowOff>49893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3</xdr:row>
      <xdr:rowOff>157162</xdr:rowOff>
    </xdr:from>
    <xdr:to>
      <xdr:col>12</xdr:col>
      <xdr:colOff>252412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741362</xdr:colOff>
      <xdr:row>52</xdr:row>
      <xdr:rowOff>24870</xdr:rowOff>
    </xdr:from>
    <xdr:to>
      <xdr:col>6</xdr:col>
      <xdr:colOff>87313</xdr:colOff>
      <xdr:row>66</xdr:row>
      <xdr:rowOff>101070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376767</xdr:colOff>
      <xdr:row>28</xdr:row>
      <xdr:rowOff>63500</xdr:rowOff>
    </xdr:from>
    <xdr:to>
      <xdr:col>22</xdr:col>
      <xdr:colOff>67734</xdr:colOff>
      <xdr:row>42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667482</xdr:colOff>
      <xdr:row>30</xdr:row>
      <xdr:rowOff>156063</xdr:rowOff>
    </xdr:from>
    <xdr:to>
      <xdr:col>6</xdr:col>
      <xdr:colOff>556846</xdr:colOff>
      <xdr:row>49</xdr:row>
      <xdr:rowOff>124557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17</xdr:col>
      <xdr:colOff>277690</xdr:colOff>
      <xdr:row>62</xdr:row>
      <xdr:rowOff>158994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179918</xdr:colOff>
      <xdr:row>27</xdr:row>
      <xdr:rowOff>157692</xdr:rowOff>
    </xdr:from>
    <xdr:to>
      <xdr:col>13</xdr:col>
      <xdr:colOff>444501</xdr:colOff>
      <xdr:row>42</xdr:row>
      <xdr:rowOff>43392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476250</xdr:colOff>
      <xdr:row>67</xdr:row>
      <xdr:rowOff>180975</xdr:rowOff>
    </xdr:from>
    <xdr:to>
      <xdr:col>6</xdr:col>
      <xdr:colOff>365614</xdr:colOff>
      <xdr:row>86</xdr:row>
      <xdr:rowOff>149469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12</xdr:col>
      <xdr:colOff>117964</xdr:colOff>
      <xdr:row>86</xdr:row>
      <xdr:rowOff>158994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22</xdr:col>
      <xdr:colOff>270364</xdr:colOff>
      <xdr:row>86</xdr:row>
      <xdr:rowOff>158994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119061</xdr:colOff>
      <xdr:row>90</xdr:row>
      <xdr:rowOff>4761</xdr:rowOff>
    </xdr:from>
    <xdr:to>
      <xdr:col>6</xdr:col>
      <xdr:colOff>1000124</xdr:colOff>
      <xdr:row>110</xdr:row>
      <xdr:rowOff>9524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76201</xdr:colOff>
      <xdr:row>89</xdr:row>
      <xdr:rowOff>180976</xdr:rowOff>
    </xdr:from>
    <xdr:to>
      <xdr:col>11</xdr:col>
      <xdr:colOff>466726</xdr:colOff>
      <xdr:row>106</xdr:row>
      <xdr:rowOff>180976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18</xdr:col>
      <xdr:colOff>509587</xdr:colOff>
      <xdr:row>109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B25" zoomScale="90" zoomScaleNormal="90" workbookViewId="0">
      <selection activeCell="A28" sqref="A28"/>
    </sheetView>
  </sheetViews>
  <sheetFormatPr defaultRowHeight="15" x14ac:dyDescent="0.25"/>
  <cols>
    <col min="1" max="1" width="15.7109375" customWidth="1"/>
    <col min="2" max="2" width="13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345</v>
      </c>
    </row>
    <row r="3" spans="1:2" x14ac:dyDescent="0.25">
      <c r="A3">
        <v>105</v>
      </c>
      <c r="B3">
        <v>343</v>
      </c>
    </row>
    <row r="4" spans="1:2" x14ac:dyDescent="0.25">
      <c r="A4">
        <v>110</v>
      </c>
      <c r="B4">
        <v>342</v>
      </c>
    </row>
    <row r="5" spans="1:2" x14ac:dyDescent="0.25">
      <c r="A5">
        <v>115</v>
      </c>
      <c r="B5">
        <v>342</v>
      </c>
    </row>
    <row r="6" spans="1:2" x14ac:dyDescent="0.25">
      <c r="A6">
        <v>120</v>
      </c>
      <c r="B6">
        <v>343</v>
      </c>
    </row>
    <row r="7" spans="1:2" x14ac:dyDescent="0.25">
      <c r="A7">
        <v>125</v>
      </c>
      <c r="B7">
        <v>338</v>
      </c>
    </row>
    <row r="8" spans="1:2" x14ac:dyDescent="0.25">
      <c r="A8">
        <v>130</v>
      </c>
      <c r="B8">
        <v>336</v>
      </c>
    </row>
    <row r="9" spans="1:2" x14ac:dyDescent="0.25">
      <c r="A9">
        <v>135</v>
      </c>
      <c r="B9">
        <v>330</v>
      </c>
    </row>
    <row r="10" spans="1:2" x14ac:dyDescent="0.25">
      <c r="A10">
        <v>140</v>
      </c>
      <c r="B10">
        <v>325</v>
      </c>
    </row>
    <row r="11" spans="1:2" x14ac:dyDescent="0.25">
      <c r="A11">
        <v>145</v>
      </c>
      <c r="B11">
        <v>318</v>
      </c>
    </row>
    <row r="12" spans="1:2" x14ac:dyDescent="0.25">
      <c r="A12">
        <v>150</v>
      </c>
      <c r="B12">
        <v>314</v>
      </c>
    </row>
    <row r="13" spans="1:2" x14ac:dyDescent="0.25">
      <c r="A13">
        <v>155</v>
      </c>
      <c r="B13">
        <v>308</v>
      </c>
    </row>
    <row r="14" spans="1:2" x14ac:dyDescent="0.25">
      <c r="A14">
        <v>160</v>
      </c>
      <c r="B14">
        <v>305</v>
      </c>
    </row>
    <row r="15" spans="1:2" x14ac:dyDescent="0.25">
      <c r="A15">
        <v>165</v>
      </c>
      <c r="B15">
        <v>301</v>
      </c>
    </row>
    <row r="16" spans="1:2" x14ac:dyDescent="0.25">
      <c r="A16">
        <v>170</v>
      </c>
      <c r="B16">
        <v>298</v>
      </c>
    </row>
    <row r="17" spans="1:2" x14ac:dyDescent="0.25">
      <c r="A17">
        <v>175</v>
      </c>
      <c r="B17">
        <v>295</v>
      </c>
    </row>
    <row r="18" spans="1:2" x14ac:dyDescent="0.25">
      <c r="A18">
        <v>180</v>
      </c>
      <c r="B18">
        <v>294</v>
      </c>
    </row>
    <row r="19" spans="1:2" x14ac:dyDescent="0.25">
      <c r="A19">
        <v>185</v>
      </c>
      <c r="B19">
        <v>292</v>
      </c>
    </row>
    <row r="20" spans="1:2" x14ac:dyDescent="0.25">
      <c r="A20">
        <v>190</v>
      </c>
      <c r="B20">
        <v>288</v>
      </c>
    </row>
    <row r="21" spans="1:2" x14ac:dyDescent="0.25">
      <c r="A21">
        <v>195</v>
      </c>
      <c r="B21">
        <v>284</v>
      </c>
    </row>
    <row r="22" spans="1:2" x14ac:dyDescent="0.25">
      <c r="A22">
        <v>200</v>
      </c>
      <c r="B22">
        <v>280</v>
      </c>
    </row>
    <row r="23" spans="1:2" x14ac:dyDescent="0.25">
      <c r="A23">
        <v>205</v>
      </c>
      <c r="B23">
        <v>276</v>
      </c>
    </row>
    <row r="24" spans="1:2" x14ac:dyDescent="0.25">
      <c r="A24">
        <v>210</v>
      </c>
      <c r="B24">
        <v>272</v>
      </c>
    </row>
    <row r="25" spans="1:2" x14ac:dyDescent="0.25">
      <c r="A25">
        <v>215</v>
      </c>
      <c r="B25">
        <v>268</v>
      </c>
    </row>
    <row r="26" spans="1:2" x14ac:dyDescent="0.25">
      <c r="A26">
        <v>220</v>
      </c>
      <c r="B26">
        <v>264</v>
      </c>
    </row>
    <row r="27" spans="1:2" x14ac:dyDescent="0.25">
      <c r="A27">
        <v>225</v>
      </c>
      <c r="B27">
        <v>261</v>
      </c>
    </row>
    <row r="28" spans="1:2" x14ac:dyDescent="0.25">
      <c r="A28">
        <v>230</v>
      </c>
      <c r="B28">
        <v>258</v>
      </c>
    </row>
    <row r="29" spans="1:2" x14ac:dyDescent="0.25">
      <c r="A29">
        <v>235</v>
      </c>
      <c r="B29">
        <v>258</v>
      </c>
    </row>
    <row r="30" spans="1:2" x14ac:dyDescent="0.25">
      <c r="A30">
        <v>240</v>
      </c>
      <c r="B30">
        <v>257</v>
      </c>
    </row>
    <row r="31" spans="1:2" x14ac:dyDescent="0.25">
      <c r="A31">
        <v>245</v>
      </c>
      <c r="B31">
        <v>258</v>
      </c>
    </row>
    <row r="32" spans="1:2" x14ac:dyDescent="0.25">
      <c r="A32">
        <v>250</v>
      </c>
      <c r="B32">
        <v>256</v>
      </c>
    </row>
    <row r="33" spans="1:2" x14ac:dyDescent="0.25">
      <c r="A33">
        <v>255</v>
      </c>
      <c r="B33">
        <v>256</v>
      </c>
    </row>
    <row r="34" spans="1:2" x14ac:dyDescent="0.25">
      <c r="A34">
        <v>260</v>
      </c>
      <c r="B34">
        <v>253</v>
      </c>
    </row>
    <row r="35" spans="1:2" x14ac:dyDescent="0.25">
      <c r="A35">
        <v>265</v>
      </c>
      <c r="B35">
        <v>251</v>
      </c>
    </row>
    <row r="36" spans="1:2" x14ac:dyDescent="0.25">
      <c r="A36">
        <v>270</v>
      </c>
      <c r="B36">
        <v>249</v>
      </c>
    </row>
    <row r="37" spans="1:2" x14ac:dyDescent="0.25">
      <c r="A37">
        <v>275</v>
      </c>
      <c r="B37">
        <v>245</v>
      </c>
    </row>
    <row r="38" spans="1:2" x14ac:dyDescent="0.25">
      <c r="A38">
        <v>280</v>
      </c>
      <c r="B38">
        <v>241</v>
      </c>
    </row>
    <row r="39" spans="1:2" x14ac:dyDescent="0.25">
      <c r="A39">
        <v>285</v>
      </c>
      <c r="B39">
        <v>236</v>
      </c>
    </row>
    <row r="40" spans="1:2" x14ac:dyDescent="0.25">
      <c r="A40">
        <v>290</v>
      </c>
      <c r="B40">
        <v>229</v>
      </c>
    </row>
    <row r="41" spans="1:2" x14ac:dyDescent="0.25">
      <c r="A41">
        <v>295</v>
      </c>
      <c r="B41">
        <v>223</v>
      </c>
    </row>
    <row r="42" spans="1:2" x14ac:dyDescent="0.25">
      <c r="A42">
        <v>300</v>
      </c>
      <c r="B42">
        <v>217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Normal="100" workbookViewId="0">
      <selection activeCell="N17" sqref="N1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100</v>
      </c>
      <c r="B2">
        <v>426</v>
      </c>
    </row>
    <row r="3" spans="1:2" x14ac:dyDescent="0.25">
      <c r="A3">
        <v>95</v>
      </c>
      <c r="B3">
        <v>406</v>
      </c>
    </row>
    <row r="4" spans="1:2" x14ac:dyDescent="0.25">
      <c r="A4">
        <v>90</v>
      </c>
      <c r="B4">
        <v>387</v>
      </c>
    </row>
    <row r="5" spans="1:2" x14ac:dyDescent="0.25">
      <c r="A5">
        <v>85</v>
      </c>
      <c r="B5">
        <v>366</v>
      </c>
    </row>
    <row r="6" spans="1:2" x14ac:dyDescent="0.25">
      <c r="A6">
        <v>80</v>
      </c>
      <c r="B6">
        <v>346</v>
      </c>
    </row>
    <row r="7" spans="1:2" x14ac:dyDescent="0.25">
      <c r="A7">
        <v>70</v>
      </c>
      <c r="B7">
        <v>303</v>
      </c>
    </row>
    <row r="8" spans="1:2" x14ac:dyDescent="0.25">
      <c r="A8">
        <v>60</v>
      </c>
      <c r="B8">
        <v>260</v>
      </c>
    </row>
    <row r="9" spans="1:2" x14ac:dyDescent="0.25">
      <c r="A9">
        <v>50</v>
      </c>
      <c r="B9">
        <v>216</v>
      </c>
    </row>
    <row r="10" spans="1:2" x14ac:dyDescent="0.25">
      <c r="A10">
        <v>40</v>
      </c>
      <c r="B10">
        <v>173</v>
      </c>
    </row>
    <row r="11" spans="1:2" x14ac:dyDescent="0.25">
      <c r="A11">
        <v>30</v>
      </c>
      <c r="B11">
        <v>129</v>
      </c>
    </row>
    <row r="12" spans="1:2" x14ac:dyDescent="0.25">
      <c r="A12">
        <v>25</v>
      </c>
      <c r="B12">
        <v>108</v>
      </c>
    </row>
    <row r="13" spans="1:2" x14ac:dyDescent="0.25">
      <c r="A13">
        <v>20</v>
      </c>
      <c r="B13">
        <v>86</v>
      </c>
    </row>
    <row r="14" spans="1:2" x14ac:dyDescent="0.25">
      <c r="A14">
        <v>15</v>
      </c>
      <c r="B14">
        <v>67</v>
      </c>
    </row>
    <row r="15" spans="1:2" x14ac:dyDescent="0.25">
      <c r="A15">
        <v>10</v>
      </c>
      <c r="B15">
        <v>45</v>
      </c>
    </row>
    <row r="16" spans="1:2" x14ac:dyDescent="0.25">
      <c r="A16">
        <v>7</v>
      </c>
      <c r="B16">
        <v>31</v>
      </c>
    </row>
    <row r="17" spans="1:2" x14ac:dyDescent="0.25">
      <c r="A17">
        <v>5</v>
      </c>
      <c r="B17">
        <v>22</v>
      </c>
    </row>
    <row r="18" spans="1:2" x14ac:dyDescent="0.25">
      <c r="A18">
        <v>0</v>
      </c>
      <c r="B1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G80" zoomScale="120" zoomScaleNormal="120" zoomScaleSheetLayoutView="80" workbookViewId="0">
      <selection activeCell="M90" sqref="M90"/>
    </sheetView>
  </sheetViews>
  <sheetFormatPr defaultRowHeight="15" x14ac:dyDescent="0.25"/>
  <cols>
    <col min="1" max="1" width="12" customWidth="1"/>
    <col min="2" max="2" width="16.28515625" customWidth="1"/>
    <col min="3" max="3" width="15.28515625" customWidth="1"/>
    <col min="4" max="4" width="22.7109375" customWidth="1"/>
    <col min="5" max="5" width="15.42578125" customWidth="1"/>
    <col min="6" max="6" width="13" customWidth="1"/>
    <col min="7" max="7" width="16.28515625" customWidth="1"/>
    <col min="8" max="8" width="18.5703125" customWidth="1"/>
    <col min="10" max="10" width="22.28515625" customWidth="1"/>
    <col min="11" max="11" width="17.28515625" customWidth="1"/>
    <col min="12" max="12" width="10.7109375" customWidth="1"/>
    <col min="13" max="13" width="17.28515625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6</v>
      </c>
      <c r="E1" t="s">
        <v>5</v>
      </c>
      <c r="F1" t="s">
        <v>11</v>
      </c>
      <c r="G1" t="s">
        <v>7</v>
      </c>
      <c r="H1" t="s">
        <v>8</v>
      </c>
      <c r="J1" t="s">
        <v>10</v>
      </c>
      <c r="K1" t="s">
        <v>9</v>
      </c>
    </row>
    <row r="2" spans="1:11" x14ac:dyDescent="0.25">
      <c r="A2">
        <v>100</v>
      </c>
      <c r="B2">
        <v>31</v>
      </c>
      <c r="C2">
        <f>B2-$B$26</f>
        <v>30.978899999999999</v>
      </c>
      <c r="D2">
        <v>39.1</v>
      </c>
      <c r="E2">
        <f>D2-$D$26</f>
        <v>39.079000000000001</v>
      </c>
      <c r="F2" s="1">
        <f>E2/$E$2*100</f>
        <v>100</v>
      </c>
      <c r="G2">
        <f t="shared" ref="G2:G25" si="0">60+10*LOG10((0.7*0.426*A2/100)^2/50)</f>
        <v>32.50045273897932</v>
      </c>
      <c r="H2">
        <f>10*LOG10(E2/$E$2)</f>
        <v>0</v>
      </c>
      <c r="J2">
        <f>A2/F2</f>
        <v>1</v>
      </c>
      <c r="K2">
        <f>ROUND(0.7*(A2/100)*217/(0.00023543*178^3-0.10083*178^2+13.333*178-211.91)*2^14,0)</f>
        <v>8453</v>
      </c>
    </row>
    <row r="3" spans="1:11" x14ac:dyDescent="0.25">
      <c r="A3">
        <v>95</v>
      </c>
      <c r="B3">
        <v>32.299999999999997</v>
      </c>
      <c r="C3">
        <f t="shared" ref="C3:C26" si="1">B3-$B$26</f>
        <v>32.2789</v>
      </c>
      <c r="D3">
        <v>38.799999999999997</v>
      </c>
      <c r="E3">
        <f t="shared" ref="E3:E26" si="2">D3-$D$26</f>
        <v>38.778999999999996</v>
      </c>
      <c r="F3" s="1">
        <f t="shared" ref="F3:F26" si="3">E3/$E$2*100</f>
        <v>99.232324266229938</v>
      </c>
      <c r="G3">
        <f t="shared" si="0"/>
        <v>32.054924844756279</v>
      </c>
      <c r="H3">
        <f t="shared" ref="H3:H25" si="4">10*LOG10(E3/$E$2)</f>
        <v>-3.346836275520846E-2</v>
      </c>
      <c r="J3">
        <f t="shared" ref="J3:J25" si="5">A3/F3</f>
        <v>0.95734933855952975</v>
      </c>
      <c r="K3">
        <f t="shared" ref="K3:K25" si="6">ROUND(0.7*(A3/100)*217/(0.00023543*178^3-0.10083*178^2+13.333*178-211.91)*2^14,0)</f>
        <v>8030</v>
      </c>
    </row>
    <row r="4" spans="1:11" x14ac:dyDescent="0.25">
      <c r="A4">
        <v>90</v>
      </c>
      <c r="B4">
        <v>33.9</v>
      </c>
      <c r="C4">
        <f t="shared" si="1"/>
        <v>33.878900000000002</v>
      </c>
      <c r="D4">
        <v>38.1</v>
      </c>
      <c r="E4">
        <f t="shared" si="2"/>
        <v>38.079000000000001</v>
      </c>
      <c r="F4" s="1">
        <f t="shared" si="3"/>
        <v>97.441080887433145</v>
      </c>
      <c r="G4">
        <f t="shared" si="0"/>
        <v>31.585302927765824</v>
      </c>
      <c r="H4">
        <f t="shared" si="4"/>
        <v>-0.11257907173800714</v>
      </c>
      <c r="J4">
        <f t="shared" si="5"/>
        <v>0.92363507445048454</v>
      </c>
      <c r="K4">
        <f t="shared" si="6"/>
        <v>7607</v>
      </c>
    </row>
    <row r="5" spans="1:11" x14ac:dyDescent="0.25">
      <c r="A5">
        <v>85</v>
      </c>
      <c r="B5">
        <v>35.5</v>
      </c>
      <c r="C5">
        <f t="shared" si="1"/>
        <v>35.478900000000003</v>
      </c>
      <c r="D5">
        <v>37.15</v>
      </c>
      <c r="E5">
        <f t="shared" si="2"/>
        <v>37.128999999999998</v>
      </c>
      <c r="F5" s="1">
        <f t="shared" si="3"/>
        <v>95.010107730494624</v>
      </c>
      <c r="G5">
        <f t="shared" si="0"/>
        <v>31.08883125326518</v>
      </c>
      <c r="H5">
        <f t="shared" si="4"/>
        <v>-0.22230189468336939</v>
      </c>
      <c r="J5">
        <f t="shared" si="5"/>
        <v>0.89464165477120328</v>
      </c>
      <c r="K5">
        <f t="shared" si="6"/>
        <v>7185</v>
      </c>
    </row>
    <row r="6" spans="1:11" x14ac:dyDescent="0.25">
      <c r="A6">
        <v>80</v>
      </c>
      <c r="B6">
        <v>36.9</v>
      </c>
      <c r="C6">
        <f t="shared" si="1"/>
        <v>36.878900000000002</v>
      </c>
      <c r="D6">
        <v>35.799999999999997</v>
      </c>
      <c r="E6">
        <f t="shared" si="2"/>
        <v>35.778999999999996</v>
      </c>
      <c r="F6" s="1">
        <f t="shared" si="3"/>
        <v>91.555566928529373</v>
      </c>
      <c r="G6">
        <f t="shared" si="0"/>
        <v>30.562252478818198</v>
      </c>
      <c r="H6">
        <f t="shared" si="4"/>
        <v>-0.38315243794423659</v>
      </c>
      <c r="J6">
        <f t="shared" si="5"/>
        <v>0.87378629922580298</v>
      </c>
      <c r="K6">
        <f t="shared" si="6"/>
        <v>6762</v>
      </c>
    </row>
    <row r="7" spans="1:11" x14ac:dyDescent="0.25">
      <c r="A7">
        <v>75</v>
      </c>
      <c r="B7">
        <v>37.799999999999997</v>
      </c>
      <c r="C7">
        <f t="shared" si="1"/>
        <v>37.7789</v>
      </c>
      <c r="D7">
        <v>34</v>
      </c>
      <c r="E7">
        <f t="shared" si="2"/>
        <v>33.978999999999999</v>
      </c>
      <c r="F7" s="1">
        <f t="shared" si="3"/>
        <v>86.949512525909057</v>
      </c>
      <c r="G7">
        <f t="shared" si="0"/>
        <v>30.001678006813325</v>
      </c>
      <c r="H7">
        <f t="shared" si="4"/>
        <v>-0.60732848484744584</v>
      </c>
      <c r="J7">
        <f t="shared" si="5"/>
        <v>0.86256952823802935</v>
      </c>
      <c r="K7">
        <f t="shared" si="6"/>
        <v>6339</v>
      </c>
    </row>
    <row r="8" spans="1:11" x14ac:dyDescent="0.25">
      <c r="A8">
        <v>70</v>
      </c>
      <c r="B8">
        <v>38</v>
      </c>
      <c r="C8">
        <f t="shared" si="1"/>
        <v>37.978900000000003</v>
      </c>
      <c r="D8">
        <v>31.6</v>
      </c>
      <c r="E8">
        <f t="shared" si="2"/>
        <v>31.579000000000001</v>
      </c>
      <c r="F8" s="1">
        <f t="shared" si="3"/>
        <v>80.808106655748617</v>
      </c>
      <c r="G8">
        <f t="shared" si="0"/>
        <v>29.402413539264462</v>
      </c>
      <c r="H8">
        <f t="shared" si="4"/>
        <v>-0.92545068690072263</v>
      </c>
      <c r="J8">
        <f t="shared" si="5"/>
        <v>0.86624972291712843</v>
      </c>
      <c r="K8">
        <f t="shared" si="6"/>
        <v>5917</v>
      </c>
    </row>
    <row r="9" spans="1:11" x14ac:dyDescent="0.25">
      <c r="A9">
        <v>65</v>
      </c>
      <c r="B9">
        <v>37.700000000000003</v>
      </c>
      <c r="C9">
        <f t="shared" si="1"/>
        <v>37.678900000000006</v>
      </c>
      <c r="D9">
        <v>29.15</v>
      </c>
      <c r="E9">
        <f t="shared" si="2"/>
        <v>29.128999999999998</v>
      </c>
      <c r="F9" s="1">
        <f t="shared" si="3"/>
        <v>74.538754829959814</v>
      </c>
      <c r="G9">
        <f t="shared" si="0"/>
        <v>28.758719871836437</v>
      </c>
      <c r="H9">
        <f t="shared" si="4"/>
        <v>-1.2761786641172359</v>
      </c>
      <c r="J9">
        <f t="shared" si="5"/>
        <v>0.87202959250231737</v>
      </c>
      <c r="K9">
        <f t="shared" si="6"/>
        <v>5494</v>
      </c>
    </row>
    <row r="10" spans="1:11" x14ac:dyDescent="0.25">
      <c r="A10">
        <v>60</v>
      </c>
      <c r="B10">
        <v>36.4</v>
      </c>
      <c r="C10">
        <f t="shared" si="1"/>
        <v>36.378900000000002</v>
      </c>
      <c r="D10">
        <v>26.35</v>
      </c>
      <c r="E10">
        <f t="shared" si="2"/>
        <v>26.329000000000001</v>
      </c>
      <c r="F10" s="1">
        <f t="shared" si="3"/>
        <v>67.373781314772643</v>
      </c>
      <c r="G10">
        <f t="shared" si="0"/>
        <v>28.0634777466522</v>
      </c>
      <c r="H10">
        <f t="shared" si="4"/>
        <v>-1.7150907743498156</v>
      </c>
      <c r="J10">
        <f t="shared" si="5"/>
        <v>0.89055414182080594</v>
      </c>
      <c r="K10">
        <f t="shared" si="6"/>
        <v>5072</v>
      </c>
    </row>
    <row r="11" spans="1:11" x14ac:dyDescent="0.25">
      <c r="A11">
        <v>55</v>
      </c>
      <c r="B11">
        <v>34.5</v>
      </c>
      <c r="C11">
        <f t="shared" si="1"/>
        <v>34.478900000000003</v>
      </c>
      <c r="D11">
        <v>23.4</v>
      </c>
      <c r="E11">
        <f t="shared" si="2"/>
        <v>23.378999999999998</v>
      </c>
      <c r="F11" s="1">
        <f t="shared" si="3"/>
        <v>59.824969932700419</v>
      </c>
      <c r="G11">
        <f t="shared" si="0"/>
        <v>27.307706528864202</v>
      </c>
      <c r="H11">
        <f t="shared" si="4"/>
        <v>-2.2311751098557515</v>
      </c>
      <c r="J11">
        <f t="shared" si="5"/>
        <v>0.91934856067410942</v>
      </c>
      <c r="K11">
        <f t="shared" si="6"/>
        <v>4649</v>
      </c>
    </row>
    <row r="12" spans="1:11" x14ac:dyDescent="0.25">
      <c r="A12">
        <v>50</v>
      </c>
      <c r="B12">
        <v>31.6</v>
      </c>
      <c r="C12">
        <f t="shared" si="1"/>
        <v>31.578900000000001</v>
      </c>
      <c r="D12">
        <v>20.350000000000001</v>
      </c>
      <c r="E12">
        <f t="shared" si="2"/>
        <v>20.329000000000001</v>
      </c>
      <c r="F12" s="1">
        <f t="shared" si="3"/>
        <v>52.020266639371528</v>
      </c>
      <c r="G12">
        <f t="shared" si="0"/>
        <v>26.479852825699702</v>
      </c>
      <c r="H12">
        <f t="shared" si="4"/>
        <v>-2.8382742607880558</v>
      </c>
      <c r="J12">
        <f t="shared" si="5"/>
        <v>0.9611638545919623</v>
      </c>
      <c r="K12">
        <f t="shared" si="6"/>
        <v>4226</v>
      </c>
    </row>
    <row r="13" spans="1:11" x14ac:dyDescent="0.25">
      <c r="A13">
        <v>45</v>
      </c>
      <c r="B13">
        <v>28.1</v>
      </c>
      <c r="C13">
        <f t="shared" si="1"/>
        <v>28.078900000000001</v>
      </c>
      <c r="D13">
        <v>17.25</v>
      </c>
      <c r="E13">
        <f t="shared" si="2"/>
        <v>17.228999999999999</v>
      </c>
      <c r="F13" s="1">
        <f t="shared" si="3"/>
        <v>44.087617390414287</v>
      </c>
      <c r="G13">
        <f t="shared" si="0"/>
        <v>25.564703014486199</v>
      </c>
      <c r="H13">
        <f t="shared" si="4"/>
        <v>-3.5568337094359137</v>
      </c>
      <c r="J13">
        <f t="shared" si="5"/>
        <v>1.0206947588368449</v>
      </c>
      <c r="K13">
        <f t="shared" si="6"/>
        <v>3804</v>
      </c>
    </row>
    <row r="14" spans="1:11" x14ac:dyDescent="0.25">
      <c r="A14">
        <v>40</v>
      </c>
      <c r="B14">
        <v>24.2</v>
      </c>
      <c r="C14">
        <f t="shared" si="1"/>
        <v>24.178899999999999</v>
      </c>
      <c r="D14">
        <v>14.22</v>
      </c>
      <c r="E14">
        <f t="shared" si="2"/>
        <v>14.199</v>
      </c>
      <c r="F14" s="1">
        <f t="shared" si="3"/>
        <v>36.334092479336725</v>
      </c>
      <c r="G14">
        <f t="shared" si="0"/>
        <v>24.541652565538577</v>
      </c>
      <c r="H14">
        <f t="shared" si="4"/>
        <v>-4.3968568275676381</v>
      </c>
      <c r="J14">
        <f t="shared" si="5"/>
        <v>1.1008944291851539</v>
      </c>
      <c r="K14">
        <f t="shared" si="6"/>
        <v>3381</v>
      </c>
    </row>
    <row r="15" spans="1:11" x14ac:dyDescent="0.25">
      <c r="A15">
        <v>35</v>
      </c>
      <c r="B15">
        <v>19.899999999999999</v>
      </c>
      <c r="C15">
        <f t="shared" si="1"/>
        <v>19.878899999999998</v>
      </c>
      <c r="D15">
        <v>11.29</v>
      </c>
      <c r="E15">
        <f t="shared" si="2"/>
        <v>11.268999999999998</v>
      </c>
      <c r="F15" s="1">
        <f t="shared" si="3"/>
        <v>28.836459479515845</v>
      </c>
      <c r="G15">
        <f t="shared" si="0"/>
        <v>23.38181362598484</v>
      </c>
      <c r="H15">
        <f t="shared" si="4"/>
        <v>-5.4005806305454858</v>
      </c>
      <c r="J15">
        <f t="shared" si="5"/>
        <v>1.2137412370219189</v>
      </c>
      <c r="K15">
        <f t="shared" si="6"/>
        <v>2958</v>
      </c>
    </row>
    <row r="16" spans="1:11" x14ac:dyDescent="0.25">
      <c r="A16">
        <v>30</v>
      </c>
      <c r="B16">
        <v>15.6</v>
      </c>
      <c r="C16">
        <f t="shared" si="1"/>
        <v>15.578899999999999</v>
      </c>
      <c r="D16">
        <v>8.5399999999999991</v>
      </c>
      <c r="E16">
        <f t="shared" si="2"/>
        <v>8.5189999999999984</v>
      </c>
      <c r="F16" s="1">
        <f t="shared" si="3"/>
        <v>21.799431919957005</v>
      </c>
      <c r="G16">
        <f t="shared" si="0"/>
        <v>22.042877833372579</v>
      </c>
      <c r="H16">
        <f t="shared" si="4"/>
        <v>-6.6155482370009855</v>
      </c>
      <c r="J16">
        <f t="shared" si="5"/>
        <v>1.376182650545839</v>
      </c>
      <c r="K16">
        <f t="shared" si="6"/>
        <v>2536</v>
      </c>
    </row>
    <row r="17" spans="1:11" x14ac:dyDescent="0.25">
      <c r="A17">
        <v>25</v>
      </c>
      <c r="B17">
        <v>11.4</v>
      </c>
      <c r="C17">
        <f t="shared" si="1"/>
        <v>11.3789</v>
      </c>
      <c r="D17">
        <v>6.1</v>
      </c>
      <c r="E17">
        <f t="shared" si="2"/>
        <v>6.0789999999999997</v>
      </c>
      <c r="F17" s="1">
        <f t="shared" si="3"/>
        <v>15.555669285293892</v>
      </c>
      <c r="G17">
        <f t="shared" si="0"/>
        <v>20.459252912420077</v>
      </c>
      <c r="H17">
        <f t="shared" si="4"/>
        <v>-8.0811129855997912</v>
      </c>
      <c r="J17">
        <f t="shared" si="5"/>
        <v>1.6071311070899819</v>
      </c>
      <c r="K17">
        <f t="shared" si="6"/>
        <v>2113</v>
      </c>
    </row>
    <row r="18" spans="1:11" x14ac:dyDescent="0.25">
      <c r="A18">
        <v>20</v>
      </c>
      <c r="B18">
        <v>7.65</v>
      </c>
      <c r="C18">
        <f t="shared" si="1"/>
        <v>7.6289000000000007</v>
      </c>
      <c r="D18">
        <v>3.98</v>
      </c>
      <c r="E18">
        <f t="shared" si="2"/>
        <v>3.9590000000000001</v>
      </c>
      <c r="F18" s="1">
        <f t="shared" si="3"/>
        <v>10.130760766652166</v>
      </c>
      <c r="G18">
        <f t="shared" si="0"/>
        <v>18.521052652258952</v>
      </c>
      <c r="H18">
        <f t="shared" si="4"/>
        <v>-9.9435794019221557</v>
      </c>
      <c r="J18">
        <f t="shared" si="5"/>
        <v>1.9741854003536246</v>
      </c>
      <c r="K18">
        <f t="shared" si="6"/>
        <v>1691</v>
      </c>
    </row>
    <row r="19" spans="1:11" x14ac:dyDescent="0.25">
      <c r="A19">
        <v>15</v>
      </c>
      <c r="B19">
        <v>4.46</v>
      </c>
      <c r="C19">
        <f t="shared" si="1"/>
        <v>4.4389000000000003</v>
      </c>
      <c r="D19">
        <v>2.2799999999999998</v>
      </c>
      <c r="E19">
        <f t="shared" si="2"/>
        <v>2.2589999999999999</v>
      </c>
      <c r="F19" s="1">
        <f t="shared" si="3"/>
        <v>5.7805982752885177</v>
      </c>
      <c r="G19">
        <f t="shared" si="0"/>
        <v>16.022277920092954</v>
      </c>
      <c r="H19">
        <f t="shared" si="4"/>
        <v>-12.380272110240574</v>
      </c>
      <c r="J19">
        <f t="shared" si="5"/>
        <v>2.5948871181938915</v>
      </c>
      <c r="K19">
        <f t="shared" si="6"/>
        <v>1268</v>
      </c>
    </row>
    <row r="20" spans="1:11" x14ac:dyDescent="0.25">
      <c r="A20">
        <v>10</v>
      </c>
      <c r="B20">
        <v>2.0299999999999998</v>
      </c>
      <c r="C20">
        <f t="shared" si="1"/>
        <v>2.0088999999999997</v>
      </c>
      <c r="D20">
        <v>1.0329999999999999</v>
      </c>
      <c r="E20">
        <f t="shared" si="2"/>
        <v>1.012</v>
      </c>
      <c r="F20" s="1">
        <f t="shared" si="3"/>
        <v>2.5896261419176541</v>
      </c>
      <c r="G20">
        <f t="shared" si="0"/>
        <v>12.500452738979327</v>
      </c>
      <c r="H20">
        <f t="shared" si="4"/>
        <v>-15.867629294406401</v>
      </c>
      <c r="J20">
        <f t="shared" si="5"/>
        <v>3.8615612648221345</v>
      </c>
      <c r="K20">
        <f t="shared" si="6"/>
        <v>845</v>
      </c>
    </row>
    <row r="21" spans="1:11" x14ac:dyDescent="0.25">
      <c r="A21">
        <v>7</v>
      </c>
      <c r="B21">
        <v>1.01</v>
      </c>
      <c r="C21">
        <f t="shared" si="1"/>
        <v>0.9889</v>
      </c>
      <c r="D21">
        <v>0.52</v>
      </c>
      <c r="E21">
        <f t="shared" si="2"/>
        <v>0.499</v>
      </c>
      <c r="F21" s="1">
        <f t="shared" si="3"/>
        <v>1.2769006371708591</v>
      </c>
      <c r="G21">
        <f t="shared" si="0"/>
        <v>9.4024135392644581</v>
      </c>
      <c r="H21">
        <f t="shared" si="4"/>
        <v>-18.938428963210303</v>
      </c>
      <c r="J21">
        <f t="shared" si="5"/>
        <v>5.4820240480961919</v>
      </c>
      <c r="K21">
        <f t="shared" si="6"/>
        <v>592</v>
      </c>
    </row>
    <row r="22" spans="1:11" x14ac:dyDescent="0.25">
      <c r="A22">
        <v>5</v>
      </c>
      <c r="B22">
        <v>0.52800000000000002</v>
      </c>
      <c r="C22">
        <f t="shared" si="1"/>
        <v>0.50690000000000002</v>
      </c>
      <c r="D22">
        <v>0.27700000000000002</v>
      </c>
      <c r="E22">
        <f t="shared" si="2"/>
        <v>0.25600000000000001</v>
      </c>
      <c r="F22" s="1">
        <f t="shared" si="3"/>
        <v>0.65508329281711397</v>
      </c>
      <c r="G22">
        <f t="shared" si="0"/>
        <v>6.4798528256997017</v>
      </c>
      <c r="H22">
        <f t="shared" si="4"/>
        <v>-21.837034766325708</v>
      </c>
      <c r="J22">
        <f t="shared" si="5"/>
        <v>7.6326171875000011</v>
      </c>
      <c r="K22">
        <f t="shared" si="6"/>
        <v>423</v>
      </c>
    </row>
    <row r="23" spans="1:11" x14ac:dyDescent="0.25">
      <c r="A23">
        <v>3</v>
      </c>
      <c r="B23">
        <v>0.20499999999999999</v>
      </c>
      <c r="C23">
        <f t="shared" si="1"/>
        <v>0.18389999999999998</v>
      </c>
      <c r="D23">
        <v>0.113</v>
      </c>
      <c r="E23">
        <f t="shared" si="2"/>
        <v>9.1999999999999998E-2</v>
      </c>
      <c r="F23" s="1">
        <f t="shared" si="3"/>
        <v>0.23542055835615036</v>
      </c>
      <c r="G23">
        <f t="shared" si="0"/>
        <v>2.0428778333725717</v>
      </c>
      <c r="H23">
        <f t="shared" si="4"/>
        <v>-26.281556145988652</v>
      </c>
      <c r="J23">
        <f t="shared" si="5"/>
        <v>12.743152173913044</v>
      </c>
      <c r="K23">
        <f t="shared" si="6"/>
        <v>254</v>
      </c>
    </row>
    <row r="24" spans="1:11" x14ac:dyDescent="0.25">
      <c r="A24">
        <v>2</v>
      </c>
      <c r="B24">
        <v>0.10299999999999999</v>
      </c>
      <c r="C24">
        <f t="shared" si="1"/>
        <v>8.1900000000000001E-2</v>
      </c>
      <c r="D24">
        <v>6.1800000000000001E-2</v>
      </c>
      <c r="E24">
        <f t="shared" si="2"/>
        <v>4.0800000000000003E-2</v>
      </c>
      <c r="F24" s="1">
        <f t="shared" si="3"/>
        <v>0.10440389979272754</v>
      </c>
      <c r="G24">
        <f t="shared" si="0"/>
        <v>-1.4789473477410482</v>
      </c>
      <c r="H24">
        <f t="shared" si="4"/>
        <v>-29.812832788545403</v>
      </c>
      <c r="J24">
        <f t="shared" si="5"/>
        <v>19.156372549019608</v>
      </c>
      <c r="K24">
        <f t="shared" si="6"/>
        <v>169</v>
      </c>
    </row>
    <row r="25" spans="1:11" x14ac:dyDescent="0.25">
      <c r="A25">
        <v>1</v>
      </c>
      <c r="B25">
        <v>4.1500000000000002E-2</v>
      </c>
      <c r="C25">
        <f t="shared" si="1"/>
        <v>2.0400000000000001E-2</v>
      </c>
      <c r="D25">
        <v>3.1300000000000001E-2</v>
      </c>
      <c r="E25">
        <f t="shared" si="2"/>
        <v>1.03E-2</v>
      </c>
      <c r="F25" s="1">
        <f t="shared" si="3"/>
        <v>2.6356866859438575E-2</v>
      </c>
      <c r="G25">
        <f t="shared" si="0"/>
        <v>-7.4995472610206662</v>
      </c>
      <c r="H25">
        <f t="shared" si="4"/>
        <v>-35.791062172392479</v>
      </c>
      <c r="J25">
        <f t="shared" si="5"/>
        <v>37.940776699029122</v>
      </c>
      <c r="K25">
        <f t="shared" si="6"/>
        <v>85</v>
      </c>
    </row>
    <row r="26" spans="1:11" x14ac:dyDescent="0.25">
      <c r="A26">
        <v>0</v>
      </c>
      <c r="B26">
        <v>2.1100000000000001E-2</v>
      </c>
      <c r="C26">
        <f t="shared" si="1"/>
        <v>0</v>
      </c>
      <c r="D26">
        <v>2.1000000000000001E-2</v>
      </c>
      <c r="E26">
        <f t="shared" si="2"/>
        <v>0</v>
      </c>
      <c r="F26" s="1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 Trap</dc:creator>
  <cp:lastModifiedBy>Ion Trap</cp:lastModifiedBy>
  <cp:lastPrinted>2016-10-25T14:18:24Z</cp:lastPrinted>
  <dcterms:created xsi:type="dcterms:W3CDTF">2016-10-25T09:17:17Z</dcterms:created>
  <dcterms:modified xsi:type="dcterms:W3CDTF">2016-10-25T18:15:09Z</dcterms:modified>
</cp:coreProperties>
</file>