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z\Clubs\Aerospace\2019-2020\Documentation\"/>
    </mc:Choice>
  </mc:AlternateContent>
  <xr:revisionPtr revIDLastSave="0" documentId="13_ncr:1_{29703B33-E867-4D86-9E45-0A54BE32DC3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C27" i="1"/>
  <c r="D27" i="1" s="1"/>
  <c r="C26" i="1"/>
  <c r="D40" i="1" l="1"/>
  <c r="D25" i="1"/>
  <c r="H7" i="1" s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D4" i="1"/>
  <c r="H4" i="1" l="1"/>
  <c r="H6" i="1"/>
  <c r="H5" i="1" l="1"/>
  <c r="H8" i="1" s="1"/>
</calcChain>
</file>

<file path=xl/sharedStrings.xml><?xml version="1.0" encoding="utf-8"?>
<sst xmlns="http://schemas.openxmlformats.org/spreadsheetml/2006/main" count="204" uniqueCount="94">
  <si>
    <t>WSU AIAA Aerospace Club - Rocket Team Preliminary Budget 2019-2020</t>
  </si>
  <si>
    <t>Item</t>
  </si>
  <si>
    <t>Price per Item</t>
  </si>
  <si>
    <t>Total</t>
  </si>
  <si>
    <t>Citation</t>
  </si>
  <si>
    <t>https://www.apogeerockets.com/Rocket_Motors/Cesaroni_Casings/75mm_Casings/Cesaroni_75mm_6-Grain_Hardware_Set</t>
  </si>
  <si>
    <t>Cesaroni 75mm 6-Grain Hardware Set</t>
  </si>
  <si>
    <t>Number of Items</t>
  </si>
  <si>
    <t>Notes</t>
  </si>
  <si>
    <t>https://www.fibreglast.com/product/10-oz-fiberglass-fabric/Fiberglass_Fabric</t>
  </si>
  <si>
    <t>8oz Fiberglass (38" x 5yd package)</t>
  </si>
  <si>
    <t xml:space="preserve"> </t>
  </si>
  <si>
    <t>https://www.apogeerockets.com/Building_Supplies/Parachutes_Recovery_Equipment/Parachutes/High_Power/96in_Iris_Ultra_Parachute</t>
  </si>
  <si>
    <t>https://www.csrocketry.com/electronics/altus-metrum.html#2</t>
  </si>
  <si>
    <t>Altus Metrum Custom Components</t>
  </si>
  <si>
    <t>Telemaga used as highest cost possible for components</t>
  </si>
  <si>
    <t>24" Fruity Chute Drogue</t>
  </si>
  <si>
    <t>https://www.apogeerockets.com/Building_Supplies/Parachutes_Recovery_Equipment/Parachutes/High_Power/24in_Classic_Elliptical_Parachute?cPath=42_309_336&amp;zenid=nml9b2inbjkpva7ip1uqrpfc66</t>
  </si>
  <si>
    <t>96" Fruity Chute Main Chute</t>
  </si>
  <si>
    <t>https://www.3ders.org/pricecompare/?sc=USA</t>
  </si>
  <si>
    <t>Number items in kg at $48/kg</t>
  </si>
  <si>
    <t>Parachute deployment bag</t>
  </si>
  <si>
    <t>https://www.apogeerockets.com/Building_Supplies/Parachutes_Recovery_Equipment/Parachute_Deployment_Bags?zenid=nml9b2inbjkpva7ip1uqrpfc66</t>
  </si>
  <si>
    <t>Streamer for recovery in competition</t>
  </si>
  <si>
    <t>https://www.apogeerockets.com/Building_Supplies/Parachutes_Recovery_Equipment/Streamers?zenid=nml9b2inbjkpva7ip1uqrpfc66</t>
  </si>
  <si>
    <t>Ejection baffle</t>
  </si>
  <si>
    <t>https://www.apogeerockets.com/Building_Supplies/Parachutes_Recovery_Equipment/Ejection_Baffles/74mm_Ejection_Baffle_Fits_3in_thin-wall_tubes?zenid=nml9b2inbjkpva7ip1uqrpfc66</t>
  </si>
  <si>
    <t>Centering rings</t>
  </si>
  <si>
    <t>https://www.apogeerockets.com/Building_Supplies/Centering_Rings/High_Power_Centering_Rings/Centering_Ring_24-75?zenid=nml9b2inbjkpva7ip1uqrpfc66</t>
  </si>
  <si>
    <t>E-bay housing</t>
  </si>
  <si>
    <t>https://www.apogeerockets.com/Electronics_Payloads/Electronic_Bays/2-56_Blue_Ebay?cPath=42_194&amp;zenid=nml9b2inbjkpva7ip1uqrpfc66</t>
  </si>
  <si>
    <t>ABS for nosecones, small parts, prototyping</t>
  </si>
  <si>
    <t>Motor mount</t>
  </si>
  <si>
    <t>https://www.apogeerockets.com/Building_Supplies/Motor_Mount_Kits_Adapters/Motor_Mount_Kits_for_Body_Tubes_29_to_54mm/Motor_Mount_Kit_24mm_BT-55?cPath=42_166_169&amp;zenid=nml9b2inbjkpva7ip1uqrpfc66</t>
  </si>
  <si>
    <t>Epoxy resin</t>
  </si>
  <si>
    <t>https://www.apogeerockets.com/Building_Supplies/Adhesives/G5000_RocketPoxy_Pint_Package?zenid=nml9b2inbjkpva7ip1uqrpfc66</t>
  </si>
  <si>
    <t>Sheet aluminum</t>
  </si>
  <si>
    <t>https://www.midweststeelsupply.com/store/6061aluminumsheet</t>
  </si>
  <si>
    <t>16 sq. ft. used as reference</t>
  </si>
  <si>
    <t>https://www.fibreglast.com/product/10010/Sandwich-Core?gclid=CjwKCAjwwtTmBRBqEiwA-b6c_3x74eHou9dsBWnZJAmP38Q0r-X0PgDQ5nmD_IvXd4BX5ehmjanD4RoC6HwQAvD_BwE</t>
  </si>
  <si>
    <t>High density mold foam</t>
  </si>
  <si>
    <t>https://www.aeromarineproducts.com/product/aeromarine-polymer-casting-resin-white/?size=12-gallon-kit&amp;gclid=CjwKCAjwwtTmBRBqEiwA-b6c_wEFR_zUqZhuAUivLhKHWeuUoKKY2fyIgPgyNEmw0k_e5p6QL8EC2BoCcDAQAvD_BwE</t>
  </si>
  <si>
    <t>Polymer casting resin</t>
  </si>
  <si>
    <t>https://www.apogeerockets.com/Electronics-Payloads/Altimeters/PerfectFlite-APRA-Altimeter?zenid=nml9b2inbjkpva7ip1uqrpfc66</t>
  </si>
  <si>
    <t>Altimeter</t>
  </si>
  <si>
    <t>Spaceport America Cup entry deposit</t>
  </si>
  <si>
    <t>Spaceport America Cup rocket fee</t>
  </si>
  <si>
    <t>Spaceport America Cup rocketeer fee</t>
  </si>
  <si>
    <t>http://www.soundingrocket.org/uploads/9/0/6/4/9064598/sac_irec_fee_letter.pdf</t>
  </si>
  <si>
    <t>Travel costs</t>
  </si>
  <si>
    <t>Balsa wood</t>
  </si>
  <si>
    <t>https://www.amazon.com/Homyl-Sheets-Aircraft-Woodcraft-20Pieces/dp/B07CNNQ89K/ref=asc_df_B07CNNQ89K/?tag=hyprod-20&amp;linkCode=df0&amp;hvadid=309806010899&amp;hvpos=1o4&amp;hvnetw=g&amp;hvrand=10408331711391266233&amp;hvpone=&amp;hvptwo=&amp;hvqmt=&amp;hvdev=c&amp;hvdvcmdl=&amp;hvlocint=&amp;hvlocphy=9033767&amp;hvtargid=pla-639248966557&amp;psc=1</t>
  </si>
  <si>
    <t>Payload</t>
  </si>
  <si>
    <t>Initial payload budget: $800 +/- $200. Exact costs TBD</t>
  </si>
  <si>
    <t>5655 sq. in. required per rocket determined. Used 38" wide 10oz fabric to compare against. Assuming 3 test rockets and one competition rocket</t>
  </si>
  <si>
    <t>Food</t>
  </si>
  <si>
    <t>ARDUINO PRO MINI</t>
  </si>
  <si>
    <t>https://www.sparkfun.com/products/11113?gclid=Cj0KCQiA7IDiBRCLARIsABIPohjy9ze7zMG2wb4_TwIxnX22QJwMFXGIoiN3IsUEhMMA7LUHt4OV5jcaApizEALw_wcB</t>
  </si>
  <si>
    <t xml:space="preserve">USB to TTL </t>
  </si>
  <si>
    <t>https://www.amazon.com/HiLetgo-FT232RL-Converter-Adapter-Breakout/dp/B00IJXZQ7C/ref=asc_df_B00IJXZQ7C/?tag=hyprod-20&amp;linkCode=df0&amp;hvadid=309773039951&amp;hvpos=1o1&amp;hvnetw=g&amp;hvrand=13983941739787757301&amp;hvpone=&amp;hvptwo=&amp;hvqmt=&amp;hvdev=c&amp;hvdvcmdl=&amp;hvlocint=&amp;hvlocphy=9060068&amp;hvtargid=pla-569679366171&amp;psc=1</t>
  </si>
  <si>
    <t>Xbee PRO S3B 900HP RPSMA Wireless Kit 250mW 28 miles</t>
  </si>
  <si>
    <t>https://www.ebay.com/i/221246295642?chn=ps</t>
  </si>
  <si>
    <t xml:space="preserve">XBee Explorer USB </t>
  </si>
  <si>
    <t>https://www.sparkfun.com/products/11812</t>
  </si>
  <si>
    <t>16x2 LCD Display</t>
  </si>
  <si>
    <t>https://www.amazon.com/Arducam-Display-Controller-Character-Backlight/dp/B01N5I8KCS/ref=sr_1_3?keywords=16x2+LCD+green&amp;qid=1547760092&amp;sr=8-4</t>
  </si>
  <si>
    <t>MAX233 Integrated Circuit</t>
  </si>
  <si>
    <t>https://www.littlediode.com/components/MAX233.html?mc_currency=USD&amp;gclid=CjwKCAjwwtTmBRBqEiwA-b6c_-oNm4ShXhBhNAZqJ1bTGhJR3ej_pP9HsHpe2f2l8Yy79gSyZVOEZxoC_QsQAvD_BwE</t>
  </si>
  <si>
    <t>GPS Module</t>
  </si>
  <si>
    <t>https://www.amazon.com/Gowoops-Module-Antenna-Arduino-Microcomputer/dp/B01MRNN3YZ</t>
  </si>
  <si>
    <t>SF11/C (120 m)</t>
  </si>
  <si>
    <t>https://lightware.co.za/collections/lidar-rangefinders/products/sf11-c-120-m</t>
  </si>
  <si>
    <t>https://www.amazon.com/PJRC-Teensy-3-6-Without-Pins/dp/B01LWQM6IQ/ref=sr_1_4?crid=27RMMV9OXFV1Q&amp;keywords=teensy+3.6&amp;qid=1557617574&amp;s=gateway&amp;sprefix=teens%2Caps%2C214&amp;sr=8-4</t>
  </si>
  <si>
    <t>Teensy 3.6</t>
  </si>
  <si>
    <t>Homend DC12V Linear Actuator</t>
  </si>
  <si>
    <t>https://www.amazon.com/Homend-Actuator-Mounting-Recliner-Electric/dp/B07HNTBJYL/ref=sr_1_7?crid=1ACSJ0AA2IJE0&amp;keywords=linear+actuator&amp;qid=1557617477&amp;s=gateway&amp;sprefix=linear+ac%2Caps%2C213&amp;sr=8-7</t>
  </si>
  <si>
    <t>https://www.amazon.com/Arduino-Vidor-4000-Controller-Board/dp/B07FXV736D/ref=sr_1_5?keywords=fpga&amp;qid=1557617614&amp;s=gateway&amp;sr=8-5</t>
  </si>
  <si>
    <t>ARDUINO Vidor 4000</t>
  </si>
  <si>
    <t>Includes flight (4 roundtrip tickets) + hotel (8 nights) + car, taxes &amp; fees</t>
  </si>
  <si>
    <t>https://www.expedia.com/El-Paso-Hotels-The-Hotel-At-Sunland-Park-Casino.h18168289.Hotel-Information?chkin=6/13/2020&amp;chkout=6/21/2020&amp;rm1=a4&amp;misId=a59c877a-7f11-4972-b2e6-426f4c4bb8f5&amp;sort=recommended&amp;hwrqCacheKey=ebc3cd1b-0753-43c9-8f0a-a8a603a0098aHWRQ1567148889301&amp;cancellable=false&amp;regionId=2137&amp;vip=false&amp;c=ad413a09-75b3-4bd2-a1f9-6cab684f2ef1&amp;packageType=fhc&amp;exp_dp=3291.05&amp;exp_ts=1567148890526&amp;exp_curr=USD&amp;swpToggleOn=false&amp;exp_pg=HSR&amp;inttkn=2VL2sLeh3eUFbYP7</t>
  </si>
  <si>
    <t>Gas</t>
  </si>
  <si>
    <t>~100 miles roundtrip per day with 2 cars at 20 mpg and $3.50/gal</t>
  </si>
  <si>
    <t>Food for 9 days for 8 people at $25/day per person</t>
  </si>
  <si>
    <t>Rocket Shipping</t>
  </si>
  <si>
    <t>https://www.ups.com/ship/guided/pickup-service?tx=9761566197330753&amp;loc=en_US&amp;WT.srch=1</t>
  </si>
  <si>
    <t>Calculated using assumed dimensions via UPS Ground with 1 week delivery</t>
  </si>
  <si>
    <t>https://www.csrocketry.com/rocket-motors/cesaroni/motors/pro-98/4g-reloads/cesaroni-m3400-white-thunder-rocket-motor.html</t>
  </si>
  <si>
    <t>Cesaroni M3400 White Thunder Rocket Motor</t>
  </si>
  <si>
    <t>Parts Total</t>
  </si>
  <si>
    <t>Adjusted Parts Total</t>
  </si>
  <si>
    <t>Totals</t>
  </si>
  <si>
    <t xml:space="preserve"> Competition Fees</t>
  </si>
  <si>
    <t xml:space="preserve"> Food and Travel Cost</t>
  </si>
  <si>
    <t xml:space="preserve"> 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</si>
</sst>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/>
    <xf numFmtId="44" fontId="0" fillId="0" borderId="0" xfId="0" applyNumberFormat="1"/>
    <xf numFmtId="2" fontId="0" fillId="0" borderId="0" xfId="0" applyNumberFormat="1"/>
    <xf numFmtId="0" fontId="3" fillId="0" borderId="0" xfId="1"/>
    <xf numFmtId="0" fontId="4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4" fontId="1" fillId="0" borderId="0" xfId="0" applyNumberFormat="1" applyFont="1" applyAlignment="1">
      <alignment wrapText="1"/>
    </xf>
    <xf numFmtId="44" fontId="5" fillId="0" borderId="0" xfId="1" applyNumberFormat="1" applyFo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2" fontId="0" fillId="0" borderId="0" xfId="0" applyNumberFormat="1"/>
    <xf numFmtId="0" fontId="3" fillId="0" borderId="0" xfId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pogeerockets.com/Building_Supplies/Motor_Mount_Kits_Adapters/Motor_Mount_Kits_for_Body_Tubes_29_to_54mm/Motor_Mount_Kit_24mm_BT-55?cPath=42_166_169&amp;zenid=nml9b2inbjkpva7ip1uqrpfc66" TargetMode="External"/><Relationship Id="rId18" Type="http://schemas.openxmlformats.org/officeDocument/2006/relationships/hyperlink" Target="https://www.apogeerockets.com/Electronics-Payloads/Altimeters/PerfectFlite-APRA-Altimeter?zenid=nml9b2inbjkpva7ip1uqrpfc66" TargetMode="External"/><Relationship Id="rId26" Type="http://schemas.openxmlformats.org/officeDocument/2006/relationships/hyperlink" Target="https://www.amazon.com/HiLetgo-FT232RL-Converter-Adapter-Breakout/dp/B00IJXZQ7C/ref=asc_df_B00IJXZQ7C/?tag=hyprod-20&amp;linkCode=df0&amp;hvadid=309773039951&amp;hvpos=1o1&amp;hvnetw=g&amp;hvrand=13983941739787757301&amp;hvpone=&amp;hvptwo=&amp;hvqmt=&amp;hvdev=c&amp;hvdvcmdl=&amp;hvlocint=&amp;hvlocphy=9060068&amp;hvtargid=pla-569679366171&amp;psc=1" TargetMode="External"/><Relationship Id="rId3" Type="http://schemas.openxmlformats.org/officeDocument/2006/relationships/hyperlink" Target="https://www.fibreglast.com/product/10-oz-fiberglass-fabric/Fiberglass_Fabric" TargetMode="External"/><Relationship Id="rId21" Type="http://schemas.openxmlformats.org/officeDocument/2006/relationships/hyperlink" Target="http://www.soundingrocket.org/uploads/9/0/6/4/9064598/sac_irec_fee_letter.pdf" TargetMode="External"/><Relationship Id="rId34" Type="http://schemas.openxmlformats.org/officeDocument/2006/relationships/hyperlink" Target="https://www.ups.com/ship/guided/pickup-service?tx=9761566197330753&amp;loc=en_US&amp;WT.srch=1" TargetMode="External"/><Relationship Id="rId7" Type="http://schemas.openxmlformats.org/officeDocument/2006/relationships/hyperlink" Target="https://www.3ders.org/pricecompare/?sc=USA" TargetMode="External"/><Relationship Id="rId12" Type="http://schemas.openxmlformats.org/officeDocument/2006/relationships/hyperlink" Target="https://www.apogeerockets.com/Electronics_Payloads/Electronic_Bays/2-56_Blue_Ebay?cPath=42_194&amp;zenid=nml9b2inbjkpva7ip1uqrpfc66" TargetMode="External"/><Relationship Id="rId17" Type="http://schemas.openxmlformats.org/officeDocument/2006/relationships/hyperlink" Target="https://www.aeromarineproducts.com/product/aeromarine-polymer-casting-resin-white/?size=12-gallon-kit&amp;gclid=CjwKCAjwwtTmBRBqEiwA-b6c_wEFR_zUqZhuAUivLhKHWeuUoKKY2fyIgPgyNEmw0k_e5p6QL8EC2BoCcDAQAvD_BwE" TargetMode="External"/><Relationship Id="rId25" Type="http://schemas.openxmlformats.org/officeDocument/2006/relationships/hyperlink" Target="https://www.littlediode.com/components/MAX233.html?mc_currency=USD&amp;gclid=CjwKCAjwwtTmBRBqEiwA-b6c_-oNm4ShXhBhNAZqJ1bTGhJR3ej_pP9HsHpe2f2l8Yy79gSyZVOEZxoC_QsQAvD_BwE" TargetMode="External"/><Relationship Id="rId33" Type="http://schemas.openxmlformats.org/officeDocument/2006/relationships/hyperlink" Target="https://www.amazon.com/Arduino-Vidor-4000-Controller-Board/dp/B07FXV736D/ref=sr_1_5?keywords=fpga&amp;qid=1557617614&amp;s=gateway&amp;sr=8-5" TargetMode="External"/><Relationship Id="rId2" Type="http://schemas.openxmlformats.org/officeDocument/2006/relationships/hyperlink" Target="https://www.csrocketry.com/rocket-motors/cesaroni/motors/pro-98/4g-reloads/cesaroni-m3400-white-thunder-rocket-motor.html" TargetMode="External"/><Relationship Id="rId16" Type="http://schemas.openxmlformats.org/officeDocument/2006/relationships/hyperlink" Target="https://www.fibreglast.com/product/10010/Sandwich-Core?gclid=CjwKCAjwwtTmBRBqEiwA-b6c_3x74eHou9dsBWnZJAmP38Q0r-X0PgDQ5nmD_IvXd4BX5ehmjanD4RoC6HwQAvD_BwE" TargetMode="External"/><Relationship Id="rId20" Type="http://schemas.openxmlformats.org/officeDocument/2006/relationships/hyperlink" Target="http://www.soundingrocket.org/uploads/9/0/6/4/9064598/sac_irec_fee_letter.pdf" TargetMode="External"/><Relationship Id="rId29" Type="http://schemas.openxmlformats.org/officeDocument/2006/relationships/hyperlink" Target="https://www.ebay.com/i/221246295642?chn=ps" TargetMode="External"/><Relationship Id="rId1" Type="http://schemas.openxmlformats.org/officeDocument/2006/relationships/hyperlink" Target="https://www.apogeerockets.com/Rocket_Motors/Cesaroni_Casings/75mm_Casings/Cesaroni_75mm_6-Grain_Hardware_Set" TargetMode="External"/><Relationship Id="rId6" Type="http://schemas.openxmlformats.org/officeDocument/2006/relationships/hyperlink" Target="https://www.apogeerockets.com/Building_Supplies/Parachutes_Recovery_Equipment/Parachutes/High_Power/24in_Classic_Elliptical_Parachute?cPath=42_309_336&amp;zenid=nml9b2inbjkpva7ip1uqrpfc66" TargetMode="External"/><Relationship Id="rId11" Type="http://schemas.openxmlformats.org/officeDocument/2006/relationships/hyperlink" Target="https://www.apogeerockets.com/Building_Supplies/Centering_Rings/High_Power_Centering_Rings/Centering_Ring_24-75?zenid=nml9b2inbjkpva7ip1uqrpfc66" TargetMode="External"/><Relationship Id="rId24" Type="http://schemas.openxmlformats.org/officeDocument/2006/relationships/hyperlink" Target="https://www.amazon.com/Gowoops-Module-Antenna-Arduino-Microcomputer/dp/B01MRNN3YZ" TargetMode="External"/><Relationship Id="rId32" Type="http://schemas.openxmlformats.org/officeDocument/2006/relationships/hyperlink" Target="https://www.amazon.com/Homend-Actuator-Mounting-Recliner-Electric/dp/B07HNTBJYL/ref=sr_1_7?crid=1ACSJ0AA2IJE0&amp;keywords=linear+actuator&amp;qid=1557617477&amp;s=gateway&amp;sprefix=linear+ac%2Caps%2C213&amp;sr=8-7" TargetMode="External"/><Relationship Id="rId5" Type="http://schemas.openxmlformats.org/officeDocument/2006/relationships/hyperlink" Target="https://www.csrocketry.com/electronics/altus-metrum.html" TargetMode="External"/><Relationship Id="rId15" Type="http://schemas.openxmlformats.org/officeDocument/2006/relationships/hyperlink" Target="https://www.midweststeelsupply.com/store/6061aluminumsheet" TargetMode="External"/><Relationship Id="rId23" Type="http://schemas.openxmlformats.org/officeDocument/2006/relationships/hyperlink" Target="https://www.sparkfun.com/products/11113?gclid=Cj0KCQiA7IDiBRCLARIsABIPohjy9ze7zMG2wb4_TwIxnX22QJwMFXGIoiN3IsUEhMMA7LUHt4OV5jcaApizEALw_wcB" TargetMode="External"/><Relationship Id="rId28" Type="http://schemas.openxmlformats.org/officeDocument/2006/relationships/hyperlink" Target="https://www.sparkfun.com/products/11812" TargetMode="External"/><Relationship Id="rId10" Type="http://schemas.openxmlformats.org/officeDocument/2006/relationships/hyperlink" Target="https://www.apogeerockets.com/Building_Supplies/Parachutes_Recovery_Equipment/Ejection_Baffles/74mm_Ejection_Baffle_Fits_3in_thin-wall_tubes?zenid=nml9b2inbjkpva7ip1uqrpfc66" TargetMode="External"/><Relationship Id="rId19" Type="http://schemas.openxmlformats.org/officeDocument/2006/relationships/hyperlink" Target="http://www.soundingrocket.org/uploads/9/0/6/4/9064598/sac_irec_fee_letter.pdf" TargetMode="External"/><Relationship Id="rId31" Type="http://schemas.openxmlformats.org/officeDocument/2006/relationships/hyperlink" Target="https://www.amazon.com/PJRC-Teensy-3-6-Without-Pins/dp/B01LWQM6IQ/ref=sr_1_4?crid=27RMMV9OXFV1Q&amp;keywords=teensy+3.6&amp;qid=1557617574&amp;s=gateway&amp;sprefix=teens%2Caps%2C214&amp;sr=8-4" TargetMode="External"/><Relationship Id="rId4" Type="http://schemas.openxmlformats.org/officeDocument/2006/relationships/hyperlink" Target="https://www.apogeerockets.com/Building_Supplies/Parachutes_Recovery_Equipment/Parachutes/High_Power/96in_Iris_Ultra_Parachute" TargetMode="External"/><Relationship Id="rId9" Type="http://schemas.openxmlformats.org/officeDocument/2006/relationships/hyperlink" Target="https://www.apogeerockets.com/Building_Supplies/Parachutes_Recovery_Equipment/Streamers?zenid=nml9b2inbjkpva7ip1uqrpfc66" TargetMode="External"/><Relationship Id="rId14" Type="http://schemas.openxmlformats.org/officeDocument/2006/relationships/hyperlink" Target="https://www.apogeerockets.com/Building_Supplies/Adhesives/G5000_RocketPoxy_Pint_Package?zenid=nml9b2inbjkpva7ip1uqrpfc66" TargetMode="External"/><Relationship Id="rId22" Type="http://schemas.openxmlformats.org/officeDocument/2006/relationships/hyperlink" Target="https://www.amazon.com/Homyl-Sheets-Aircraft-Woodcraft-20Pieces/dp/B07CNNQ89K/ref=asc_df_B07CNNQ89K/?tag=hyprod-20&amp;linkCode=df0&amp;hvadid=309806010899&amp;hvpos=1o4&amp;hvnetw=g&amp;hvrand=10408331711391266233&amp;hvpone=&amp;hvptwo=&amp;hvqmt=&amp;hvdev=c&amp;hvdvcmdl=&amp;hvlocint=&amp;hvlocphy=9033767&amp;hvtargid=pla-639248966557&amp;psc=1" TargetMode="External"/><Relationship Id="rId27" Type="http://schemas.openxmlformats.org/officeDocument/2006/relationships/hyperlink" Target="https://www.amazon.com/Arducam-Display-Controller-Character-Backlight/dp/B01N5I8KCS/ref=sr_1_3?keywords=16x2+LCD+green&amp;qid=1547760092&amp;sr=8-3" TargetMode="External"/><Relationship Id="rId30" Type="http://schemas.openxmlformats.org/officeDocument/2006/relationships/hyperlink" Target="https://lightware.co.za/collections/lidar-rangefinders/products/sf11-c-120-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apogeerockets.com/Building_Supplies/Parachutes_Recovery_Equipment/Parachute_Deployment_Bags?zenid=nml9b2inbjkpva7ip1uqrpfc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tabSelected="1" workbookViewId="0">
      <selection activeCell="M10" sqref="M10"/>
    </sheetView>
  </sheetViews>
  <sheetFormatPr defaultRowHeight="15" x14ac:dyDescent="0.25"/>
  <cols>
    <col min="1" max="1" width="22" style="3" customWidth="1"/>
    <col min="2" max="2" width="10.85546875" style="6" customWidth="1"/>
    <col min="3" max="3" width="13" style="5" customWidth="1"/>
    <col min="4" max="4" width="10.7109375" customWidth="1"/>
    <col min="5" max="5" width="11.85546875" customWidth="1"/>
    <col min="7" max="8" width="15.7109375" customWidth="1"/>
    <col min="10" max="10" width="10.5703125" bestFit="1" customWidth="1"/>
  </cols>
  <sheetData>
    <row r="1" spans="1:15" ht="21" x14ac:dyDescent="0.35">
      <c r="A1" s="4" t="s">
        <v>0</v>
      </c>
    </row>
    <row r="2" spans="1:15" ht="21" x14ac:dyDescent="0.35">
      <c r="A2" s="1"/>
    </row>
    <row r="3" spans="1:15" s="3" customFormat="1" ht="29.25" customHeight="1" x14ac:dyDescent="0.25">
      <c r="A3" s="2" t="s">
        <v>1</v>
      </c>
      <c r="B3" s="9" t="s">
        <v>7</v>
      </c>
      <c r="C3" s="10" t="s">
        <v>2</v>
      </c>
      <c r="D3" s="2" t="s">
        <v>3</v>
      </c>
      <c r="E3" s="2" t="s">
        <v>4</v>
      </c>
      <c r="F3" s="2" t="s">
        <v>8</v>
      </c>
      <c r="G3" s="2" t="s">
        <v>90</v>
      </c>
    </row>
    <row r="4" spans="1:15" ht="30" x14ac:dyDescent="0.25">
      <c r="A4" s="3" t="s">
        <v>87</v>
      </c>
      <c r="B4" s="6">
        <v>2</v>
      </c>
      <c r="C4" s="5">
        <v>674.99</v>
      </c>
      <c r="D4" s="5">
        <f>B4*C4</f>
        <v>1349.98</v>
      </c>
      <c r="E4" s="7" t="s">
        <v>86</v>
      </c>
      <c r="F4" t="s">
        <v>11</v>
      </c>
      <c r="G4" s="2" t="s">
        <v>88</v>
      </c>
      <c r="H4" s="11">
        <f>SUM(D4:D100)-H7-H6</f>
        <v>5644.4800000000014</v>
      </c>
    </row>
    <row r="5" spans="1:15" ht="30.75" customHeight="1" x14ac:dyDescent="0.25">
      <c r="A5" s="8" t="s">
        <v>6</v>
      </c>
      <c r="B5" s="6">
        <v>1</v>
      </c>
      <c r="C5" s="5">
        <v>549.17999999999995</v>
      </c>
      <c r="D5" s="5">
        <f>B5*C5</f>
        <v>549.17999999999995</v>
      </c>
      <c r="E5" s="7" t="s">
        <v>5</v>
      </c>
      <c r="F5" t="s">
        <v>11</v>
      </c>
      <c r="G5" s="2" t="s">
        <v>89</v>
      </c>
      <c r="H5" s="11">
        <f>1.5*H4</f>
        <v>8466.7200000000012</v>
      </c>
    </row>
    <row r="6" spans="1:15" ht="30" x14ac:dyDescent="0.25">
      <c r="A6" s="3" t="s">
        <v>10</v>
      </c>
      <c r="B6" s="6">
        <v>4</v>
      </c>
      <c r="C6" s="5">
        <v>49.45</v>
      </c>
      <c r="D6" s="5">
        <f t="shared" ref="D6:D41" si="0">B6*C6</f>
        <v>197.8</v>
      </c>
      <c r="E6" s="7" t="s">
        <v>9</v>
      </c>
      <c r="F6" t="s">
        <v>54</v>
      </c>
      <c r="G6" s="2" t="s">
        <v>91</v>
      </c>
      <c r="H6" s="15">
        <f>SUM(D22:D24)</f>
        <v>1100</v>
      </c>
    </row>
    <row r="7" spans="1:15" ht="30" x14ac:dyDescent="0.25">
      <c r="A7" s="3" t="s">
        <v>14</v>
      </c>
      <c r="B7" s="6">
        <v>1</v>
      </c>
      <c r="C7" s="5">
        <v>400</v>
      </c>
      <c r="D7" s="5">
        <f t="shared" si="0"/>
        <v>400</v>
      </c>
      <c r="E7" s="7" t="s">
        <v>13</v>
      </c>
      <c r="F7" t="s">
        <v>15</v>
      </c>
      <c r="G7" s="2" t="s">
        <v>92</v>
      </c>
      <c r="H7" s="15">
        <f>SUM(D25:D27)+D41</f>
        <v>9297.86</v>
      </c>
    </row>
    <row r="8" spans="1:15" ht="30" x14ac:dyDescent="0.25">
      <c r="A8" s="3" t="s">
        <v>18</v>
      </c>
      <c r="B8" s="6">
        <v>2</v>
      </c>
      <c r="C8" s="5">
        <v>362.69</v>
      </c>
      <c r="D8" s="5">
        <f t="shared" si="0"/>
        <v>725.38</v>
      </c>
      <c r="E8" s="7" t="s">
        <v>12</v>
      </c>
      <c r="F8" t="s">
        <v>11</v>
      </c>
      <c r="G8" s="18" t="s">
        <v>93</v>
      </c>
      <c r="H8" s="15">
        <f>SUM(H4:H7)</f>
        <v>24509.060000000005</v>
      </c>
    </row>
    <row r="9" spans="1:15" ht="30" x14ac:dyDescent="0.25">
      <c r="A9" s="3" t="s">
        <v>16</v>
      </c>
      <c r="B9" s="6">
        <v>2</v>
      </c>
      <c r="C9" s="5">
        <v>67.16</v>
      </c>
      <c r="D9" s="5">
        <f t="shared" si="0"/>
        <v>134.32</v>
      </c>
      <c r="E9" s="7" t="s">
        <v>17</v>
      </c>
      <c r="F9" t="s">
        <v>11</v>
      </c>
      <c r="G9" t="s">
        <v>11</v>
      </c>
      <c r="O9" s="13"/>
    </row>
    <row r="10" spans="1:15" ht="45" x14ac:dyDescent="0.25">
      <c r="A10" s="3" t="s">
        <v>31</v>
      </c>
      <c r="B10" s="6">
        <v>5</v>
      </c>
      <c r="C10" s="5">
        <v>48</v>
      </c>
      <c r="D10" s="5">
        <f t="shared" si="0"/>
        <v>240</v>
      </c>
      <c r="E10" s="7" t="s">
        <v>19</v>
      </c>
      <c r="F10" t="s">
        <v>20</v>
      </c>
      <c r="G10" t="s">
        <v>11</v>
      </c>
    </row>
    <row r="11" spans="1:15" ht="30" x14ac:dyDescent="0.25">
      <c r="A11" s="3" t="s">
        <v>21</v>
      </c>
      <c r="B11" s="6">
        <v>2</v>
      </c>
      <c r="C11" s="5">
        <v>20.9</v>
      </c>
      <c r="D11" s="5">
        <f t="shared" si="0"/>
        <v>41.8</v>
      </c>
      <c r="E11" s="7" t="s">
        <v>22</v>
      </c>
      <c r="F11" t="s">
        <v>11</v>
      </c>
      <c r="G11" t="s">
        <v>11</v>
      </c>
    </row>
    <row r="12" spans="1:15" ht="30" x14ac:dyDescent="0.25">
      <c r="A12" s="3" t="s">
        <v>23</v>
      </c>
      <c r="B12" s="6">
        <v>1</v>
      </c>
      <c r="C12" s="5">
        <v>10.39</v>
      </c>
      <c r="D12" s="5">
        <f t="shared" si="0"/>
        <v>10.39</v>
      </c>
      <c r="E12" s="7" t="s">
        <v>24</v>
      </c>
      <c r="F12" t="s">
        <v>11</v>
      </c>
      <c r="G12" t="s">
        <v>11</v>
      </c>
    </row>
    <row r="13" spans="1:15" x14ac:dyDescent="0.25">
      <c r="A13" s="3" t="s">
        <v>25</v>
      </c>
      <c r="B13" s="6">
        <v>3</v>
      </c>
      <c r="C13" s="5">
        <v>9.2899999999999991</v>
      </c>
      <c r="D13" s="5">
        <f t="shared" si="0"/>
        <v>27.869999999999997</v>
      </c>
      <c r="E13" s="7" t="s">
        <v>26</v>
      </c>
      <c r="F13" t="s">
        <v>11</v>
      </c>
      <c r="G13" t="s">
        <v>11</v>
      </c>
    </row>
    <row r="14" spans="1:15" x14ac:dyDescent="0.25">
      <c r="A14" s="3" t="s">
        <v>27</v>
      </c>
      <c r="B14" s="6">
        <v>3</v>
      </c>
      <c r="C14" s="5">
        <v>7.59</v>
      </c>
      <c r="D14" s="5">
        <f t="shared" si="0"/>
        <v>22.77</v>
      </c>
      <c r="E14" s="7" t="s">
        <v>28</v>
      </c>
      <c r="F14" t="s">
        <v>11</v>
      </c>
      <c r="G14" t="s">
        <v>11</v>
      </c>
    </row>
    <row r="15" spans="1:15" x14ac:dyDescent="0.25">
      <c r="A15" s="3" t="s">
        <v>29</v>
      </c>
      <c r="B15" s="6">
        <v>1</v>
      </c>
      <c r="C15" s="5">
        <v>42.69</v>
      </c>
      <c r="D15" s="5">
        <f t="shared" si="0"/>
        <v>42.69</v>
      </c>
      <c r="E15" s="7" t="s">
        <v>30</v>
      </c>
      <c r="F15" t="s">
        <v>11</v>
      </c>
      <c r="G15" t="s">
        <v>11</v>
      </c>
    </row>
    <row r="16" spans="1:15" x14ac:dyDescent="0.25">
      <c r="A16" s="3" t="s">
        <v>32</v>
      </c>
      <c r="B16" s="6">
        <v>1</v>
      </c>
      <c r="C16" s="5">
        <v>4.97</v>
      </c>
      <c r="D16" s="5">
        <f t="shared" si="0"/>
        <v>4.97</v>
      </c>
      <c r="E16" s="7" t="s">
        <v>33</v>
      </c>
      <c r="F16" t="s">
        <v>11</v>
      </c>
      <c r="G16" t="s">
        <v>11</v>
      </c>
    </row>
    <row r="17" spans="1:7" x14ac:dyDescent="0.25">
      <c r="A17" s="3" t="s">
        <v>34</v>
      </c>
      <c r="B17" s="6">
        <v>1</v>
      </c>
      <c r="C17" s="5">
        <v>43.75</v>
      </c>
      <c r="D17" s="5">
        <f t="shared" si="0"/>
        <v>43.75</v>
      </c>
      <c r="E17" s="7" t="s">
        <v>35</v>
      </c>
      <c r="F17" t="s">
        <v>11</v>
      </c>
      <c r="G17" t="s">
        <v>11</v>
      </c>
    </row>
    <row r="18" spans="1:7" x14ac:dyDescent="0.25">
      <c r="A18" s="3" t="s">
        <v>36</v>
      </c>
      <c r="B18" s="6">
        <v>2</v>
      </c>
      <c r="C18" s="5">
        <v>144.65</v>
      </c>
      <c r="D18" s="5">
        <f t="shared" si="0"/>
        <v>289.3</v>
      </c>
      <c r="E18" s="7" t="s">
        <v>37</v>
      </c>
      <c r="F18" t="s">
        <v>38</v>
      </c>
      <c r="G18" t="s">
        <v>11</v>
      </c>
    </row>
    <row r="19" spans="1:7" ht="30" x14ac:dyDescent="0.25">
      <c r="A19" s="3" t="s">
        <v>40</v>
      </c>
      <c r="B19" s="6">
        <v>1</v>
      </c>
      <c r="C19" s="5">
        <v>73.95</v>
      </c>
      <c r="D19" s="5">
        <f t="shared" si="0"/>
        <v>73.95</v>
      </c>
      <c r="E19" s="7" t="s">
        <v>39</v>
      </c>
      <c r="F19" t="s">
        <v>11</v>
      </c>
      <c r="G19" t="s">
        <v>11</v>
      </c>
    </row>
    <row r="20" spans="1:7" x14ac:dyDescent="0.25">
      <c r="A20" s="3" t="s">
        <v>42</v>
      </c>
      <c r="B20" s="6">
        <v>1</v>
      </c>
      <c r="C20" s="5">
        <v>55</v>
      </c>
      <c r="D20" s="5">
        <f t="shared" si="0"/>
        <v>55</v>
      </c>
      <c r="E20" s="7" t="s">
        <v>41</v>
      </c>
      <c r="F20" t="s">
        <v>11</v>
      </c>
      <c r="G20" t="s">
        <v>11</v>
      </c>
    </row>
    <row r="21" spans="1:7" x14ac:dyDescent="0.25">
      <c r="A21" s="3" t="s">
        <v>44</v>
      </c>
      <c r="B21" s="6">
        <v>1</v>
      </c>
      <c r="C21" s="5">
        <v>33.29</v>
      </c>
      <c r="D21" s="5">
        <f t="shared" si="0"/>
        <v>33.29</v>
      </c>
      <c r="E21" s="7" t="s">
        <v>43</v>
      </c>
      <c r="F21" t="s">
        <v>11</v>
      </c>
      <c r="G21" t="s">
        <v>11</v>
      </c>
    </row>
    <row r="22" spans="1:7" ht="30" x14ac:dyDescent="0.25">
      <c r="A22" s="3" t="s">
        <v>45</v>
      </c>
      <c r="B22" s="6">
        <v>1</v>
      </c>
      <c r="C22" s="5">
        <v>200</v>
      </c>
      <c r="D22" s="5">
        <f t="shared" si="0"/>
        <v>200</v>
      </c>
      <c r="E22" s="7" t="s">
        <v>48</v>
      </c>
      <c r="F22" t="s">
        <v>11</v>
      </c>
      <c r="G22" t="s">
        <v>11</v>
      </c>
    </row>
    <row r="23" spans="1:7" ht="30" x14ac:dyDescent="0.25">
      <c r="A23" s="3" t="s">
        <v>46</v>
      </c>
      <c r="B23" s="6">
        <v>1</v>
      </c>
      <c r="C23" s="5">
        <v>500</v>
      </c>
      <c r="D23" s="5">
        <f t="shared" si="0"/>
        <v>500</v>
      </c>
      <c r="E23" s="7" t="s">
        <v>48</v>
      </c>
      <c r="F23" t="s">
        <v>11</v>
      </c>
      <c r="G23" t="s">
        <v>11</v>
      </c>
    </row>
    <row r="24" spans="1:7" ht="30" x14ac:dyDescent="0.25">
      <c r="A24" s="14" t="s">
        <v>47</v>
      </c>
      <c r="B24" s="6">
        <v>8</v>
      </c>
      <c r="C24" s="5">
        <v>50</v>
      </c>
      <c r="D24" s="5">
        <f t="shared" si="0"/>
        <v>400</v>
      </c>
      <c r="E24" s="7" t="s">
        <v>48</v>
      </c>
      <c r="F24" t="s">
        <v>11</v>
      </c>
      <c r="G24" t="s">
        <v>11</v>
      </c>
    </row>
    <row r="25" spans="1:7" x14ac:dyDescent="0.25">
      <c r="A25" s="14" t="s">
        <v>49</v>
      </c>
      <c r="B25" s="6">
        <v>2</v>
      </c>
      <c r="C25" s="5">
        <v>3291.05</v>
      </c>
      <c r="D25" s="15">
        <f t="shared" si="0"/>
        <v>6582.1</v>
      </c>
      <c r="E25" t="s">
        <v>79</v>
      </c>
      <c r="F25" t="s">
        <v>78</v>
      </c>
      <c r="G25" t="s">
        <v>11</v>
      </c>
    </row>
    <row r="26" spans="1:7" x14ac:dyDescent="0.25">
      <c r="A26" s="14" t="s">
        <v>55</v>
      </c>
      <c r="B26" s="6">
        <v>8</v>
      </c>
      <c r="C26" s="5">
        <f>9*25</f>
        <v>225</v>
      </c>
      <c r="D26" s="15">
        <f t="shared" si="0"/>
        <v>1800</v>
      </c>
      <c r="F26" t="s">
        <v>82</v>
      </c>
      <c r="G26" t="s">
        <v>11</v>
      </c>
    </row>
    <row r="27" spans="1:7" s="13" customFormat="1" x14ac:dyDescent="0.25">
      <c r="A27" s="14" t="s">
        <v>80</v>
      </c>
      <c r="B27" s="16">
        <v>9</v>
      </c>
      <c r="C27" s="15">
        <f>2*100*3.5/20</f>
        <v>35</v>
      </c>
      <c r="D27" s="15">
        <f t="shared" si="0"/>
        <v>315</v>
      </c>
      <c r="F27" s="13" t="s">
        <v>81</v>
      </c>
    </row>
    <row r="28" spans="1:7" x14ac:dyDescent="0.25">
      <c r="A28" s="14" t="s">
        <v>50</v>
      </c>
      <c r="B28" s="6">
        <v>3</v>
      </c>
      <c r="C28" s="5">
        <v>9.99</v>
      </c>
      <c r="D28" s="15">
        <f t="shared" si="0"/>
        <v>29.97</v>
      </c>
      <c r="E28" s="7" t="s">
        <v>51</v>
      </c>
      <c r="F28" t="s">
        <v>11</v>
      </c>
      <c r="G28" t="s">
        <v>11</v>
      </c>
    </row>
    <row r="29" spans="1:7" x14ac:dyDescent="0.25">
      <c r="A29" s="14" t="s">
        <v>52</v>
      </c>
      <c r="B29" s="6">
        <v>1</v>
      </c>
      <c r="C29" s="5">
        <v>800</v>
      </c>
      <c r="D29" s="15">
        <f t="shared" si="0"/>
        <v>800</v>
      </c>
      <c r="F29" t="s">
        <v>53</v>
      </c>
      <c r="G29" t="s">
        <v>11</v>
      </c>
    </row>
    <row r="30" spans="1:7" x14ac:dyDescent="0.25">
      <c r="A30" s="12" t="s">
        <v>56</v>
      </c>
      <c r="B30" s="16">
        <v>1</v>
      </c>
      <c r="C30" s="15">
        <v>9.9499999999999993</v>
      </c>
      <c r="D30" s="15">
        <f t="shared" si="0"/>
        <v>9.9499999999999993</v>
      </c>
      <c r="E30" s="17" t="s">
        <v>57</v>
      </c>
      <c r="F30" t="s">
        <v>11</v>
      </c>
      <c r="G30" t="s">
        <v>11</v>
      </c>
    </row>
    <row r="31" spans="1:7" x14ac:dyDescent="0.25">
      <c r="A31" s="12" t="s">
        <v>58</v>
      </c>
      <c r="B31" s="16">
        <v>1</v>
      </c>
      <c r="C31" s="15">
        <v>5.99</v>
      </c>
      <c r="D31" s="15">
        <f t="shared" si="0"/>
        <v>5.99</v>
      </c>
      <c r="E31" s="17" t="s">
        <v>59</v>
      </c>
      <c r="F31" t="s">
        <v>11</v>
      </c>
      <c r="G31" t="s">
        <v>11</v>
      </c>
    </row>
    <row r="32" spans="1:7" ht="45" x14ac:dyDescent="0.25">
      <c r="A32" s="12" t="s">
        <v>60</v>
      </c>
      <c r="B32" s="16">
        <v>1</v>
      </c>
      <c r="C32" s="15">
        <v>107</v>
      </c>
      <c r="D32" s="15">
        <f t="shared" si="0"/>
        <v>107</v>
      </c>
      <c r="E32" s="17" t="s">
        <v>61</v>
      </c>
      <c r="F32" t="s">
        <v>11</v>
      </c>
      <c r="G32" s="13" t="s">
        <v>11</v>
      </c>
    </row>
    <row r="33" spans="1:7" x14ac:dyDescent="0.25">
      <c r="A33" s="12" t="s">
        <v>62</v>
      </c>
      <c r="B33" s="16">
        <v>1</v>
      </c>
      <c r="C33" s="15">
        <v>25.95</v>
      </c>
      <c r="D33" s="15">
        <f t="shared" si="0"/>
        <v>25.95</v>
      </c>
      <c r="E33" s="17" t="s">
        <v>63</v>
      </c>
      <c r="F33" t="s">
        <v>11</v>
      </c>
      <c r="G33" s="13" t="s">
        <v>11</v>
      </c>
    </row>
    <row r="34" spans="1:7" x14ac:dyDescent="0.25">
      <c r="A34" s="12" t="s">
        <v>64</v>
      </c>
      <c r="B34" s="16">
        <v>1</v>
      </c>
      <c r="C34" s="15">
        <v>5.99</v>
      </c>
      <c r="D34" s="15">
        <f t="shared" si="0"/>
        <v>5.99</v>
      </c>
      <c r="E34" s="17" t="s">
        <v>65</v>
      </c>
      <c r="F34" t="s">
        <v>11</v>
      </c>
      <c r="G34" s="13" t="s">
        <v>11</v>
      </c>
    </row>
    <row r="35" spans="1:7" ht="30" x14ac:dyDescent="0.25">
      <c r="A35" s="12" t="s">
        <v>66</v>
      </c>
      <c r="B35" s="16">
        <v>1</v>
      </c>
      <c r="C35" s="15">
        <v>12.13</v>
      </c>
      <c r="D35" s="15">
        <f t="shared" si="0"/>
        <v>12.13</v>
      </c>
      <c r="E35" s="17" t="s">
        <v>67</v>
      </c>
      <c r="F35" t="s">
        <v>11</v>
      </c>
      <c r="G35" s="13" t="s">
        <v>11</v>
      </c>
    </row>
    <row r="36" spans="1:7" x14ac:dyDescent="0.25">
      <c r="A36" s="12" t="s">
        <v>68</v>
      </c>
      <c r="B36" s="16">
        <v>1</v>
      </c>
      <c r="C36" s="15">
        <v>25.95</v>
      </c>
      <c r="D36" s="15">
        <f t="shared" si="0"/>
        <v>25.95</v>
      </c>
      <c r="E36" s="17" t="s">
        <v>69</v>
      </c>
      <c r="F36" t="s">
        <v>11</v>
      </c>
      <c r="G36" s="13" t="s">
        <v>11</v>
      </c>
    </row>
    <row r="37" spans="1:7" x14ac:dyDescent="0.25">
      <c r="A37" s="3" t="s">
        <v>70</v>
      </c>
      <c r="B37" s="6">
        <v>1</v>
      </c>
      <c r="C37" s="5">
        <v>249</v>
      </c>
      <c r="D37" s="15">
        <f t="shared" si="0"/>
        <v>249</v>
      </c>
      <c r="E37" s="7" t="s">
        <v>71</v>
      </c>
      <c r="F37" t="s">
        <v>11</v>
      </c>
      <c r="G37" s="13" t="s">
        <v>11</v>
      </c>
    </row>
    <row r="38" spans="1:7" x14ac:dyDescent="0.25">
      <c r="A38" s="3" t="s">
        <v>73</v>
      </c>
      <c r="B38" s="6">
        <v>1</v>
      </c>
      <c r="C38" s="5">
        <v>34.25</v>
      </c>
      <c r="D38" s="15">
        <f t="shared" si="0"/>
        <v>34.25</v>
      </c>
      <c r="E38" s="7" t="s">
        <v>72</v>
      </c>
      <c r="F38" t="s">
        <v>11</v>
      </c>
      <c r="G38" s="13" t="s">
        <v>11</v>
      </c>
    </row>
    <row r="39" spans="1:7" ht="30" x14ac:dyDescent="0.25">
      <c r="A39" s="3" t="s">
        <v>74</v>
      </c>
      <c r="B39" s="6">
        <v>1</v>
      </c>
      <c r="C39" s="5">
        <v>33.950000000000003</v>
      </c>
      <c r="D39" s="15">
        <f t="shared" si="0"/>
        <v>33.950000000000003</v>
      </c>
      <c r="E39" s="7" t="s">
        <v>75</v>
      </c>
      <c r="F39" t="s">
        <v>11</v>
      </c>
      <c r="G39" s="13" t="s">
        <v>11</v>
      </c>
    </row>
    <row r="40" spans="1:7" x14ac:dyDescent="0.25">
      <c r="A40" s="3" t="s">
        <v>77</v>
      </c>
      <c r="B40" s="6">
        <v>1</v>
      </c>
      <c r="C40" s="5">
        <v>61.91</v>
      </c>
      <c r="D40" s="15">
        <f t="shared" si="0"/>
        <v>61.91</v>
      </c>
      <c r="E40" s="7" t="s">
        <v>76</v>
      </c>
      <c r="F40" t="s">
        <v>11</v>
      </c>
      <c r="G40" s="13" t="s">
        <v>11</v>
      </c>
    </row>
    <row r="41" spans="1:7" x14ac:dyDescent="0.25">
      <c r="A41" s="3" t="s">
        <v>83</v>
      </c>
      <c r="B41" s="6">
        <v>2</v>
      </c>
      <c r="C41" s="5">
        <v>300.38</v>
      </c>
      <c r="D41" s="15">
        <f t="shared" si="0"/>
        <v>600.76</v>
      </c>
      <c r="E41" s="7" t="s">
        <v>84</v>
      </c>
      <c r="F41" t="s">
        <v>85</v>
      </c>
      <c r="G41" s="13" t="s">
        <v>11</v>
      </c>
    </row>
    <row r="42" spans="1:7" x14ac:dyDescent="0.25">
      <c r="G42" s="13" t="s">
        <v>11</v>
      </c>
    </row>
    <row r="43" spans="1:7" x14ac:dyDescent="0.25">
      <c r="G43" s="13" t="s">
        <v>11</v>
      </c>
    </row>
    <row r="44" spans="1:7" x14ac:dyDescent="0.25">
      <c r="G44" s="13" t="s">
        <v>11</v>
      </c>
    </row>
    <row r="45" spans="1:7" x14ac:dyDescent="0.25">
      <c r="G45" s="13" t="s">
        <v>11</v>
      </c>
    </row>
    <row r="46" spans="1:7" x14ac:dyDescent="0.25">
      <c r="G46" s="13" t="s">
        <v>11</v>
      </c>
    </row>
    <row r="47" spans="1:7" x14ac:dyDescent="0.25">
      <c r="G47" s="13" t="s">
        <v>11</v>
      </c>
    </row>
    <row r="48" spans="1:7" x14ac:dyDescent="0.25">
      <c r="G48" s="13" t="s">
        <v>11</v>
      </c>
    </row>
    <row r="49" spans="7:7" x14ac:dyDescent="0.25">
      <c r="G49" s="13" t="s">
        <v>11</v>
      </c>
    </row>
    <row r="50" spans="7:7" x14ac:dyDescent="0.25">
      <c r="G50" s="13" t="s">
        <v>11</v>
      </c>
    </row>
    <row r="51" spans="7:7" x14ac:dyDescent="0.25">
      <c r="G51" s="13" t="s">
        <v>11</v>
      </c>
    </row>
    <row r="52" spans="7:7" x14ac:dyDescent="0.25">
      <c r="G52" s="13" t="s">
        <v>11</v>
      </c>
    </row>
    <row r="53" spans="7:7" x14ac:dyDescent="0.25">
      <c r="G53" s="13" t="s">
        <v>11</v>
      </c>
    </row>
    <row r="54" spans="7:7" x14ac:dyDescent="0.25">
      <c r="G54" s="13" t="s">
        <v>11</v>
      </c>
    </row>
    <row r="55" spans="7:7" x14ac:dyDescent="0.25">
      <c r="G55" s="13" t="s">
        <v>11</v>
      </c>
    </row>
    <row r="56" spans="7:7" x14ac:dyDescent="0.25">
      <c r="G56" s="13" t="s">
        <v>11</v>
      </c>
    </row>
    <row r="57" spans="7:7" x14ac:dyDescent="0.25">
      <c r="G57" s="13" t="s">
        <v>11</v>
      </c>
    </row>
    <row r="58" spans="7:7" x14ac:dyDescent="0.25">
      <c r="G58" s="13" t="s">
        <v>11</v>
      </c>
    </row>
    <row r="59" spans="7:7" x14ac:dyDescent="0.25">
      <c r="G59" s="13" t="s">
        <v>11</v>
      </c>
    </row>
    <row r="60" spans="7:7" x14ac:dyDescent="0.25">
      <c r="G60" s="13" t="s">
        <v>11</v>
      </c>
    </row>
    <row r="61" spans="7:7" x14ac:dyDescent="0.25">
      <c r="G61" s="13" t="s">
        <v>11</v>
      </c>
    </row>
    <row r="62" spans="7:7" x14ac:dyDescent="0.25">
      <c r="G62" s="13" t="s">
        <v>11</v>
      </c>
    </row>
    <row r="63" spans="7:7" x14ac:dyDescent="0.25">
      <c r="G63" s="13" t="s">
        <v>11</v>
      </c>
    </row>
    <row r="64" spans="7:7" x14ac:dyDescent="0.25">
      <c r="G64" s="13" t="s">
        <v>11</v>
      </c>
    </row>
    <row r="65" spans="7:7" x14ac:dyDescent="0.25">
      <c r="G65" s="13" t="s">
        <v>11</v>
      </c>
    </row>
    <row r="66" spans="7:7" x14ac:dyDescent="0.25">
      <c r="G66" s="13" t="s">
        <v>11</v>
      </c>
    </row>
    <row r="67" spans="7:7" x14ac:dyDescent="0.25">
      <c r="G67" s="13" t="s">
        <v>11</v>
      </c>
    </row>
    <row r="68" spans="7:7" x14ac:dyDescent="0.25">
      <c r="G68" s="13" t="s">
        <v>11</v>
      </c>
    </row>
    <row r="69" spans="7:7" x14ac:dyDescent="0.25">
      <c r="G69" s="13" t="s">
        <v>11</v>
      </c>
    </row>
    <row r="70" spans="7:7" x14ac:dyDescent="0.25">
      <c r="G70" s="13" t="s">
        <v>11</v>
      </c>
    </row>
    <row r="71" spans="7:7" x14ac:dyDescent="0.25">
      <c r="G71" s="13" t="s">
        <v>11</v>
      </c>
    </row>
    <row r="72" spans="7:7" x14ac:dyDescent="0.25">
      <c r="G72" s="13" t="s">
        <v>11</v>
      </c>
    </row>
    <row r="73" spans="7:7" x14ac:dyDescent="0.25">
      <c r="G73" s="13" t="s">
        <v>11</v>
      </c>
    </row>
    <row r="74" spans="7:7" x14ac:dyDescent="0.25">
      <c r="G74" s="13" t="s">
        <v>11</v>
      </c>
    </row>
    <row r="75" spans="7:7" x14ac:dyDescent="0.25">
      <c r="G75" s="13" t="s">
        <v>11</v>
      </c>
    </row>
    <row r="76" spans="7:7" x14ac:dyDescent="0.25">
      <c r="G76" s="13" t="s">
        <v>11</v>
      </c>
    </row>
    <row r="77" spans="7:7" x14ac:dyDescent="0.25">
      <c r="G77" s="13" t="s">
        <v>11</v>
      </c>
    </row>
    <row r="78" spans="7:7" x14ac:dyDescent="0.25">
      <c r="G78" s="13" t="s">
        <v>11</v>
      </c>
    </row>
    <row r="79" spans="7:7" x14ac:dyDescent="0.25">
      <c r="G79" s="13" t="s">
        <v>11</v>
      </c>
    </row>
    <row r="80" spans="7:7" x14ac:dyDescent="0.25">
      <c r="G80" s="13" t="s">
        <v>11</v>
      </c>
    </row>
    <row r="81" spans="7:7" x14ac:dyDescent="0.25">
      <c r="G81" s="13" t="s">
        <v>11</v>
      </c>
    </row>
    <row r="82" spans="7:7" x14ac:dyDescent="0.25">
      <c r="G82" s="13" t="s">
        <v>11</v>
      </c>
    </row>
    <row r="83" spans="7:7" x14ac:dyDescent="0.25">
      <c r="G83" s="13" t="s">
        <v>11</v>
      </c>
    </row>
    <row r="84" spans="7:7" x14ac:dyDescent="0.25">
      <c r="G84" s="13" t="s">
        <v>11</v>
      </c>
    </row>
    <row r="85" spans="7:7" x14ac:dyDescent="0.25">
      <c r="G85" s="13" t="s">
        <v>11</v>
      </c>
    </row>
    <row r="86" spans="7:7" x14ac:dyDescent="0.25">
      <c r="G86" s="13" t="s">
        <v>11</v>
      </c>
    </row>
    <row r="87" spans="7:7" x14ac:dyDescent="0.25">
      <c r="G87" s="13" t="s">
        <v>11</v>
      </c>
    </row>
    <row r="88" spans="7:7" x14ac:dyDescent="0.25">
      <c r="G88" s="13" t="s">
        <v>11</v>
      </c>
    </row>
    <row r="89" spans="7:7" x14ac:dyDescent="0.25">
      <c r="G89" s="13" t="s">
        <v>11</v>
      </c>
    </row>
  </sheetData>
  <hyperlinks>
    <hyperlink ref="E5" r:id="rId1" xr:uid="{00000000-0004-0000-0000-000000000000}"/>
    <hyperlink ref="E4" r:id="rId2" xr:uid="{00000000-0004-0000-0000-000001000000}"/>
    <hyperlink ref="E6" r:id="rId3" xr:uid="{00000000-0004-0000-0000-000002000000}"/>
    <hyperlink ref="E8" r:id="rId4" xr:uid="{00000000-0004-0000-0000-000003000000}"/>
    <hyperlink ref="E7" r:id="rId5" location="2" display="https://www.csrocketry.com/electronics/altus-metrum.html - 2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8" r:id="rId22" display="https://www.amazon.com/Homyl-Sheets-Aircraft-Woodcraft-20Pieces/dp/B07CNNQ89K/ref=asc_df_B07CNNQ89K/?tag=hyprod-20&amp;linkCode=df0&amp;hvadid=309806010899&amp;hvpos=1o4&amp;hvnetw=g&amp;hvrand=10408331711391266233&amp;hvpone=&amp;hvptwo=&amp;hvqmt=&amp;hvdev=c&amp;hvdvcmdl=&amp;hvlocint=&amp;hvlocphy=9033767&amp;hvtargid=pla-639248966557&amp;psc=1" xr:uid="{00000000-0004-0000-0000-000015000000}"/>
    <hyperlink ref="E30" r:id="rId23" xr:uid="{8AF73EA0-28FF-4055-A5E2-C490791FF60A}"/>
    <hyperlink ref="E36" r:id="rId24" xr:uid="{EF0AC158-F430-4D51-B98B-845CADACE975}"/>
    <hyperlink ref="E35" r:id="rId25" xr:uid="{36F9775E-8F26-4609-95F3-4B60162F96A7}"/>
    <hyperlink ref="E31" r:id="rId26" display="https://www.amazon.com/HiLetgo-FT232RL-Converter-Adapter-Breakout/dp/B00IJXZQ7C/ref=asc_df_B00IJXZQ7C/?tag=hyprod-20&amp;linkCode=df0&amp;hvadid=309773039951&amp;hvpos=1o1&amp;hvnetw=g&amp;hvrand=13983941739787757301&amp;hvpone=&amp;hvptwo=&amp;hvqmt=&amp;hvdev=c&amp;hvdvcmdl=&amp;hvlocint=&amp;hvlocphy=9060068&amp;hvtargid=pla-569679366171&amp;psc=1" xr:uid="{00179753-F2D1-471F-8883-F73FA5B1FF35}"/>
    <hyperlink ref="E34" r:id="rId27" display="https://www.amazon.com/Arducam-Display-Controller-Character-Backlight/dp/B01N5I8KCS/ref=sr_1_3?keywords=16x2+LCD+green&amp;qid=1547760092&amp;sr=8-3" xr:uid="{531987CF-D9DB-422C-A192-76AEB71F8489}"/>
    <hyperlink ref="E33" r:id="rId28" xr:uid="{EAF4F880-6B26-4581-94CA-6235CBDB7C5F}"/>
    <hyperlink ref="E32" r:id="rId29" xr:uid="{BEE17BB9-CCE2-48DE-B527-B889217A471A}"/>
    <hyperlink ref="E37" r:id="rId30" xr:uid="{128F4F70-2D1B-44AE-BFB9-3523CE25CAA2}"/>
    <hyperlink ref="E38" r:id="rId31" xr:uid="{E293F02A-8013-4A73-8CE7-CA2848C1B80A}"/>
    <hyperlink ref="E39" r:id="rId32" xr:uid="{7FB5B7D2-56A3-45DA-8F45-2E2E61DAD9B2}"/>
    <hyperlink ref="E40" r:id="rId33" xr:uid="{B9968685-AC25-42FF-B812-11B8DEB72E9F}"/>
    <hyperlink ref="E41" r:id="rId34" xr:uid="{58FF7B23-1640-493B-AB3E-EAD76C446C0F}"/>
  </hyperlinks>
  <pageMargins left="0.7" right="0.7" top="0.75" bottom="0.75" header="0.3" footer="0.3"/>
  <pageSetup orientation="portrait" horizontalDpi="1200" verticalDpi="12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2019-05-06T19:44:12Z</dcterms:created>
  <dcterms:modified xsi:type="dcterms:W3CDTF">2019-10-18T22:53:06Z</dcterms:modified>
</cp:coreProperties>
</file>