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ocuments\Studium\DTU\2_Semester\BIM\A2\"/>
    </mc:Choice>
  </mc:AlternateContent>
  <xr:revisionPtr revIDLastSave="0" documentId="13_ncr:1_{7CFEDE12-A922-44AB-84D3-82DBCE11A2DE}" xr6:coauthVersionLast="47" xr6:coauthVersionMax="47" xr10:uidLastSave="{00000000-0000-0000-0000-000000000000}"/>
  <bookViews>
    <workbookView xWindow="1520" yWindow="1520" windowWidth="19200" windowHeight="11170" tabRatio="598" activeTab="1" xr2:uid="{00000000-000D-0000-FFFF-FFFF00000000}"/>
  </bookViews>
  <sheets>
    <sheet name="Input" sheetId="1" r:id="rId1"/>
    <sheet name="RESULTS" sheetId="11" r:id="rId2"/>
    <sheet name="DATA" sheetId="2" r:id="rId3"/>
    <sheet name="SCRIPT" sheetId="6" r:id="rId4"/>
  </sheets>
  <definedNames>
    <definedName name="_xlnm.Print_Area" localSheetId="0">Input!$A$4:$O$32</definedName>
    <definedName name="_xlnm.Print_Area" localSheetId="1">RESULTS!$A$10:$AH$70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B9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M37" i="11" s="1"/>
  <c r="N37" i="11" s="1"/>
  <c r="A38" i="11"/>
  <c r="M38" i="11" s="1"/>
  <c r="N38" i="11" s="1"/>
  <c r="A39" i="11"/>
  <c r="A40" i="11"/>
  <c r="A41" i="11"/>
  <c r="A42" i="11"/>
  <c r="A43" i="11"/>
  <c r="A44" i="11"/>
  <c r="A45" i="11"/>
  <c r="A46" i="11"/>
  <c r="A47" i="11"/>
  <c r="F47" i="11" s="1"/>
  <c r="A48" i="11"/>
  <c r="A49" i="11"/>
  <c r="A50" i="11"/>
  <c r="M50" i="11" s="1"/>
  <c r="N50" i="11" s="1"/>
  <c r="O51" i="1"/>
  <c r="C33" i="1"/>
  <c r="O33" i="1" s="1"/>
  <c r="I33" i="1"/>
  <c r="K33" i="1"/>
  <c r="M33" i="1"/>
  <c r="C34" i="1"/>
  <c r="I34" i="1"/>
  <c r="K34" i="1"/>
  <c r="M34" i="1"/>
  <c r="C35" i="1"/>
  <c r="I35" i="1"/>
  <c r="K35" i="1"/>
  <c r="M35" i="1"/>
  <c r="C36" i="1"/>
  <c r="O36" i="1" s="1"/>
  <c r="I36" i="1"/>
  <c r="K36" i="1"/>
  <c r="M36" i="1"/>
  <c r="C37" i="1"/>
  <c r="Q37" i="1" s="1"/>
  <c r="I37" i="1"/>
  <c r="K37" i="1"/>
  <c r="M37" i="1"/>
  <c r="C38" i="1"/>
  <c r="F38" i="1" s="1"/>
  <c r="I38" i="1"/>
  <c r="K38" i="1"/>
  <c r="M38" i="1"/>
  <c r="C39" i="1"/>
  <c r="I39" i="1"/>
  <c r="K39" i="1"/>
  <c r="M39" i="1"/>
  <c r="C40" i="1"/>
  <c r="I40" i="1"/>
  <c r="K40" i="1"/>
  <c r="M40" i="1"/>
  <c r="C41" i="1"/>
  <c r="F41" i="1" s="1"/>
  <c r="I41" i="1"/>
  <c r="K41" i="1"/>
  <c r="M41" i="1"/>
  <c r="C42" i="1"/>
  <c r="G42" i="1" s="1"/>
  <c r="F42" i="1"/>
  <c r="I42" i="1"/>
  <c r="K42" i="1"/>
  <c r="M42" i="1"/>
  <c r="C43" i="1"/>
  <c r="F43" i="1" s="1"/>
  <c r="I43" i="1"/>
  <c r="K43" i="1"/>
  <c r="M43" i="1"/>
  <c r="C44" i="1"/>
  <c r="L44" i="1" s="1"/>
  <c r="I44" i="1"/>
  <c r="K44" i="1"/>
  <c r="M44" i="1"/>
  <c r="C45" i="1"/>
  <c r="L45" i="1" s="1"/>
  <c r="I45" i="1"/>
  <c r="K45" i="1"/>
  <c r="M45" i="1"/>
  <c r="C46" i="1"/>
  <c r="H46" i="1" s="1"/>
  <c r="I46" i="1"/>
  <c r="K46" i="1"/>
  <c r="M46" i="1"/>
  <c r="C47" i="1"/>
  <c r="J47" i="1" s="1"/>
  <c r="I47" i="1"/>
  <c r="K47" i="1"/>
  <c r="M47" i="1"/>
  <c r="C48" i="1"/>
  <c r="O48" i="1" s="1"/>
  <c r="I48" i="1"/>
  <c r="K48" i="1"/>
  <c r="M48" i="1"/>
  <c r="C49" i="1"/>
  <c r="F49" i="1" s="1"/>
  <c r="I49" i="1"/>
  <c r="K49" i="1"/>
  <c r="M49" i="1"/>
  <c r="C50" i="1"/>
  <c r="F50" i="1" s="1"/>
  <c r="I50" i="1"/>
  <c r="K50" i="1"/>
  <c r="M50" i="1"/>
  <c r="C51" i="1"/>
  <c r="I51" i="1"/>
  <c r="K51" i="1"/>
  <c r="M51" i="1"/>
  <c r="C52" i="1"/>
  <c r="F52" i="1"/>
  <c r="I52" i="1"/>
  <c r="K52" i="1"/>
  <c r="M52" i="1"/>
  <c r="C53" i="1"/>
  <c r="Q53" i="1" s="1"/>
  <c r="F53" i="1"/>
  <c r="G53" i="1"/>
  <c r="H53" i="1"/>
  <c r="I53" i="1"/>
  <c r="K53" i="1"/>
  <c r="M53" i="1"/>
  <c r="C54" i="1"/>
  <c r="F54" i="1"/>
  <c r="I54" i="1"/>
  <c r="J54" i="1"/>
  <c r="K54" i="1"/>
  <c r="M54" i="1"/>
  <c r="C55" i="1"/>
  <c r="Q55" i="1" s="1"/>
  <c r="F55" i="1"/>
  <c r="I55" i="1"/>
  <c r="K55" i="1"/>
  <c r="M55" i="1"/>
  <c r="C56" i="1"/>
  <c r="Q56" i="1" s="1"/>
  <c r="F56" i="1"/>
  <c r="G56" i="1"/>
  <c r="H56" i="1"/>
  <c r="I56" i="1"/>
  <c r="K56" i="1"/>
  <c r="M56" i="1"/>
  <c r="C57" i="1"/>
  <c r="F57" i="1" s="1"/>
  <c r="I57" i="1"/>
  <c r="K57" i="1"/>
  <c r="M57" i="1"/>
  <c r="C58" i="1"/>
  <c r="G58" i="1" s="1"/>
  <c r="F58" i="1"/>
  <c r="I58" i="1"/>
  <c r="K58" i="1"/>
  <c r="M58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4" i="1"/>
  <c r="A14" i="11"/>
  <c r="C15" i="1"/>
  <c r="O15" i="1" s="1"/>
  <c r="C16" i="1"/>
  <c r="C17" i="1"/>
  <c r="C18" i="1"/>
  <c r="C19" i="1"/>
  <c r="C20" i="1"/>
  <c r="C21" i="1"/>
  <c r="J21" i="1" s="1"/>
  <c r="C22" i="1"/>
  <c r="L22" i="1" s="1"/>
  <c r="C23" i="1"/>
  <c r="Q23" i="1" s="1"/>
  <c r="C24" i="1"/>
  <c r="G24" i="1" s="1"/>
  <c r="C25" i="1"/>
  <c r="C26" i="1"/>
  <c r="H26" i="1" s="1"/>
  <c r="C27" i="1"/>
  <c r="H27" i="1" s="1"/>
  <c r="C28" i="1"/>
  <c r="G28" i="1" s="1"/>
  <c r="C29" i="1"/>
  <c r="G29" i="1" s="1"/>
  <c r="C30" i="1"/>
  <c r="G30" i="1" s="1"/>
  <c r="C31" i="1"/>
  <c r="H31" i="1" s="1"/>
  <c r="C32" i="1"/>
  <c r="O32" i="1" s="1"/>
  <c r="C14" i="1"/>
  <c r="G14" i="1" s="1"/>
  <c r="G50" i="1" l="1"/>
  <c r="H50" i="1"/>
  <c r="L50" i="1"/>
  <c r="J50" i="1"/>
  <c r="G49" i="1"/>
  <c r="F47" i="1"/>
  <c r="H47" i="1"/>
  <c r="G47" i="1"/>
  <c r="G46" i="1"/>
  <c r="F46" i="1"/>
  <c r="B46" i="11"/>
  <c r="J45" i="1"/>
  <c r="G45" i="1"/>
  <c r="H45" i="1"/>
  <c r="F45" i="1"/>
  <c r="B45" i="11"/>
  <c r="H44" i="1"/>
  <c r="G44" i="1"/>
  <c r="F44" i="1"/>
  <c r="H43" i="1"/>
  <c r="J43" i="1"/>
  <c r="B43" i="11"/>
  <c r="G43" i="1"/>
  <c r="H14" i="1"/>
  <c r="G37" i="1"/>
  <c r="J41" i="1"/>
  <c r="L41" i="1"/>
  <c r="J38" i="1"/>
  <c r="H38" i="1"/>
  <c r="Q38" i="1"/>
  <c r="G38" i="1"/>
  <c r="J36" i="1"/>
  <c r="G36" i="1"/>
  <c r="F36" i="1"/>
  <c r="H36" i="1"/>
  <c r="B47" i="11"/>
  <c r="M49" i="11"/>
  <c r="N49" i="11" s="1"/>
  <c r="M48" i="11"/>
  <c r="N48" i="11" s="1"/>
  <c r="H45" i="11"/>
  <c r="M47" i="11"/>
  <c r="N47" i="11" s="1"/>
  <c r="B44" i="11"/>
  <c r="H50" i="11"/>
  <c r="F50" i="11"/>
  <c r="B50" i="11"/>
  <c r="F48" i="11"/>
  <c r="F45" i="11"/>
  <c r="H44" i="11"/>
  <c r="F43" i="11"/>
  <c r="M36" i="11"/>
  <c r="N36" i="11" s="1"/>
  <c r="M35" i="11"/>
  <c r="N35" i="11" s="1"/>
  <c r="M46" i="11"/>
  <c r="N46" i="11" s="1"/>
  <c r="M45" i="11"/>
  <c r="N45" i="11" s="1"/>
  <c r="M44" i="11"/>
  <c r="N44" i="11" s="1"/>
  <c r="M43" i="11"/>
  <c r="N43" i="11" s="1"/>
  <c r="M42" i="11"/>
  <c r="N42" i="11" s="1"/>
  <c r="M40" i="11"/>
  <c r="N40" i="11" s="1"/>
  <c r="M41" i="11"/>
  <c r="N41" i="11" s="1"/>
  <c r="M39" i="11"/>
  <c r="N39" i="11" s="1"/>
  <c r="O43" i="1"/>
  <c r="O31" i="1"/>
  <c r="Q45" i="1"/>
  <c r="Q43" i="1"/>
  <c r="Q36" i="1"/>
  <c r="Q22" i="1"/>
  <c r="O35" i="1"/>
  <c r="O27" i="1"/>
  <c r="Q29" i="1"/>
  <c r="O58" i="1"/>
  <c r="O26" i="1"/>
  <c r="Q28" i="1"/>
  <c r="O56" i="1"/>
  <c r="O25" i="1"/>
  <c r="Q27" i="1"/>
  <c r="L43" i="1"/>
  <c r="H43" i="11" s="1"/>
  <c r="O47" i="1"/>
  <c r="Q21" i="1"/>
  <c r="O30" i="1"/>
  <c r="M33" i="11" s="1"/>
  <c r="N33" i="11" s="1"/>
  <c r="Q35" i="1"/>
  <c r="O29" i="1"/>
  <c r="M29" i="11" s="1"/>
  <c r="N29" i="11" s="1"/>
  <c r="Q31" i="1"/>
  <c r="O28" i="1"/>
  <c r="Q30" i="1"/>
  <c r="Q58" i="1"/>
  <c r="Q26" i="1"/>
  <c r="O50" i="1"/>
  <c r="Q25" i="1"/>
  <c r="O45" i="1"/>
  <c r="Q47" i="1"/>
  <c r="Q20" i="1"/>
  <c r="Q57" i="1"/>
  <c r="H49" i="1"/>
  <c r="B49" i="11" s="1"/>
  <c r="L49" i="1"/>
  <c r="H49" i="11" s="1"/>
  <c r="Q49" i="1"/>
  <c r="G19" i="1"/>
  <c r="Q19" i="1"/>
  <c r="G17" i="1"/>
  <c r="Q17" i="1"/>
  <c r="L54" i="1"/>
  <c r="G54" i="1"/>
  <c r="H54" i="1"/>
  <c r="O54" i="1"/>
  <c r="L38" i="1"/>
  <c r="O38" i="1"/>
  <c r="Q32" i="1"/>
  <c r="J56" i="1"/>
  <c r="L56" i="1"/>
  <c r="O46" i="1"/>
  <c r="Q34" i="1"/>
  <c r="O34" i="1"/>
  <c r="O52" i="1"/>
  <c r="G52" i="1"/>
  <c r="H52" i="1"/>
  <c r="O49" i="1"/>
  <c r="G18" i="1"/>
  <c r="Q18" i="1"/>
  <c r="Q52" i="1"/>
  <c r="F48" i="1"/>
  <c r="Q48" i="1"/>
  <c r="Q46" i="1"/>
  <c r="J53" i="1"/>
  <c r="O53" i="1"/>
  <c r="O44" i="1"/>
  <c r="O24" i="1"/>
  <c r="Q44" i="1"/>
  <c r="J40" i="1"/>
  <c r="F40" i="1"/>
  <c r="G40" i="1"/>
  <c r="H40" i="1"/>
  <c r="Q24" i="1"/>
  <c r="O42" i="1"/>
  <c r="O18" i="1"/>
  <c r="Q42" i="1"/>
  <c r="G55" i="1"/>
  <c r="O55" i="1"/>
  <c r="J34" i="1"/>
  <c r="O23" i="1"/>
  <c r="O57" i="1"/>
  <c r="Q33" i="1"/>
  <c r="Q54" i="1"/>
  <c r="F51" i="1"/>
  <c r="Q51" i="1"/>
  <c r="Q16" i="1"/>
  <c r="L34" i="1"/>
  <c r="O19" i="1"/>
  <c r="L52" i="1"/>
  <c r="F37" i="1"/>
  <c r="O37" i="1"/>
  <c r="O41" i="1"/>
  <c r="O17" i="1"/>
  <c r="Q41" i="1"/>
  <c r="L57" i="1"/>
  <c r="J52" i="1"/>
  <c r="L36" i="1"/>
  <c r="O40" i="1"/>
  <c r="O16" i="1"/>
  <c r="Q40" i="1"/>
  <c r="J44" i="1"/>
  <c r="F44" i="11" s="1"/>
  <c r="F39" i="1"/>
  <c r="O39" i="1"/>
  <c r="H34" i="1"/>
  <c r="B34" i="11" s="1"/>
  <c r="Q39" i="1"/>
  <c r="O22" i="1"/>
  <c r="Q50" i="1"/>
  <c r="O21" i="1"/>
  <c r="O20" i="1"/>
  <c r="M20" i="11" s="1"/>
  <c r="N20" i="11" s="1"/>
  <c r="L39" i="1"/>
  <c r="H57" i="1"/>
  <c r="J55" i="1"/>
  <c r="L53" i="1"/>
  <c r="H41" i="1"/>
  <c r="J39" i="1"/>
  <c r="L37" i="1"/>
  <c r="H37" i="11" s="1"/>
  <c r="G34" i="1"/>
  <c r="G57" i="1"/>
  <c r="H48" i="1"/>
  <c r="B48" i="11" s="1"/>
  <c r="J46" i="1"/>
  <c r="F46" i="11" s="1"/>
  <c r="G41" i="1"/>
  <c r="J57" i="1"/>
  <c r="L55" i="1"/>
  <c r="J48" i="1"/>
  <c r="L46" i="1"/>
  <c r="H46" i="11" s="1"/>
  <c r="H55" i="1"/>
  <c r="L51" i="1"/>
  <c r="G48" i="1"/>
  <c r="H39" i="1"/>
  <c r="J37" i="1"/>
  <c r="F37" i="11" s="1"/>
  <c r="L35" i="1"/>
  <c r="L48" i="1"/>
  <c r="H48" i="11" s="1"/>
  <c r="L58" i="1"/>
  <c r="L42" i="1"/>
  <c r="H42" i="11" s="1"/>
  <c r="G39" i="1"/>
  <c r="H37" i="1"/>
  <c r="B37" i="11" s="1"/>
  <c r="J35" i="1"/>
  <c r="L33" i="1"/>
  <c r="H35" i="1"/>
  <c r="J33" i="1"/>
  <c r="J51" i="1"/>
  <c r="J58" i="1"/>
  <c r="J42" i="1"/>
  <c r="F42" i="11" s="1"/>
  <c r="L40" i="1"/>
  <c r="H51" i="1"/>
  <c r="J49" i="1"/>
  <c r="F49" i="11" s="1"/>
  <c r="L47" i="1"/>
  <c r="H47" i="11" s="1"/>
  <c r="H58" i="1"/>
  <c r="G51" i="1"/>
  <c r="H42" i="1"/>
  <c r="B42" i="11" s="1"/>
  <c r="G35" i="1"/>
  <c r="H33" i="1"/>
  <c r="G33" i="1"/>
  <c r="O14" i="1"/>
  <c r="Q14" i="1"/>
  <c r="J14" i="1"/>
  <c r="F14" i="11" s="1"/>
  <c r="J18" i="1"/>
  <c r="J17" i="1"/>
  <c r="J16" i="1"/>
  <c r="F16" i="11" s="1"/>
  <c r="J30" i="1"/>
  <c r="F30" i="11" s="1"/>
  <c r="Q15" i="1"/>
  <c r="H22" i="1"/>
  <c r="B26" i="11" s="1"/>
  <c r="G15" i="1"/>
  <c r="J31" i="1"/>
  <c r="J28" i="1"/>
  <c r="J27" i="1"/>
  <c r="J26" i="1"/>
  <c r="J25" i="1"/>
  <c r="J24" i="1"/>
  <c r="J29" i="1"/>
  <c r="J23" i="1"/>
  <c r="F23" i="11" s="1"/>
  <c r="J22" i="1"/>
  <c r="J20" i="1"/>
  <c r="F20" i="11" s="1"/>
  <c r="J32" i="1"/>
  <c r="F32" i="11" s="1"/>
  <c r="H16" i="1"/>
  <c r="B16" i="11" s="1"/>
  <c r="G16" i="1"/>
  <c r="L16" i="1"/>
  <c r="H16" i="11" s="1"/>
  <c r="G32" i="1"/>
  <c r="H32" i="1"/>
  <c r="L31" i="1"/>
  <c r="G31" i="1"/>
  <c r="H28" i="1"/>
  <c r="G27" i="1"/>
  <c r="G26" i="1"/>
  <c r="L27" i="1"/>
  <c r="L20" i="1"/>
  <c r="H20" i="11" s="1"/>
  <c r="G25" i="1"/>
  <c r="G23" i="1"/>
  <c r="G22" i="1"/>
  <c r="G21" i="1"/>
  <c r="G20" i="1"/>
  <c r="H23" i="1"/>
  <c r="B23" i="11" s="1"/>
  <c r="L26" i="1"/>
  <c r="L24" i="1"/>
  <c r="H30" i="1"/>
  <c r="B30" i="11" s="1"/>
  <c r="H21" i="1"/>
  <c r="H17" i="1"/>
  <c r="L29" i="1"/>
  <c r="H29" i="1"/>
  <c r="L28" i="1"/>
  <c r="H24" i="1"/>
  <c r="L21" i="1"/>
  <c r="L25" i="1"/>
  <c r="L23" i="1"/>
  <c r="H23" i="11" s="1"/>
  <c r="H25" i="1"/>
  <c r="L18" i="1"/>
  <c r="H18" i="11" s="1"/>
  <c r="L30" i="1"/>
  <c r="H30" i="11" s="1"/>
  <c r="H20" i="1"/>
  <c r="B20" i="11" s="1"/>
  <c r="H18" i="1"/>
  <c r="B18" i="11" s="1"/>
  <c r="L32" i="1"/>
  <c r="L17" i="1"/>
  <c r="L15" i="1"/>
  <c r="H15" i="11" s="1"/>
  <c r="J15" i="1"/>
  <c r="F15" i="11" s="1"/>
  <c r="H15" i="1"/>
  <c r="B15" i="11" s="1"/>
  <c r="H35" i="11" l="1"/>
  <c r="F34" i="11"/>
  <c r="J34" i="11" s="1"/>
  <c r="M34" i="11"/>
  <c r="N34" i="11" s="1"/>
  <c r="H34" i="11"/>
  <c r="B33" i="11"/>
  <c r="M32" i="11"/>
  <c r="N32" i="11" s="1"/>
  <c r="M31" i="11"/>
  <c r="N31" i="11" s="1"/>
  <c r="H39" i="11"/>
  <c r="F40" i="11"/>
  <c r="H41" i="11"/>
  <c r="F41" i="11"/>
  <c r="F39" i="11"/>
  <c r="H40" i="11"/>
  <c r="B41" i="11"/>
  <c r="F22" i="11"/>
  <c r="B27" i="11"/>
  <c r="H27" i="11"/>
  <c r="B24" i="11"/>
  <c r="B40" i="11"/>
  <c r="B39" i="11"/>
  <c r="B35" i="11"/>
  <c r="F35" i="11"/>
  <c r="B38" i="11"/>
  <c r="H38" i="11"/>
  <c r="F38" i="11"/>
  <c r="B36" i="11"/>
  <c r="F36" i="11"/>
  <c r="H36" i="11"/>
  <c r="B32" i="11"/>
  <c r="J32" i="11" s="1"/>
  <c r="H33" i="11"/>
  <c r="F33" i="11"/>
  <c r="H31" i="11"/>
  <c r="F31" i="11"/>
  <c r="B31" i="11"/>
  <c r="B29" i="11"/>
  <c r="H29" i="11"/>
  <c r="F29" i="11"/>
  <c r="F28" i="11"/>
  <c r="B28" i="11"/>
  <c r="F26" i="11"/>
  <c r="H26" i="11"/>
  <c r="F25" i="11"/>
  <c r="H25" i="11"/>
  <c r="H24" i="11"/>
  <c r="H22" i="11"/>
  <c r="H21" i="11"/>
  <c r="F24" i="11"/>
  <c r="B21" i="11"/>
  <c r="B22" i="11"/>
  <c r="F18" i="11"/>
  <c r="F21" i="11"/>
  <c r="B17" i="11"/>
  <c r="H17" i="11"/>
  <c r="F17" i="11"/>
  <c r="B14" i="11"/>
  <c r="J14" i="11" s="1"/>
  <c r="J47" i="11"/>
  <c r="J50" i="11"/>
  <c r="J45" i="11"/>
  <c r="C50" i="11"/>
  <c r="J37" i="11"/>
  <c r="J49" i="11"/>
  <c r="J48" i="11"/>
  <c r="J42" i="11"/>
  <c r="H32" i="11"/>
  <c r="H28" i="11"/>
  <c r="F27" i="11"/>
  <c r="B25" i="11"/>
  <c r="M23" i="11"/>
  <c r="N23" i="11" s="1"/>
  <c r="M27" i="11"/>
  <c r="N27" i="11" s="1"/>
  <c r="M22" i="11"/>
  <c r="N22" i="11" s="1"/>
  <c r="M24" i="11"/>
  <c r="N24" i="11" s="1"/>
  <c r="M18" i="11"/>
  <c r="N18" i="11" s="1"/>
  <c r="M15" i="11"/>
  <c r="N15" i="11" s="1"/>
  <c r="M30" i="11"/>
  <c r="N30" i="11" s="1"/>
  <c r="M28" i="11"/>
  <c r="N28" i="11" s="1"/>
  <c r="M26" i="11"/>
  <c r="N26" i="11" s="1"/>
  <c r="M25" i="11"/>
  <c r="N25" i="11" s="1"/>
  <c r="M21" i="11"/>
  <c r="N21" i="11" s="1"/>
  <c r="M19" i="11"/>
  <c r="N19" i="11" s="1"/>
  <c r="M17" i="11"/>
  <c r="N17" i="11" s="1"/>
  <c r="M16" i="11"/>
  <c r="N16" i="11" s="1"/>
  <c r="M14" i="11"/>
  <c r="N14" i="11" s="1"/>
  <c r="J44" i="11"/>
  <c r="J43" i="11"/>
  <c r="J46" i="11"/>
  <c r="L19" i="1"/>
  <c r="J19" i="1"/>
  <c r="H19" i="1"/>
  <c r="J41" i="11" l="1"/>
  <c r="J40" i="11"/>
  <c r="J39" i="11"/>
  <c r="J36" i="11"/>
  <c r="J38" i="11"/>
  <c r="B19" i="11"/>
  <c r="H19" i="11"/>
  <c r="F19" i="11"/>
  <c r="J29" i="11"/>
  <c r="J27" i="11"/>
  <c r="J31" i="11"/>
  <c r="J24" i="11"/>
  <c r="J35" i="11"/>
  <c r="J33" i="11"/>
  <c r="J23" i="11"/>
  <c r="J16" i="11"/>
  <c r="J26" i="11"/>
  <c r="J30" i="11"/>
  <c r="J28" i="11"/>
  <c r="J25" i="11"/>
  <c r="J22" i="11"/>
  <c r="J17" i="11"/>
  <c r="J18" i="11"/>
  <c r="J21" i="11"/>
  <c r="J15" i="11"/>
  <c r="M51" i="11"/>
  <c r="J19" i="11" l="1"/>
  <c r="J20" i="11"/>
  <c r="D51" i="11"/>
  <c r="G51" i="11" l="1"/>
  <c r="F51" i="11"/>
  <c r="N51" i="11" l="1"/>
  <c r="L14" i="1" l="1"/>
  <c r="H14" i="11" s="1"/>
  <c r="C51" i="11" l="1"/>
  <c r="B51" i="11"/>
  <c r="K51" i="11" l="1"/>
  <c r="H51" i="11"/>
  <c r="I51" i="11"/>
  <c r="J51" i="11"/>
</calcChain>
</file>

<file path=xl/sharedStrings.xml><?xml version="1.0" encoding="utf-8"?>
<sst xmlns="http://schemas.openxmlformats.org/spreadsheetml/2006/main" count="1354" uniqueCount="616">
  <si>
    <t>Global Warming Potential GWP [kg CO² equ. /Bezugsgröße]</t>
  </si>
  <si>
    <t>Wieder- verwertungs- potenzial</t>
  </si>
  <si>
    <t>Herstellung</t>
  </si>
  <si>
    <t>Entsorgung</t>
  </si>
  <si>
    <t>Recycling potenzial</t>
  </si>
  <si>
    <t>Bezeichnung</t>
  </si>
  <si>
    <t>Bezugsgröße</t>
  </si>
  <si>
    <t>Bezugswert</t>
  </si>
  <si>
    <t>Produktionsphase</t>
  </si>
  <si>
    <t>Errichtungsphase</t>
  </si>
  <si>
    <t>A1-5</t>
  </si>
  <si>
    <t>Rückbau</t>
  </si>
  <si>
    <t>[kg/m³]</t>
  </si>
  <si>
    <t>A1</t>
  </si>
  <si>
    <t>A2</t>
  </si>
  <si>
    <t>A3</t>
  </si>
  <si>
    <t>A4</t>
  </si>
  <si>
    <t>A5</t>
  </si>
  <si>
    <t>C1</t>
  </si>
  <si>
    <t>C2</t>
  </si>
  <si>
    <t>C3</t>
  </si>
  <si>
    <t>C4</t>
  </si>
  <si>
    <t>D</t>
  </si>
  <si>
    <t>C3+C4+D</t>
  </si>
  <si>
    <t>m³</t>
  </si>
  <si>
    <t>Referenzjahr</t>
  </si>
  <si>
    <t>GWP</t>
  </si>
  <si>
    <t>Gültig bis</t>
  </si>
  <si>
    <t>Datensatztypen in der Ökobaudat (Subtyp)</t>
  </si>
  <si>
    <t>average dataset</t>
  </si>
  <si>
    <t>specific dataset</t>
  </si>
  <si>
    <t>Daten, die repräsentativ für ein Land/eine Region sind (zum Beispiel Durchschnitt DE)</t>
  </si>
  <si>
    <t>Unspezifische Datensätze für spezifische Produkte, die auf Basis einer „Muster-EPD“ erstellt wurden</t>
  </si>
  <si>
    <t>Durchschnittliche Datensätze von Industrieverbänden, mehreren Firmen oder mehreren Werken (das heißt auf Grundlage von Daten der Industrieproduktion von Unternehmen)</t>
  </si>
  <si>
    <t>Hersteller-(Unternehmens-)spezifischer Datensatz für ein konkretes Produkt</t>
  </si>
  <si>
    <t>representative dataset</t>
  </si>
  <si>
    <t>template dataset</t>
  </si>
  <si>
    <t>DO NOT CHANGE THIS DATA</t>
  </si>
  <si>
    <t>C1-C4</t>
  </si>
  <si>
    <t>Art des Datensets</t>
  </si>
  <si>
    <t>Eigentümer</t>
  </si>
  <si>
    <t>Quelle falls nicht Ökobaudat</t>
  </si>
  <si>
    <t>Sequestierung</t>
  </si>
  <si>
    <t>in kgCO2</t>
  </si>
  <si>
    <t>A1-A3</t>
  </si>
  <si>
    <t>DIN</t>
  </si>
  <si>
    <t>Annahmen</t>
  </si>
  <si>
    <t>Materialpfad</t>
  </si>
  <si>
    <t>Materialfamilie I</t>
  </si>
  <si>
    <t xml:space="preserve">'Mineralische Baustoffe' </t>
  </si>
  <si>
    <t xml:space="preserve">'Metalle' </t>
  </si>
  <si>
    <t xml:space="preserve">'Komponenten von Fenstern und Vorhangfassaden' </t>
  </si>
  <si>
    <t xml:space="preserve">'Gebäudetechnik' </t>
  </si>
  <si>
    <t xml:space="preserve">'Holz' </t>
  </si>
  <si>
    <t xml:space="preserve">'Kunststoffe' </t>
  </si>
  <si>
    <t xml:space="preserve">'Dämmstoffe' </t>
  </si>
  <si>
    <t xml:space="preserve">'End of Life' </t>
  </si>
  <si>
    <t xml:space="preserve">Please Sort </t>
  </si>
  <si>
    <t>568f2c96-2d04-43ff-bf03-8e48de9f11ff</t>
  </si>
  <si>
    <t>f0f13788-bc1b-44d4-9f37-082a6d22b432</t>
  </si>
  <si>
    <t>1d5bba40-a703-4d90-83fd-15593f5936b4</t>
  </si>
  <si>
    <t>Umweltindikatoren</t>
  </si>
  <si>
    <t>Umweltindikator Tabelle</t>
  </si>
  <si>
    <t>Picked Data</t>
  </si>
  <si>
    <t>kg Ethen-eq</t>
  </si>
  <si>
    <t>kg CFC11-eq</t>
  </si>
  <si>
    <t>kg CO2-eq</t>
  </si>
  <si>
    <t>kg PO4-eq</t>
  </si>
  <si>
    <t>kg SO2-eq</t>
  </si>
  <si>
    <t>MJ</t>
  </si>
  <si>
    <t>ODP - Abbaupotential der stratosphärischen Ozonschicht</t>
  </si>
  <si>
    <t>POCP - Sommersmog</t>
  </si>
  <si>
    <t>AP - Versauerungspotenzial</t>
  </si>
  <si>
    <t>PENRT - Primärenergie nicht erneuerbare Energie</t>
  </si>
  <si>
    <t>FW - Frischwasserverbrauch</t>
  </si>
  <si>
    <t>Brettsperrholz (Durchschnitt DE)</t>
  </si>
  <si>
    <t>UUID</t>
  </si>
  <si>
    <t>6b1052ed-f1f0-4f35-919b-3884df8da950</t>
  </si>
  <si>
    <t>description (engl.)</t>
  </si>
  <si>
    <t>2f04b410-9ca3-4984-a9f2-8475a6e9b5c1</t>
  </si>
  <si>
    <t>6e54b3c4-5399-4579-bb31-397cc271e341</t>
  </si>
  <si>
    <t>34303fdd-b939-450a-9ca5-269773fc9d4d</t>
  </si>
  <si>
    <t>ccee13d3-1e5b-41e2-a867-0d844ee6c1bf</t>
  </si>
  <si>
    <t>30514538-fcb4-483b-b5d5-c108d2037536</t>
  </si>
  <si>
    <t>93a02bbc-e268-4d2f-a8c4-7cda473b7eab</t>
  </si>
  <si>
    <t>2aff655f-5c9b-4d40-8c14-11b366aba6c9</t>
  </si>
  <si>
    <t>dfac45db-fd07-4dcb-9359-2b8b4e882d62</t>
  </si>
  <si>
    <t>34aa0d55-ab02-41f0-84e1-f8a28cc6280e</t>
  </si>
  <si>
    <t>3c6051d0-2062-4a92-9f4c-0d48c911978d</t>
  </si>
  <si>
    <t>72d8921b-8ac0-471b-943a-47871bd8d76a</t>
  </si>
  <si>
    <t>3f9ebd47-f93e-4fee-859a-13700134ee3c</t>
  </si>
  <si>
    <t>f25983c6-104a-4d19-8d2a-c0dccafa2f3b</t>
  </si>
  <si>
    <t>6575f9dd-8a50-440c-90df-30608167c739</t>
  </si>
  <si>
    <t>4ee14334-d724-44ec-a819-92b35500453b</t>
  </si>
  <si>
    <t>47583aa9-56d9-4b39-8cc3-e3513210dd17</t>
  </si>
  <si>
    <t>16e0f5b5-8090-4466-b303-7b8ae71110d8</t>
  </si>
  <si>
    <t>abc6d78d-f274-4400-8f31-fe8d4c2949c9</t>
  </si>
  <si>
    <t>079ed601-8b92-49cd-9c09-ab8e067366cf</t>
  </si>
  <si>
    <t>258b377e-ec3b-4e8c-b3fd-dda1eb370f7d</t>
  </si>
  <si>
    <t>d2ae1721-bb2a-4386-9d9f-abb1c774b0a8</t>
  </si>
  <si>
    <t>923e1c71-f172-4902-a5f5-c4a1e8a773bc</t>
  </si>
  <si>
    <t>899ad6d2-c598-4831-bc0a-8638aa034a69</t>
  </si>
  <si>
    <t>6739667a-49d1-4a9c-a4b2-eb542167710c</t>
  </si>
  <si>
    <t>b38f2dac-fa08-4a9c-ae8d-017f6e2f169f</t>
  </si>
  <si>
    <t>5c89cce2-688c-4fed-aa02-eda80ffba5f7</t>
  </si>
  <si>
    <t>2632f4e8-7671-4d87-a8bc-9defdb54d117</t>
  </si>
  <si>
    <t>55af842c-7d33-4d0c-b33b-ac7564e573bf</t>
  </si>
  <si>
    <t>b29a4886-1bcf-4c3c-9df3-206ef1075fd6</t>
  </si>
  <si>
    <t>d4f9c71a-c59d-43b4-ac7a-27d959bbec11</t>
  </si>
  <si>
    <t>304088d3-b7e0-4e6c-ac37-2044e7587bf1</t>
  </si>
  <si>
    <t>49b9328a-3e77-4cea-98b8-5704a7b24883</t>
  </si>
  <si>
    <t>481003fc-00ca-42c3-8a93-d205a0793e0c</t>
  </si>
  <si>
    <t>a6376437-3772-4938-b7bb-d97b60628f11</t>
  </si>
  <si>
    <t>1bf1d9f6-3872-4fd7-937c-2a98b4413496</t>
  </si>
  <si>
    <t>a70ee09d-69c6-4b6b-99e8-7a267fb4af6a</t>
  </si>
  <si>
    <t>f34786e7-0953-4085-9f3d-955481cdd4ea</t>
  </si>
  <si>
    <t>9a08a2a7-b986-4b1a-b61f-ba65cc7414aa</t>
  </si>
  <si>
    <t>d225240a-821d-469b-add2-f2c5f93b9b3f</t>
  </si>
  <si>
    <t>GWP total - Globales Erwärmungspotenzial</t>
  </si>
  <si>
    <t>EP marine - Überdüngungspotenzial</t>
  </si>
  <si>
    <t>EP freshwater - Überdüngungspotenzial</t>
  </si>
  <si>
    <t>EP terrestre - Überdüngungspotenzial</t>
  </si>
  <si>
    <t>GWP biogen - Globales Erwärmungspotenzial</t>
  </si>
  <si>
    <t>ae5396d9-2952-4eae-b216-17d56758ece0</t>
  </si>
  <si>
    <t>8b1ac41c-10ab-453f-a761-edf1a603aea6</t>
  </si>
  <si>
    <t>649fd5c6-2c2d-47d9-9a1a-a567673c9fd0</t>
  </si>
  <si>
    <t>02beebbe-d658-461d-9f3f-a80cc3c92a83</t>
  </si>
  <si>
    <t>467aee4d-03e3-4bf5-a916-8d279d5a5f29</t>
  </si>
  <si>
    <t>9812f03c-2a15-40bf-9c10-05f6924a420f</t>
  </si>
  <si>
    <t>8565038f-5c21-48d7-94cb-958498ba9dd3</t>
  </si>
  <si>
    <t>702a41a1-d009-4c7b-9f4f-cd999f9da7de</t>
  </si>
  <si>
    <t>fdc99ab8-d843-44ec-a66c-92367d244321</t>
  </si>
  <si>
    <t>af88e99e-5662-41cf-bf12-d963cd8d0c4e</t>
  </si>
  <si>
    <t>b2a5f872-5e24-461c-a6e4-88ef88ad7c8c</t>
  </si>
  <si>
    <t>77dbec35-a9ed-462f-91dc-c26fce408a2b</t>
  </si>
  <si>
    <t>1121bd10-6918-441c-b18b-8264a277c919</t>
  </si>
  <si>
    <t>4dd9a97f-6afa-4e12-a0fb-71da41d7afe4</t>
  </si>
  <si>
    <t>03329c6a-b5f2-47c8-a8db-1bd3b003857c</t>
  </si>
  <si>
    <t>6eaddefb-7a0f-43e4-a0cb-8459c26e0947</t>
  </si>
  <si>
    <t>c58cb849-f05f-4edf-af22-8f87c1f84975</t>
  </si>
  <si>
    <t>33403851-59e9-463e-b238-b17afefc9a08</t>
  </si>
  <si>
    <t>9c4e69a2-9c53-4c54-9c2f-027091116aa1</t>
  </si>
  <si>
    <t>9c97e6bb-8e4a-4e6e-ad2f-773eeab50739</t>
  </si>
  <si>
    <t>aef3b8cd-c3b4-4e55-b2d1-0a3a131e7695</t>
  </si>
  <si>
    <t>7907e693-d970-4958-adfd-223b541fc731</t>
  </si>
  <si>
    <t>ffd4bc0e-1d99-4e84-8710-6dcbf34a98a6</t>
  </si>
  <si>
    <t>3598f7e3-1be1-4a05-9d2e-f41ad4623ced</t>
  </si>
  <si>
    <t>4e6d12b9-af77-451e-a69b-d9cb499e650d</t>
  </si>
  <si>
    <t>7d80823c-5318-4bb8-9976-533ebe3c1dd9</t>
  </si>
  <si>
    <t>7ca6b663-d17e-42dd-9cad-8b4df788c352</t>
  </si>
  <si>
    <t>e39ded2d-dd75-492a-8a24-be3e2403adf2</t>
  </si>
  <si>
    <t>9b7f821b-e6db-450b-b23e-e41f1feab9e0</t>
  </si>
  <si>
    <t>8f414283-3fb2-4255-b721-f29bfb12e5b2</t>
  </si>
  <si>
    <t>986d66de-db26-4512-a113-6e9486324d20</t>
  </si>
  <si>
    <t>4a85b86c-bcf7-40c7-b9dd-8621aef94eb4</t>
  </si>
  <si>
    <t>ac5d8f28-762a-4f44-a5cc-2b7570eb3fb7</t>
  </si>
  <si>
    <t>f7507085-6e5b-4ac9-94b1-d7e31fd916ba</t>
  </si>
  <si>
    <t>f5c5632d-8a1e-47a7-b084-fd9fec790e68</t>
  </si>
  <si>
    <t>1c56ee59-c832-42fb-bf86-ad86adcd1666</t>
  </si>
  <si>
    <t>0362ebd3-9df6-473d-8a66-dccec38bf361</t>
  </si>
  <si>
    <t>a122b12f-ae8c-4806-b78c-ba5389bbd52f</t>
  </si>
  <si>
    <t>01a66f11-99ef-4fec-b34b-d68a377820ee</t>
  </si>
  <si>
    <t>f0b03a7a-06f1-45c9-9597-e6c60907f3e0</t>
  </si>
  <si>
    <t>e39f8b09-c362-4a42-a96a-1a192c0899a3</t>
  </si>
  <si>
    <t>8594fb05-4c10-4533-963a-7d1d28c7c148</t>
  </si>
  <si>
    <t>f9caaa66-88c9-4a65-8718-a15aec11fd8b</t>
  </si>
  <si>
    <t>48a0f50e-6dd0-4495-b0a4-210315b06680</t>
  </si>
  <si>
    <t>d368f4bb-ae22-4e33-b9e4-22a7b27966c6</t>
  </si>
  <si>
    <t>02128e21-838a-42a4-9c06-2a3784c346a9</t>
  </si>
  <si>
    <t>4f8f4ed5-d857-4500-bae4-e6963dd46dd6</t>
  </si>
  <si>
    <t>a90ad350-dbdc-4a32-a4f5-7637aa4c2ac6</t>
  </si>
  <si>
    <t>67c97628-5194-4b0d-b775-8c480e800850</t>
  </si>
  <si>
    <t>2391486d-788a-470d-9a00-ddb103697546</t>
  </si>
  <si>
    <t>fdf95c17-3f9e-4a88-acaa-e874b83b07c0</t>
  </si>
  <si>
    <t>Spalte Modulbezeichnung</t>
  </si>
  <si>
    <t>stofflich</t>
  </si>
  <si>
    <t>8c4eb262-9ae6-4ace-8f3d-0b06f2007f3e</t>
  </si>
  <si>
    <t>2bd4c91f-16e5-4e01-b8b5-0c01aac363ce</t>
  </si>
  <si>
    <t>7aba3603-0689-4da5-8d24-fd92ae398d07</t>
  </si>
  <si>
    <t>78bfe151-3cf3-46cb-a1a5-61a79bbd5476</t>
  </si>
  <si>
    <t>c836b484-773f-4a07-9baa-c70da743ccea</t>
  </si>
  <si>
    <t>5845e582-d877-44c2-a8a7-f5c5ef3a6463</t>
  </si>
  <si>
    <t>1c01243d-fd22-4655-bfaf-484dc024d620</t>
  </si>
  <si>
    <t>27f20dc1-5529-4194-8a06-1ae5b7ba6a51</t>
  </si>
  <si>
    <t>aab0ed28-e5b0-43d6-a932-4cdc4770c518</t>
  </si>
  <si>
    <t>e131431f-4d99-4d7a-ae0a-744a06de3524</t>
  </si>
  <si>
    <t>Rollladen Kunststoff (nur Material)</t>
  </si>
  <si>
    <t>Sonnenschutzlammellen Aluminium (nur Material, für Louvers)</t>
  </si>
  <si>
    <t>bd815e7e-3b87-4a2a-b51e-fd56488de930</t>
  </si>
  <si>
    <t>c1d62b9b-d4bb-4220-b5b5-d078d527f457</t>
  </si>
  <si>
    <t>310d5742-487d-4a4c-9e85-126574a2d3a8</t>
  </si>
  <si>
    <t>37f50a3e-5445-4bce-8eda-98f01dba441f</t>
  </si>
  <si>
    <t>acf6b988-2458-4ddc-aef8-9a6cd3a78485</t>
  </si>
  <si>
    <t>e08642c5-4c81-4170-9130-d7fa8fb6509f</t>
  </si>
  <si>
    <t>eefa40b3-7156-43a9-b197-b908f204432b</t>
  </si>
  <si>
    <t>4fa62445-e59f-4874-99e5-49cec91967e0</t>
  </si>
  <si>
    <t>b3abdd33-34fc-473a-a235-218cfd601c8e</t>
  </si>
  <si>
    <t>6505a4d0-df9a-4f7f-8a10-fa4ef36629ad</t>
  </si>
  <si>
    <t>1edb805d-08dc-461e-8195-05a9865470d0</t>
  </si>
  <si>
    <t>e4800e06-854a-4f09-9114-21340fd19af5</t>
  </si>
  <si>
    <t>5747cdb6-fb7d-4fbf-b7ee-38647ee470c7</t>
  </si>
  <si>
    <t>53b9e46f-89ff-4f21-a425-36432567070f</t>
  </si>
  <si>
    <t>be9b6d26-6284-4fe2-ae46-bf84e0f60043</t>
  </si>
  <si>
    <t>c2ba651c-00bf-4f69-a0dc-a6a5fe680652</t>
  </si>
  <si>
    <t>cc54d8cb-f26c-41ea-a152-8b28f7fb5b1d</t>
  </si>
  <si>
    <t>1bf43844-2f42-499e-a177-e65d98cbbf68</t>
  </si>
  <si>
    <t>fa802cb7-a64d-48b3-b928-0f9976420d37</t>
  </si>
  <si>
    <t>GWP biogen kg CO2</t>
  </si>
  <si>
    <t>ff0f4b64-9735-4402-a053-dd34f2edd422</t>
  </si>
  <si>
    <t>21034c58-7460-469d-8715-88d1eb90936c</t>
  </si>
  <si>
    <t>9847cae4-4e56-40f3-a6d0-f0a153239669</t>
  </si>
  <si>
    <t>26a2ed2d-fef5-4f8e-93db-63ad5b865f66</t>
  </si>
  <si>
    <t>Umrechnungsfaktor</t>
  </si>
  <si>
    <t>202fc149-0a84-40c8-a5d3-fbb5cdcb55a8</t>
  </si>
  <si>
    <t>Stahlprofil verzinkt (Elektrolichtbogenroute, hoher Schrottanteil)</t>
  </si>
  <si>
    <t>A1 - A3</t>
  </si>
  <si>
    <t>in kg/m³</t>
  </si>
  <si>
    <t>Rohdichte</t>
  </si>
  <si>
    <t>[kg/m²]</t>
  </si>
  <si>
    <t>Flächengewicht</t>
  </si>
  <si>
    <t>Natursteinplatte, hart, Außenbereich, Dicke 80mm</t>
  </si>
  <si>
    <t>GWP biogen</t>
  </si>
  <si>
    <t>Ready-mix concrete C20/25</t>
  </si>
  <si>
    <t>m3</t>
  </si>
  <si>
    <t>'EN 15804+A2'</t>
  </si>
  <si>
    <t>'Mineralische Baustoffe' / 'Mörtel und Beton' / 'Beton'</t>
  </si>
  <si>
    <t>generic dataset</t>
  </si>
  <si>
    <t>Sphera Solutions GmbH</t>
  </si>
  <si>
    <t>Ready-mix concrete C25/30</t>
  </si>
  <si>
    <t>Ready-mix concrete C30/37</t>
  </si>
  <si>
    <t>Transportbeton C50/60</t>
  </si>
  <si>
    <t>Ready-mix concrete C50/60</t>
  </si>
  <si>
    <t>Recycling Transportbeton C20/25</t>
  </si>
  <si>
    <t>Recycling ready-mix concrete C20/25</t>
  </si>
  <si>
    <t>Recycling Transportbeton C25/30</t>
  </si>
  <si>
    <t>Recycling ready- mix concrete C25/30</t>
  </si>
  <si>
    <t>Recycling Transportbeton C30/37</t>
  </si>
  <si>
    <t>Recycling ready-mix concrete C30/37</t>
  </si>
  <si>
    <t>Recycling Transportbeton C50/60</t>
  </si>
  <si>
    <t>Recycling ready- mix concrete C50/60</t>
  </si>
  <si>
    <t>Porenbeton P2 04 unbewehrt</t>
  </si>
  <si>
    <t>Aerated concrete P2 04 non-reinforced</t>
  </si>
  <si>
    <t>'Mineralische Baustoffe' / 'Steine und Elemente' / 'Porenbeton'</t>
  </si>
  <si>
    <t>Porenbeton P4 05 bewehrt</t>
  </si>
  <si>
    <t>Aerated concrete P4 05 reinforced</t>
  </si>
  <si>
    <t>Porenbeton P4 05 unbewehrt</t>
  </si>
  <si>
    <t>Aerated concrete P4 05 non-reinforced</t>
  </si>
  <si>
    <t>Mauerziegel (ungefüllt)</t>
  </si>
  <si>
    <t>Brick (unfilled)</t>
  </si>
  <si>
    <t>'DIN EN 15804+A2' / 'ISO 14025'</t>
  </si>
  <si>
    <t>'Mineralische Baustoffe' / 'Steine und Elemente' / 'Ziegel'</t>
  </si>
  <si>
    <t>Bundesverband der Deutschen Ziegelindustrie e.V.</t>
  </si>
  <si>
    <t>Vormauerziegel</t>
  </si>
  <si>
    <t>Facing brick</t>
  </si>
  <si>
    <t>Mauerziegel (mit Dämmstoff gefüllt)</t>
  </si>
  <si>
    <t>Brick (filled with insulating material)</t>
  </si>
  <si>
    <t>Beton-Mauersteine</t>
  </si>
  <si>
    <t>Concrete masonry brick</t>
  </si>
  <si>
    <t>'Mineralische Baustoffe' / 'Steine und Elemente' / 'Betonfertigteile und Betonwaren'</t>
  </si>
  <si>
    <t>Zementestrich</t>
  </si>
  <si>
    <t>Cement screed</t>
  </si>
  <si>
    <t>kg</t>
  </si>
  <si>
    <t>'Mineralische Baustoffe' / 'Mörtel und Beton' / 'Estrich trocken'</t>
  </si>
  <si>
    <t>Trockenestrich (Gipskartonplatte, 25 mm)</t>
  </si>
  <si>
    <t>Dry floor screed (gypsum plaster board, 25 mm)</t>
  </si>
  <si>
    <t>qm</t>
  </si>
  <si>
    <t>'Mineralische Baustoffe' / 'Steine und Elemente' / 'Trockenestrich'</t>
  </si>
  <si>
    <t>Stampflehmwand</t>
  </si>
  <si>
    <t>Rammed earth wall</t>
  </si>
  <si>
    <t>'Mineralische Baustoffe' / 'Steine und Elemente' / 'Lehmsteine'</t>
  </si>
  <si>
    <t>Lehmstein</t>
  </si>
  <si>
    <t>Adobe</t>
  </si>
  <si>
    <t>Betonfertigteil Decke, Dicke 20cm</t>
  </si>
  <si>
    <t>Precast concrete slab, ceiling, thickness 20cm</t>
  </si>
  <si>
    <t>Betonfertigteil Wand, Dicke 12cm</t>
  </si>
  <si>
    <t>Precast concrete wall, thickness 12cm</t>
  </si>
  <si>
    <t>Betonfertigteil Treppe (1,1 m Breite, 9 Stufen a 16 cm)</t>
  </si>
  <si>
    <t>Precast concrete part, stairs, (1,1 m wide, 9 steps each 16 cm)</t>
  </si>
  <si>
    <t>pcs.</t>
  </si>
  <si>
    <t>Betonrohr, bewehrt</t>
  </si>
  <si>
    <t>Concrete pipe, reinforced</t>
  </si>
  <si>
    <t>Kies 2/32 (getrocknet)</t>
  </si>
  <si>
    <t>Gravel 2/32 (dried)</t>
  </si>
  <si>
    <t>'Mineralische Baustoffe' / 'Zuschläge' / 'Sand und Kies'</t>
  </si>
  <si>
    <t>Sand 0/2 (getrocknet)</t>
  </si>
  <si>
    <t>Sand 0/2 (dried)</t>
  </si>
  <si>
    <t>Schotter 16/32 (getrocknet)</t>
  </si>
  <si>
    <t>Crushed stone 16/32 (dried)</t>
  </si>
  <si>
    <t>'Mineralische Baustoffe' / 'Zuschläge' / 'Naturstein'</t>
  </si>
  <si>
    <t>Splitt 2/15 (getrocknet)</t>
  </si>
  <si>
    <t>Crushed stone 2/15 (dried)</t>
  </si>
  <si>
    <t>Durchschnittlicher Zement D</t>
  </si>
  <si>
    <t>average cement D</t>
  </si>
  <si>
    <t>'Mineralische Baustoffe' / 'Bindemittel' / 'Zement'</t>
  </si>
  <si>
    <t>Verein Deutscher Zementwerke e. V.</t>
  </si>
  <si>
    <t>Hochofenzement CEM III/A</t>
  </si>
  <si>
    <t>blast furnace cement CEM III/A</t>
  </si>
  <si>
    <t>Zement (CEM II 32,5)</t>
  </si>
  <si>
    <t>Cement (CEM II 32,5)</t>
  </si>
  <si>
    <t>Zement (CEM II 42,5)</t>
  </si>
  <si>
    <t>Cement (CEM II 42,5)</t>
  </si>
  <si>
    <t>Zement (CEM II 52,5)</t>
  </si>
  <si>
    <t>Cement (CEM II 52,5)</t>
  </si>
  <si>
    <t>Zement (CEM II/A)</t>
  </si>
  <si>
    <t>Cement (CEM II/A)</t>
  </si>
  <si>
    <t>Zement (CEM II/B)</t>
  </si>
  <si>
    <t>Cement (CEM II/B)</t>
  </si>
  <si>
    <t>Zement (CEM III 42,5)</t>
  </si>
  <si>
    <t>Cement (CEM III 42,5)</t>
  </si>
  <si>
    <t>Zement (CEM III 52,5)</t>
  </si>
  <si>
    <t>Cement (CEM III 52,5)</t>
  </si>
  <si>
    <t>Zement (CEM IV 32,5)</t>
  </si>
  <si>
    <t>Cement (CEM IV 32,5)</t>
  </si>
  <si>
    <t>Zement (CEM IV 42,5)</t>
  </si>
  <si>
    <t>Cement (CEM IV 42,5)</t>
  </si>
  <si>
    <t>Kalkzementmörtel</t>
  </si>
  <si>
    <t>Lime cement mortar</t>
  </si>
  <si>
    <t>'Mineralische Baustoffe' / 'Mörtel und Beton' / 'Mauermörtel'</t>
  </si>
  <si>
    <t>Zementmörtel</t>
  </si>
  <si>
    <t>Cement mortar</t>
  </si>
  <si>
    <t>Natural stone slab, rigid, outdoor usage, thickness 80 mm</t>
  </si>
  <si>
    <t>'Mineralische Baustoffe' / 'Steine und Elemente' / 'Naturwerkstein'</t>
  </si>
  <si>
    <t>Asphalttragschicht</t>
  </si>
  <si>
    <t>Asphalt supporting layer</t>
  </si>
  <si>
    <t>'Mineralische Baustoffe' / 'Asphalt' / 'Tragschichten'</t>
  </si>
  <si>
    <t>Gipsfaserplatte (10mm)</t>
  </si>
  <si>
    <t>Gypsum fibre board (10 mm)</t>
  </si>
  <si>
    <t>'Mineralische Baustoffe' / 'Steine und Elemente' / 'Gipsplatten'</t>
  </si>
  <si>
    <t>Gipsbauplatte (imprägniert, 12,5mm)</t>
  </si>
  <si>
    <t>Gypsum plaster board (impregnated, 12.5 mm)</t>
  </si>
  <si>
    <t>Gipsbauplatte (Feuerschutz, 12,5mm)</t>
  </si>
  <si>
    <t>Gypsum plaster board (fire protection, 12.5 mm)</t>
  </si>
  <si>
    <t>Faserzementplatte (Fassade)</t>
  </si>
  <si>
    <t>Fibre cement facade panel</t>
  </si>
  <si>
    <t>'Mineralische Baustoffe' / 'Steine und Elemente' / 'Faserzement'</t>
  </si>
  <si>
    <t>Reinforcement steel wire</t>
  </si>
  <si>
    <t>'Metalle' / 'Stahl und Eisen' / 'Betonstahlmatten'</t>
  </si>
  <si>
    <t>Galvanized steel profile (electric arc furnace route, high scrap content)</t>
  </si>
  <si>
    <t>'Metalle' / 'Stahl und Eisen' / 'Stahlprofile'</t>
  </si>
  <si>
    <t>Galvanized steel profile (blast furnace route, low scrap content), Steel sections</t>
  </si>
  <si>
    <t>Stahl warmgewalzte Bleche (2-20mm)</t>
  </si>
  <si>
    <t>Steel sheet hot dip galvanized (2-20mm)</t>
  </si>
  <si>
    <t>'Metalle' / 'Stahl und Eisen' / 'Stahlbleche'</t>
  </si>
  <si>
    <t>Feuerverzinktes Stahlblech</t>
  </si>
  <si>
    <t>Hot dip galvanized steel sheet</t>
  </si>
  <si>
    <t>Stahl Schmiedebauteil</t>
  </si>
  <si>
    <t>Steel forging part</t>
  </si>
  <si>
    <t>'Metalle' / 'Stahl und Eisen' / 'Guss- und Schmiedeteile aus Stahl und Eisen'</t>
  </si>
  <si>
    <t>Grauguss Bauteil</t>
  </si>
  <si>
    <t>Grey cast iron part</t>
  </si>
  <si>
    <t>Edelstahlblech</t>
  </si>
  <si>
    <t>Stainless steel sheet</t>
  </si>
  <si>
    <t>'Metalle' / 'Edelstahl' / 'Edelstahlbleche'</t>
  </si>
  <si>
    <t>Aluminium Profil</t>
  </si>
  <si>
    <t>Aluminium section</t>
  </si>
  <si>
    <t>'Metalle' / 'Aluminium' / 'Aluminiumprofil'</t>
  </si>
  <si>
    <t>Aluminiumblech</t>
  </si>
  <si>
    <t>Aluminium sheet</t>
  </si>
  <si>
    <t>'Metalle' / 'Aluminium' / 'Aluminiumbleche'</t>
  </si>
  <si>
    <t>Gussteile aus Aluminium</t>
  </si>
  <si>
    <t>4.3.03 Aluminium die-cast parts</t>
  </si>
  <si>
    <t>'Metalle' / 'Aluminium' / 'Gussteile aus Aluminium'</t>
  </si>
  <si>
    <t>Metallbeschichtung (wasserbasiert)</t>
  </si>
  <si>
    <t>Application top coat on metals (water based)</t>
  </si>
  <si>
    <t>'Metalle' / 'Oberflächenbehandlung und Beschichtung von Metallen' / '(Nass-) Lackieren von Metallen'</t>
  </si>
  <si>
    <t>Metalllack (lösemittelbasiert)</t>
  </si>
  <si>
    <t>Application top coat on metals (solvent based)</t>
  </si>
  <si>
    <t>Pulverbeschichten von Metallen</t>
  </si>
  <si>
    <t>Application top coat powder</t>
  </si>
  <si>
    <t>'Metalle' / 'Oberflächenbehandlung und Beschichtung von Metallen' / 'Pulverbeschichten'</t>
  </si>
  <si>
    <t>Pfosten/Riegel System aus Aluminium mit Dreifachverglasung</t>
  </si>
  <si>
    <t>Aluminium mullion-transom system with triple glazing</t>
  </si>
  <si>
    <t>'Komponenten von Fenstern und Vorhangfassaden' / 'Rahmen / Profile' / 'Aluminium thermisch getrennt'</t>
  </si>
  <si>
    <t>Pfosten/Riegel System aus Stahl mit Dreifachverglasung</t>
  </si>
  <si>
    <t>Steel mullion-transom system with triple glazing</t>
  </si>
  <si>
    <t>'Komponenten von Fenstern und Vorhangfassaden' / 'Rahmen / Profile' / 'Stahl'</t>
  </si>
  <si>
    <t>Pfosten/Riegel aus Aluminium</t>
  </si>
  <si>
    <t>Aluminium mullion-transom system</t>
  </si>
  <si>
    <t>m</t>
  </si>
  <si>
    <t>Pfosten/Riegelsystem aus Stahl</t>
  </si>
  <si>
    <t>Steel mullion-transom system</t>
  </si>
  <si>
    <t>Dreifachverglasung</t>
  </si>
  <si>
    <t>Insulated glazing, triple pane</t>
  </si>
  <si>
    <t>'Komponenten von Fenstern und Vorhangfassaden' / 'Füllungen' / 'Transparente Füllungen'</t>
  </si>
  <si>
    <t>Isolierglas 2-Scheiben</t>
  </si>
  <si>
    <t>Insulated glazing, double pane</t>
  </si>
  <si>
    <t>Fensterglas einfach</t>
  </si>
  <si>
    <t>Window glass, single</t>
  </si>
  <si>
    <t>Aluminium-Rahmenprofil, thermisch getrennt, pulverbeschichtet</t>
  </si>
  <si>
    <t>Aluminium frame section, thermally separated, powder coated</t>
  </si>
  <si>
    <t>Aluminium-Flügelrahmenprofil, thermisch getrennt, pulverbeschichtet</t>
  </si>
  <si>
    <t>Aluminium casement frame section, thermally separated, powder coated</t>
  </si>
  <si>
    <t>Aluminium-Flügelrahmenprofil, pulverbeschichtet</t>
  </si>
  <si>
    <t>Aluminium wing sash profile, powder coated</t>
  </si>
  <si>
    <t>'Komponenten von Fenstern und Vorhangfassaden' / 'Rahmen / Profile' / 'Aluminium'</t>
  </si>
  <si>
    <t>Aluminium-Rahmenprofil, pulverbeschichtet</t>
  </si>
  <si>
    <t>Aluminium frame profile, powder coated</t>
  </si>
  <si>
    <t>Holz-Flügelrahmen</t>
  </si>
  <si>
    <t>Window sash (spruce)</t>
  </si>
  <si>
    <t>'Komponenten von Fenstern und Vorhangfassaden' / 'Rahmen / Profile' / 'Holz'</t>
  </si>
  <si>
    <t>Holz-Blendrahmen</t>
  </si>
  <si>
    <t>Window frame (spruce)</t>
  </si>
  <si>
    <t>Sun protection (metal blinds)</t>
  </si>
  <si>
    <t>'Komponenten von Fenstern und Vorhangfassaden' / 'Füllungen' / 'Opake Füllungen'</t>
  </si>
  <si>
    <t>Rolling shutter (plastics)</t>
  </si>
  <si>
    <t>Fugendichtungsbänder Butyl</t>
  </si>
  <si>
    <t>Joint sealing strips, butyl</t>
  </si>
  <si>
    <t>'Komponenten von Fenstern und Vorhangfassaden' / 'Dichtungskomponenten / -materialien' / 'Fugendichtungsbänder'</t>
  </si>
  <si>
    <t>Fugendichtungsbänder PE/PP-Folie</t>
  </si>
  <si>
    <t>Joint sealing strips, PE/PP foil</t>
  </si>
  <si>
    <t>Fugendichtungsbänder Polyisobutylen</t>
  </si>
  <si>
    <t>Joint sealing strips, polyisobutylene</t>
  </si>
  <si>
    <t>Fugendichtungsbänder Gewebebänder</t>
  </si>
  <si>
    <t>Joint sealing strips, fabric</t>
  </si>
  <si>
    <t>EPDM-Dichtungen Aluminiumprofil, thermisch getrennt</t>
  </si>
  <si>
    <t>EPDM sealing for aluminium section, thermally separated</t>
  </si>
  <si>
    <t>'Komponenten von Fenstern und Vorhangfassaden' / 'Dichtungskomponenten / -materialien' / 'Dichtprofile'</t>
  </si>
  <si>
    <t>EPDM-Dichtungen für Aluminiumprofil</t>
  </si>
  <si>
    <t>EPDM sealing for aluminium section</t>
  </si>
  <si>
    <t>Elastomer Fugenbänder, Silikonkautschuk</t>
  </si>
  <si>
    <t>Elastomer joint tape, silicone rubber</t>
  </si>
  <si>
    <t>'Komponenten von Fenstern und Vorhangfassaden' / 'Dichtungskomponenten / -materialien' / 'Elastomer-Fugenbänder'</t>
  </si>
  <si>
    <t>Befestigungsmittel/Schrauben verzinkt</t>
  </si>
  <si>
    <t>Galvanized steel screws</t>
  </si>
  <si>
    <t>'Komponenten von Fenstern und Vorhangfassaden' / 'Beschläge' / 'Befestigungen'</t>
  </si>
  <si>
    <t>Befestigungsmittel/Schrauben Edelstahl</t>
  </si>
  <si>
    <t>Stainless steel screws</t>
  </si>
  <si>
    <t>Flachglas - PRESS GLASS Holding SA - Verbundsicherheitsglas</t>
  </si>
  <si>
    <t>Flat glass - PRESS GLASS SA - laminated safety glass</t>
  </si>
  <si>
    <t>PRESS GLASS Holding SA</t>
  </si>
  <si>
    <t>Mehrscheibenisolierglas ? PRESS GLASS Holding SA ? Mehrscheibenisolierglas 3-fach-Aufbau</t>
  </si>
  <si>
    <t>Multi- pane insulating glass (MIG, 3-pane structure) ? PRESS GLASS Holding SA ? Glass</t>
  </si>
  <si>
    <t>Flachglas ? PRESS GLASS Holding SA ? Floatglas</t>
  </si>
  <si>
    <t>Flat glass ? PRESS GLASS Holding SA ? Float glass</t>
  </si>
  <si>
    <t>Mehrscheibenisolierglas ? PRESS GLASS Holding SA ? Mehrscheibenisolierglas 2-fach-Aufbau</t>
  </si>
  <si>
    <t>Flachglas - PRESS GLASS Holdung SA - Einscheibensicherheitsglas</t>
  </si>
  <si>
    <t>Flat glass - PRESS GLASS SA - thermally toughened safety glass</t>
  </si>
  <si>
    <t>Sonnenschutz - D&amp;M - Textil-Screen</t>
  </si>
  <si>
    <t>sun protection systems - D&amp;M KG - textile screen</t>
  </si>
  <si>
    <t>'Komponenten von Fenstern und Vorhangfassaden' / 'Zubehör für Fenster, Fassaden, Türen und Tore' / 'Sonnenschutzsysteme'</t>
  </si>
  <si>
    <t>D&amp;M KG</t>
  </si>
  <si>
    <t>Sonnenschutz - D&amp;M - Raffstore</t>
  </si>
  <si>
    <t>sun protection systems - D&amp;M KG - raffstore</t>
  </si>
  <si>
    <t>Sonnenschutz - D&amp;M - Rollladen</t>
  </si>
  <si>
    <t>sun protection systems - D&amp;M KG - roller shutter</t>
  </si>
  <si>
    <t>Holzwolle-Leichtbauplatte</t>
  </si>
  <si>
    <t>Lightweight wood fibre panel</t>
  </si>
  <si>
    <t>'Dämmstoffe' / 'Holzwolleplatten' / 'Holzwolleleichtbauplatten'</t>
  </si>
  <si>
    <t>Holzfaserdämmplatte (Nassverfahren)</t>
  </si>
  <si>
    <t>Wood fibre board (wet process)</t>
  </si>
  <si>
    <t>'Dämmstoffe' / 'Holzfasern' / 'Holzfaserdämmplatte'</t>
  </si>
  <si>
    <t>Expandierter Kork</t>
  </si>
  <si>
    <t>Expanded cork</t>
  </si>
  <si>
    <t>'Dämmstoffe' / 'Expandierter Kork' / 'Expandierter Kork'</t>
  </si>
  <si>
    <t>Hanfvlies</t>
  </si>
  <si>
    <t>Hemp fibre fleece</t>
  </si>
  <si>
    <t>'Dämmstoffe' / 'Hanffaser' / 'Vlies'</t>
  </si>
  <si>
    <t>Flachsvlies</t>
  </si>
  <si>
    <t>Flax fibre fleece</t>
  </si>
  <si>
    <t>'Dämmstoffe' / 'Flachsfaser' / 'Vlies'</t>
  </si>
  <si>
    <t>Baumwolle ökologisch</t>
  </si>
  <si>
    <t>Cotton, organic</t>
  </si>
  <si>
    <t>'Dämmstoffe' / 'Baumwolle' / 'Baumwolle ökologisch'</t>
  </si>
  <si>
    <t>Baumwolle konventionell</t>
  </si>
  <si>
    <t>Cotton, conventional</t>
  </si>
  <si>
    <t>'Dämmstoffe' / 'Baumwolle' / 'Baumwolle konventionell'</t>
  </si>
  <si>
    <t>Zellulosefaserplatten</t>
  </si>
  <si>
    <t>Cellulose fibre board</t>
  </si>
  <si>
    <t>'Dämmstoffe' / 'Zellulosefaser' / 'Zelluloseplatten'</t>
  </si>
  <si>
    <t>Zellulosefaser Einblas-Dämmstoff</t>
  </si>
  <si>
    <t>Cellulose fibre blowing insulation material</t>
  </si>
  <si>
    <t>'Dämmstoffe' / 'Zellulosefaser' / 'Zellulose-Einblas-Dämmstoff'</t>
  </si>
  <si>
    <t>Extrudierter Polystyrol Dämmstoff (XPS)</t>
  </si>
  <si>
    <t>Extruded polystyrene (XPS)</t>
  </si>
  <si>
    <t>'Dämmstoffe' / 'Extrudiertes Polystyrol (XPS)' / 'XPS weiß'</t>
  </si>
  <si>
    <t>PIR Hartschaum</t>
  </si>
  <si>
    <t>PIR high-density foam</t>
  </si>
  <si>
    <t>'Dämmstoffe' / 'Polyurethan-Hartschaum (PU)' / 'PIR-Hartschaum'</t>
  </si>
  <si>
    <t>Steinwolle Flachdämmplatte</t>
  </si>
  <si>
    <t>Mineral wool insulation panel</t>
  </si>
  <si>
    <t>'Gebäudetechnik' / 'Heizung' / 'Wärmeverteilung und Abgabe'</t>
  </si>
  <si>
    <t>Mineralwolle (Fassaden-Dämmung)</t>
  </si>
  <si>
    <t>Mineral wool (facade insulation)</t>
  </si>
  <si>
    <t>'Dämmstoffe' / 'Mineralwolle' / 'Mineralwolle'</t>
  </si>
  <si>
    <t>Einblasdämmung Mineralwolle</t>
  </si>
  <si>
    <t>Mineral wool (blowable)</t>
  </si>
  <si>
    <t>Polyethylen-Schaum</t>
  </si>
  <si>
    <t>Polyethylene foam</t>
  </si>
  <si>
    <t>'Dämmstoffe' / 'Polyethylen' / 'Schaum'</t>
  </si>
  <si>
    <t>Harnstoff-Formaldehydharz Ortschaum</t>
  </si>
  <si>
    <t>Urea formaldehyde resin in-situ foam</t>
  </si>
  <si>
    <t>'Dämmstoffe' / 'Harnstoff-Formaldehydharz' / 'Ortschaum'</t>
  </si>
  <si>
    <t>Phenolharz Hartschaum</t>
  </si>
  <si>
    <t>Phenolic resin foam</t>
  </si>
  <si>
    <t>'Dämmstoffe' / 'Phenolharz-Hartschaum (PF)' / 'PF-Platten'</t>
  </si>
  <si>
    <t>Melaminharz-Schaum</t>
  </si>
  <si>
    <t>Melamin resin foam</t>
  </si>
  <si>
    <t>'Dämmstoffe' / 'Melaminharz' / 'Schaum'</t>
  </si>
  <si>
    <t>KVH structural timber (German average)</t>
  </si>
  <si>
    <t>'EN 15804+A2' / 'EN 16485'</t>
  </si>
  <si>
    <t>'Holz' / 'Vollholz' / 'Konstruktionsvollholz'</t>
  </si>
  <si>
    <t>Thünen-Institut für Holzforschung</t>
  </si>
  <si>
    <t>Cross laminated timber (German average)</t>
  </si>
  <si>
    <t>'Holz' / 'Vollholz' / 'Brettschichtholzplatte'</t>
  </si>
  <si>
    <t>Brettschichtholz - Standardformen (Durchschnitt DE)</t>
  </si>
  <si>
    <t>Glued laminated timber - straight shapes (German average)</t>
  </si>
  <si>
    <t>'Holz' / 'Vollholz' / 'Brettschichtholz (BSH)'</t>
  </si>
  <si>
    <t>Brettschichtholz - Sonderformen (Durchschnitt DE)</t>
  </si>
  <si>
    <t>Glued laminated timber - special shapes (German average)</t>
  </si>
  <si>
    <t>Balkenschichtholz (Durchschnitt DE)</t>
  </si>
  <si>
    <t>Glued solid timber (German average)</t>
  </si>
  <si>
    <t>'Holz' / 'Vollholz' / 'Balkenschichtholz (Duo-Triobalken)'</t>
  </si>
  <si>
    <t>Nadelschnittholz - getrocknet (Durchschnitt DE)</t>
  </si>
  <si>
    <t>Coniferous lumber - kiln dried (German average)</t>
  </si>
  <si>
    <t>'Holz' / 'Vollholz' / 'Bau-Schnittholz'</t>
  </si>
  <si>
    <t>Laubschnittholz - getrocknet (Durchschnitt DE)</t>
  </si>
  <si>
    <t>Hardwood lumber - kiln dried (German average)</t>
  </si>
  <si>
    <t>Oriented Strand Board (Durchschnitt DE)</t>
  </si>
  <si>
    <t>Oriented Strand Board (German average)</t>
  </si>
  <si>
    <t>'Holz' / 'Holzwerkstoffe' / 'OSB-Platte'</t>
  </si>
  <si>
    <t>Furniersperrholz (Durchschnitt DE)</t>
  </si>
  <si>
    <t>Veneer plywood (German average)</t>
  </si>
  <si>
    <t>'Holz' / 'Holzwerkstoffe' / 'Sperrholz'</t>
  </si>
  <si>
    <t>3- und 5-Schicht Massivholzplatte (Durchschnitt DE)</t>
  </si>
  <si>
    <t>3- and 5-layer solid wood panel (German average)</t>
  </si>
  <si>
    <t>'Holz' / 'Holzwerkstoffe' / '3- und 5-Schichtplatten'</t>
  </si>
  <si>
    <t>Dachbahnen EPDM</t>
  </si>
  <si>
    <t>EPDM roof sheets</t>
  </si>
  <si>
    <t>'Kunststoffe' / 'Dachbahnen' / 'Elastomer-Dachbahnen'</t>
  </si>
  <si>
    <t>End of Life von Stahlblech</t>
  </si>
  <si>
    <t>End of Life steel sheet galvanized</t>
  </si>
  <si>
    <t>'End of Life' / 'Generisch' / 'Metalle'</t>
  </si>
  <si>
    <t>End of Life von Stahlprofilen</t>
  </si>
  <si>
    <t>End of Life steel profile</t>
  </si>
  <si>
    <t>End of Life von Edelstahl</t>
  </si>
  <si>
    <t>End of Life stainless steel</t>
  </si>
  <si>
    <t>End of Life von Aluminium</t>
  </si>
  <si>
    <t>End of Life of Aluminium</t>
  </si>
  <si>
    <t>Holzwerkstoffe in MVA</t>
  </si>
  <si>
    <t>Wood-based products incineration in municipal solid waste plant</t>
  </si>
  <si>
    <t>'End of Life' / 'Generisch' / 'Holz'</t>
  </si>
  <si>
    <t>Verbrennung Holz naturbelassen in MVA</t>
  </si>
  <si>
    <t>Natural wood incineration in municipal solid waste plant</t>
  </si>
  <si>
    <t>Verbrennung Polystyrol (PS) in MVA inkl. Gutschrift</t>
  </si>
  <si>
    <t>Incineration polystyrene (PS) in municipal solid waste plant (incl. credits)</t>
  </si>
  <si>
    <t>'End of Life' / 'Generisch' / 'Kunststoffe'</t>
  </si>
  <si>
    <t>A1-A4, C3, C4</t>
  </si>
  <si>
    <t>C3, C4</t>
  </si>
  <si>
    <t>Material</t>
  </si>
  <si>
    <t>Reinforcement</t>
  </si>
  <si>
    <t>150 kg/m³</t>
  </si>
  <si>
    <t>170 kg/m³</t>
  </si>
  <si>
    <t>Timber</t>
  </si>
  <si>
    <t>Concrete C20/25</t>
  </si>
  <si>
    <t>Concrete C25/30</t>
  </si>
  <si>
    <t>Concrete C30/37</t>
  </si>
  <si>
    <t>Steel</t>
  </si>
  <si>
    <t>Object</t>
  </si>
  <si>
    <t>Amount</t>
  </si>
  <si>
    <t>Unit</t>
  </si>
  <si>
    <t>Data from IFC</t>
  </si>
  <si>
    <t>Masses from Ifc</t>
  </si>
  <si>
    <t>LCA</t>
  </si>
  <si>
    <t>Advanced BIM</t>
  </si>
  <si>
    <t>Volume</t>
  </si>
  <si>
    <r>
      <t>kg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scheme val="minor"/>
      </rPr>
      <t>-eq.Total</t>
    </r>
  </si>
  <si>
    <r>
      <t>t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family val="2"/>
        <scheme val="minor"/>
      </rPr>
      <t>-eq/Object</t>
    </r>
  </si>
  <si>
    <r>
      <rPr>
        <i/>
        <sz val="10"/>
        <rFont val="Swis721 BT"/>
        <family val="2"/>
        <scheme val="major"/>
      </rPr>
      <t xml:space="preserve">Relevant environmental impact </t>
    </r>
    <r>
      <rPr>
        <sz val="10"/>
        <rFont val="Swis721 BT"/>
        <family val="2"/>
        <scheme val="major"/>
      </rPr>
      <t>:</t>
    </r>
  </si>
  <si>
    <t>Product</t>
  </si>
  <si>
    <t xml:space="preserve"> Production</t>
  </si>
  <si>
    <t>Demolition</t>
  </si>
  <si>
    <t xml:space="preserve"> Recycling</t>
  </si>
  <si>
    <t>Element</t>
  </si>
  <si>
    <t>Phases</t>
  </si>
  <si>
    <t>Sum</t>
  </si>
  <si>
    <t xml:space="preserve">
GWP biogenic</t>
  </si>
  <si>
    <r>
      <t>kg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family val="2"/>
        <scheme val="minor"/>
      </rPr>
      <t>-eq/m2</t>
    </r>
  </si>
  <si>
    <r>
      <t>t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family val="2"/>
        <scheme val="minor"/>
      </rPr>
      <t>-eq/m2</t>
    </r>
  </si>
  <si>
    <t>Unknown C25/30</t>
  </si>
  <si>
    <t>Opstropning_60mm:SS04 - Unknown C25/30 (Height: 3.9m)</t>
  </si>
  <si>
    <t>Opstropning_60mm:SS04 - Unknown C25/30 (Height: 4.8m)</t>
  </si>
  <si>
    <t>Opstropning_60mm:SS04 - Unknown C25/30 (Height: 6.0m)</t>
  </si>
  <si>
    <t>SHS-Square Hollow Section-Column:SS02 - Unknown C25/30 (Height: 1.6m)</t>
  </si>
  <si>
    <t>SHS-Square Hollow Section-Column:SS03 - Unknown C25/30 (Height: 1.9m)</t>
  </si>
  <si>
    <t>SHS-Square Hollow Section-Column:SS03 - Unknown C25/30 (Height: 1.1m)</t>
  </si>
  <si>
    <t>SHS-Square Hollow Section-Column:SS03 - Unknown C25/30 (Height: 1.7m)</t>
  </si>
  <si>
    <t>SHS-Square Hollow Section-Column:SS03 - Unknown C25/30 (Height: 1.2m)</t>
  </si>
  <si>
    <t>SHS-Square Hollow Section-Column:SS03 - Unknown C25/30 (Height: 0.9m)</t>
  </si>
  <si>
    <t>SHS-Square Hollow Section-Column:SS03 - Unknown C25/30 (Height: 1.0m)</t>
  </si>
  <si>
    <t>SHS-Square Hollow Section-Column:SS03 - Unknown C25/30 (Height: 0.5m)</t>
  </si>
  <si>
    <t>SHS-Square Hollow Section-Column:SS03 - Unknown C25/30 (Height: 1.5m)</t>
  </si>
  <si>
    <t>SHS-Square Hollow Section-Column:SS03 - Unknown C25/30 (Height: 1.4m)</t>
  </si>
  <si>
    <t>SHS-Square Hollow Section-Column:SS03 - Unknown C25/30 (Height: 0.8m)</t>
  </si>
  <si>
    <t>SHS-Square Hollow Section-Column:SS03 - Unknown C25/30 (Height: 1.3m)</t>
  </si>
  <si>
    <t>Square Column:STR - Concrete Column - 480x480mm - Concrete C25/30 (Height: 3.8m)</t>
  </si>
  <si>
    <t>Square Column:STR - Concrete Column - 600x600mm - Concrete C25/30 (Height: 3.6m)</t>
  </si>
  <si>
    <t>Square Column:STR - Concrete Column - 600x600mm - Concrete C25/30 (Height: 3.8m)</t>
  </si>
  <si>
    <t>Square Column:STR - Concrete Column - 420x420mm - Concrete C25/30 (Height: 3.5m)</t>
  </si>
  <si>
    <t>Square Column:STR - Concrete Column - 600x600mm - Concrete C25/30 (Height: 3.5m)</t>
  </si>
  <si>
    <t>Square Column:STR - Concrete Column - 360x360mm_Reinforcement - Reinforcement (Height: 3.6m)</t>
  </si>
  <si>
    <t>Square Column:STR - Concrete Column - 360x360mm_Reinforcement - Reinforcement (Height: 3.8m)</t>
  </si>
  <si>
    <t>Square Column:STR - Concrete Column - 360x360mm_Reinforcement - Reinforcement (Height: 3.5m)</t>
  </si>
  <si>
    <t>Square Column:STR - Concrete Column - 420x420mm_Reinforcement - Reinforcement (Height: 3.6m)</t>
  </si>
  <si>
    <t>Square Column:STR - Concrete Column - 420x420mm_Reinforcement - Reinforcement (Height: 3.8m)</t>
  </si>
  <si>
    <t>Square Column:STR - Concrete Column - 480x480mm_Reinforcement - Reinforcement (Height: 3.6m)</t>
  </si>
  <si>
    <t>Square Column:STR - Concrete Column - 480x480mm_Reinforcement - Reinforcement (Height: 3.8m)</t>
  </si>
  <si>
    <t>Square Column:STR - Concrete Column - 600x600mm_Reinforcement - Reinforcement (Height: 3.6m)</t>
  </si>
  <si>
    <t>Square Column:STR - Concrete Column - 600x600mm_Reinforcement - Reinforcement (Height: 3.8m)</t>
  </si>
  <si>
    <t>Square Column:STR - Concrete Column - 420x420mm_Reinforcement - Reinforcement (Height: 3.5m)</t>
  </si>
  <si>
    <t>Square Column:STR - Concrete Column - 600x600mm_Reinforcement - Reinforcement (Height: 3.5m)</t>
  </si>
  <si>
    <t>Floor:STR - Concrete - 50mm - Concrete C25/30 (Height: 0.05m)</t>
  </si>
  <si>
    <t>Floor:STR - Concrete - 72mm - Concrete C25/30 (Height: 0.072m)</t>
  </si>
  <si>
    <t>Floor:STR - Concrete - 176mm - Concrete C25/30 (Height: 0.176m)</t>
  </si>
  <si>
    <t>Floor:STR - Concrete - 50mm_Reinforcement - Reinforcement (Height: 0.05m)</t>
  </si>
  <si>
    <t>Floor:STR - Concrete - 72mm_Reinforcement - Reinforcement (Height: 0.072m)</t>
  </si>
  <si>
    <t>Floor:STR - Concrete - 176mm_Reinforcement - Reinforcement (Height: 0.176m)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</si>
</sst>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0"/>
    <numFmt numFmtId="168" formatCode="0.00000000"/>
  </numFmts>
  <fonts count="37">
    <font>
      <sz val="10"/>
      <name val="Arial"/>
    </font>
    <font>
      <sz val="8"/>
      <name val="Arial"/>
      <family val="2"/>
    </font>
    <font>
      <sz val="10"/>
      <name val="Tahoma"/>
      <family val="2"/>
    </font>
    <font>
      <sz val="9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9"/>
      <color theme="0" tint="-0.34998626667073579"/>
      <name val="Tahoma"/>
      <family val="2"/>
    </font>
    <font>
      <sz val="10"/>
      <color theme="0" tint="-0.34998626667073579"/>
      <name val="Tahoma"/>
      <family val="2"/>
    </font>
    <font>
      <sz val="10"/>
      <color theme="0" tint="-0.34998626667073579"/>
      <name val="Arial"/>
      <family val="2"/>
    </font>
    <font>
      <sz val="8"/>
      <name val="Arial"/>
      <family val="2"/>
    </font>
    <font>
      <sz val="11"/>
      <color rgb="FFFF0000"/>
      <name val="Swis721 Lt BT"/>
      <family val="2"/>
      <scheme val="minor"/>
    </font>
    <font>
      <sz val="10"/>
      <name val="Swis721 Lt BT"/>
      <family val="2"/>
      <scheme val="minor"/>
    </font>
    <font>
      <sz val="8"/>
      <name val="Swis721 Lt BT"/>
      <family val="2"/>
      <scheme val="minor"/>
    </font>
    <font>
      <b/>
      <sz val="11"/>
      <name val="Swis721 Lt BT"/>
      <family val="2"/>
      <scheme val="minor"/>
    </font>
    <font>
      <b/>
      <sz val="11"/>
      <color theme="0" tint="-0.34998626667073579"/>
      <name val="Swis721 Lt BT"/>
      <family val="2"/>
      <scheme val="minor"/>
    </font>
    <font>
      <sz val="11"/>
      <name val="Swis721 Lt BT"/>
      <family val="2"/>
      <scheme val="minor"/>
    </font>
    <font>
      <sz val="11"/>
      <color theme="0" tint="-0.34998626667073579"/>
      <name val="Swis721 Lt BT"/>
      <family val="2"/>
      <scheme val="minor"/>
    </font>
    <font>
      <b/>
      <sz val="12"/>
      <name val="Swis721 Lt BT"/>
      <family val="2"/>
      <scheme val="minor"/>
    </font>
    <font>
      <b/>
      <sz val="16"/>
      <color theme="6"/>
      <name val="Swis721 Lt BT"/>
      <family val="2"/>
      <scheme val="minor"/>
    </font>
    <font>
      <sz val="14"/>
      <color rgb="FF000000"/>
      <name val="Swis721 Lt BT"/>
      <family val="2"/>
      <scheme val="minor"/>
    </font>
    <font>
      <b/>
      <sz val="20"/>
      <color theme="6"/>
      <name val="Swis721 Lt BT"/>
      <family val="2"/>
      <scheme val="minor"/>
    </font>
    <font>
      <b/>
      <sz val="11"/>
      <color rgb="FFFF0000"/>
      <name val="Swis721 Lt BT"/>
      <family val="2"/>
      <scheme val="minor"/>
    </font>
    <font>
      <b/>
      <sz val="9"/>
      <color theme="1"/>
      <name val="Swis721 Lt BT"/>
      <family val="2"/>
      <scheme val="minor"/>
    </font>
    <font>
      <sz val="9"/>
      <color theme="1"/>
      <name val="Swis721 Lt BT"/>
      <family val="2"/>
      <scheme val="minor"/>
    </font>
    <font>
      <b/>
      <sz val="10"/>
      <color rgb="FFFF0000"/>
      <name val="Swis721 Lt BT"/>
      <family val="2"/>
      <scheme val="minor"/>
    </font>
    <font>
      <sz val="10"/>
      <name val="Swis721 BT"/>
      <family val="2"/>
      <scheme val="major"/>
    </font>
    <font>
      <sz val="10"/>
      <name val="Swis721 Lt BT"/>
      <family val="2"/>
    </font>
    <font>
      <sz val="11"/>
      <name val="Swis721 Lt BT"/>
      <family val="2"/>
    </font>
    <font>
      <sz val="9"/>
      <name val="Swis721 Lt BT"/>
      <family val="2"/>
      <scheme val="minor"/>
    </font>
    <font>
      <sz val="10"/>
      <color theme="1"/>
      <name val="Swis721 Lt BT"/>
      <family val="2"/>
      <scheme val="minor"/>
    </font>
    <font>
      <i/>
      <sz val="11"/>
      <name val="Swis721 Lt BT"/>
      <family val="2"/>
      <scheme val="minor"/>
    </font>
    <font>
      <vertAlign val="subscript"/>
      <sz val="11"/>
      <name val="Swis721 Lt BT"/>
      <family val="2"/>
      <scheme val="minor"/>
    </font>
    <font>
      <i/>
      <sz val="10"/>
      <name val="Swis721 BT"/>
      <family val="2"/>
      <scheme val="major"/>
    </font>
    <font>
      <sz val="12"/>
      <name val="Arial"/>
      <family val="2"/>
    </font>
    <font>
      <sz val="11"/>
      <name val="Swis721 Lt BT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C6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9.9978637043366805E-2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3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9" xfId="0" applyBorder="1"/>
    <xf numFmtId="0" fontId="0" fillId="0" borderId="11" xfId="0" applyBorder="1"/>
    <xf numFmtId="0" fontId="7" fillId="0" borderId="0" xfId="0" applyFont="1"/>
    <xf numFmtId="0" fontId="0" fillId="0" borderId="6" xfId="0" applyBorder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9" fillId="0" borderId="0" xfId="0" applyFont="1"/>
    <xf numFmtId="164" fontId="8" fillId="0" borderId="0" xfId="0" applyNumberFormat="1" applyFont="1" applyAlignment="1">
      <alignment horizontal="center"/>
    </xf>
    <xf numFmtId="164" fontId="10" fillId="0" borderId="0" xfId="0" applyNumberFormat="1" applyFont="1"/>
    <xf numFmtId="164" fontId="3" fillId="0" borderId="0" xfId="0" applyNumberFormat="1" applyFont="1" applyAlignment="1">
      <alignment horizontal="center"/>
    </xf>
    <xf numFmtId="0" fontId="13" fillId="0" borderId="0" xfId="0" applyFont="1"/>
    <xf numFmtId="1" fontId="18" fillId="0" borderId="0" xfId="0" applyNumberFormat="1" applyFont="1"/>
    <xf numFmtId="1" fontId="17" fillId="0" borderId="0" xfId="0" applyNumberFormat="1" applyFont="1"/>
    <xf numFmtId="0" fontId="17" fillId="0" borderId="0" xfId="0" applyFont="1"/>
    <xf numFmtId="1" fontId="15" fillId="0" borderId="14" xfId="0" applyNumberFormat="1" applyFont="1" applyBorder="1"/>
    <xf numFmtId="1" fontId="16" fillId="0" borderId="0" xfId="0" applyNumberFormat="1" applyFont="1"/>
    <xf numFmtId="0" fontId="15" fillId="0" borderId="0" xfId="0" applyFont="1"/>
    <xf numFmtId="0" fontId="17" fillId="0" borderId="0" xfId="0" applyFont="1" applyAlignment="1">
      <alignment horizontal="left"/>
    </xf>
    <xf numFmtId="0" fontId="13" fillId="5" borderId="0" xfId="0" applyFont="1" applyFill="1"/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5" fillId="0" borderId="1" xfId="0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15" fillId="0" borderId="0" xfId="0" applyFont="1" applyAlignment="1">
      <alignment wrapText="1"/>
    </xf>
    <xf numFmtId="0" fontId="12" fillId="0" borderId="0" xfId="0" applyFont="1"/>
    <xf numFmtId="0" fontId="21" fillId="0" borderId="0" xfId="0" applyFont="1"/>
    <xf numFmtId="0" fontId="22" fillId="0" borderId="0" xfId="0" applyFont="1"/>
    <xf numFmtId="0" fontId="13" fillId="0" borderId="1" xfId="0" applyFont="1" applyBorder="1"/>
    <xf numFmtId="0" fontId="23" fillId="0" borderId="0" xfId="0" applyFont="1"/>
    <xf numFmtId="11" fontId="13" fillId="0" borderId="0" xfId="0" applyNumberFormat="1" applyFont="1"/>
    <xf numFmtId="0" fontId="13" fillId="0" borderId="4" xfId="0" applyFont="1" applyBorder="1"/>
    <xf numFmtId="0" fontId="13" fillId="0" borderId="27" xfId="0" applyFont="1" applyBorder="1"/>
    <xf numFmtId="0" fontId="24" fillId="2" borderId="0" xfId="0" applyFont="1" applyFill="1" applyAlignment="1">
      <alignment horizontal="center"/>
    </xf>
    <xf numFmtId="0" fontId="13" fillId="2" borderId="0" xfId="0" applyFont="1" applyFill="1"/>
    <xf numFmtId="0" fontId="13" fillId="0" borderId="11" xfId="0" applyFont="1" applyBorder="1"/>
    <xf numFmtId="0" fontId="13" fillId="2" borderId="0" xfId="0" applyFont="1" applyFill="1" applyAlignment="1">
      <alignment horizontal="center"/>
    </xf>
    <xf numFmtId="0" fontId="25" fillId="2" borderId="19" xfId="0" applyFont="1" applyFill="1" applyBorder="1" applyAlignment="1">
      <alignment horizontal="center"/>
    </xf>
    <xf numFmtId="0" fontId="25" fillId="2" borderId="26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0" fontId="25" fillId="2" borderId="23" xfId="0" applyFont="1" applyFill="1" applyBorder="1" applyAlignment="1">
      <alignment horizontal="center"/>
    </xf>
    <xf numFmtId="0" fontId="25" fillId="2" borderId="24" xfId="0" applyFont="1" applyFill="1" applyBorder="1" applyAlignment="1">
      <alignment horizontal="center"/>
    </xf>
    <xf numFmtId="0" fontId="25" fillId="3" borderId="22" xfId="0" applyFont="1" applyFill="1" applyBorder="1" applyAlignment="1">
      <alignment horizontal="center"/>
    </xf>
    <xf numFmtId="0" fontId="25" fillId="3" borderId="19" xfId="0" applyFont="1" applyFill="1" applyBorder="1" applyAlignment="1">
      <alignment horizontal="center"/>
    </xf>
    <xf numFmtId="0" fontId="25" fillId="3" borderId="33" xfId="0" applyFont="1" applyFill="1" applyBorder="1" applyAlignment="1">
      <alignment horizontal="center"/>
    </xf>
    <xf numFmtId="0" fontId="25" fillId="0" borderId="18" xfId="0" applyFont="1" applyBorder="1" applyAlignment="1">
      <alignment horizontal="center"/>
    </xf>
    <xf numFmtId="165" fontId="25" fillId="0" borderId="8" xfId="0" applyNumberFormat="1" applyFont="1" applyBorder="1" applyAlignment="1">
      <alignment horizontal="center"/>
    </xf>
    <xf numFmtId="165" fontId="25" fillId="0" borderId="11" xfId="0" applyNumberFormat="1" applyFont="1" applyBorder="1" applyAlignment="1">
      <alignment horizontal="center"/>
    </xf>
    <xf numFmtId="165" fontId="13" fillId="0" borderId="11" xfId="0" applyNumberFormat="1" applyFont="1" applyBorder="1"/>
    <xf numFmtId="165" fontId="25" fillId="0" borderId="9" xfId="0" applyNumberFormat="1" applyFont="1" applyBorder="1" applyAlignment="1">
      <alignment horizontal="center"/>
    </xf>
    <xf numFmtId="0" fontId="13" fillId="5" borderId="8" xfId="0" applyFont="1" applyFill="1" applyBorder="1"/>
    <xf numFmtId="0" fontId="16" fillId="0" borderId="0" xfId="0" applyFont="1"/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wrapText="1"/>
    </xf>
    <xf numFmtId="0" fontId="17" fillId="5" borderId="1" xfId="0" applyFont="1" applyFill="1" applyBorder="1"/>
    <xf numFmtId="0" fontId="14" fillId="0" borderId="3" xfId="0" applyFont="1" applyBorder="1" applyAlignment="1">
      <alignment horizontal="left"/>
    </xf>
    <xf numFmtId="11" fontId="0" fillId="0" borderId="0" xfId="0" applyNumberFormat="1"/>
    <xf numFmtId="0" fontId="28" fillId="0" borderId="0" xfId="0" applyFont="1" applyAlignment="1">
      <alignment wrapText="1"/>
    </xf>
    <xf numFmtId="0" fontId="29" fillId="0" borderId="0" xfId="0" applyFont="1" applyAlignment="1">
      <alignment horizontal="left"/>
    </xf>
    <xf numFmtId="0" fontId="28" fillId="0" borderId="0" xfId="0" applyFont="1"/>
    <xf numFmtId="1" fontId="28" fillId="0" borderId="0" xfId="0" applyNumberFormat="1" applyFont="1" applyAlignment="1">
      <alignment horizontal="right"/>
    </xf>
    <xf numFmtId="1" fontId="29" fillId="0" borderId="0" xfId="0" applyNumberFormat="1" applyFont="1" applyAlignment="1">
      <alignment horizontal="right"/>
    </xf>
    <xf numFmtId="0" fontId="13" fillId="7" borderId="8" xfId="0" applyFont="1" applyFill="1" applyBorder="1"/>
    <xf numFmtId="0" fontId="0" fillId="0" borderId="4" xfId="0" applyBorder="1"/>
    <xf numFmtId="0" fontId="0" fillId="0" borderId="27" xfId="0" applyBorder="1"/>
    <xf numFmtId="0" fontId="0" fillId="0" borderId="5" xfId="0" applyBorder="1"/>
    <xf numFmtId="0" fontId="0" fillId="0" borderId="3" xfId="0" applyBorder="1"/>
    <xf numFmtId="165" fontId="13" fillId="0" borderId="3" xfId="0" applyNumberFormat="1" applyFont="1" applyBorder="1"/>
    <xf numFmtId="165" fontId="25" fillId="0" borderId="5" xfId="0" applyNumberFormat="1" applyFont="1" applyBorder="1" applyAlignment="1">
      <alignment horizontal="center"/>
    </xf>
    <xf numFmtId="165" fontId="25" fillId="0" borderId="6" xfId="0" applyNumberFormat="1" applyFont="1" applyBorder="1" applyAlignment="1">
      <alignment horizontal="center"/>
    </xf>
    <xf numFmtId="165" fontId="25" fillId="0" borderId="4" xfId="0" applyNumberFormat="1" applyFont="1" applyBorder="1" applyAlignment="1">
      <alignment horizontal="center"/>
    </xf>
    <xf numFmtId="165" fontId="25" fillId="0" borderId="10" xfId="0" applyNumberFormat="1" applyFont="1" applyBorder="1" applyAlignment="1">
      <alignment horizontal="center"/>
    </xf>
    <xf numFmtId="165" fontId="25" fillId="0" borderId="3" xfId="0" applyNumberFormat="1" applyFont="1" applyBorder="1" applyAlignment="1">
      <alignment horizontal="center"/>
    </xf>
    <xf numFmtId="0" fontId="13" fillId="4" borderId="6" xfId="0" applyFont="1" applyFill="1" applyBorder="1"/>
    <xf numFmtId="0" fontId="13" fillId="4" borderId="0" xfId="0" applyFont="1" applyFill="1"/>
    <xf numFmtId="0" fontId="25" fillId="0" borderId="25" xfId="0" applyFont="1" applyBorder="1" applyAlignment="1">
      <alignment horizontal="center"/>
    </xf>
    <xf numFmtId="0" fontId="13" fillId="6" borderId="6" xfId="0" applyFont="1" applyFill="1" applyBorder="1"/>
    <xf numFmtId="0" fontId="13" fillId="6" borderId="0" xfId="0" applyFont="1" applyFill="1"/>
    <xf numFmtId="0" fontId="13" fillId="8" borderId="6" xfId="0" applyFont="1" applyFill="1" applyBorder="1"/>
    <xf numFmtId="0" fontId="13" fillId="8" borderId="0" xfId="0" applyFont="1" applyFill="1"/>
    <xf numFmtId="0" fontId="13" fillId="5" borderId="6" xfId="0" applyFont="1" applyFill="1" applyBorder="1"/>
    <xf numFmtId="0" fontId="13" fillId="7" borderId="6" xfId="0" applyFont="1" applyFill="1" applyBorder="1"/>
    <xf numFmtId="0" fontId="13" fillId="9" borderId="6" xfId="0" applyFont="1" applyFill="1" applyBorder="1"/>
    <xf numFmtId="0" fontId="13" fillId="9" borderId="0" xfId="0" applyFont="1" applyFill="1"/>
    <xf numFmtId="0" fontId="13" fillId="9" borderId="4" xfId="0" applyFont="1" applyFill="1" applyBorder="1"/>
    <xf numFmtId="0" fontId="13" fillId="9" borderId="27" xfId="0" applyFont="1" applyFill="1" applyBorder="1"/>
    <xf numFmtId="0" fontId="25" fillId="0" borderId="44" xfId="0" applyFont="1" applyBorder="1" applyAlignment="1">
      <alignment horizontal="center"/>
    </xf>
    <xf numFmtId="0" fontId="25" fillId="0" borderId="28" xfId="0" applyFont="1" applyBorder="1" applyAlignment="1">
      <alignment horizontal="center"/>
    </xf>
    <xf numFmtId="165" fontId="30" fillId="0" borderId="9" xfId="0" applyNumberFormat="1" applyFont="1" applyBorder="1" applyAlignment="1">
      <alignment horizontal="center"/>
    </xf>
    <xf numFmtId="0" fontId="31" fillId="4" borderId="6" xfId="0" applyFont="1" applyFill="1" applyBorder="1"/>
    <xf numFmtId="0" fontId="31" fillId="8" borderId="6" xfId="0" applyFont="1" applyFill="1" applyBorder="1"/>
    <xf numFmtId="0" fontId="13" fillId="10" borderId="6" xfId="0" applyFont="1" applyFill="1" applyBorder="1"/>
    <xf numFmtId="0" fontId="13" fillId="10" borderId="0" xfId="0" applyFont="1" applyFill="1"/>
    <xf numFmtId="4" fontId="25" fillId="0" borderId="0" xfId="0" applyNumberFormat="1" applyFont="1" applyAlignment="1">
      <alignment horizontal="center"/>
    </xf>
    <xf numFmtId="4" fontId="25" fillId="0" borderId="27" xfId="0" applyNumberFormat="1" applyFont="1" applyBorder="1" applyAlignment="1">
      <alignment horizontal="center"/>
    </xf>
    <xf numFmtId="0" fontId="25" fillId="2" borderId="2" xfId="0" applyFont="1" applyFill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2" borderId="38" xfId="0" applyFont="1" applyFill="1" applyBorder="1" applyAlignment="1">
      <alignment horizontal="center"/>
    </xf>
    <xf numFmtId="0" fontId="25" fillId="2" borderId="42" xfId="0" applyFont="1" applyFill="1" applyBorder="1" applyAlignment="1">
      <alignment horizontal="center"/>
    </xf>
    <xf numFmtId="0" fontId="25" fillId="2" borderId="45" xfId="0" applyFont="1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0" xfId="0" applyFont="1" applyAlignment="1">
      <alignment vertical="top" wrapText="1"/>
    </xf>
    <xf numFmtId="0" fontId="17" fillId="0" borderId="4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8" fillId="0" borderId="0" xfId="0" applyFont="1"/>
    <xf numFmtId="1" fontId="15" fillId="0" borderId="40" xfId="0" applyNumberFormat="1" applyFont="1" applyBorder="1"/>
    <xf numFmtId="1" fontId="15" fillId="0" borderId="5" xfId="0" applyNumberFormat="1" applyFont="1" applyBorder="1"/>
    <xf numFmtId="0" fontId="14" fillId="0" borderId="3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0" borderId="3" xfId="0" applyFont="1" applyBorder="1" applyAlignment="1">
      <alignment horizontal="right"/>
    </xf>
    <xf numFmtId="0" fontId="14" fillId="0" borderId="0" xfId="0" applyFont="1" applyAlignment="1">
      <alignment horizontal="center" vertical="center" wrapText="1"/>
    </xf>
    <xf numFmtId="0" fontId="17" fillId="0" borderId="0" xfId="0" applyFont="1" applyAlignment="1">
      <alignment vertical="top" wrapText="1"/>
    </xf>
    <xf numFmtId="2" fontId="0" fillId="0" borderId="0" xfId="0" applyNumberFormat="1"/>
    <xf numFmtId="0" fontId="17" fillId="0" borderId="32" xfId="0" applyFont="1" applyBorder="1" applyAlignment="1">
      <alignment horizontal="center"/>
    </xf>
    <xf numFmtId="1" fontId="15" fillId="12" borderId="6" xfId="0" applyNumberFormat="1" applyFont="1" applyFill="1" applyBorder="1"/>
    <xf numFmtId="0" fontId="15" fillId="12" borderId="0" xfId="0" applyFont="1" applyFill="1"/>
    <xf numFmtId="0" fontId="17" fillId="13" borderId="22" xfId="0" applyFont="1" applyFill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35" fillId="13" borderId="23" xfId="0" applyFont="1" applyFill="1" applyBorder="1" applyAlignment="1">
      <alignment vertical="center"/>
    </xf>
    <xf numFmtId="0" fontId="14" fillId="0" borderId="22" xfId="0" applyFont="1" applyBorder="1" applyAlignment="1">
      <alignment horizontal="left"/>
    </xf>
    <xf numFmtId="0" fontId="35" fillId="13" borderId="22" xfId="0" applyFont="1" applyFill="1" applyBorder="1" applyAlignment="1">
      <alignment vertical="center"/>
    </xf>
    <xf numFmtId="2" fontId="17" fillId="13" borderId="9" xfId="0" applyNumberFormat="1" applyFont="1" applyFill="1" applyBorder="1" applyAlignment="1">
      <alignment horizontal="center"/>
    </xf>
    <xf numFmtId="0" fontId="17" fillId="12" borderId="0" xfId="0" applyFont="1" applyFill="1" applyAlignment="1">
      <alignment horizontal="center"/>
    </xf>
    <xf numFmtId="0" fontId="17" fillId="13" borderId="9" xfId="0" applyFont="1" applyFill="1" applyBorder="1" applyAlignment="1">
      <alignment horizontal="center"/>
    </xf>
    <xf numFmtId="166" fontId="17" fillId="0" borderId="2" xfId="0" applyNumberFormat="1" applyFont="1" applyBorder="1"/>
    <xf numFmtId="166" fontId="15" fillId="0" borderId="4" xfId="0" applyNumberFormat="1" applyFont="1" applyBorder="1"/>
    <xf numFmtId="166" fontId="15" fillId="0" borderId="14" xfId="0" applyNumberFormat="1" applyFont="1" applyBorder="1"/>
    <xf numFmtId="2" fontId="17" fillId="13" borderId="0" xfId="0" applyNumberFormat="1" applyFont="1" applyFill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1" fontId="17" fillId="11" borderId="8" xfId="0" applyNumberFormat="1" applyFont="1" applyFill="1" applyBorder="1"/>
    <xf numFmtId="1" fontId="17" fillId="11" borderId="7" xfId="0" applyNumberFormat="1" applyFont="1" applyFill="1" applyBorder="1"/>
    <xf numFmtId="1" fontId="15" fillId="11" borderId="14" xfId="0" applyNumberFormat="1" applyFont="1" applyFill="1" applyBorder="1"/>
    <xf numFmtId="1" fontId="15" fillId="11" borderId="40" xfId="0" applyNumberFormat="1" applyFont="1" applyFill="1" applyBorder="1"/>
    <xf numFmtId="0" fontId="17" fillId="0" borderId="3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65" fontId="17" fillId="0" borderId="1" xfId="0" quotePrefix="1" applyNumberFormat="1" applyFont="1" applyBorder="1"/>
    <xf numFmtId="2" fontId="15" fillId="0" borderId="11" xfId="0" applyNumberFormat="1" applyFont="1" applyBorder="1"/>
    <xf numFmtId="1" fontId="15" fillId="0" borderId="51" xfId="0" applyNumberFormat="1" applyFont="1" applyBorder="1"/>
    <xf numFmtId="1" fontId="15" fillId="0" borderId="59" xfId="0" applyNumberFormat="1" applyFont="1" applyBorder="1"/>
    <xf numFmtId="165" fontId="17" fillId="0" borderId="0" xfId="0" quotePrefix="1" applyNumberFormat="1" applyFont="1"/>
    <xf numFmtId="168" fontId="17" fillId="0" borderId="8" xfId="0" applyNumberFormat="1" applyFont="1" applyBorder="1"/>
    <xf numFmtId="167" fontId="17" fillId="0" borderId="0" xfId="0" applyNumberFormat="1" applyFont="1"/>
    <xf numFmtId="168" fontId="17" fillId="0" borderId="0" xfId="0" applyNumberFormat="1" applyFont="1"/>
    <xf numFmtId="168" fontId="15" fillId="0" borderId="14" xfId="0" applyNumberFormat="1" applyFont="1" applyBorder="1"/>
    <xf numFmtId="2" fontId="17" fillId="7" borderId="9" xfId="0" applyNumberFormat="1" applyFont="1" applyFill="1" applyBorder="1"/>
    <xf numFmtId="2" fontId="17" fillId="14" borderId="8" xfId="0" applyNumberFormat="1" applyFont="1" applyFill="1" applyBorder="1"/>
    <xf numFmtId="0" fontId="13" fillId="14" borderId="6" xfId="0" applyFont="1" applyFill="1" applyBorder="1"/>
    <xf numFmtId="0" fontId="14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53" xfId="0" applyFont="1" applyBorder="1" applyAlignment="1">
      <alignment horizontal="center" wrapText="1"/>
    </xf>
    <xf numFmtId="0" fontId="14" fillId="0" borderId="33" xfId="0" applyFont="1" applyBorder="1" applyAlignment="1">
      <alignment horizontal="center" wrapText="1"/>
    </xf>
    <xf numFmtId="0" fontId="27" fillId="0" borderId="0" xfId="0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5" fillId="7" borderId="3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/>
    </xf>
    <xf numFmtId="0" fontId="15" fillId="0" borderId="55" xfId="0" applyFont="1" applyBorder="1" applyAlignment="1">
      <alignment horizontal="center"/>
    </xf>
    <xf numFmtId="0" fontId="15" fillId="11" borderId="56" xfId="0" applyFont="1" applyFill="1" applyBorder="1" applyAlignment="1">
      <alignment horizontal="center"/>
    </xf>
    <xf numFmtId="0" fontId="15" fillId="11" borderId="57" xfId="0" applyFont="1" applyFill="1" applyBorder="1" applyAlignment="1">
      <alignment horizontal="center"/>
    </xf>
    <xf numFmtId="0" fontId="15" fillId="0" borderId="56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15" fillId="7" borderId="55" xfId="0" applyFont="1" applyFill="1" applyBorder="1" applyAlignment="1">
      <alignment horizontal="center"/>
    </xf>
    <xf numFmtId="0" fontId="15" fillId="7" borderId="58" xfId="0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wrapText="1"/>
    </xf>
    <xf numFmtId="0" fontId="24" fillId="2" borderId="43" xfId="0" applyFont="1" applyFill="1" applyBorder="1" applyAlignment="1">
      <alignment horizontal="center" wrapText="1"/>
    </xf>
    <xf numFmtId="0" fontId="24" fillId="2" borderId="2" xfId="0" applyFont="1" applyFill="1" applyBorder="1" applyAlignment="1">
      <alignment horizontal="center"/>
    </xf>
    <xf numFmtId="0" fontId="24" fillId="2" borderId="37" xfId="0" applyFont="1" applyFill="1" applyBorder="1" applyAlignment="1">
      <alignment horizontal="center"/>
    </xf>
    <xf numFmtId="0" fontId="24" fillId="2" borderId="35" xfId="0" applyFont="1" applyFill="1" applyBorder="1" applyAlignment="1">
      <alignment horizontal="center"/>
    </xf>
    <xf numFmtId="0" fontId="25" fillId="2" borderId="49" xfId="0" applyFont="1" applyFill="1" applyBorder="1" applyAlignment="1">
      <alignment horizontal="center" vertical="center" wrapText="1"/>
    </xf>
    <xf numFmtId="0" fontId="25" fillId="2" borderId="43" xfId="0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 vertical="center" wrapText="1"/>
    </xf>
    <xf numFmtId="0" fontId="25" fillId="2" borderId="48" xfId="0" applyFont="1" applyFill="1" applyBorder="1" applyAlignment="1">
      <alignment horizontal="center" vertical="center" wrapText="1"/>
    </xf>
    <xf numFmtId="0" fontId="25" fillId="2" borderId="45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25" fillId="2" borderId="4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4" fillId="0" borderId="11" xfId="0" applyFont="1" applyBorder="1" applyAlignment="1">
      <alignment horizontal="center" wrapText="1"/>
    </xf>
    <xf numFmtId="0" fontId="24" fillId="0" borderId="43" xfId="0" applyFont="1" applyBorder="1" applyAlignment="1">
      <alignment horizontal="center" wrapText="1"/>
    </xf>
    <xf numFmtId="0" fontId="24" fillId="2" borderId="30" xfId="0" applyFont="1" applyFill="1" applyBorder="1" applyAlignment="1">
      <alignment horizontal="center" wrapText="1"/>
    </xf>
    <xf numFmtId="0" fontId="24" fillId="2" borderId="31" xfId="0" applyFont="1" applyFill="1" applyBorder="1" applyAlignment="1">
      <alignment horizontal="center" wrapText="1"/>
    </xf>
    <xf numFmtId="0" fontId="24" fillId="2" borderId="32" xfId="0" applyFont="1" applyFill="1" applyBorder="1" applyAlignment="1">
      <alignment horizontal="center" wrapText="1"/>
    </xf>
    <xf numFmtId="0" fontId="24" fillId="2" borderId="30" xfId="0" applyFont="1" applyFill="1" applyBorder="1" applyAlignment="1">
      <alignment horizontal="center"/>
    </xf>
    <xf numFmtId="0" fontId="24" fillId="2" borderId="31" xfId="0" applyFont="1" applyFill="1" applyBorder="1" applyAlignment="1">
      <alignment horizontal="center"/>
    </xf>
    <xf numFmtId="0" fontId="24" fillId="2" borderId="39" xfId="0" applyFont="1" applyFill="1" applyBorder="1" applyAlignment="1">
      <alignment horizontal="center"/>
    </xf>
    <xf numFmtId="0" fontId="24" fillId="2" borderId="38" xfId="0" applyFont="1" applyFill="1" applyBorder="1" applyAlignment="1">
      <alignment horizontal="center" wrapText="1"/>
    </xf>
    <xf numFmtId="0" fontId="24" fillId="2" borderId="45" xfId="0" applyFont="1" applyFill="1" applyBorder="1" applyAlignment="1">
      <alignment horizontal="center" wrapText="1"/>
    </xf>
    <xf numFmtId="0" fontId="25" fillId="2" borderId="53" xfId="0" applyFont="1" applyFill="1" applyBorder="1" applyAlignment="1">
      <alignment horizontal="center" wrapText="1"/>
    </xf>
    <xf numFmtId="0" fontId="25" fillId="2" borderId="24" xfId="0" applyFont="1" applyFill="1" applyBorder="1" applyAlignment="1">
      <alignment horizontal="center" wrapText="1"/>
    </xf>
    <xf numFmtId="0" fontId="25" fillId="2" borderId="21" xfId="0" applyFont="1" applyFill="1" applyBorder="1" applyAlignment="1">
      <alignment horizontal="center" wrapText="1"/>
    </xf>
    <xf numFmtId="0" fontId="25" fillId="2" borderId="23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25" fillId="2" borderId="48" xfId="0" applyFont="1" applyFill="1" applyBorder="1" applyAlignment="1">
      <alignment horizontal="center"/>
    </xf>
    <xf numFmtId="0" fontId="25" fillId="2" borderId="45" xfId="0" applyFont="1" applyFill="1" applyBorder="1" applyAlignment="1">
      <alignment horizontal="center"/>
    </xf>
    <xf numFmtId="0" fontId="25" fillId="2" borderId="5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6EA"/>
      <color rgb="FFFDF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GWP in den Lebenszyklusphasen</a:t>
            </a:r>
            <a:r>
              <a:rPr lang="de-DE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  <a:p>
            <a:pPr>
              <a:defRPr/>
            </a:pPr>
            <a:r>
              <a:rPr lang="de-DE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nach Bauteilgruppe</a:t>
            </a:r>
            <a:endParaRPr lang="de-DE" sz="1400" b="0" i="0" u="none" strike="noStrike" kern="1200" spc="0" baseline="-2500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RESULTS!$A$14</c:f>
              <c:strCache>
                <c:ptCount val="1"/>
                <c:pt idx="0">
                  <c:v>Floor:STR - Concrete - 50mm - Concrete C25/30 (Height: 0.05m)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RESULTS!$B$14:$K$14</c15:sqref>
                  </c15:fullRef>
                </c:ext>
              </c:extLst>
              <c:f>(RESULTS!$B$14,RESULTS!$D$14,RESULTS!$F$14,RESULTS!$H$14,RESULTS!$J$14)</c:f>
              <c:numCache>
                <c:formatCode>0.000</c:formatCode>
                <c:ptCount val="5"/>
                <c:pt idx="0" formatCode="0.00000000">
                  <c:v>1.1148183183184E-2</c:v>
                </c:pt>
                <c:pt idx="1" formatCode="0">
                  <c:v>0</c:v>
                </c:pt>
                <c:pt idx="2" formatCode="0.000000">
                  <c:v>1.0769918417738069E-3</c:v>
                </c:pt>
                <c:pt idx="3" formatCode="0.00000000">
                  <c:v>-1.9924177294043752E-4</c:v>
                </c:pt>
                <c:pt idx="4" formatCode="0.00">
                  <c:v>12.225175024957807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6-4F5E-B59B-A87B80B7792E}"/>
            </c:ext>
          </c:extLst>
        </c:ser>
        <c:ser>
          <c:idx val="1"/>
          <c:order val="1"/>
          <c:tx>
            <c:strRef>
              <c:f>RESULTS!$A$15</c:f>
              <c:strCache>
                <c:ptCount val="1"/>
                <c:pt idx="0">
                  <c:v>Floor:STR - Concrete - 72mm - Concrete C25/30 (Height: 0.072m)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RESULTS!$B$15:$K$15</c15:sqref>
                  </c15:fullRef>
                </c:ext>
              </c:extLst>
              <c:f>(RESULTS!$B$15,RESULTS!$D$15,RESULTS!$F$15,RESULTS!$H$15,RESULTS!$J$15)</c:f>
              <c:numCache>
                <c:formatCode>0.000</c:formatCode>
                <c:ptCount val="5"/>
                <c:pt idx="0" formatCode="0.00000000">
                  <c:v>1.6053383783784958E-2</c:v>
                </c:pt>
                <c:pt idx="1" formatCode="0">
                  <c:v>0</c:v>
                </c:pt>
                <c:pt idx="2" formatCode="0.000000">
                  <c:v>1.5508682521542818E-3</c:v>
                </c:pt>
                <c:pt idx="3" formatCode="0.00000000">
                  <c:v>-2.8690815303422993E-4</c:v>
                </c:pt>
                <c:pt idx="4" formatCode="0.00">
                  <c:v>17.60425203593924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6-4F5E-B59B-A87B80B7792E}"/>
            </c:ext>
          </c:extLst>
        </c:ser>
        <c:ser>
          <c:idx val="2"/>
          <c:order val="2"/>
          <c:tx>
            <c:strRef>
              <c:f>RESULTS!$A$16</c:f>
              <c:strCache>
                <c:ptCount val="1"/>
                <c:pt idx="0">
                  <c:v>Floor:STR - Concrete - 176mm - Concrete C25/30 (Height: 0.176m)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RESULTS!$B$16:$K$16</c15:sqref>
                  </c15:fullRef>
                </c:ext>
              </c:extLst>
              <c:f>(RESULTS!$B$16,RESULTS!$D$16,RESULTS!$F$16,RESULTS!$H$16,RESULTS!$J$16)</c:f>
              <c:numCache>
                <c:formatCode>0.000</c:formatCode>
                <c:ptCount val="5"/>
                <c:pt idx="0" formatCode="0.00000000">
                  <c:v>3.9241604804807678E-2</c:v>
                </c:pt>
                <c:pt idx="1" formatCode="0">
                  <c:v>0</c:v>
                </c:pt>
                <c:pt idx="2" formatCode="0.000000">
                  <c:v>3.7910112830438002E-3</c:v>
                </c:pt>
                <c:pt idx="3" formatCode="0.00000000">
                  <c:v>-7.0133104075033987E-4</c:v>
                </c:pt>
                <c:pt idx="4" formatCode="0.00">
                  <c:v>43.03261608785148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6-4F5E-B59B-A87B80B7792E}"/>
            </c:ext>
          </c:extLst>
        </c:ser>
        <c:ser>
          <c:idx val="3"/>
          <c:order val="3"/>
          <c:tx>
            <c:strRef>
              <c:f>RESULTS!$A$17</c:f>
              <c:strCache>
                <c:ptCount val="1"/>
                <c:pt idx="0">
                  <c:v>Floor:STR - Concrete - 50mm_Reinforcement - Reinforcement (Height: 0.05m)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RESULTS!$B$17:$K$17</c15:sqref>
                  </c15:fullRef>
                </c:ext>
              </c:extLst>
              <c:f>(RESULTS!$B$17,RESULTS!$D$17,RESULTS!$F$17,RESULTS!$H$17,RESULTS!$J$17)</c:f>
              <c:numCache>
                <c:formatCode>0.000</c:formatCode>
                <c:ptCount val="5"/>
                <c:pt idx="0" formatCode="0.00000000">
                  <c:v>4.6151652357471085E-3</c:v>
                </c:pt>
                <c:pt idx="1" formatCode="0">
                  <c:v>0</c:v>
                </c:pt>
                <c:pt idx="2" formatCode="0.000000">
                  <c:v>2.903254059630658E-5</c:v>
                </c:pt>
                <c:pt idx="3" formatCode="0.00000000">
                  <c:v>1.0835022038820524E-3</c:v>
                </c:pt>
                <c:pt idx="4" formatCode="0.00">
                  <c:v>4.6441977763434146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C6-4F5E-B59B-A87B80B7792E}"/>
            </c:ext>
          </c:extLst>
        </c:ser>
        <c:ser>
          <c:idx val="4"/>
          <c:order val="4"/>
          <c:tx>
            <c:strRef>
              <c:f>RESULTS!$A$18</c:f>
              <c:strCache>
                <c:ptCount val="1"/>
                <c:pt idx="0">
                  <c:v>Floor:STR - Concrete - 72mm_Reinforcement - Reinforcement (Height: 0.072m)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RESULTS!$B$18:$K$18</c15:sqref>
                  </c15:fullRef>
                </c:ext>
              </c:extLst>
              <c:f>(RESULTS!$B$18,RESULTS!$D$18,RESULTS!$F$18,RESULTS!$H$18,RESULTS!$J$18)</c:f>
              <c:numCache>
                <c:formatCode>0.000</c:formatCode>
                <c:ptCount val="5"/>
                <c:pt idx="0" formatCode="0.00000000">
                  <c:v>6.6458379394758356E-3</c:v>
                </c:pt>
                <c:pt idx="1" formatCode="0">
                  <c:v>0</c:v>
                </c:pt>
                <c:pt idx="2" formatCode="0.000000">
                  <c:v>4.180685845868148E-5</c:v>
                </c:pt>
                <c:pt idx="3" formatCode="0.00000000">
                  <c:v>1.5602431735901557E-3</c:v>
                </c:pt>
                <c:pt idx="4" formatCode="0.00">
                  <c:v>6.6876447979345173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6-4F5E-B59B-A87B80B7792E}"/>
            </c:ext>
          </c:extLst>
        </c:ser>
        <c:ser>
          <c:idx val="5"/>
          <c:order val="5"/>
          <c:tx>
            <c:strRef>
              <c:f>RESULTS!$A$50</c:f>
              <c:strCache>
                <c:ptCount val="1"/>
                <c:pt idx="0">
                  <c:v>SHS-Square Hollow Section-Column:SS03 - Unknown C25/30 (Height: 1.3m)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RESULTS!$B$50:$K$50</c15:sqref>
                  </c15:fullRef>
                </c:ext>
              </c:extLst>
              <c:f>(RESULTS!$B$50,RESULTS!$D$50,RESULTS!$F$50,RESULTS!$H$50,RESULTS!$J$50)</c:f>
              <c:numCache>
                <c:formatCode>0.000</c:formatCode>
                <c:ptCount val="5"/>
                <c:pt idx="0" formatCode="0.00000000">
                  <c:v>0</c:v>
                </c:pt>
                <c:pt idx="1" formatCode="0">
                  <c:v>0</c:v>
                </c:pt>
                <c:pt idx="2" formatCode="0.000000">
                  <c:v>0</c:v>
                </c:pt>
                <c:pt idx="3" formatCode="0.00000000">
                  <c:v>0</c:v>
                </c:pt>
                <c:pt idx="4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6-4F5E-B59B-A87B80B77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76816"/>
        <c:axId val="160394800"/>
      </c:barChart>
      <c:catAx>
        <c:axId val="3017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394800"/>
        <c:crosses val="autoZero"/>
        <c:auto val="1"/>
        <c:lblAlgn val="ctr"/>
        <c:lblOffset val="100"/>
        <c:noMultiLvlLbl val="0"/>
      </c:catAx>
      <c:valAx>
        <c:axId val="1603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GWP in t CO</a:t>
                </a:r>
                <a:r>
                  <a:rPr lang="de-DE" sz="1000" b="0" i="0" u="none" strike="noStrike" kern="1200" spc="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2</a:t>
                </a: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-eq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17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Anteil der Bauteilgruppen</a:t>
            </a:r>
            <a:r>
              <a:rPr lang="en-US" baseline="0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am GWP in den </a:t>
            </a:r>
            <a:r>
              <a:rPr lang="en-US"/>
              <a:t>Lebenszyklusphasen</a:t>
            </a:r>
            <a:r>
              <a:rPr lang="en-US" baseline="0"/>
              <a:t> A1-A4, C3, C4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RESULTS!$J$11:$J$13</c:f>
              <c:strCache>
                <c:ptCount val="3"/>
                <c:pt idx="0">
                  <c:v>Sum</c:v>
                </c:pt>
                <c:pt idx="1">
                  <c:v>A1-A4, C3, C4</c:v>
                </c:pt>
                <c:pt idx="2">
                  <c:v>kg CO2-eq/m2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90-417F-90CB-0E86CEF948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90-417F-90CB-0E86CEF948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90-417F-90CB-0E86CEF948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90-417F-90CB-0E86CEF948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90-417F-90CB-0E86CEF948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90-417F-90CB-0E86CEF948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E7-4F09-AE8A-75389A929E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E7-4F09-AE8A-75389A929E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E7-4F09-AE8A-75389A929E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E7-4F09-AE8A-75389A929E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E7-4F09-AE8A-75389A929E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E7-4F09-AE8A-75389A929E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E7-4F09-AE8A-75389A929E6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E7-4F09-AE8A-75389A929E6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E7-4F09-AE8A-75389A929E6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E7-4F09-AE8A-75389A929E6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E7-4F09-AE8A-75389A929E6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E7-4F09-AE8A-75389A929E6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E7-4F09-AE8A-75389A929E6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E7-4F09-AE8A-75389A929E6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E7-4F09-AE8A-75389A929E6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E7-4F09-AE8A-75389A929E6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E7-4F09-AE8A-75389A929E6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E7-4F09-AE8A-75389A929E6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E7-4F09-AE8A-75389A929E6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E7-4F09-AE8A-75389A929E6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E7-4F09-AE8A-75389A929E6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E7-4F09-AE8A-75389A929E6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E7-4F09-AE8A-75389A929E6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E7-4F09-AE8A-75389A929E6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E7-4F09-AE8A-75389A929E6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989-4EC3-8712-7876B3EAA4C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989-4EC3-8712-7876B3EAA4C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989-4EC3-8712-7876B3EAA4C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989-4EC3-8712-7876B3EAA4C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989-4EC3-8712-7876B3EAA4C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989-4EC3-8712-7876B3EAA4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RESULTS!$A$14:$A$50</c:f>
              <c:strCache>
                <c:ptCount val="37"/>
                <c:pt idx="0">
                  <c:v>Floor:STR - Concrete - 50mm - Concrete C25/30 (Height: 0.05m)</c:v>
                </c:pt>
                <c:pt idx="1">
                  <c:v>Floor:STR - Concrete - 72mm - Concrete C25/30 (Height: 0.072m)</c:v>
                </c:pt>
                <c:pt idx="2">
                  <c:v>Floor:STR - Concrete - 176mm - Concrete C25/30 (Height: 0.176m)</c:v>
                </c:pt>
                <c:pt idx="3">
                  <c:v>Floor:STR - Concrete - 50mm_Reinforcement - Reinforcement (Height: 0.05m)</c:v>
                </c:pt>
                <c:pt idx="4">
                  <c:v>Floor:STR - Concrete - 72mm_Reinforcement - Reinforcement (Height: 0.072m)</c:v>
                </c:pt>
                <c:pt idx="5">
                  <c:v>Floor:STR - Concrete - 176mm_Reinforcement - Reinforcement (Height: 0.176m)</c:v>
                </c:pt>
                <c:pt idx="6">
                  <c:v>Square Column:STR - Concrete Column - 480x480mm - Concrete C25/30 (Height: 3.8m)</c:v>
                </c:pt>
                <c:pt idx="7">
                  <c:v>Square Column:STR - Concrete Column - 600x600mm - Concrete C25/30 (Height: 3.6m)</c:v>
                </c:pt>
                <c:pt idx="8">
                  <c:v>Square Column:STR - Concrete Column - 600x600mm - Concrete C25/30 (Height: 3.8m)</c:v>
                </c:pt>
                <c:pt idx="9">
                  <c:v>Square Column:STR - Concrete Column - 420x420mm - Concrete C25/30 (Height: 3.5m)</c:v>
                </c:pt>
                <c:pt idx="10">
                  <c:v>Square Column:STR - Concrete Column - 600x600mm - Concrete C25/30 (Height: 3.5m)</c:v>
                </c:pt>
                <c:pt idx="11">
                  <c:v>Square Column:STR - Concrete Column - 360x360mm_Reinforcement - Reinforcement (Height: 3.6m)</c:v>
                </c:pt>
                <c:pt idx="12">
                  <c:v>Square Column:STR - Concrete Column - 360x360mm_Reinforcement - Reinforcement (Height: 3.8m)</c:v>
                </c:pt>
                <c:pt idx="13">
                  <c:v>Square Column:STR - Concrete Column - 360x360mm_Reinforcement - Reinforcement (Height: 3.5m)</c:v>
                </c:pt>
                <c:pt idx="14">
                  <c:v>Square Column:STR - Concrete Column - 420x420mm_Reinforcement - Reinforcement (Height: 3.6m)</c:v>
                </c:pt>
                <c:pt idx="15">
                  <c:v>Square Column:STR - Concrete Column - 420x420mm_Reinforcement - Reinforcement (Height: 3.8m)</c:v>
                </c:pt>
                <c:pt idx="16">
                  <c:v>Square Column:STR - Concrete Column - 480x480mm_Reinforcement - Reinforcement (Height: 3.6m)</c:v>
                </c:pt>
                <c:pt idx="17">
                  <c:v>Square Column:STR - Concrete Column - 480x480mm_Reinforcement - Reinforcement (Height: 3.8m)</c:v>
                </c:pt>
                <c:pt idx="18">
                  <c:v>Square Column:STR - Concrete Column - 600x600mm_Reinforcement - Reinforcement (Height: 3.6m)</c:v>
                </c:pt>
                <c:pt idx="19">
                  <c:v>Square Column:STR - Concrete Column - 600x600mm_Reinforcement - Reinforcement (Height: 3.8m)</c:v>
                </c:pt>
                <c:pt idx="20">
                  <c:v>Square Column:STR - Concrete Column - 420x420mm_Reinforcement - Reinforcement (Height: 3.5m)</c:v>
                </c:pt>
                <c:pt idx="21">
                  <c:v>Square Column:STR - Concrete Column - 600x600mm_Reinforcement - Reinforcement (Height: 3.5m)</c:v>
                </c:pt>
                <c:pt idx="22">
                  <c:v>Opstropning_60mm:SS04 - Unknown C25/30 (Height: 3.9m)</c:v>
                </c:pt>
                <c:pt idx="23">
                  <c:v>Opstropning_60mm:SS04 - Unknown C25/30 (Height: 4.8m)</c:v>
                </c:pt>
                <c:pt idx="24">
                  <c:v>Opstropning_60mm:SS04 - Unknown C25/30 (Height: 6.0m)</c:v>
                </c:pt>
                <c:pt idx="25">
                  <c:v>SHS-Square Hollow Section-Column:SS02 - Unknown C25/30 (Height: 1.6m)</c:v>
                </c:pt>
                <c:pt idx="26">
                  <c:v>SHS-Square Hollow Section-Column:SS03 - Unknown C25/30 (Height: 1.9m)</c:v>
                </c:pt>
                <c:pt idx="27">
                  <c:v>SHS-Square Hollow Section-Column:SS03 - Unknown C25/30 (Height: 1.1m)</c:v>
                </c:pt>
                <c:pt idx="28">
                  <c:v>SHS-Square Hollow Section-Column:SS03 - Unknown C25/30 (Height: 1.7m)</c:v>
                </c:pt>
                <c:pt idx="29">
                  <c:v>SHS-Square Hollow Section-Column:SS03 - Unknown C25/30 (Height: 1.2m)</c:v>
                </c:pt>
                <c:pt idx="30">
                  <c:v>SHS-Square Hollow Section-Column:SS03 - Unknown C25/30 (Height: 0.9m)</c:v>
                </c:pt>
                <c:pt idx="31">
                  <c:v>SHS-Square Hollow Section-Column:SS03 - Unknown C25/30 (Height: 1.0m)</c:v>
                </c:pt>
                <c:pt idx="32">
                  <c:v>SHS-Square Hollow Section-Column:SS03 - Unknown C25/30 (Height: 0.5m)</c:v>
                </c:pt>
                <c:pt idx="33">
                  <c:v>SHS-Square Hollow Section-Column:SS03 - Unknown C25/30 (Height: 1.5m)</c:v>
                </c:pt>
                <c:pt idx="34">
                  <c:v>SHS-Square Hollow Section-Column:SS03 - Unknown C25/30 (Height: 1.4m)</c:v>
                </c:pt>
                <c:pt idx="35">
                  <c:v>SHS-Square Hollow Section-Column:SS03 - Unknown C25/30 (Height: 0.8m)</c:v>
                </c:pt>
                <c:pt idx="36">
                  <c:v>SHS-Square Hollow Section-Column:SS03 - Unknown C25/30 (Height: 1.3m)</c:v>
                </c:pt>
              </c:strCache>
            </c:strRef>
          </c:cat>
          <c:val>
            <c:numRef>
              <c:f>RESULTS!$J$14:$J$50</c:f>
              <c:numCache>
                <c:formatCode>0.00</c:formatCode>
                <c:ptCount val="37"/>
                <c:pt idx="0">
                  <c:v>12.225175024957807</c:v>
                </c:pt>
                <c:pt idx="1">
                  <c:v>17.60425203593924</c:v>
                </c:pt>
                <c:pt idx="2">
                  <c:v>43.03261608785148</c:v>
                </c:pt>
                <c:pt idx="3">
                  <c:v>4.6441977763434146</c:v>
                </c:pt>
                <c:pt idx="4">
                  <c:v>6.6876447979345173</c:v>
                </c:pt>
                <c:pt idx="5">
                  <c:v>16.347576172728822</c:v>
                </c:pt>
                <c:pt idx="6">
                  <c:v>214.06281468701118</c:v>
                </c:pt>
                <c:pt idx="7">
                  <c:v>316.87653664690635</c:v>
                </c:pt>
                <c:pt idx="8">
                  <c:v>334.48078868284563</c:v>
                </c:pt>
                <c:pt idx="9">
                  <c:v>150.95646120817898</c:v>
                </c:pt>
                <c:pt idx="10">
                  <c:v>308.07441062893668</c:v>
                </c:pt>
                <c:pt idx="11">
                  <c:v>49.118274135348315</c:v>
                </c:pt>
                <c:pt idx="12">
                  <c:v>51.844727843246979</c:v>
                </c:pt>
                <c:pt idx="13">
                  <c:v>47.749783857252446</c:v>
                </c:pt>
                <c:pt idx="14">
                  <c:v>66.845486660836215</c:v>
                </c:pt>
                <c:pt idx="15">
                  <c:v>70.561464108281129</c:v>
                </c:pt>
                <c:pt idx="16">
                  <c:v>87.309679742515826</c:v>
                </c:pt>
                <c:pt idx="17">
                  <c:v>92.162556805609597</c:v>
                </c:pt>
                <c:pt idx="18">
                  <c:v>136.42795387786413</c:v>
                </c:pt>
                <c:pt idx="19">
                  <c:v>144.00728464885663</c:v>
                </c:pt>
                <c:pt idx="20">
                  <c:v>64.992761361260278</c:v>
                </c:pt>
                <c:pt idx="21">
                  <c:v>132.63828849236788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A-4A0D-B646-80276021BB40}"/>
            </c:ext>
          </c:extLst>
        </c:ser>
        <c:ser>
          <c:idx val="1"/>
          <c:order val="1"/>
          <c:tx>
            <c:strRef>
              <c:f>RESULTS!$K$11:$K$13</c:f>
              <c:strCache>
                <c:ptCount val="3"/>
                <c:pt idx="0">
                  <c:v>Sum</c:v>
                </c:pt>
                <c:pt idx="1">
                  <c:v>A1-A4, C3, C4</c:v>
                </c:pt>
                <c:pt idx="2">
                  <c:v>kg CO2-eq.Total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90-417F-90CB-0E86CEF948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90-417F-90CB-0E86CEF948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90-417F-90CB-0E86CEF948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90-417F-90CB-0E86CEF948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90-417F-90CB-0E86CEF948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290-417F-90CB-0E86CEF948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E7-4F09-AE8A-75389A929E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E7-4F09-AE8A-75389A929E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E7-4F09-AE8A-75389A929E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FE7-4F09-AE8A-75389A929E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FE7-4F09-AE8A-75389A929E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FE7-4F09-AE8A-75389A929E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FE7-4F09-AE8A-75389A929E6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FE7-4F09-AE8A-75389A929E6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FE7-4F09-AE8A-75389A929E6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FE7-4F09-AE8A-75389A929E6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FE7-4F09-AE8A-75389A929E6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FE7-4F09-AE8A-75389A929E6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FE7-4F09-AE8A-75389A929E6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FE7-4F09-AE8A-75389A929E6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FE7-4F09-AE8A-75389A929E6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FE7-4F09-AE8A-75389A929E6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FE7-4F09-AE8A-75389A929E6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FE7-4F09-AE8A-75389A929E6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FE7-4F09-AE8A-75389A929E6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FE7-4F09-AE8A-75389A929E6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FE7-4F09-AE8A-75389A929E6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FE7-4F09-AE8A-75389A929E6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FE7-4F09-AE8A-75389A929E6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FE7-4F09-AE8A-75389A929E6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FE7-4F09-AE8A-75389A929E6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6989-4EC3-8712-7876B3EAA4C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6989-4EC3-8712-7876B3EAA4C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6989-4EC3-8712-7876B3EAA4C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6989-4EC3-8712-7876B3EAA4C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6989-4EC3-8712-7876B3EAA4C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6989-4EC3-8712-7876B3EAA4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RESULTS!$A$14:$A$50</c:f>
              <c:strCache>
                <c:ptCount val="37"/>
                <c:pt idx="0">
                  <c:v>Floor:STR - Concrete - 50mm - Concrete C25/30 (Height: 0.05m)</c:v>
                </c:pt>
                <c:pt idx="1">
                  <c:v>Floor:STR - Concrete - 72mm - Concrete C25/30 (Height: 0.072m)</c:v>
                </c:pt>
                <c:pt idx="2">
                  <c:v>Floor:STR - Concrete - 176mm - Concrete C25/30 (Height: 0.176m)</c:v>
                </c:pt>
                <c:pt idx="3">
                  <c:v>Floor:STR - Concrete - 50mm_Reinforcement - Reinforcement (Height: 0.05m)</c:v>
                </c:pt>
                <c:pt idx="4">
                  <c:v>Floor:STR - Concrete - 72mm_Reinforcement - Reinforcement (Height: 0.072m)</c:v>
                </c:pt>
                <c:pt idx="5">
                  <c:v>Floor:STR - Concrete - 176mm_Reinforcement - Reinforcement (Height: 0.176m)</c:v>
                </c:pt>
                <c:pt idx="6">
                  <c:v>Square Column:STR - Concrete Column - 480x480mm - Concrete C25/30 (Height: 3.8m)</c:v>
                </c:pt>
                <c:pt idx="7">
                  <c:v>Square Column:STR - Concrete Column - 600x600mm - Concrete C25/30 (Height: 3.6m)</c:v>
                </c:pt>
                <c:pt idx="8">
                  <c:v>Square Column:STR - Concrete Column - 600x600mm - Concrete C25/30 (Height: 3.8m)</c:v>
                </c:pt>
                <c:pt idx="9">
                  <c:v>Square Column:STR - Concrete Column - 420x420mm - Concrete C25/30 (Height: 3.5m)</c:v>
                </c:pt>
                <c:pt idx="10">
                  <c:v>Square Column:STR - Concrete Column - 600x600mm - Concrete C25/30 (Height: 3.5m)</c:v>
                </c:pt>
                <c:pt idx="11">
                  <c:v>Square Column:STR - Concrete Column - 360x360mm_Reinforcement - Reinforcement (Height: 3.6m)</c:v>
                </c:pt>
                <c:pt idx="12">
                  <c:v>Square Column:STR - Concrete Column - 360x360mm_Reinforcement - Reinforcement (Height: 3.8m)</c:v>
                </c:pt>
                <c:pt idx="13">
                  <c:v>Square Column:STR - Concrete Column - 360x360mm_Reinforcement - Reinforcement (Height: 3.5m)</c:v>
                </c:pt>
                <c:pt idx="14">
                  <c:v>Square Column:STR - Concrete Column - 420x420mm_Reinforcement - Reinforcement (Height: 3.6m)</c:v>
                </c:pt>
                <c:pt idx="15">
                  <c:v>Square Column:STR - Concrete Column - 420x420mm_Reinforcement - Reinforcement (Height: 3.8m)</c:v>
                </c:pt>
                <c:pt idx="16">
                  <c:v>Square Column:STR - Concrete Column - 480x480mm_Reinforcement - Reinforcement (Height: 3.6m)</c:v>
                </c:pt>
                <c:pt idx="17">
                  <c:v>Square Column:STR - Concrete Column - 480x480mm_Reinforcement - Reinforcement (Height: 3.8m)</c:v>
                </c:pt>
                <c:pt idx="18">
                  <c:v>Square Column:STR - Concrete Column - 600x600mm_Reinforcement - Reinforcement (Height: 3.6m)</c:v>
                </c:pt>
                <c:pt idx="19">
                  <c:v>Square Column:STR - Concrete Column - 600x600mm_Reinforcement - Reinforcement (Height: 3.8m)</c:v>
                </c:pt>
                <c:pt idx="20">
                  <c:v>Square Column:STR - Concrete Column - 420x420mm_Reinforcement - Reinforcement (Height: 3.5m)</c:v>
                </c:pt>
                <c:pt idx="21">
                  <c:v>Square Column:STR - Concrete Column - 600x600mm_Reinforcement - Reinforcement (Height: 3.5m)</c:v>
                </c:pt>
                <c:pt idx="22">
                  <c:v>Opstropning_60mm:SS04 - Unknown C25/30 (Height: 3.9m)</c:v>
                </c:pt>
                <c:pt idx="23">
                  <c:v>Opstropning_60mm:SS04 - Unknown C25/30 (Height: 4.8m)</c:v>
                </c:pt>
                <c:pt idx="24">
                  <c:v>Opstropning_60mm:SS04 - Unknown C25/30 (Height: 6.0m)</c:v>
                </c:pt>
                <c:pt idx="25">
                  <c:v>SHS-Square Hollow Section-Column:SS02 - Unknown C25/30 (Height: 1.6m)</c:v>
                </c:pt>
                <c:pt idx="26">
                  <c:v>SHS-Square Hollow Section-Column:SS03 - Unknown C25/30 (Height: 1.9m)</c:v>
                </c:pt>
                <c:pt idx="27">
                  <c:v>SHS-Square Hollow Section-Column:SS03 - Unknown C25/30 (Height: 1.1m)</c:v>
                </c:pt>
                <c:pt idx="28">
                  <c:v>SHS-Square Hollow Section-Column:SS03 - Unknown C25/30 (Height: 1.7m)</c:v>
                </c:pt>
                <c:pt idx="29">
                  <c:v>SHS-Square Hollow Section-Column:SS03 - Unknown C25/30 (Height: 1.2m)</c:v>
                </c:pt>
                <c:pt idx="30">
                  <c:v>SHS-Square Hollow Section-Column:SS03 - Unknown C25/30 (Height: 0.9m)</c:v>
                </c:pt>
                <c:pt idx="31">
                  <c:v>SHS-Square Hollow Section-Column:SS03 - Unknown C25/30 (Height: 1.0m)</c:v>
                </c:pt>
                <c:pt idx="32">
                  <c:v>SHS-Square Hollow Section-Column:SS03 - Unknown C25/30 (Height: 0.5m)</c:v>
                </c:pt>
                <c:pt idx="33">
                  <c:v>SHS-Square Hollow Section-Column:SS03 - Unknown C25/30 (Height: 1.5m)</c:v>
                </c:pt>
                <c:pt idx="34">
                  <c:v>SHS-Square Hollow Section-Column:SS03 - Unknown C25/30 (Height: 1.4m)</c:v>
                </c:pt>
                <c:pt idx="35">
                  <c:v>SHS-Square Hollow Section-Column:SS03 - Unknown C25/30 (Height: 0.8m)</c:v>
                </c:pt>
                <c:pt idx="36">
                  <c:v>SHS-Square Hollow Section-Column:SS03 - Unknown C25/30 (Height: 1.3m)</c:v>
                </c:pt>
              </c:strCache>
            </c:strRef>
          </c:cat>
          <c:val>
            <c:numRef>
              <c:f>RESULTS!$K$14:$K$50</c:f>
              <c:numCache>
                <c:formatCode>0.00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7F6A-4A0D-B646-80276021BB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GWP in den Lebenszyklusphasen </a:t>
            </a:r>
            <a:endParaRPr lang="de-DE" baseline="-25000"/>
          </a:p>
        </c:rich>
      </c:tx>
      <c:layout>
        <c:manualLayout>
          <c:xMode val="edge"/>
          <c:yMode val="edge"/>
          <c:x val="0.23666666666666666"/>
          <c:y val="3.2937733533079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RESULTS!$A$51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RESULTS!$B$51:$K$51</c15:sqref>
                  </c15:fullRef>
                </c:ext>
              </c:extLst>
              <c:f>(RESULTS!$B$51,RESULTS!$D$51,RESULTS!$F$51,RESULTS!$H$51,RESULTS!$J$51)</c:f>
              <c:numCache>
                <c:formatCode>0</c:formatCode>
                <c:ptCount val="5"/>
                <c:pt idx="0" formatCode="0.00000000">
                  <c:v>2.2394805426602611</c:v>
                </c:pt>
                <c:pt idx="1">
                  <c:v>0</c:v>
                </c:pt>
                <c:pt idx="2" formatCode="0.0000">
                  <c:v>0.1291701926228126</c:v>
                </c:pt>
                <c:pt idx="3" formatCode="0.0000">
                  <c:v>0.20384241658014823</c:v>
                </c:pt>
                <c:pt idx="4">
                  <c:v>2368.6507352830731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8-4F89-B177-8A1F952D6F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1776816"/>
        <c:axId val="160394800"/>
      </c:barChart>
      <c:catAx>
        <c:axId val="3017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394800"/>
        <c:crosses val="autoZero"/>
        <c:auto val="1"/>
        <c:lblAlgn val="ctr"/>
        <c:lblOffset val="100"/>
        <c:noMultiLvlLbl val="0"/>
      </c:catAx>
      <c:valAx>
        <c:axId val="1603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GWP in t CO</a:t>
                </a:r>
                <a:r>
                  <a:rPr lang="de-DE" sz="1000" b="0" i="0" u="none" strike="noStrike" kern="1200" spc="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2</a:t>
                </a: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-eq</a:t>
                </a:r>
                <a:endPara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17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8050</xdr:colOff>
      <xdr:row>1</xdr:row>
      <xdr:rowOff>157229</xdr:rowOff>
    </xdr:from>
    <xdr:to>
      <xdr:col>20</xdr:col>
      <xdr:colOff>552336</xdr:colOff>
      <xdr:row>50</xdr:row>
      <xdr:rowOff>131787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7828B94-BE86-436F-A16A-795EFBCBD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45624</xdr:colOff>
      <xdr:row>1</xdr:row>
      <xdr:rowOff>74089</xdr:rowOff>
    </xdr:from>
    <xdr:to>
      <xdr:col>27</xdr:col>
      <xdr:colOff>45624</xdr:colOff>
      <xdr:row>50</xdr:row>
      <xdr:rowOff>53971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3EAE6CE-5F3D-069E-F621-A54E31EAF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168636</xdr:colOff>
      <xdr:row>66</xdr:row>
      <xdr:rowOff>164764</xdr:rowOff>
    </xdr:from>
    <xdr:ext cx="184731" cy="264560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D6A3AE1F-0A04-4B1F-87CF-69F677105A23}"/>
            </a:ext>
          </a:extLst>
        </xdr:cNvPr>
        <xdr:cNvSpPr txBox="1"/>
      </xdr:nvSpPr>
      <xdr:spPr>
        <a:xfrm>
          <a:off x="1468518" y="5999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 b="1">
            <a:solidFill>
              <a:schemeClr val="bg1"/>
            </a:solidFill>
          </a:endParaRPr>
        </a:p>
      </xdr:txBody>
    </xdr:sp>
    <xdr:clientData/>
  </xdr:oneCellAnchor>
  <xdr:twoCellAnchor>
    <xdr:from>
      <xdr:col>27</xdr:col>
      <xdr:colOff>369793</xdr:colOff>
      <xdr:row>1</xdr:row>
      <xdr:rowOff>102373</xdr:rowOff>
    </xdr:from>
    <xdr:to>
      <xdr:col>33</xdr:col>
      <xdr:colOff>369793</xdr:colOff>
      <xdr:row>50</xdr:row>
      <xdr:rowOff>5797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88E88ED-1FF5-41B7-AD21-B750F5E2E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147467</xdr:colOff>
      <xdr:row>70</xdr:row>
      <xdr:rowOff>0</xdr:rowOff>
    </xdr:from>
    <xdr:ext cx="260392" cy="264560"/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7E4BB14E-48F7-4101-B2CC-933071AC46EE}"/>
            </a:ext>
          </a:extLst>
        </xdr:cNvPr>
        <xdr:cNvSpPr txBox="1"/>
      </xdr:nvSpPr>
      <xdr:spPr>
        <a:xfrm>
          <a:off x="1447349" y="6140824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</a:t>
          </a:r>
          <a:endParaRPr lang="de-DE">
            <a:solidFill>
              <a:schemeClr val="bg1"/>
            </a:solidFill>
            <a:effectLst/>
          </a:endParaRPr>
        </a:p>
      </xdr:txBody>
    </xdr:sp>
    <xdr:clientData/>
  </xdr:oneCellAnchor>
  <xdr:oneCellAnchor>
    <xdr:from>
      <xdr:col>1</xdr:col>
      <xdr:colOff>147467</xdr:colOff>
      <xdr:row>52</xdr:row>
      <xdr:rowOff>0</xdr:rowOff>
    </xdr:from>
    <xdr:ext cx="184731" cy="264560"/>
    <xdr:sp macro="" textlink="">
      <xdr:nvSpPr>
        <xdr:cNvPr id="20" name="Textfeld 21">
          <a:extLst>
            <a:ext uri="{FF2B5EF4-FFF2-40B4-BE49-F238E27FC236}">
              <a16:creationId xmlns:a16="http://schemas.microsoft.com/office/drawing/2014/main" id="{95319C4A-EA32-4591-A8D7-E49F19ABFFE3}"/>
            </a:ext>
          </a:extLst>
        </xdr:cNvPr>
        <xdr:cNvSpPr txBox="1"/>
      </xdr:nvSpPr>
      <xdr:spPr>
        <a:xfrm>
          <a:off x="1447349" y="319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>
            <a:solidFill>
              <a:schemeClr val="bg1"/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KH-Basic">
  <a:themeElements>
    <a:clrScheme name="KH - Basic">
      <a:dk1>
        <a:sysClr val="windowText" lastClr="000000"/>
      </a:dk1>
      <a:lt1>
        <a:sysClr val="window" lastClr="FFFFFF"/>
      </a:lt1>
      <a:dk2>
        <a:srgbClr val="616161"/>
      </a:dk2>
      <a:lt2>
        <a:srgbClr val="EDEDED"/>
      </a:lt2>
      <a:accent1>
        <a:srgbClr val="8EAD91"/>
      </a:accent1>
      <a:accent2>
        <a:srgbClr val="EBE19B"/>
      </a:accent2>
      <a:accent3>
        <a:srgbClr val="91A8BF"/>
      </a:accent3>
      <a:accent4>
        <a:srgbClr val="BF7C78"/>
      </a:accent4>
      <a:accent5>
        <a:srgbClr val="E6BA69"/>
      </a:accent5>
      <a:accent6>
        <a:srgbClr val="BAE3BE"/>
      </a:accent6>
      <a:hlink>
        <a:srgbClr val="E24426"/>
      </a:hlink>
      <a:folHlink>
        <a:srgbClr val="E97159"/>
      </a:folHlink>
    </a:clrScheme>
    <a:fontScheme name="KH - Basic">
      <a:majorFont>
        <a:latin typeface="Swis721 BT"/>
        <a:ea typeface=""/>
        <a:cs typeface=""/>
      </a:majorFont>
      <a:minorFont>
        <a:latin typeface="Swis721 Lt B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V72"/>
  <sheetViews>
    <sheetView zoomScale="67" zoomScaleNormal="85" zoomScaleSheetLayoutView="70" zoomScalePageLayoutView="40" workbookViewId="0">
      <selection activeCell="L4" sqref="L4:M4"/>
    </sheetView>
  </sheetViews>
  <sheetFormatPr defaultColWidth="11.453125" defaultRowHeight="14"/>
  <cols>
    <col min="1" max="1" width="109.90625" style="23" customWidth="1"/>
    <col min="2" max="2" width="19.81640625" style="23" customWidth="1"/>
    <col min="3" max="3" width="51.26953125" style="23" customWidth="1"/>
    <col min="4" max="4" width="22.6328125" style="23" customWidth="1"/>
    <col min="5" max="5" width="36.08984375" style="23" bestFit="1" customWidth="1"/>
    <col min="6" max="6" width="15.453125" style="23" customWidth="1"/>
    <col min="7" max="7" width="10.453125" style="25" customWidth="1"/>
    <col min="8" max="8" width="12.7265625" style="25" customWidth="1"/>
    <col min="9" max="9" width="16.81640625" style="25" customWidth="1"/>
    <col min="10" max="13" width="16" style="22" customWidth="1"/>
    <col min="14" max="14" width="16.26953125" style="19" customWidth="1"/>
    <col min="15" max="15" width="18.7265625" style="19" customWidth="1"/>
    <col min="16" max="16" width="20.453125" style="19" customWidth="1"/>
    <col min="17" max="17" width="11.453125" style="19"/>
    <col min="18" max="18" width="14.453125" style="19" customWidth="1"/>
    <col min="19" max="19" width="16.90625" style="19" customWidth="1"/>
    <col min="20" max="16384" width="11.453125" style="19"/>
  </cols>
  <sheetData>
    <row r="1" spans="1:22" ht="14.25" customHeight="1">
      <c r="A1" s="27"/>
      <c r="B1" s="26"/>
      <c r="C1" s="26"/>
      <c r="D1" s="26"/>
      <c r="E1" s="26"/>
      <c r="F1" s="26"/>
      <c r="G1" s="28"/>
      <c r="H1" s="28"/>
      <c r="I1" s="28"/>
      <c r="P1" s="22"/>
      <c r="Q1" s="22"/>
      <c r="T1"/>
      <c r="U1"/>
      <c r="V1"/>
    </row>
    <row r="2" spans="1:22" ht="27.65" customHeight="1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P2" s="113"/>
      <c r="Q2" s="113"/>
      <c r="R2" s="113"/>
      <c r="T2"/>
      <c r="U2"/>
      <c r="V2"/>
    </row>
    <row r="3" spans="1:22" ht="14.25" customHeight="1">
      <c r="A3" s="29"/>
      <c r="B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P3" s="29"/>
      <c r="Q3" s="29"/>
      <c r="R3" s="29"/>
      <c r="T3"/>
      <c r="U3"/>
      <c r="V3"/>
    </row>
    <row r="4" spans="1:22" ht="20.25" customHeight="1">
      <c r="A4" s="30"/>
      <c r="B4" s="29"/>
      <c r="F4" s="29"/>
      <c r="G4" s="29"/>
      <c r="H4" s="164"/>
      <c r="I4" s="164"/>
      <c r="J4" s="164"/>
      <c r="K4" s="164"/>
      <c r="L4" s="164"/>
      <c r="M4" s="164"/>
      <c r="P4" s="164"/>
      <c r="Q4" s="164"/>
      <c r="T4" s="128"/>
      <c r="U4"/>
      <c r="V4" s="2"/>
    </row>
    <row r="5" spans="1:22">
      <c r="A5" s="19"/>
      <c r="B5" s="19"/>
      <c r="C5" s="127"/>
      <c r="F5" s="29"/>
      <c r="G5" s="29"/>
      <c r="H5" s="126"/>
      <c r="I5" s="126"/>
      <c r="J5" s="126"/>
      <c r="K5" s="126"/>
      <c r="L5" s="126"/>
      <c r="M5" s="126"/>
      <c r="P5" s="126"/>
      <c r="Q5" s="126"/>
      <c r="T5" s="128"/>
      <c r="U5"/>
      <c r="V5" s="2"/>
    </row>
    <row r="6" spans="1:22">
      <c r="A6" s="26" t="s">
        <v>562</v>
      </c>
      <c r="B6" s="19" t="s">
        <v>563</v>
      </c>
      <c r="F6" s="29"/>
      <c r="G6" s="29"/>
      <c r="H6" s="126"/>
      <c r="I6" s="126"/>
      <c r="J6" s="126"/>
      <c r="K6" s="126"/>
      <c r="L6" s="126"/>
      <c r="M6" s="126"/>
      <c r="P6" s="126"/>
      <c r="Q6" s="126"/>
      <c r="T6" s="128"/>
      <c r="U6"/>
      <c r="V6" s="2" t="s">
        <v>550</v>
      </c>
    </row>
    <row r="7" spans="1:22">
      <c r="I7" s="126"/>
      <c r="P7" s="22"/>
      <c r="Q7" s="22"/>
      <c r="T7" s="128"/>
      <c r="U7"/>
      <c r="V7" s="2" t="s">
        <v>551</v>
      </c>
    </row>
    <row r="8" spans="1:22" ht="21.5" customHeight="1">
      <c r="A8" s="179" t="s">
        <v>567</v>
      </c>
      <c r="B8" s="179"/>
      <c r="C8" s="62"/>
      <c r="D8" s="120" t="str">
        <f>_xlfn.XLOOKUP(E8,SCRIPT!A2:A11,SCRIPT!C2:C11)</f>
        <v>kg CO2-eq</v>
      </c>
      <c r="E8" s="63" t="s">
        <v>118</v>
      </c>
      <c r="I8" s="126"/>
      <c r="P8" s="22"/>
      <c r="Q8" s="22"/>
      <c r="T8"/>
      <c r="U8"/>
      <c r="V8"/>
    </row>
    <row r="9" spans="1:22">
      <c r="P9" s="22"/>
      <c r="Q9" s="22"/>
      <c r="T9"/>
      <c r="U9"/>
      <c r="V9"/>
    </row>
    <row r="10" spans="1:22" ht="14.25" customHeight="1" thickBot="1">
      <c r="B10" s="115"/>
      <c r="P10"/>
      <c r="Q10"/>
      <c r="R10"/>
      <c r="S10"/>
      <c r="T10"/>
      <c r="U10"/>
      <c r="V10"/>
    </row>
    <row r="11" spans="1:22" ht="14.5" thickBot="1">
      <c r="A11" s="170" t="s">
        <v>560</v>
      </c>
      <c r="B11" s="171"/>
      <c r="C11" s="129"/>
      <c r="D11" s="170" t="s">
        <v>561</v>
      </c>
      <c r="E11" s="171"/>
      <c r="F11" s="171"/>
      <c r="G11" s="171"/>
      <c r="H11" s="172" t="s">
        <v>26</v>
      </c>
      <c r="I11" s="173"/>
      <c r="J11" s="173"/>
      <c r="K11" s="173"/>
      <c r="L11" s="173"/>
      <c r="M11" s="174"/>
    </row>
    <row r="12" spans="1:22" ht="14.25" customHeight="1">
      <c r="A12" s="121" t="s">
        <v>557</v>
      </c>
      <c r="B12" s="122" t="s">
        <v>548</v>
      </c>
      <c r="C12" s="121" t="s">
        <v>568</v>
      </c>
      <c r="D12" s="144" t="s">
        <v>564</v>
      </c>
      <c r="E12" s="144" t="s">
        <v>558</v>
      </c>
      <c r="F12" s="145"/>
      <c r="G12" s="124" t="s">
        <v>559</v>
      </c>
      <c r="H12" s="175" t="s">
        <v>569</v>
      </c>
      <c r="I12" s="176"/>
      <c r="J12" s="175" t="s">
        <v>570</v>
      </c>
      <c r="K12" s="176"/>
      <c r="L12" s="177" t="s">
        <v>571</v>
      </c>
      <c r="M12" s="178"/>
      <c r="O12" s="111" t="s">
        <v>221</v>
      </c>
      <c r="Q12" s="31" t="s">
        <v>217</v>
      </c>
    </row>
    <row r="13" spans="1:22" ht="14.25" customHeight="1" thickBot="1">
      <c r="A13" s="133"/>
      <c r="B13" s="135"/>
      <c r="C13" s="65"/>
      <c r="D13" s="123"/>
      <c r="E13" s="123"/>
      <c r="F13" s="32"/>
      <c r="G13" s="114"/>
      <c r="H13" s="165" t="s">
        <v>215</v>
      </c>
      <c r="I13" s="166"/>
      <c r="J13" s="165" t="s">
        <v>547</v>
      </c>
      <c r="K13" s="169"/>
      <c r="L13" s="167" t="s">
        <v>22</v>
      </c>
      <c r="M13" s="168"/>
      <c r="O13" s="112" t="s">
        <v>43</v>
      </c>
      <c r="Q13" s="119" t="s">
        <v>216</v>
      </c>
    </row>
    <row r="14" spans="1:22" ht="14.25" customHeight="1">
      <c r="A14" s="134" t="s">
        <v>610</v>
      </c>
      <c r="B14" s="136" t="s">
        <v>554</v>
      </c>
      <c r="C14" s="130" t="str">
        <f>_xlfn.XLOOKUP($B14,DATA!$B$6:$B$133,DATA!$C$6:$C$133,"")</f>
        <v>Ready-mix concrete C25/30</v>
      </c>
      <c r="D14" s="137">
        <v>0.05</v>
      </c>
      <c r="E14" s="143">
        <v>18</v>
      </c>
      <c r="F14" s="138">
        <v>0</v>
      </c>
      <c r="G14" s="130" t="str">
        <f>_xlfn.XLOOKUP($C14,DATA!$C$6:$C$133,DATA!$D$6:$D$133,"")</f>
        <v>m3</v>
      </c>
      <c r="H14" s="130">
        <f>$D14*_xlfn.XLOOKUP($C14,DATA!$C$6:$C$133,DATA!$P$6:$P$133,0)</f>
        <v>11.148183183184001</v>
      </c>
      <c r="I14" s="131" t="str">
        <f>_xlfn.XLOOKUP($E$8,SCRIPT!$A$2:$A$11,SCRIPT!$C$2:$C$11)</f>
        <v>kg CO2-eq</v>
      </c>
      <c r="J14" s="130">
        <f>$D14*_xlfn.XLOOKUP($C14,DATA!$C$6:$C$133,DATA!$Z$6:$Z$133,0)</f>
        <v>1.0769918417738069</v>
      </c>
      <c r="K14" s="131" t="str">
        <f>_xlfn.XLOOKUP($E$8,SCRIPT!$A$2:$A$11,SCRIPT!$C$2:$C$11)</f>
        <v>kg CO2-eq</v>
      </c>
      <c r="L14" s="130">
        <f>$D14*_xlfn.XLOOKUP($C14,DATA!$C$6:$C$133,DATA!$X$6:$X$133,0)</f>
        <v>-0.19924177294043752</v>
      </c>
      <c r="M14" s="131" t="str">
        <f>_xlfn.XLOOKUP($E$8,SCRIPT!$A$2:$A$11,SCRIPT!$C$2:$C$11)</f>
        <v>kg CO2-eq</v>
      </c>
      <c r="O14" s="153">
        <f>$D14*_xlfn.XLOOKUP($C14,DATA!$C$6:$C$133,DATA!$AB$6:$AB$133,0)</f>
        <v>3.3758962059383654E-2</v>
      </c>
      <c r="Q14" s="154">
        <f>_xlfn.XLOOKUP($C14,DATA!$C$6:$C$133,DATA!$G$6:$G$133,0)</f>
        <v>2300</v>
      </c>
    </row>
    <row r="15" spans="1:22" ht="14.25" customHeight="1">
      <c r="A15" s="134" t="s">
        <v>611</v>
      </c>
      <c r="B15" s="132" t="s">
        <v>554</v>
      </c>
      <c r="C15" s="130" t="str">
        <f>_xlfn.XLOOKUP($B15,DATA!$B$6:$B$133,DATA!$C$6:$C$133,"")</f>
        <v>Ready-mix concrete C25/30</v>
      </c>
      <c r="D15" s="137">
        <v>7.1999999999999995E-2</v>
      </c>
      <c r="E15" s="143">
        <v>1</v>
      </c>
      <c r="F15" s="138">
        <v>0</v>
      </c>
      <c r="G15" s="130" t="str">
        <f>_xlfn.XLOOKUP($C15,DATA!$C$6:$C$133,DATA!$D$6:$D$133,"")</f>
        <v>m3</v>
      </c>
      <c r="H15" s="130">
        <f>$D15*_xlfn.XLOOKUP($C15,DATA!$C$6:$C$133,DATA!$P$6:$P$133,0)</f>
        <v>16.053383783784959</v>
      </c>
      <c r="I15" s="131" t="str">
        <f>_xlfn.XLOOKUP($E$8,SCRIPT!$A$2:$A$11,SCRIPT!$C$2:$C$11)</f>
        <v>kg CO2-eq</v>
      </c>
      <c r="J15" s="130">
        <f>$D15*_xlfn.XLOOKUP($C15,DATA!$C$6:$C$133,DATA!$Z$6:$Z$133,0)</f>
        <v>1.5508682521542818</v>
      </c>
      <c r="K15" s="131" t="str">
        <f>_xlfn.XLOOKUP($E$8,SCRIPT!$A$2:$A$11,SCRIPT!$C$2:$C$11)</f>
        <v>kg CO2-eq</v>
      </c>
      <c r="L15" s="130">
        <f>$D15*_xlfn.XLOOKUP($C15,DATA!$C$6:$C$133,DATA!$X$6:$X$133,0)</f>
        <v>-0.28690815303422995</v>
      </c>
      <c r="M15" s="131" t="str">
        <f>_xlfn.XLOOKUP($E$8,SCRIPT!$A$2:$A$11,SCRIPT!$C$2:$C$11)</f>
        <v>kg CO2-eq</v>
      </c>
      <c r="O15" s="153">
        <f>$D15*_xlfn.XLOOKUP($C15,DATA!$C$6:$C$133,DATA!$AB$6:$AB$133,0)</f>
        <v>4.8612905365512452E-2</v>
      </c>
      <c r="Q15" s="155">
        <f>_xlfn.XLOOKUP($C15,DATA!$C$6:$C$133,DATA!$G$6:$G$133,0)</f>
        <v>2300</v>
      </c>
    </row>
    <row r="16" spans="1:22" ht="14.25" customHeight="1">
      <c r="A16" s="134" t="s">
        <v>612</v>
      </c>
      <c r="B16" s="132" t="s">
        <v>554</v>
      </c>
      <c r="C16" s="130" t="str">
        <f>_xlfn.XLOOKUP($B16,DATA!$B$6:$B$133,DATA!$C$6:$C$133,"")</f>
        <v>Ready-mix concrete C25/30</v>
      </c>
      <c r="D16" s="137">
        <v>0.17599999999999999</v>
      </c>
      <c r="E16" s="143">
        <v>1</v>
      </c>
      <c r="F16" s="138">
        <v>0</v>
      </c>
      <c r="G16" s="130" t="str">
        <f>_xlfn.XLOOKUP($C16,DATA!$C$6:$C$133,DATA!$D$6:$D$133,"")</f>
        <v>m3</v>
      </c>
      <c r="H16" s="130">
        <f>$D16*_xlfn.XLOOKUP($C16,DATA!$C$6:$C$133,DATA!$P$6:$P$133,0)</f>
        <v>39.241604804807679</v>
      </c>
      <c r="I16" s="131" t="str">
        <f>_xlfn.XLOOKUP($E$8,SCRIPT!$A$2:$A$11,SCRIPT!$C$2:$C$11)</f>
        <v>kg CO2-eq</v>
      </c>
      <c r="J16" s="130">
        <f>$D16*_xlfn.XLOOKUP($C16,DATA!$C$6:$C$133,DATA!$Z$6:$Z$133,0)</f>
        <v>3.7910112830438001</v>
      </c>
      <c r="K16" s="131" t="str">
        <f>_xlfn.XLOOKUP($E$8,SCRIPT!$A$2:$A$11,SCRIPT!$C$2:$C$11)</f>
        <v>kg CO2-eq</v>
      </c>
      <c r="L16" s="130">
        <f>$D16*_xlfn.XLOOKUP($C16,DATA!$C$6:$C$133,DATA!$X$6:$X$133,0)</f>
        <v>-0.70133104075033992</v>
      </c>
      <c r="M16" s="131" t="str">
        <f>_xlfn.XLOOKUP($E$8,SCRIPT!$A$2:$A$11,SCRIPT!$C$2:$C$11)</f>
        <v>kg CO2-eq</v>
      </c>
      <c r="O16" s="153">
        <f>$D16*_xlfn.XLOOKUP($C16,DATA!$C$6:$C$133,DATA!$AB$6:$AB$133,0)</f>
        <v>0.11883154644903045</v>
      </c>
      <c r="Q16" s="155">
        <f>_xlfn.XLOOKUP($C16,DATA!$C$6:$C$133,DATA!$G$6:$G$133,0)</f>
        <v>2300</v>
      </c>
    </row>
    <row r="17" spans="1:17" ht="14.25" customHeight="1">
      <c r="A17" s="134" t="s">
        <v>613</v>
      </c>
      <c r="B17" s="132" t="s">
        <v>549</v>
      </c>
      <c r="C17" s="130" t="str">
        <f>_xlfn.XLOOKUP($B17,DATA!$B$6:$B$133,DATA!$C$6:$C$133,"")</f>
        <v>Reinforcement steel wire</v>
      </c>
      <c r="D17" s="137">
        <v>7.5</v>
      </c>
      <c r="E17" s="143">
        <v>1</v>
      </c>
      <c r="F17" s="138">
        <v>0</v>
      </c>
      <c r="G17" s="130" t="str">
        <f>_xlfn.XLOOKUP($C17,DATA!$C$6:$C$133,DATA!$D$6:$D$133,"")</f>
        <v>kg</v>
      </c>
      <c r="H17" s="130">
        <f>$D17*_xlfn.XLOOKUP($C17,DATA!$C$6:$C$133,DATA!$P$6:$P$133,0)</f>
        <v>4.6151652357471082</v>
      </c>
      <c r="I17" s="131" t="str">
        <f>_xlfn.XLOOKUP($E$8,SCRIPT!$A$2:$A$11,SCRIPT!$C$2:$C$11)</f>
        <v>kg CO2-eq</v>
      </c>
      <c r="J17" s="130">
        <f>$D17*_xlfn.XLOOKUP($C17,DATA!$C$6:$C$133,DATA!$Z$6:$Z$133,0)</f>
        <v>2.903254059630658E-2</v>
      </c>
      <c r="K17" s="131" t="str">
        <f>_xlfn.XLOOKUP($E$8,SCRIPT!$A$2:$A$11,SCRIPT!$C$2:$C$11)</f>
        <v>kg CO2-eq</v>
      </c>
      <c r="L17" s="130">
        <f>$D17*_xlfn.XLOOKUP($C17,DATA!$C$6:$C$133,DATA!$X$6:$X$133,0)</f>
        <v>1.0835022038820523</v>
      </c>
      <c r="M17" s="131" t="str">
        <f>_xlfn.XLOOKUP($E$8,SCRIPT!$A$2:$A$11,SCRIPT!$C$2:$C$11)</f>
        <v>kg CO2-eq</v>
      </c>
      <c r="O17" s="153">
        <f>$D17*_xlfn.XLOOKUP($C17,DATA!$C$6:$C$133,DATA!$AB$6:$AB$133,0)</f>
        <v>4.32244175925336E-2</v>
      </c>
      <c r="Q17" s="155">
        <f>_xlfn.XLOOKUP($C17,DATA!$C$6:$C$133,DATA!$G$6:$G$133,0)</f>
        <v>7850</v>
      </c>
    </row>
    <row r="18" spans="1:17" ht="14.25" customHeight="1">
      <c r="A18" s="134" t="s">
        <v>614</v>
      </c>
      <c r="B18" s="132" t="s">
        <v>549</v>
      </c>
      <c r="C18" s="130" t="str">
        <f>_xlfn.XLOOKUP($B18,DATA!$B$6:$B$133,DATA!$C$6:$C$133,"")</f>
        <v>Reinforcement steel wire</v>
      </c>
      <c r="D18" s="137">
        <v>10.8</v>
      </c>
      <c r="E18" s="143">
        <v>1</v>
      </c>
      <c r="F18" s="138">
        <v>0</v>
      </c>
      <c r="G18" s="130" t="str">
        <f>_xlfn.XLOOKUP($C18,DATA!$C$6:$C$133,DATA!$D$6:$D$133,"")</f>
        <v>kg</v>
      </c>
      <c r="H18" s="130">
        <f>$D18*_xlfn.XLOOKUP($C18,DATA!$C$6:$C$133,DATA!$P$6:$P$133,0)</f>
        <v>6.645837939475836</v>
      </c>
      <c r="I18" s="131" t="str">
        <f>_xlfn.XLOOKUP($E$8,SCRIPT!$A$2:$A$11,SCRIPT!$C$2:$C$11)</f>
        <v>kg CO2-eq</v>
      </c>
      <c r="J18" s="130">
        <f>$D18*_xlfn.XLOOKUP($C18,DATA!$C$6:$C$133,DATA!$Z$6:$Z$133,0)</f>
        <v>4.1806858458681477E-2</v>
      </c>
      <c r="K18" s="131" t="str">
        <f>_xlfn.XLOOKUP($E$8,SCRIPT!$A$2:$A$11,SCRIPT!$C$2:$C$11)</f>
        <v>kg CO2-eq</v>
      </c>
      <c r="L18" s="130">
        <f>$D18*_xlfn.XLOOKUP($C18,DATA!$C$6:$C$133,DATA!$X$6:$X$133,0)</f>
        <v>1.5602431735901556</v>
      </c>
      <c r="M18" s="131" t="str">
        <f>_xlfn.XLOOKUP($E$8,SCRIPT!$A$2:$A$11,SCRIPT!$C$2:$C$11)</f>
        <v>kg CO2-eq</v>
      </c>
      <c r="O18" s="153">
        <f>$D18*_xlfn.XLOOKUP($C18,DATA!$C$6:$C$133,DATA!$AB$6:$AB$133,0)</f>
        <v>6.2243161333248392E-2</v>
      </c>
      <c r="Q18" s="155">
        <f>_xlfn.XLOOKUP($C18,DATA!$C$6:$C$133,DATA!$G$6:$G$133,0)</f>
        <v>7850</v>
      </c>
    </row>
    <row r="19" spans="1:17" ht="14.25" customHeight="1">
      <c r="A19" s="134" t="s">
        <v>615</v>
      </c>
      <c r="B19" s="132" t="s">
        <v>549</v>
      </c>
      <c r="C19" s="130" t="str">
        <f>_xlfn.XLOOKUP($B19,DATA!$B$6:$B$133,DATA!$C$6:$C$133,"")</f>
        <v>Reinforcement steel wire</v>
      </c>
      <c r="D19" s="137">
        <v>26.4</v>
      </c>
      <c r="E19" s="143">
        <v>1</v>
      </c>
      <c r="F19" s="138">
        <v>0</v>
      </c>
      <c r="G19" s="130" t="str">
        <f>_xlfn.XLOOKUP($C19,DATA!$C$6:$C$133,DATA!$D$6:$D$133,"")</f>
        <v>kg</v>
      </c>
      <c r="H19" s="130">
        <f>$D19*_xlfn.XLOOKUP($C19,DATA!$C$6:$C$133,DATA!$P$6:$P$133,0)</f>
        <v>16.245381629829819</v>
      </c>
      <c r="I19" s="131" t="str">
        <f>_xlfn.XLOOKUP($E$8,SCRIPT!$A$2:$A$11,SCRIPT!$C$2:$C$11)</f>
        <v>kg CO2-eq</v>
      </c>
      <c r="J19" s="130">
        <f>$D19*_xlfn.XLOOKUP($C19,DATA!$C$6:$C$133,DATA!$Z$6:$Z$133,0)</f>
        <v>0.10219454289899915</v>
      </c>
      <c r="K19" s="131" t="str">
        <f>_xlfn.XLOOKUP($E$8,SCRIPT!$A$2:$A$11,SCRIPT!$C$2:$C$11)</f>
        <v>kg CO2-eq</v>
      </c>
      <c r="L19" s="130">
        <f>$D19*_xlfn.XLOOKUP($C19,DATA!$C$6:$C$133,DATA!$X$6:$X$133,0)</f>
        <v>3.8139277576648243</v>
      </c>
      <c r="M19" s="131" t="str">
        <f>_xlfn.XLOOKUP($E$8,SCRIPT!$A$2:$A$11,SCRIPT!$C$2:$C$11)</f>
        <v>kg CO2-eq</v>
      </c>
      <c r="O19" s="153">
        <f>$D19*_xlfn.XLOOKUP($C19,DATA!$C$6:$C$133,DATA!$AB$6:$AB$133,0)</f>
        <v>0.15214994992571829</v>
      </c>
      <c r="Q19" s="155">
        <f>_xlfn.XLOOKUP($C19,DATA!$C$6:$C$133,DATA!$G$6:$G$133,0)</f>
        <v>7850</v>
      </c>
    </row>
    <row r="20" spans="1:17" ht="14.25" customHeight="1">
      <c r="A20" s="134" t="s">
        <v>594</v>
      </c>
      <c r="B20" s="132" t="s">
        <v>554</v>
      </c>
      <c r="C20" s="130" t="str">
        <f>_xlfn.XLOOKUP($B20,DATA!$B$6:$B$133,DATA!$C$6:$C$133,"")</f>
        <v>Ready-mix concrete C25/30</v>
      </c>
      <c r="D20" s="139">
        <v>0.87549999999999994</v>
      </c>
      <c r="E20" s="143">
        <v>38</v>
      </c>
      <c r="F20" s="138">
        <v>0</v>
      </c>
      <c r="G20" s="130" t="str">
        <f>_xlfn.XLOOKUP($C20,DATA!$C$6:$C$133,DATA!$D$6:$D$133,"")</f>
        <v>m3</v>
      </c>
      <c r="H20" s="130">
        <f>$D20*_xlfn.XLOOKUP($C20,DATA!$C$6:$C$133,DATA!$P$6:$P$133,0)</f>
        <v>195.20468753755182</v>
      </c>
      <c r="I20" s="131" t="str">
        <f>_xlfn.XLOOKUP($E$8,SCRIPT!$A$2:$A$11,SCRIPT!$C$2:$C$11)</f>
        <v>kg CO2-eq</v>
      </c>
      <c r="J20" s="130">
        <f>$D20*_xlfn.XLOOKUP($C20,DATA!$C$6:$C$133,DATA!$Z$6:$Z$133,0)</f>
        <v>18.858127149459357</v>
      </c>
      <c r="K20" s="131" t="str">
        <f>_xlfn.XLOOKUP($E$8,SCRIPT!$A$2:$A$11,SCRIPT!$C$2:$C$11)</f>
        <v>kg CO2-eq</v>
      </c>
      <c r="L20" s="130">
        <f>$D20*_xlfn.XLOOKUP($C20,DATA!$C$6:$C$133,DATA!$X$6:$X$133,0)</f>
        <v>-3.4887234441870603</v>
      </c>
      <c r="M20" s="131" t="str">
        <f>_xlfn.XLOOKUP($E$8,SCRIPT!$A$2:$A$11,SCRIPT!$C$2:$C$11)</f>
        <v>kg CO2-eq</v>
      </c>
      <c r="O20" s="153">
        <f>$D20*_xlfn.XLOOKUP($C20,DATA!$C$6:$C$133,DATA!$AB$6:$AB$133,0)</f>
        <v>0.59111942565980768</v>
      </c>
      <c r="Q20" s="155">
        <f>_xlfn.XLOOKUP($C20,DATA!$C$6:$C$133,DATA!$G$6:$G$133,0)</f>
        <v>2300</v>
      </c>
    </row>
    <row r="21" spans="1:17" ht="14.25" customHeight="1">
      <c r="A21" s="134" t="s">
        <v>595</v>
      </c>
      <c r="B21" s="132" t="s">
        <v>554</v>
      </c>
      <c r="C21" s="130" t="str">
        <f>_xlfn.XLOOKUP($B21,DATA!$B$6:$B$133,DATA!$C$6:$C$133,"")</f>
        <v>Ready-mix concrete C25/30</v>
      </c>
      <c r="D21" s="139">
        <v>1.296</v>
      </c>
      <c r="E21" s="143">
        <v>87</v>
      </c>
      <c r="F21" s="138">
        <v>0</v>
      </c>
      <c r="G21" s="130" t="str">
        <f>_xlfn.XLOOKUP($C21,DATA!$C$6:$C$133,DATA!$D$6:$D$133,"")</f>
        <v>m3</v>
      </c>
      <c r="H21" s="130">
        <f>$D21*_xlfn.XLOOKUP($C21,DATA!$C$6:$C$133,DATA!$P$6:$P$133,0)</f>
        <v>288.96090810812927</v>
      </c>
      <c r="I21" s="131" t="str">
        <f>_xlfn.XLOOKUP($E$8,SCRIPT!$A$2:$A$11,SCRIPT!$C$2:$C$11)</f>
        <v>kg CO2-eq</v>
      </c>
      <c r="J21" s="130">
        <f>$D21*_xlfn.XLOOKUP($C21,DATA!$C$6:$C$133,DATA!$Z$6:$Z$133,0)</f>
        <v>27.915628538777074</v>
      </c>
      <c r="K21" s="131" t="str">
        <f>_xlfn.XLOOKUP($E$8,SCRIPT!$A$2:$A$11,SCRIPT!$C$2:$C$11)</f>
        <v>kg CO2-eq</v>
      </c>
      <c r="L21" s="130">
        <f>$D21*_xlfn.XLOOKUP($C21,DATA!$C$6:$C$133,DATA!$X$6:$X$133,0)</f>
        <v>-5.1643467546161403</v>
      </c>
      <c r="M21" s="131" t="str">
        <f>_xlfn.XLOOKUP($E$8,SCRIPT!$A$2:$A$11,SCRIPT!$C$2:$C$11)</f>
        <v>kg CO2-eq</v>
      </c>
      <c r="O21" s="153">
        <f>$D21*_xlfn.XLOOKUP($C21,DATA!$C$6:$C$133,DATA!$AB$6:$AB$133,0)</f>
        <v>0.87503229657922432</v>
      </c>
      <c r="Q21" s="155">
        <f>_xlfn.XLOOKUP($C21,DATA!$C$6:$C$133,DATA!$G$6:$G$133,0)</f>
        <v>2300</v>
      </c>
    </row>
    <row r="22" spans="1:17" ht="14.25" customHeight="1">
      <c r="A22" s="134" t="s">
        <v>596</v>
      </c>
      <c r="B22" s="132" t="s">
        <v>554</v>
      </c>
      <c r="C22" s="130" t="str">
        <f>_xlfn.XLOOKUP($B22,DATA!$B$6:$B$133,DATA!$C$6:$C$133,"")</f>
        <v>Ready-mix concrete C25/30</v>
      </c>
      <c r="D22" s="139">
        <v>1.3680000000000001</v>
      </c>
      <c r="E22" s="143">
        <v>83</v>
      </c>
      <c r="F22" s="138">
        <v>0</v>
      </c>
      <c r="G22" s="130" t="str">
        <f>_xlfn.XLOOKUP($C22,DATA!$C$6:$C$133,DATA!$D$6:$D$133,"")</f>
        <v>m3</v>
      </c>
      <c r="H22" s="130">
        <f>$D22*_xlfn.XLOOKUP($C22,DATA!$C$6:$C$133,DATA!$P$6:$P$133,0)</f>
        <v>305.01429189191424</v>
      </c>
      <c r="I22" s="131" t="str">
        <f>_xlfn.XLOOKUP($E$8,SCRIPT!$A$2:$A$11,SCRIPT!$C$2:$C$11)</f>
        <v>kg CO2-eq</v>
      </c>
      <c r="J22" s="130">
        <f>$D22*_xlfn.XLOOKUP($C22,DATA!$C$6:$C$133,DATA!$Z$6:$Z$133,0)</f>
        <v>29.466496790931359</v>
      </c>
      <c r="K22" s="131" t="str">
        <f>_xlfn.XLOOKUP($E$8,SCRIPT!$A$2:$A$11,SCRIPT!$C$2:$C$11)</f>
        <v>kg CO2-eq</v>
      </c>
      <c r="L22" s="130">
        <f>$D22*_xlfn.XLOOKUP($C22,DATA!$C$6:$C$133,DATA!$X$6:$X$133,0)</f>
        <v>-5.4512549076503705</v>
      </c>
      <c r="M22" s="131" t="str">
        <f>_xlfn.XLOOKUP($E$8,SCRIPT!$A$2:$A$11,SCRIPT!$C$2:$C$11)</f>
        <v>kg CO2-eq</v>
      </c>
      <c r="O22" s="153">
        <f>$D22*_xlfn.XLOOKUP($C22,DATA!$C$6:$C$133,DATA!$AB$6:$AB$133,0)</f>
        <v>0.92364520194473676</v>
      </c>
      <c r="Q22" s="155">
        <f>_xlfn.XLOOKUP($C22,DATA!$C$6:$C$133,DATA!$G$6:$G$133,0)</f>
        <v>2300</v>
      </c>
    </row>
    <row r="23" spans="1:17" ht="14.25" customHeight="1">
      <c r="A23" s="134" t="s">
        <v>597</v>
      </c>
      <c r="B23" s="132" t="s">
        <v>554</v>
      </c>
      <c r="C23" s="130" t="str">
        <f>_xlfn.XLOOKUP($B23,DATA!$B$6:$B$133,DATA!$C$6:$C$133,"")</f>
        <v>Ready-mix concrete C25/30</v>
      </c>
      <c r="D23" s="139">
        <v>0.61739999999999995</v>
      </c>
      <c r="E23" s="143">
        <v>10</v>
      </c>
      <c r="F23" s="138">
        <v>0</v>
      </c>
      <c r="G23" s="130" t="str">
        <f>_xlfn.XLOOKUP($C23,DATA!$C$6:$C$133,DATA!$D$6:$D$133,"")</f>
        <v>m3</v>
      </c>
      <c r="H23" s="130">
        <f>$D23*_xlfn.XLOOKUP($C23,DATA!$C$6:$C$133,DATA!$P$6:$P$133,0)</f>
        <v>137.65776594595602</v>
      </c>
      <c r="I23" s="131" t="str">
        <f>_xlfn.XLOOKUP($E$8,SCRIPT!$A$2:$A$11,SCRIPT!$C$2:$C$11)</f>
        <v>kg CO2-eq</v>
      </c>
      <c r="J23" s="130">
        <f>$D23*_xlfn.XLOOKUP($C23,DATA!$C$6:$C$133,DATA!$Z$6:$Z$133,0)</f>
        <v>13.298695262222965</v>
      </c>
      <c r="K23" s="131" t="str">
        <f>_xlfn.XLOOKUP($E$8,SCRIPT!$A$2:$A$11,SCRIPT!$C$2:$C$11)</f>
        <v>kg CO2-eq</v>
      </c>
      <c r="L23" s="130">
        <f>$D23*_xlfn.XLOOKUP($C23,DATA!$C$6:$C$133,DATA!$X$6:$X$133,0)</f>
        <v>-2.4602374122685222</v>
      </c>
      <c r="M23" s="131" t="str">
        <f>_xlfn.XLOOKUP($E$8,SCRIPT!$A$2:$A$11,SCRIPT!$C$2:$C$11)</f>
        <v>kg CO2-eq</v>
      </c>
      <c r="O23" s="153">
        <f>$D23*_xlfn.XLOOKUP($C23,DATA!$C$6:$C$133,DATA!$AB$6:$AB$133,0)</f>
        <v>0.41685566350926928</v>
      </c>
      <c r="Q23" s="155">
        <f>_xlfn.XLOOKUP($C23,DATA!$C$6:$C$133,DATA!$G$6:$G$133,0)</f>
        <v>2300</v>
      </c>
    </row>
    <row r="24" spans="1:17" ht="14.25" customHeight="1">
      <c r="A24" s="134" t="s">
        <v>598</v>
      </c>
      <c r="B24" s="132" t="s">
        <v>554</v>
      </c>
      <c r="C24" s="130" t="str">
        <f>_xlfn.XLOOKUP($B24,DATA!$B$6:$B$133,DATA!$C$6:$C$133,"")</f>
        <v>Ready-mix concrete C25/30</v>
      </c>
      <c r="D24" s="139">
        <v>1.26</v>
      </c>
      <c r="E24" s="143">
        <v>34</v>
      </c>
      <c r="F24" s="138">
        <v>0</v>
      </c>
      <c r="G24" s="130" t="str">
        <f>_xlfn.XLOOKUP($C24,DATA!$C$6:$C$133,DATA!$D$6:$D$133,"")</f>
        <v>m3</v>
      </c>
      <c r="H24" s="130">
        <f>$D24*_xlfn.XLOOKUP($C24,DATA!$C$6:$C$133,DATA!$P$6:$P$133,0)</f>
        <v>280.93421621623679</v>
      </c>
      <c r="I24" s="131" t="str">
        <f>_xlfn.XLOOKUP($E$8,SCRIPT!$A$2:$A$11,SCRIPT!$C$2:$C$11)</f>
        <v>kg CO2-eq</v>
      </c>
      <c r="J24" s="130">
        <f>$D24*_xlfn.XLOOKUP($C24,DATA!$C$6:$C$133,DATA!$Z$6:$Z$133,0)</f>
        <v>27.140194412699934</v>
      </c>
      <c r="K24" s="131" t="str">
        <f>_xlfn.XLOOKUP($E$8,SCRIPT!$A$2:$A$11,SCRIPT!$C$2:$C$11)</f>
        <v>kg CO2-eq</v>
      </c>
      <c r="L24" s="130">
        <f>$D24*_xlfn.XLOOKUP($C24,DATA!$C$6:$C$133,DATA!$X$6:$X$133,0)</f>
        <v>-5.0208926780990248</v>
      </c>
      <c r="M24" s="131" t="str">
        <f>_xlfn.XLOOKUP($E$8,SCRIPT!$A$2:$A$11,SCRIPT!$C$2:$C$11)</f>
        <v>kg CO2-eq</v>
      </c>
      <c r="O24" s="153">
        <f>$D24*_xlfn.XLOOKUP($C24,DATA!$C$6:$C$133,DATA!$AB$6:$AB$133,0)</f>
        <v>0.85072584389646799</v>
      </c>
      <c r="Q24" s="155">
        <f>_xlfn.XLOOKUP($C24,DATA!$C$6:$C$133,DATA!$G$6:$G$133,0)</f>
        <v>2300</v>
      </c>
    </row>
    <row r="25" spans="1:17" ht="14.25" customHeight="1">
      <c r="A25" s="134" t="s">
        <v>599</v>
      </c>
      <c r="B25" s="132" t="s">
        <v>549</v>
      </c>
      <c r="C25" s="130" t="str">
        <f>_xlfn.XLOOKUP($B25,DATA!$B$6:$B$133,DATA!$C$6:$C$133,"")</f>
        <v>Reinforcement steel wire</v>
      </c>
      <c r="D25" s="139">
        <v>79.322000000000003</v>
      </c>
      <c r="E25" s="143">
        <v>1</v>
      </c>
      <c r="F25" s="138">
        <v>0</v>
      </c>
      <c r="G25" s="130" t="str">
        <f>_xlfn.XLOOKUP($C25,DATA!$C$6:$C$133,DATA!$D$6:$D$133,"")</f>
        <v>kg</v>
      </c>
      <c r="H25" s="130">
        <f>$D25*_xlfn.XLOOKUP($C25,DATA!$C$6:$C$133,DATA!$P$6:$P$133,0)</f>
        <v>48.81121824399095</v>
      </c>
      <c r="I25" s="131" t="str">
        <f>_xlfn.XLOOKUP($E$8,SCRIPT!$A$2:$A$11,SCRIPT!$C$2:$C$11)</f>
        <v>kg CO2-eq</v>
      </c>
      <c r="J25" s="130">
        <f>$D25*_xlfn.XLOOKUP($C25,DATA!$C$6:$C$133,DATA!$Z$6:$Z$133,0)</f>
        <v>0.30705589135736405</v>
      </c>
      <c r="K25" s="131" t="str">
        <f>_xlfn.XLOOKUP($E$8,SCRIPT!$A$2:$A$11,SCRIPT!$C$2:$C$11)</f>
        <v>kg CO2-eq</v>
      </c>
      <c r="L25" s="130">
        <f>$D25*_xlfn.XLOOKUP($C25,DATA!$C$6:$C$133,DATA!$X$6:$X$133,0)</f>
        <v>11.459408242177622</v>
      </c>
      <c r="M25" s="131" t="str">
        <f>_xlfn.XLOOKUP($E$8,SCRIPT!$A$2:$A$11,SCRIPT!$C$2:$C$11)</f>
        <v>kg CO2-eq</v>
      </c>
      <c r="O25" s="153">
        <f>$D25*_xlfn.XLOOKUP($C25,DATA!$C$6:$C$133,DATA!$AB$6:$AB$133,0)</f>
        <v>0.45715296696999341</v>
      </c>
      <c r="Q25" s="155">
        <f>_xlfn.XLOOKUP($C25,DATA!$C$6:$C$133,DATA!$G$6:$G$133,0)</f>
        <v>7850</v>
      </c>
    </row>
    <row r="26" spans="1:17" ht="14.25" customHeight="1">
      <c r="A26" s="134" t="s">
        <v>600</v>
      </c>
      <c r="B26" s="132" t="s">
        <v>549</v>
      </c>
      <c r="C26" s="130" t="str">
        <f>_xlfn.XLOOKUP($B26,DATA!$B$6:$B$133,DATA!$C$6:$C$133,"")</f>
        <v>Reinforcement steel wire</v>
      </c>
      <c r="D26" s="139">
        <v>83.724999999999994</v>
      </c>
      <c r="E26" s="143">
        <v>1</v>
      </c>
      <c r="F26" s="138">
        <v>0</v>
      </c>
      <c r="G26" s="130" t="str">
        <f>_xlfn.XLOOKUP($C26,DATA!$C$6:$C$133,DATA!$D$6:$D$133,"")</f>
        <v>kg</v>
      </c>
      <c r="H26" s="130">
        <f>$D26*_xlfn.XLOOKUP($C26,DATA!$C$6:$C$133,DATA!$P$6:$P$133,0)</f>
        <v>51.520627915056878</v>
      </c>
      <c r="I26" s="131" t="str">
        <f>_xlfn.XLOOKUP($E$8,SCRIPT!$A$2:$A$11,SCRIPT!$C$2:$C$11)</f>
        <v>kg CO2-eq</v>
      </c>
      <c r="J26" s="130">
        <f>$D26*_xlfn.XLOOKUP($C26,DATA!$C$6:$C$133,DATA!$Z$6:$Z$133,0)</f>
        <v>0.32409992819010242</v>
      </c>
      <c r="K26" s="131" t="str">
        <f>_xlfn.XLOOKUP($E$8,SCRIPT!$A$2:$A$11,SCRIPT!$C$2:$C$11)</f>
        <v>kg CO2-eq</v>
      </c>
      <c r="L26" s="130">
        <f>$D26*_xlfn.XLOOKUP($C26,DATA!$C$6:$C$133,DATA!$X$6:$X$133,0)</f>
        <v>12.095496269336644</v>
      </c>
      <c r="M26" s="131" t="str">
        <f>_xlfn.XLOOKUP($E$8,SCRIPT!$A$2:$A$11,SCRIPT!$C$2:$C$11)</f>
        <v>kg CO2-eq</v>
      </c>
      <c r="O26" s="153">
        <f>$D26*_xlfn.XLOOKUP($C26,DATA!$C$6:$C$133,DATA!$AB$6:$AB$133,0)</f>
        <v>0.48252858172465007</v>
      </c>
      <c r="Q26" s="155">
        <f>_xlfn.XLOOKUP($C26,DATA!$C$6:$C$133,DATA!$G$6:$G$133,0)</f>
        <v>7850</v>
      </c>
    </row>
    <row r="27" spans="1:17" ht="14" customHeight="1">
      <c r="A27" s="134" t="s">
        <v>601</v>
      </c>
      <c r="B27" s="132" t="s">
        <v>549</v>
      </c>
      <c r="C27" s="130" t="str">
        <f>_xlfn.XLOOKUP($B27,DATA!$B$6:$B$133,DATA!$C$6:$C$133,"")</f>
        <v>Reinforcement steel wire</v>
      </c>
      <c r="D27" s="139">
        <v>77.111999999999995</v>
      </c>
      <c r="E27" s="143">
        <v>1</v>
      </c>
      <c r="F27" s="138">
        <v>0</v>
      </c>
      <c r="G27" s="130" t="str">
        <f>_xlfn.XLOOKUP($C27,DATA!$C$6:$C$133,DATA!$D$6:$D$133,"")</f>
        <v>kg</v>
      </c>
      <c r="H27" s="130">
        <f>$D27*_xlfn.XLOOKUP($C27,DATA!$C$6:$C$133,DATA!$P$6:$P$133,0)</f>
        <v>47.45128288785746</v>
      </c>
      <c r="I27" s="131" t="str">
        <f>_xlfn.XLOOKUP($E$8,SCRIPT!$A$2:$A$11,SCRIPT!$C$2:$C$11)</f>
        <v>kg CO2-eq</v>
      </c>
      <c r="J27" s="130">
        <f>$D27*_xlfn.XLOOKUP($C27,DATA!$C$6:$C$133,DATA!$Z$6:$Z$133,0)</f>
        <v>0.29850096939498572</v>
      </c>
      <c r="K27" s="131" t="str">
        <f>_xlfn.XLOOKUP($E$8,SCRIPT!$A$2:$A$11,SCRIPT!$C$2:$C$11)</f>
        <v>kg CO2-eq</v>
      </c>
      <c r="L27" s="130">
        <f>$D27*_xlfn.XLOOKUP($C27,DATA!$C$6:$C$133,DATA!$X$6:$X$133,0)</f>
        <v>11.14013625943371</v>
      </c>
      <c r="M27" s="131" t="str">
        <f>_xlfn.XLOOKUP($E$8,SCRIPT!$A$2:$A$11,SCRIPT!$C$2:$C$11)</f>
        <v>kg CO2-eq</v>
      </c>
      <c r="O27" s="153">
        <f>$D27*_xlfn.XLOOKUP($C27,DATA!$C$6:$C$133,DATA!$AB$6:$AB$133,0)</f>
        <v>0.44441617191939348</v>
      </c>
      <c r="Q27" s="155">
        <f>_xlfn.XLOOKUP($C27,DATA!$C$6:$C$133,DATA!$G$6:$G$133,0)</f>
        <v>7850</v>
      </c>
    </row>
    <row r="28" spans="1:17" ht="14.25" customHeight="1">
      <c r="A28" s="134" t="s">
        <v>602</v>
      </c>
      <c r="B28" s="132" t="s">
        <v>549</v>
      </c>
      <c r="C28" s="130" t="str">
        <f>_xlfn.XLOOKUP($B28,DATA!$B$6:$B$133,DATA!$C$6:$C$133,"")</f>
        <v>Reinforcement steel wire</v>
      </c>
      <c r="D28" s="139">
        <v>107.95</v>
      </c>
      <c r="E28" s="143">
        <v>1</v>
      </c>
      <c r="F28" s="138">
        <v>0</v>
      </c>
      <c r="G28" s="130" t="str">
        <f>_xlfn.XLOOKUP($C28,DATA!$C$6:$C$133,DATA!$D$6:$D$133,"")</f>
        <v>kg</v>
      </c>
      <c r="H28" s="130">
        <f>$D28*_xlfn.XLOOKUP($C28,DATA!$C$6:$C$133,DATA!$P$6:$P$133,0)</f>
        <v>66.427611626520047</v>
      </c>
      <c r="I28" s="131" t="str">
        <f>_xlfn.XLOOKUP($E$8,SCRIPT!$A$2:$A$11,SCRIPT!$C$2:$C$11)</f>
        <v>kg CO2-eq</v>
      </c>
      <c r="J28" s="130">
        <f>$D28*_xlfn.XLOOKUP($C28,DATA!$C$6:$C$133,DATA!$Z$6:$Z$133,0)</f>
        <v>0.41787503431617273</v>
      </c>
      <c r="K28" s="131" t="str">
        <f>_xlfn.XLOOKUP($E$8,SCRIPT!$A$2:$A$11,SCRIPT!$C$2:$C$11)</f>
        <v>kg CO2-eq</v>
      </c>
      <c r="L28" s="130">
        <f>$D28*_xlfn.XLOOKUP($C28,DATA!$C$6:$C$133,DATA!$X$6:$X$133,0)</f>
        <v>15.595208387875674</v>
      </c>
      <c r="M28" s="131" t="str">
        <f>_xlfn.XLOOKUP($E$8,SCRIPT!$A$2:$A$11,SCRIPT!$C$2:$C$11)</f>
        <v>kg CO2-eq</v>
      </c>
      <c r="O28" s="153">
        <f>$D28*_xlfn.XLOOKUP($C28,DATA!$C$6:$C$133,DATA!$AB$6:$AB$133,0)</f>
        <v>0.62214345054853371</v>
      </c>
      <c r="Q28" s="155">
        <f>_xlfn.XLOOKUP($C28,DATA!$C$6:$C$133,DATA!$G$6:$G$133,0)</f>
        <v>7850</v>
      </c>
    </row>
    <row r="29" spans="1:17" ht="14.25" customHeight="1">
      <c r="A29" s="134" t="s">
        <v>603</v>
      </c>
      <c r="B29" s="132" t="s">
        <v>549</v>
      </c>
      <c r="C29" s="130" t="str">
        <f>_xlfn.XLOOKUP($B29,DATA!$B$6:$B$133,DATA!$C$6:$C$133,"")</f>
        <v>Reinforcement steel wire</v>
      </c>
      <c r="D29" s="139">
        <v>113.95100000000001</v>
      </c>
      <c r="E29" s="143">
        <v>1</v>
      </c>
      <c r="F29" s="138">
        <v>0</v>
      </c>
      <c r="G29" s="130" t="str">
        <f>_xlfn.XLOOKUP($C29,DATA!$C$6:$C$133,DATA!$D$6:$D$133,"")</f>
        <v>kg</v>
      </c>
      <c r="H29" s="130">
        <f>$D29*_xlfn.XLOOKUP($C29,DATA!$C$6:$C$133,DATA!$P$6:$P$133,0)</f>
        <v>70.120359170482502</v>
      </c>
      <c r="I29" s="131" t="str">
        <f>_xlfn.XLOOKUP($E$8,SCRIPT!$A$2:$A$11,SCRIPT!$C$2:$C$11)</f>
        <v>kg CO2-eq</v>
      </c>
      <c r="J29" s="130">
        <f>$D29*_xlfn.XLOOKUP($C29,DATA!$C$6:$C$133,DATA!$Z$6:$Z$133,0)</f>
        <v>0.4411049377986308</v>
      </c>
      <c r="K29" s="131" t="str">
        <f>_xlfn.XLOOKUP($E$8,SCRIPT!$A$2:$A$11,SCRIPT!$C$2:$C$11)</f>
        <v>kg CO2-eq</v>
      </c>
      <c r="L29" s="130">
        <f>$D29*_xlfn.XLOOKUP($C29,DATA!$C$6:$C$133,DATA!$X$6:$X$133,0)</f>
        <v>16.462154617941835</v>
      </c>
      <c r="M29" s="131" t="str">
        <f>_xlfn.XLOOKUP($E$8,SCRIPT!$A$2:$A$11,SCRIPT!$C$2:$C$11)</f>
        <v>kg CO2-eq</v>
      </c>
      <c r="O29" s="153">
        <f>$D29*_xlfn.XLOOKUP($C29,DATA!$C$6:$C$133,DATA!$AB$6:$AB$133,0)</f>
        <v>0.65672874787823954</v>
      </c>
      <c r="Q29" s="155">
        <f>_xlfn.XLOOKUP($C29,DATA!$C$6:$C$133,DATA!$G$6:$G$133,0)</f>
        <v>7850</v>
      </c>
    </row>
    <row r="30" spans="1:17" ht="14.25" customHeight="1">
      <c r="A30" s="134" t="s">
        <v>604</v>
      </c>
      <c r="B30" s="132" t="s">
        <v>549</v>
      </c>
      <c r="C30" s="130" t="str">
        <f>_xlfn.XLOOKUP($B30,DATA!$B$6:$B$133,DATA!$C$6:$C$133,"")</f>
        <v>Reinforcement steel wire</v>
      </c>
      <c r="D30" s="139">
        <v>140.99799999999999</v>
      </c>
      <c r="E30" s="143">
        <v>1</v>
      </c>
      <c r="F30" s="138">
        <v>0</v>
      </c>
      <c r="G30" s="130" t="str">
        <f>_xlfn.XLOOKUP($C30,DATA!$C$6:$C$133,DATA!$D$6:$D$133,"")</f>
        <v>kg</v>
      </c>
      <c r="H30" s="130">
        <f>$D30*_xlfn.XLOOKUP($C30,DATA!$C$6:$C$133,DATA!$P$6:$P$133,0)</f>
        <v>86.763875721316097</v>
      </c>
      <c r="I30" s="131" t="str">
        <f>_xlfn.XLOOKUP($E$8,SCRIPT!$A$2:$A$11,SCRIPT!$C$2:$C$11)</f>
        <v>kg CO2-eq</v>
      </c>
      <c r="J30" s="130">
        <f>$D30*_xlfn.XLOOKUP($C30,DATA!$C$6:$C$133,DATA!$Z$6:$Z$133,0)</f>
        <v>0.54580402119973792</v>
      </c>
      <c r="K30" s="131" t="str">
        <f>_xlfn.XLOOKUP($E$8,SCRIPT!$A$2:$A$11,SCRIPT!$C$2:$C$11)</f>
        <v>kg CO2-eq</v>
      </c>
      <c r="L30" s="130">
        <f>$D30*_xlfn.XLOOKUP($C30,DATA!$C$6:$C$133,DATA!$X$6:$X$133,0)</f>
        <v>20.369552499061548</v>
      </c>
      <c r="M30" s="131" t="str">
        <f>_xlfn.XLOOKUP($E$8,SCRIPT!$A$2:$A$11,SCRIPT!$C$2:$C$11)</f>
        <v>kg CO2-eq</v>
      </c>
      <c r="O30" s="153">
        <f>$D30*_xlfn.XLOOKUP($C30,DATA!$C$6:$C$133,DATA!$AB$6:$AB$133,0)</f>
        <v>0.81260752422827365</v>
      </c>
      <c r="Q30" s="155">
        <f>_xlfn.XLOOKUP($C30,DATA!$C$6:$C$133,DATA!$G$6:$G$133,0)</f>
        <v>7850</v>
      </c>
    </row>
    <row r="31" spans="1:17" ht="14.25" customHeight="1">
      <c r="A31" s="134" t="s">
        <v>605</v>
      </c>
      <c r="B31" s="132" t="s">
        <v>549</v>
      </c>
      <c r="C31" s="130" t="str">
        <f>_xlfn.XLOOKUP($B31,DATA!$B$6:$B$133,DATA!$C$6:$C$133,"")</f>
        <v>Reinforcement steel wire</v>
      </c>
      <c r="D31" s="139">
        <v>148.83499999999998</v>
      </c>
      <c r="E31" s="143">
        <v>1</v>
      </c>
      <c r="F31" s="138">
        <v>0</v>
      </c>
      <c r="G31" s="130" t="str">
        <f>_xlfn.XLOOKUP($C31,DATA!$C$6:$C$133,DATA!$D$6:$D$133,"")</f>
        <v>kg</v>
      </c>
      <c r="H31" s="130">
        <f>$D31*_xlfn.XLOOKUP($C31,DATA!$C$6:$C$133,DATA!$P$6:$P$133,0)</f>
        <v>91.586415714989428</v>
      </c>
      <c r="I31" s="131" t="str">
        <f>_xlfn.XLOOKUP($E$8,SCRIPT!$A$2:$A$11,SCRIPT!$C$2:$C$11)</f>
        <v>kg CO2-eq</v>
      </c>
      <c r="J31" s="130">
        <f>$D31*_xlfn.XLOOKUP($C31,DATA!$C$6:$C$133,DATA!$Z$6:$Z$133,0)</f>
        <v>0.57614109062017194</v>
      </c>
      <c r="K31" s="131" t="str">
        <f>_xlfn.XLOOKUP($E$8,SCRIPT!$A$2:$A$11,SCRIPT!$C$2:$C$11)</f>
        <v>kg CO2-eq</v>
      </c>
      <c r="L31" s="130">
        <f>$D31*_xlfn.XLOOKUP($C31,DATA!$C$6:$C$133,DATA!$X$6:$X$133,0)</f>
        <v>21.501740068638032</v>
      </c>
      <c r="M31" s="131" t="str">
        <f>_xlfn.XLOOKUP($E$8,SCRIPT!$A$2:$A$11,SCRIPT!$C$2:$C$11)</f>
        <v>kg CO2-eq</v>
      </c>
      <c r="O31" s="153">
        <f>$D31*_xlfn.XLOOKUP($C31,DATA!$C$6:$C$133,DATA!$AB$6:$AB$133,0)</f>
        <v>0.85777415898463172</v>
      </c>
      <c r="Q31" s="155">
        <f>_xlfn.XLOOKUP($C31,DATA!$C$6:$C$133,DATA!$G$6:$G$133,0)</f>
        <v>7850</v>
      </c>
    </row>
    <row r="32" spans="1:17" ht="15.5">
      <c r="A32" s="134" t="s">
        <v>606</v>
      </c>
      <c r="B32" s="132" t="s">
        <v>549</v>
      </c>
      <c r="C32" s="130" t="str">
        <f>_xlfn.XLOOKUP($B32,DATA!$B$6:$B$133,DATA!$C$6:$C$133,"")</f>
        <v>Reinforcement steel wire</v>
      </c>
      <c r="D32" s="139">
        <v>220.32</v>
      </c>
      <c r="E32" s="143">
        <v>1</v>
      </c>
      <c r="F32" s="138">
        <v>0</v>
      </c>
      <c r="G32" s="130" t="str">
        <f>_xlfn.XLOOKUP($C32,DATA!$C$6:$C$133,DATA!$D$6:$D$133,"")</f>
        <v>kg</v>
      </c>
      <c r="H32" s="130">
        <f>$D32*_xlfn.XLOOKUP($C32,DATA!$C$6:$C$133,DATA!$P$6:$P$133,0)</f>
        <v>135.57509396530705</v>
      </c>
      <c r="I32" s="131" t="str">
        <f>_xlfn.XLOOKUP($E$8,SCRIPT!$A$2:$A$11,SCRIPT!$C$2:$C$11)</f>
        <v>kg CO2-eq</v>
      </c>
      <c r="J32" s="130">
        <f>$D32*_xlfn.XLOOKUP($C32,DATA!$C$6:$C$133,DATA!$Z$6:$Z$133,0)</f>
        <v>0.85285991255710203</v>
      </c>
      <c r="K32" s="131" t="str">
        <f>_xlfn.XLOOKUP($E$8,SCRIPT!$A$2:$A$11,SCRIPT!$C$2:$C$11)</f>
        <v>kg CO2-eq</v>
      </c>
      <c r="L32" s="130">
        <f>$D32*_xlfn.XLOOKUP($C32,DATA!$C$6:$C$133,DATA!$X$6:$X$133,0)</f>
        <v>31.828960741239172</v>
      </c>
      <c r="M32" s="131" t="str">
        <f>_xlfn.XLOOKUP($E$8,SCRIPT!$A$2:$A$11,SCRIPT!$C$2:$C$11)</f>
        <v>kg CO2-eq</v>
      </c>
      <c r="O32" s="153">
        <f>$D32*_xlfn.XLOOKUP($C32,DATA!$C$6:$C$133,DATA!$AB$6:$AB$133,0)</f>
        <v>1.2697604911982672</v>
      </c>
      <c r="Q32" s="155">
        <f>_xlfn.XLOOKUP($C32,DATA!$C$6:$C$133,DATA!$G$6:$G$133,0)</f>
        <v>7850</v>
      </c>
    </row>
    <row r="33" spans="1:18" ht="15.5">
      <c r="A33" s="134" t="s">
        <v>607</v>
      </c>
      <c r="B33" s="132" t="s">
        <v>549</v>
      </c>
      <c r="C33" s="130" t="str">
        <f>_xlfn.XLOOKUP($B33,DATA!$B$6:$B$133,DATA!$C$6:$C$133,"")</f>
        <v>Reinforcement steel wire</v>
      </c>
      <c r="D33" s="139">
        <v>232.56000000000003</v>
      </c>
      <c r="E33" s="143">
        <v>1</v>
      </c>
      <c r="F33" s="138">
        <v>0</v>
      </c>
      <c r="G33" s="130" t="str">
        <f>_xlfn.XLOOKUP($C33,DATA!$C$6:$C$133,DATA!$D$6:$D$133,"")</f>
        <v>kg</v>
      </c>
      <c r="H33" s="130">
        <f>$D33*_xlfn.XLOOKUP($C33,DATA!$C$6:$C$133,DATA!$P$6:$P$133,0)</f>
        <v>143.10704363004635</v>
      </c>
      <c r="I33" s="131" t="str">
        <f>_xlfn.XLOOKUP($E$8,SCRIPT!$A$2:$A$11,SCRIPT!$C$2:$C$11)</f>
        <v>kg CO2-eq</v>
      </c>
      <c r="J33" s="130">
        <f>$D33*_xlfn.XLOOKUP($C33,DATA!$C$6:$C$133,DATA!$Z$6:$Z$133,0)</f>
        <v>0.90024101881027452</v>
      </c>
      <c r="K33" s="131" t="str">
        <f>_xlfn.XLOOKUP($E$8,SCRIPT!$A$2:$A$11,SCRIPT!$C$2:$C$11)</f>
        <v>kg CO2-eq</v>
      </c>
      <c r="L33" s="130">
        <f>$D33*_xlfn.XLOOKUP($C33,DATA!$C$6:$C$133,DATA!$X$6:$X$133,0)</f>
        <v>33.597236337974685</v>
      </c>
      <c r="M33" s="131" t="str">
        <f>_xlfn.XLOOKUP($E$8,SCRIPT!$A$2:$A$11,SCRIPT!$C$2:$C$11)</f>
        <v>kg CO2-eq</v>
      </c>
      <c r="O33" s="153">
        <f>$D33*_xlfn.XLOOKUP($C33,DATA!$C$6:$C$133,DATA!$AB$6:$AB$133,0)</f>
        <v>1.3403027407092822</v>
      </c>
      <c r="Q33" s="155">
        <f>_xlfn.XLOOKUP($C33,DATA!$C$6:$C$133,DATA!$G$6:$G$133,0)</f>
        <v>7850</v>
      </c>
    </row>
    <row r="34" spans="1:18" ht="15.5">
      <c r="A34" s="134" t="s">
        <v>608</v>
      </c>
      <c r="B34" s="132" t="s">
        <v>549</v>
      </c>
      <c r="C34" s="130" t="str">
        <f>_xlfn.XLOOKUP($B34,DATA!$B$6:$B$133,DATA!$C$6:$C$133,"")</f>
        <v>Reinforcement steel wire</v>
      </c>
      <c r="D34" s="139">
        <v>104.958</v>
      </c>
      <c r="E34" s="143">
        <v>1</v>
      </c>
      <c r="F34" s="138">
        <v>0</v>
      </c>
      <c r="G34" s="130" t="str">
        <f>_xlfn.XLOOKUP($C34,DATA!$C$6:$C$133,DATA!$D$6:$D$133,"")</f>
        <v>kg</v>
      </c>
      <c r="H34" s="130">
        <f>$D34*_xlfn.XLOOKUP($C34,DATA!$C$6:$C$133,DATA!$P$6:$P$133,0)</f>
        <v>64.586468375139333</v>
      </c>
      <c r="I34" s="131" t="str">
        <f>_xlfn.XLOOKUP($E$8,SCRIPT!$A$2:$A$11,SCRIPT!$C$2:$C$11)</f>
        <v>kg CO2-eq</v>
      </c>
      <c r="J34" s="130">
        <f>$D34*_xlfn.XLOOKUP($C34,DATA!$C$6:$C$133,DATA!$Z$6:$Z$133,0)</f>
        <v>0.40629298612095277</v>
      </c>
      <c r="K34" s="131" t="str">
        <f>_xlfn.XLOOKUP($E$8,SCRIPT!$A$2:$A$11,SCRIPT!$C$2:$C$11)</f>
        <v>kg CO2-eq</v>
      </c>
      <c r="L34" s="130">
        <f>$D34*_xlfn.XLOOKUP($C34,DATA!$C$6:$C$133,DATA!$X$6:$X$133,0)</f>
        <v>15.162963242006994</v>
      </c>
      <c r="M34" s="131" t="str">
        <f>_xlfn.XLOOKUP($E$8,SCRIPT!$A$2:$A$11,SCRIPT!$C$2:$C$11)</f>
        <v>kg CO2-eq</v>
      </c>
      <c r="O34" s="153">
        <f>$D34*_xlfn.XLOOKUP($C34,DATA!$C$6:$C$133,DATA!$AB$6:$AB$133,0)</f>
        <v>0.60489978955695223</v>
      </c>
      <c r="Q34" s="155">
        <f>_xlfn.XLOOKUP($C34,DATA!$C$6:$C$133,DATA!$G$6:$G$133,0)</f>
        <v>7850</v>
      </c>
      <c r="R34" s="22"/>
    </row>
    <row r="35" spans="1:18" ht="15.5">
      <c r="A35" s="134" t="s">
        <v>609</v>
      </c>
      <c r="B35" s="132" t="s">
        <v>549</v>
      </c>
      <c r="C35" s="130" t="str">
        <f>_xlfn.XLOOKUP($B35,DATA!$B$6:$B$133,DATA!$C$6:$C$133,"")</f>
        <v>Reinforcement steel wire</v>
      </c>
      <c r="D35" s="139">
        <v>214.2</v>
      </c>
      <c r="E35" s="143">
        <v>1</v>
      </c>
      <c r="F35" s="138">
        <v>0</v>
      </c>
      <c r="G35" s="130" t="str">
        <f>_xlfn.XLOOKUP($C35,DATA!$C$6:$C$133,DATA!$D$6:$D$133,"")</f>
        <v>kg</v>
      </c>
      <c r="H35" s="130">
        <f>$D35*_xlfn.XLOOKUP($C35,DATA!$C$6:$C$133,DATA!$P$6:$P$133,0)</f>
        <v>131.80911913293738</v>
      </c>
      <c r="I35" s="131" t="str">
        <f>_xlfn.XLOOKUP($E$8,SCRIPT!$A$2:$A$11,SCRIPT!$C$2:$C$11)</f>
        <v>kg CO2-eq</v>
      </c>
      <c r="J35" s="130">
        <f>$D35*_xlfn.XLOOKUP($C35,DATA!$C$6:$C$133,DATA!$Z$6:$Z$133,0)</f>
        <v>0.82916935943051584</v>
      </c>
      <c r="K35" s="131" t="str">
        <f>_xlfn.XLOOKUP($E$8,SCRIPT!$A$2:$A$11,SCRIPT!$C$2:$C$11)</f>
        <v>kg CO2-eq</v>
      </c>
      <c r="L35" s="130">
        <f>$D35*_xlfn.XLOOKUP($C35,DATA!$C$6:$C$133,DATA!$X$6:$X$133,0)</f>
        <v>30.944822942871415</v>
      </c>
      <c r="M35" s="131" t="str">
        <f>_xlfn.XLOOKUP($E$8,SCRIPT!$A$2:$A$11,SCRIPT!$C$2:$C$11)</f>
        <v>kg CO2-eq</v>
      </c>
      <c r="N35" s="22"/>
      <c r="O35" s="153">
        <f>$D35*_xlfn.XLOOKUP($C35,DATA!$C$6:$C$133,DATA!$AB$6:$AB$133,0)</f>
        <v>1.2344893664427596</v>
      </c>
      <c r="Q35" s="155">
        <f>_xlfn.XLOOKUP($C35,DATA!$C$6:$C$133,DATA!$G$6:$G$133,0)</f>
        <v>7850</v>
      </c>
      <c r="R35" s="22"/>
    </row>
    <row r="36" spans="1:18" ht="15.5">
      <c r="A36" s="134" t="s">
        <v>579</v>
      </c>
      <c r="B36" s="132" t="s">
        <v>578</v>
      </c>
      <c r="C36" s="130" t="str">
        <f>_xlfn.XLOOKUP($B36,DATA!$B$6:$B$133,DATA!$C$6:$C$133,"")</f>
        <v/>
      </c>
      <c r="D36" s="139">
        <v>1.3899999999999999E-2</v>
      </c>
      <c r="E36" s="143">
        <v>1</v>
      </c>
      <c r="F36" s="138" t="str">
        <f>_xlfn.XLOOKUP($C36,DATA!$C$6:$C$133,DATA!$E$6:$E$133,"")</f>
        <v/>
      </c>
      <c r="G36" s="130" t="str">
        <f>_xlfn.XLOOKUP($C36,DATA!$C$6:$C$133,DATA!$D$6:$D$133,"")</f>
        <v/>
      </c>
      <c r="H36" s="130">
        <f>$D36*_xlfn.XLOOKUP($C36,DATA!$C$6:$C$133,DATA!$P$6:$P$133,0)</f>
        <v>0</v>
      </c>
      <c r="I36" s="131" t="str">
        <f>_xlfn.XLOOKUP($E$8,SCRIPT!$A$2:$A$11,SCRIPT!$C$2:$C$11)</f>
        <v>kg CO2-eq</v>
      </c>
      <c r="J36" s="130">
        <f>$D36*_xlfn.XLOOKUP($C36,DATA!$C$6:$C$133,DATA!$Z$6:$Z$133,0)</f>
        <v>0</v>
      </c>
      <c r="K36" s="131" t="str">
        <f>_xlfn.XLOOKUP($E$8,SCRIPT!$A$2:$A$11,SCRIPT!$C$2:$C$11)</f>
        <v>kg CO2-eq</v>
      </c>
      <c r="L36" s="130">
        <f>$D36*_xlfn.XLOOKUP($C36,DATA!$C$6:$C$133,DATA!$X$6:$X$133,0)</f>
        <v>0</v>
      </c>
      <c r="M36" s="131" t="str">
        <f>_xlfn.XLOOKUP($E$8,SCRIPT!$A$2:$A$11,SCRIPT!$C$2:$C$11)</f>
        <v>kg CO2-eq</v>
      </c>
      <c r="O36" s="153">
        <f>$D36*_xlfn.XLOOKUP($C36,DATA!$C$6:$C$133,DATA!$AB$6:$AB$133,0)</f>
        <v>0</v>
      </c>
      <c r="Q36" s="155">
        <f>_xlfn.XLOOKUP($C36,DATA!$C$6:$C$133,DATA!$G$6:$G$133,0)</f>
        <v>0</v>
      </c>
    </row>
    <row r="37" spans="1:18" ht="15.5">
      <c r="A37" s="134" t="s">
        <v>580</v>
      </c>
      <c r="B37" s="132" t="s">
        <v>578</v>
      </c>
      <c r="C37" s="130" t="str">
        <f>_xlfn.XLOOKUP($B37,DATA!$B$6:$B$133,DATA!$C$6:$C$133,"")</f>
        <v/>
      </c>
      <c r="D37" s="139">
        <v>1.72E-2</v>
      </c>
      <c r="E37" s="143">
        <v>4</v>
      </c>
      <c r="F37" s="138" t="str">
        <f>_xlfn.XLOOKUP($C37,DATA!$C$6:$C$133,DATA!$E$6:$E$133,"")</f>
        <v/>
      </c>
      <c r="G37" s="130" t="str">
        <f>_xlfn.XLOOKUP($C37,DATA!$C$6:$C$133,DATA!$D$6:$D$133,"")</f>
        <v/>
      </c>
      <c r="H37" s="130">
        <f>$D37*_xlfn.XLOOKUP($C37,DATA!$C$6:$C$133,DATA!$P$6:$P$133,0)</f>
        <v>0</v>
      </c>
      <c r="I37" s="131" t="str">
        <f>_xlfn.XLOOKUP($E$8,SCRIPT!$A$2:$A$11,SCRIPT!$C$2:$C$11)</f>
        <v>kg CO2-eq</v>
      </c>
      <c r="J37" s="130">
        <f>$D37*_xlfn.XLOOKUP($C37,DATA!$C$6:$C$133,DATA!$Z$6:$Z$133,0)</f>
        <v>0</v>
      </c>
      <c r="K37" s="131" t="str">
        <f>_xlfn.XLOOKUP($E$8,SCRIPT!$A$2:$A$11,SCRIPT!$C$2:$C$11)</f>
        <v>kg CO2-eq</v>
      </c>
      <c r="L37" s="130">
        <f>$D37*_xlfn.XLOOKUP($C37,DATA!$C$6:$C$133,DATA!$X$6:$X$133,0)</f>
        <v>0</v>
      </c>
      <c r="M37" s="131" t="str">
        <f>_xlfn.XLOOKUP($E$8,SCRIPT!$A$2:$A$11,SCRIPT!$C$2:$C$11)</f>
        <v>kg CO2-eq</v>
      </c>
      <c r="O37" s="153">
        <f>$D37*_xlfn.XLOOKUP($C37,DATA!$C$6:$C$133,DATA!$AB$6:$AB$133,0)</f>
        <v>0</v>
      </c>
      <c r="Q37" s="155">
        <f>_xlfn.XLOOKUP($C37,DATA!$C$6:$C$133,DATA!$G$6:$G$133,0)</f>
        <v>0</v>
      </c>
    </row>
    <row r="38" spans="1:18" ht="15.5">
      <c r="A38" s="134" t="s">
        <v>581</v>
      </c>
      <c r="B38" s="132" t="s">
        <v>578</v>
      </c>
      <c r="C38" s="130" t="str">
        <f>_xlfn.XLOOKUP($B38,DATA!$B$6:$B$133,DATA!$C$6:$C$133,"")</f>
        <v/>
      </c>
      <c r="D38" s="139">
        <v>2.1399999999999999E-2</v>
      </c>
      <c r="E38" s="143">
        <v>2</v>
      </c>
      <c r="F38" s="138" t="str">
        <f>_xlfn.XLOOKUP($C38,DATA!$C$6:$C$133,DATA!$E$6:$E$133,"")</f>
        <v/>
      </c>
      <c r="G38" s="130" t="str">
        <f>_xlfn.XLOOKUP($C38,DATA!$C$6:$C$133,DATA!$D$6:$D$133,"")</f>
        <v/>
      </c>
      <c r="H38" s="130">
        <f>$D38*_xlfn.XLOOKUP($C38,DATA!$C$6:$C$133,DATA!$P$6:$P$133,0)</f>
        <v>0</v>
      </c>
      <c r="I38" s="131" t="str">
        <f>_xlfn.XLOOKUP($E$8,SCRIPT!$A$2:$A$11,SCRIPT!$C$2:$C$11)</f>
        <v>kg CO2-eq</v>
      </c>
      <c r="J38" s="130">
        <f>$D38*_xlfn.XLOOKUP($C38,DATA!$C$6:$C$133,DATA!$Z$6:$Z$133,0)</f>
        <v>0</v>
      </c>
      <c r="K38" s="131" t="str">
        <f>_xlfn.XLOOKUP($E$8,SCRIPT!$A$2:$A$11,SCRIPT!$C$2:$C$11)</f>
        <v>kg CO2-eq</v>
      </c>
      <c r="L38" s="130">
        <f>$D38*_xlfn.XLOOKUP($C38,DATA!$C$6:$C$133,DATA!$X$6:$X$133,0)</f>
        <v>0</v>
      </c>
      <c r="M38" s="131" t="str">
        <f>_xlfn.XLOOKUP($E$8,SCRIPT!$A$2:$A$11,SCRIPT!$C$2:$C$11)</f>
        <v>kg CO2-eq</v>
      </c>
      <c r="O38" s="153">
        <f>$D38*_xlfn.XLOOKUP($C38,DATA!$C$6:$C$133,DATA!$AB$6:$AB$133,0)</f>
        <v>0</v>
      </c>
      <c r="Q38" s="155">
        <f>_xlfn.XLOOKUP($C38,DATA!$C$6:$C$133,DATA!$G$6:$G$133,0)</f>
        <v>0</v>
      </c>
    </row>
    <row r="39" spans="1:18" ht="15.5">
      <c r="A39" s="134" t="s">
        <v>582</v>
      </c>
      <c r="B39" s="132" t="s">
        <v>578</v>
      </c>
      <c r="C39" s="130" t="str">
        <f>_xlfn.XLOOKUP($B39,DATA!$B$6:$B$133,DATA!$C$6:$C$133,"")</f>
        <v/>
      </c>
      <c r="D39" s="139">
        <v>1.0200000000000001E-2</v>
      </c>
      <c r="E39" s="143">
        <v>41</v>
      </c>
      <c r="F39" s="138" t="str">
        <f>_xlfn.XLOOKUP($C39,DATA!$C$6:$C$133,DATA!$E$6:$E$133,"")</f>
        <v/>
      </c>
      <c r="G39" s="130" t="str">
        <f>_xlfn.XLOOKUP($C39,DATA!$C$6:$C$133,DATA!$D$6:$D$133,"")</f>
        <v/>
      </c>
      <c r="H39" s="130">
        <f>$D39*_xlfn.XLOOKUP($C39,DATA!$C$6:$C$133,DATA!$P$6:$P$133,0)</f>
        <v>0</v>
      </c>
      <c r="I39" s="131" t="str">
        <f>_xlfn.XLOOKUP($E$8,SCRIPT!$A$2:$A$11,SCRIPT!$C$2:$C$11)</f>
        <v>kg CO2-eq</v>
      </c>
      <c r="J39" s="130">
        <f>$D39*_xlfn.XLOOKUP($C39,DATA!$C$6:$C$133,DATA!$Z$6:$Z$133,0)</f>
        <v>0</v>
      </c>
      <c r="K39" s="131" t="str">
        <f>_xlfn.XLOOKUP($E$8,SCRIPT!$A$2:$A$11,SCRIPT!$C$2:$C$11)</f>
        <v>kg CO2-eq</v>
      </c>
      <c r="L39" s="130">
        <f>$D39*_xlfn.XLOOKUP($C39,DATA!$C$6:$C$133,DATA!$X$6:$X$133,0)</f>
        <v>0</v>
      </c>
      <c r="M39" s="131" t="str">
        <f>_xlfn.XLOOKUP($E$8,SCRIPT!$A$2:$A$11,SCRIPT!$C$2:$C$11)</f>
        <v>kg CO2-eq</v>
      </c>
      <c r="O39" s="153">
        <f>$D39*_xlfn.XLOOKUP($C39,DATA!$C$6:$C$133,DATA!$AB$6:$AB$133,0)</f>
        <v>0</v>
      </c>
      <c r="Q39" s="155">
        <f>_xlfn.XLOOKUP($C39,DATA!$C$6:$C$133,DATA!$G$6:$G$133,0)</f>
        <v>0</v>
      </c>
      <c r="R39" s="22"/>
    </row>
    <row r="40" spans="1:18" ht="15.5">
      <c r="A40" s="134" t="s">
        <v>583</v>
      </c>
      <c r="B40" s="132" t="s">
        <v>578</v>
      </c>
      <c r="C40" s="130" t="str">
        <f>_xlfn.XLOOKUP($B40,DATA!$B$6:$B$133,DATA!$C$6:$C$133,"")</f>
        <v/>
      </c>
      <c r="D40" s="139">
        <v>6.8999999999999999E-3</v>
      </c>
      <c r="E40" s="143">
        <v>50</v>
      </c>
      <c r="F40" s="138" t="str">
        <f>_xlfn.XLOOKUP($C40,DATA!$C$6:$C$133,DATA!$E$6:$E$133,"")</f>
        <v/>
      </c>
      <c r="G40" s="130" t="str">
        <f>_xlfn.XLOOKUP($C40,DATA!$C$6:$C$133,DATA!$D$6:$D$133,"")</f>
        <v/>
      </c>
      <c r="H40" s="130">
        <f>$D40*_xlfn.XLOOKUP($C40,DATA!$C$6:$C$133,DATA!$P$6:$P$133,0)</f>
        <v>0</v>
      </c>
      <c r="I40" s="131" t="str">
        <f>_xlfn.XLOOKUP($E$8,SCRIPT!$A$2:$A$11,SCRIPT!$C$2:$C$11)</f>
        <v>kg CO2-eq</v>
      </c>
      <c r="J40" s="130">
        <f>$D40*_xlfn.XLOOKUP($C40,DATA!$C$6:$C$133,DATA!$Z$6:$Z$133,0)</f>
        <v>0</v>
      </c>
      <c r="K40" s="131" t="str">
        <f>_xlfn.XLOOKUP($E$8,SCRIPT!$A$2:$A$11,SCRIPT!$C$2:$C$11)</f>
        <v>kg CO2-eq</v>
      </c>
      <c r="L40" s="130">
        <f>$D40*_xlfn.XLOOKUP($C40,DATA!$C$6:$C$133,DATA!$X$6:$X$133,0)</f>
        <v>0</v>
      </c>
      <c r="M40" s="131" t="str">
        <f>_xlfn.XLOOKUP($E$8,SCRIPT!$A$2:$A$11,SCRIPT!$C$2:$C$11)</f>
        <v>kg CO2-eq</v>
      </c>
      <c r="O40" s="153">
        <f>$D40*_xlfn.XLOOKUP($C40,DATA!$C$6:$C$133,DATA!$AB$6:$AB$133,0)</f>
        <v>0</v>
      </c>
      <c r="Q40" s="155">
        <f>_xlfn.XLOOKUP($C40,DATA!$C$6:$C$133,DATA!$G$6:$G$133,0)</f>
        <v>0</v>
      </c>
      <c r="R40" s="22"/>
    </row>
    <row r="41" spans="1:18" ht="15.5">
      <c r="A41" s="134" t="s">
        <v>584</v>
      </c>
      <c r="B41" s="132" t="s">
        <v>578</v>
      </c>
      <c r="C41" s="130" t="str">
        <f>_xlfn.XLOOKUP($B41,DATA!$B$6:$B$133,DATA!$C$6:$C$133,"")</f>
        <v/>
      </c>
      <c r="D41" s="139">
        <v>4.0000000000000001E-3</v>
      </c>
      <c r="E41" s="143">
        <v>61</v>
      </c>
      <c r="F41" s="138" t="str">
        <f>_xlfn.XLOOKUP($C41,DATA!$C$6:$C$133,DATA!$E$6:$E$133,"")</f>
        <v/>
      </c>
      <c r="G41" s="130" t="str">
        <f>_xlfn.XLOOKUP($C41,DATA!$C$6:$C$133,DATA!$D$6:$D$133,"")</f>
        <v/>
      </c>
      <c r="H41" s="130">
        <f>$D41*_xlfn.XLOOKUP($C41,DATA!$C$6:$C$133,DATA!$P$6:$P$133,0)</f>
        <v>0</v>
      </c>
      <c r="I41" s="131" t="str">
        <f>_xlfn.XLOOKUP($E$8,SCRIPT!$A$2:$A$11,SCRIPT!$C$2:$C$11)</f>
        <v>kg CO2-eq</v>
      </c>
      <c r="J41" s="130">
        <f>$D41*_xlfn.XLOOKUP($C41,DATA!$C$6:$C$133,DATA!$Z$6:$Z$133,0)</f>
        <v>0</v>
      </c>
      <c r="K41" s="131" t="str">
        <f>_xlfn.XLOOKUP($E$8,SCRIPT!$A$2:$A$11,SCRIPT!$C$2:$C$11)</f>
        <v>kg CO2-eq</v>
      </c>
      <c r="L41" s="130">
        <f>$D41*_xlfn.XLOOKUP($C41,DATA!$C$6:$C$133,DATA!$X$6:$X$133,0)</f>
        <v>0</v>
      </c>
      <c r="M41" s="131" t="str">
        <f>_xlfn.XLOOKUP($E$8,SCRIPT!$A$2:$A$11,SCRIPT!$C$2:$C$11)</f>
        <v>kg CO2-eq</v>
      </c>
      <c r="N41" s="22"/>
      <c r="O41" s="153">
        <f>$D41*_xlfn.XLOOKUP($C41,DATA!$C$6:$C$133,DATA!$AB$6:$AB$133,0)</f>
        <v>0</v>
      </c>
      <c r="P41" s="22"/>
      <c r="Q41" s="155">
        <f>_xlfn.XLOOKUP($C41,DATA!$C$6:$C$133,DATA!$G$6:$G$133,0)</f>
        <v>0</v>
      </c>
      <c r="R41" s="22"/>
    </row>
    <row r="42" spans="1:18" ht="15.5">
      <c r="A42" s="134" t="s">
        <v>585</v>
      </c>
      <c r="B42" s="132" t="s">
        <v>578</v>
      </c>
      <c r="C42" s="130" t="str">
        <f>_xlfn.XLOOKUP($B42,DATA!$B$6:$B$133,DATA!$C$6:$C$133,"")</f>
        <v/>
      </c>
      <c r="D42" s="139">
        <v>6.1999999999999998E-3</v>
      </c>
      <c r="E42" s="143">
        <v>41</v>
      </c>
      <c r="F42" s="138" t="str">
        <f>_xlfn.XLOOKUP($C42,DATA!$C$6:$C$133,DATA!$E$6:$E$133,"")</f>
        <v/>
      </c>
      <c r="G42" s="130" t="str">
        <f>_xlfn.XLOOKUP($C42,DATA!$C$6:$C$133,DATA!$D$6:$D$133,"")</f>
        <v/>
      </c>
      <c r="H42" s="130">
        <f>$D42*_xlfn.XLOOKUP($C42,DATA!$C$6:$C$133,DATA!$P$6:$P$133,0)</f>
        <v>0</v>
      </c>
      <c r="I42" s="131" t="str">
        <f>_xlfn.XLOOKUP($E$8,SCRIPT!$A$2:$A$11,SCRIPT!$C$2:$C$11)</f>
        <v>kg CO2-eq</v>
      </c>
      <c r="J42" s="130">
        <f>$D42*_xlfn.XLOOKUP($C42,DATA!$C$6:$C$133,DATA!$Z$6:$Z$133,0)</f>
        <v>0</v>
      </c>
      <c r="K42" s="131" t="str">
        <f>_xlfn.XLOOKUP($E$8,SCRIPT!$A$2:$A$11,SCRIPT!$C$2:$C$11)</f>
        <v>kg CO2-eq</v>
      </c>
      <c r="L42" s="130">
        <f>$D42*_xlfn.XLOOKUP($C42,DATA!$C$6:$C$133,DATA!$X$6:$X$133,0)</f>
        <v>0</v>
      </c>
      <c r="M42" s="131" t="str">
        <f>_xlfn.XLOOKUP($E$8,SCRIPT!$A$2:$A$11,SCRIPT!$C$2:$C$11)</f>
        <v>kg CO2-eq</v>
      </c>
      <c r="O42" s="153">
        <f>$D42*_xlfn.XLOOKUP($C42,DATA!$C$6:$C$133,DATA!$AB$6:$AB$133,0)</f>
        <v>0</v>
      </c>
      <c r="Q42" s="155">
        <f>_xlfn.XLOOKUP($C42,DATA!$C$6:$C$133,DATA!$G$6:$G$133,0)</f>
        <v>0</v>
      </c>
    </row>
    <row r="43" spans="1:18" ht="15.5">
      <c r="A43" s="134" t="s">
        <v>586</v>
      </c>
      <c r="B43" s="132" t="s">
        <v>578</v>
      </c>
      <c r="C43" s="130" t="str">
        <f>_xlfn.XLOOKUP($B43,DATA!$B$6:$B$133,DATA!$C$6:$C$133,"")</f>
        <v/>
      </c>
      <c r="D43" s="139">
        <v>4.4000000000000003E-3</v>
      </c>
      <c r="E43" s="143">
        <v>41</v>
      </c>
      <c r="F43" s="138" t="str">
        <f>_xlfn.XLOOKUP($C43,DATA!$C$6:$C$133,DATA!$E$6:$E$133,"")</f>
        <v/>
      </c>
      <c r="G43" s="130" t="str">
        <f>_xlfn.XLOOKUP($C43,DATA!$C$6:$C$133,DATA!$D$6:$D$133,"")</f>
        <v/>
      </c>
      <c r="H43" s="130">
        <f>$D43*_xlfn.XLOOKUP($C43,DATA!$C$6:$C$133,DATA!$P$6:$P$133,0)</f>
        <v>0</v>
      </c>
      <c r="I43" s="131" t="str">
        <f>_xlfn.XLOOKUP($E$8,SCRIPT!$A$2:$A$11,SCRIPT!$C$2:$C$11)</f>
        <v>kg CO2-eq</v>
      </c>
      <c r="J43" s="130">
        <f>$D43*_xlfn.XLOOKUP($C43,DATA!$C$6:$C$133,DATA!$Z$6:$Z$133,0)</f>
        <v>0</v>
      </c>
      <c r="K43" s="131" t="str">
        <f>_xlfn.XLOOKUP($E$8,SCRIPT!$A$2:$A$11,SCRIPT!$C$2:$C$11)</f>
        <v>kg CO2-eq</v>
      </c>
      <c r="L43" s="130">
        <f>$D43*_xlfn.XLOOKUP($C43,DATA!$C$6:$C$133,DATA!$X$6:$X$133,0)</f>
        <v>0</v>
      </c>
      <c r="M43" s="131" t="str">
        <f>_xlfn.XLOOKUP($E$8,SCRIPT!$A$2:$A$11,SCRIPT!$C$2:$C$11)</f>
        <v>kg CO2-eq</v>
      </c>
      <c r="O43" s="153">
        <f>$D43*_xlfn.XLOOKUP($C43,DATA!$C$6:$C$133,DATA!$AB$6:$AB$133,0)</f>
        <v>0</v>
      </c>
      <c r="Q43" s="155">
        <f>_xlfn.XLOOKUP($C43,DATA!$C$6:$C$133,DATA!$G$6:$G$133,0)</f>
        <v>0</v>
      </c>
    </row>
    <row r="44" spans="1:18" ht="15.5">
      <c r="A44" s="134" t="s">
        <v>587</v>
      </c>
      <c r="B44" s="132" t="s">
        <v>578</v>
      </c>
      <c r="C44" s="130" t="str">
        <f>_xlfn.XLOOKUP($B44,DATA!$B$6:$B$133,DATA!$C$6:$C$133,"")</f>
        <v/>
      </c>
      <c r="D44" s="139">
        <v>3.3E-3</v>
      </c>
      <c r="E44" s="143">
        <v>76</v>
      </c>
      <c r="F44" s="138" t="str">
        <f>_xlfn.XLOOKUP($C44,DATA!$C$6:$C$133,DATA!$E$6:$E$133,"")</f>
        <v/>
      </c>
      <c r="G44" s="130" t="str">
        <f>_xlfn.XLOOKUP($C44,DATA!$C$6:$C$133,DATA!$D$6:$D$133,"")</f>
        <v/>
      </c>
      <c r="H44" s="130">
        <f>$D44*_xlfn.XLOOKUP($C44,DATA!$C$6:$C$133,DATA!$P$6:$P$133,0)</f>
        <v>0</v>
      </c>
      <c r="I44" s="131" t="str">
        <f>_xlfn.XLOOKUP($E$8,SCRIPT!$A$2:$A$11,SCRIPT!$C$2:$C$11)</f>
        <v>kg CO2-eq</v>
      </c>
      <c r="J44" s="130">
        <f>$D44*_xlfn.XLOOKUP($C44,DATA!$C$6:$C$133,DATA!$Z$6:$Z$133,0)</f>
        <v>0</v>
      </c>
      <c r="K44" s="131" t="str">
        <f>_xlfn.XLOOKUP($E$8,SCRIPT!$A$2:$A$11,SCRIPT!$C$2:$C$11)</f>
        <v>kg CO2-eq</v>
      </c>
      <c r="L44" s="130">
        <f>$D44*_xlfn.XLOOKUP($C44,DATA!$C$6:$C$133,DATA!$X$6:$X$133,0)</f>
        <v>0</v>
      </c>
      <c r="M44" s="131" t="str">
        <f>_xlfn.XLOOKUP($E$8,SCRIPT!$A$2:$A$11,SCRIPT!$C$2:$C$11)</f>
        <v>kg CO2-eq</v>
      </c>
      <c r="O44" s="153">
        <f>$D44*_xlfn.XLOOKUP($C44,DATA!$C$6:$C$133,DATA!$AB$6:$AB$133,0)</f>
        <v>0</v>
      </c>
      <c r="Q44" s="155">
        <f>_xlfn.XLOOKUP($C44,DATA!$C$6:$C$133,DATA!$G$6:$G$133,0)</f>
        <v>0</v>
      </c>
    </row>
    <row r="45" spans="1:18" ht="15.5">
      <c r="A45" s="134" t="s">
        <v>588</v>
      </c>
      <c r="B45" s="132" t="s">
        <v>578</v>
      </c>
      <c r="C45" s="130" t="str">
        <f>_xlfn.XLOOKUP($B45,DATA!$B$6:$B$133,DATA!$C$6:$C$133,"")</f>
        <v/>
      </c>
      <c r="D45" s="139">
        <v>3.5999999999999999E-3</v>
      </c>
      <c r="E45" s="143">
        <v>49</v>
      </c>
      <c r="F45" s="138" t="str">
        <f>_xlfn.XLOOKUP($C45,DATA!$C$6:$C$133,DATA!$E$6:$E$133,"")</f>
        <v/>
      </c>
      <c r="G45" s="130" t="str">
        <f>_xlfn.XLOOKUP($C45,DATA!$C$6:$C$133,DATA!$D$6:$D$133,"")</f>
        <v/>
      </c>
      <c r="H45" s="130">
        <f>$D45*_xlfn.XLOOKUP($C45,DATA!$C$6:$C$133,DATA!$P$6:$P$133,0)</f>
        <v>0</v>
      </c>
      <c r="I45" s="131" t="str">
        <f>_xlfn.XLOOKUP($E$8,SCRIPT!$A$2:$A$11,SCRIPT!$C$2:$C$11)</f>
        <v>kg CO2-eq</v>
      </c>
      <c r="J45" s="130">
        <f>$D45*_xlfn.XLOOKUP($C45,DATA!$C$6:$C$133,DATA!$Z$6:$Z$133,0)</f>
        <v>0</v>
      </c>
      <c r="K45" s="131" t="str">
        <f>_xlfn.XLOOKUP($E$8,SCRIPT!$A$2:$A$11,SCRIPT!$C$2:$C$11)</f>
        <v>kg CO2-eq</v>
      </c>
      <c r="L45" s="130">
        <f>$D45*_xlfn.XLOOKUP($C45,DATA!$C$6:$C$133,DATA!$X$6:$X$133,0)</f>
        <v>0</v>
      </c>
      <c r="M45" s="131" t="str">
        <f>_xlfn.XLOOKUP($E$8,SCRIPT!$A$2:$A$11,SCRIPT!$C$2:$C$11)</f>
        <v>kg CO2-eq</v>
      </c>
      <c r="O45" s="153">
        <f>$D45*_xlfn.XLOOKUP($C45,DATA!$C$6:$C$133,DATA!$AB$6:$AB$133,0)</f>
        <v>0</v>
      </c>
      <c r="Q45" s="155">
        <f>_xlfn.XLOOKUP($C45,DATA!$C$6:$C$133,DATA!$G$6:$G$133,0)</f>
        <v>0</v>
      </c>
    </row>
    <row r="46" spans="1:18" ht="15.5">
      <c r="A46" s="134" t="s">
        <v>589</v>
      </c>
      <c r="B46" s="132" t="s">
        <v>578</v>
      </c>
      <c r="C46" s="130" t="str">
        <f>_xlfn.XLOOKUP($B46,DATA!$B$6:$B$133,DATA!$C$6:$C$133,"")</f>
        <v/>
      </c>
      <c r="D46" s="139">
        <v>1.8E-3</v>
      </c>
      <c r="E46" s="143">
        <v>3</v>
      </c>
      <c r="F46" s="138" t="str">
        <f>_xlfn.XLOOKUP($C46,DATA!$C$6:$C$133,DATA!$E$6:$E$133,"")</f>
        <v/>
      </c>
      <c r="G46" s="130" t="str">
        <f>_xlfn.XLOOKUP($C46,DATA!$C$6:$C$133,DATA!$D$6:$D$133,"")</f>
        <v/>
      </c>
      <c r="H46" s="130">
        <f>$D46*_xlfn.XLOOKUP($C46,DATA!$C$6:$C$133,DATA!$P$6:$P$133,0)</f>
        <v>0</v>
      </c>
      <c r="I46" s="131" t="str">
        <f>_xlfn.XLOOKUP($E$8,SCRIPT!$A$2:$A$11,SCRIPT!$C$2:$C$11)</f>
        <v>kg CO2-eq</v>
      </c>
      <c r="J46" s="130">
        <f>$D46*_xlfn.XLOOKUP($C46,DATA!$C$6:$C$133,DATA!$Z$6:$Z$133,0)</f>
        <v>0</v>
      </c>
      <c r="K46" s="131" t="str">
        <f>_xlfn.XLOOKUP($E$8,SCRIPT!$A$2:$A$11,SCRIPT!$C$2:$C$11)</f>
        <v>kg CO2-eq</v>
      </c>
      <c r="L46" s="130">
        <f>$D46*_xlfn.XLOOKUP($C46,DATA!$C$6:$C$133,DATA!$X$6:$X$133,0)</f>
        <v>0</v>
      </c>
      <c r="M46" s="131" t="str">
        <f>_xlfn.XLOOKUP($E$8,SCRIPT!$A$2:$A$11,SCRIPT!$C$2:$C$11)</f>
        <v>kg CO2-eq</v>
      </c>
      <c r="O46" s="153">
        <f>$D46*_xlfn.XLOOKUP($C46,DATA!$C$6:$C$133,DATA!$AB$6:$AB$133,0)</f>
        <v>0</v>
      </c>
      <c r="Q46" s="155">
        <f>_xlfn.XLOOKUP($C46,DATA!$C$6:$C$133,DATA!$G$6:$G$133,0)</f>
        <v>0</v>
      </c>
    </row>
    <row r="47" spans="1:18" ht="15.5">
      <c r="A47" s="134" t="s">
        <v>590</v>
      </c>
      <c r="B47" s="132" t="s">
        <v>578</v>
      </c>
      <c r="C47" s="130" t="str">
        <f>_xlfn.XLOOKUP($B47,DATA!$B$6:$B$133,DATA!$C$6:$C$133,"")</f>
        <v/>
      </c>
      <c r="D47" s="139">
        <v>5.4999999999999997E-3</v>
      </c>
      <c r="E47" s="143">
        <v>15</v>
      </c>
      <c r="F47" s="138" t="str">
        <f>_xlfn.XLOOKUP($C47,DATA!$C$6:$C$133,DATA!$E$6:$E$133,"")</f>
        <v/>
      </c>
      <c r="G47" s="130" t="str">
        <f>_xlfn.XLOOKUP($C47,DATA!$C$6:$C$133,DATA!$D$6:$D$133,"")</f>
        <v/>
      </c>
      <c r="H47" s="130">
        <f>$D47*_xlfn.XLOOKUP($C47,DATA!$C$6:$C$133,DATA!$P$6:$P$133,0)</f>
        <v>0</v>
      </c>
      <c r="I47" s="131" t="str">
        <f>_xlfn.XLOOKUP($E$8,SCRIPT!$A$2:$A$11,SCRIPT!$C$2:$C$11)</f>
        <v>kg CO2-eq</v>
      </c>
      <c r="J47" s="130">
        <f>$D47*_xlfn.XLOOKUP($C47,DATA!$C$6:$C$133,DATA!$Z$6:$Z$133,0)</f>
        <v>0</v>
      </c>
      <c r="K47" s="131" t="str">
        <f>_xlfn.XLOOKUP($E$8,SCRIPT!$A$2:$A$11,SCRIPT!$C$2:$C$11)</f>
        <v>kg CO2-eq</v>
      </c>
      <c r="L47" s="130">
        <f>$D47*_xlfn.XLOOKUP($C47,DATA!$C$6:$C$133,DATA!$X$6:$X$133,0)</f>
        <v>0</v>
      </c>
      <c r="M47" s="131" t="str">
        <f>_xlfn.XLOOKUP($E$8,SCRIPT!$A$2:$A$11,SCRIPT!$C$2:$C$11)</f>
        <v>kg CO2-eq</v>
      </c>
      <c r="O47" s="153">
        <f>$D47*_xlfn.XLOOKUP($C47,DATA!$C$6:$C$133,DATA!$AB$6:$AB$133,0)</f>
        <v>0</v>
      </c>
      <c r="Q47" s="155">
        <f>_xlfn.XLOOKUP($C47,DATA!$C$6:$C$133,DATA!$G$6:$G$133,0)</f>
        <v>0</v>
      </c>
    </row>
    <row r="48" spans="1:18" ht="15.5">
      <c r="A48" s="134" t="s">
        <v>591</v>
      </c>
      <c r="B48" s="132" t="s">
        <v>578</v>
      </c>
      <c r="C48" s="130" t="str">
        <f>_xlfn.XLOOKUP($B48,DATA!$B$6:$B$133,DATA!$C$6:$C$133,"")</f>
        <v/>
      </c>
      <c r="D48" s="139">
        <v>5.1000000000000004E-3</v>
      </c>
      <c r="E48" s="143">
        <v>15</v>
      </c>
      <c r="F48" s="138" t="str">
        <f>_xlfn.XLOOKUP($C48,DATA!$C$6:$C$133,DATA!$E$6:$E$133,"")</f>
        <v/>
      </c>
      <c r="G48" s="130" t="str">
        <f>_xlfn.XLOOKUP($C48,DATA!$C$6:$C$133,DATA!$D$6:$D$133,"")</f>
        <v/>
      </c>
      <c r="H48" s="130">
        <f>$D48*_xlfn.XLOOKUP($C48,DATA!$C$6:$C$133,DATA!$P$6:$P$133,0)</f>
        <v>0</v>
      </c>
      <c r="I48" s="131" t="str">
        <f>_xlfn.XLOOKUP($E$8,SCRIPT!$A$2:$A$11,SCRIPT!$C$2:$C$11)</f>
        <v>kg CO2-eq</v>
      </c>
      <c r="J48" s="130">
        <f>$D48*_xlfn.XLOOKUP($C48,DATA!$C$6:$C$133,DATA!$Z$6:$Z$133,0)</f>
        <v>0</v>
      </c>
      <c r="K48" s="131" t="str">
        <f>_xlfn.XLOOKUP($E$8,SCRIPT!$A$2:$A$11,SCRIPT!$C$2:$C$11)</f>
        <v>kg CO2-eq</v>
      </c>
      <c r="L48" s="130">
        <f>$D48*_xlfn.XLOOKUP($C48,DATA!$C$6:$C$133,DATA!$X$6:$X$133,0)</f>
        <v>0</v>
      </c>
      <c r="M48" s="131" t="str">
        <f>_xlfn.XLOOKUP($E$8,SCRIPT!$A$2:$A$11,SCRIPT!$C$2:$C$11)</f>
        <v>kg CO2-eq</v>
      </c>
      <c r="O48" s="153">
        <f>$D48*_xlfn.XLOOKUP($C48,DATA!$C$6:$C$133,DATA!$AB$6:$AB$133,0)</f>
        <v>0</v>
      </c>
      <c r="Q48" s="155">
        <f>_xlfn.XLOOKUP($C48,DATA!$C$6:$C$133,DATA!$G$6:$G$133,0)</f>
        <v>0</v>
      </c>
    </row>
    <row r="49" spans="1:18" ht="15.5">
      <c r="A49" s="134" t="s">
        <v>592</v>
      </c>
      <c r="B49" s="132" t="s">
        <v>578</v>
      </c>
      <c r="C49" s="130" t="str">
        <f>_xlfn.XLOOKUP($B49,DATA!$B$6:$B$133,DATA!$C$6:$C$133,"")</f>
        <v/>
      </c>
      <c r="D49" s="139">
        <v>2.8999999999999998E-3</v>
      </c>
      <c r="E49" s="143">
        <v>3</v>
      </c>
      <c r="F49" s="138" t="str">
        <f>_xlfn.XLOOKUP($C49,DATA!$C$6:$C$133,DATA!$E$6:$E$133,"")</f>
        <v/>
      </c>
      <c r="G49" s="130" t="str">
        <f>_xlfn.XLOOKUP($C49,DATA!$C$6:$C$133,DATA!$D$6:$D$133,"")</f>
        <v/>
      </c>
      <c r="H49" s="130">
        <f>$D49*_xlfn.XLOOKUP($C49,DATA!$C$6:$C$133,DATA!$P$6:$P$133,0)</f>
        <v>0</v>
      </c>
      <c r="I49" s="131" t="str">
        <f>_xlfn.XLOOKUP($E$8,SCRIPT!$A$2:$A$11,SCRIPT!$C$2:$C$11)</f>
        <v>kg CO2-eq</v>
      </c>
      <c r="J49" s="130">
        <f>$D49*_xlfn.XLOOKUP($C49,DATA!$C$6:$C$133,DATA!$Z$6:$Z$133,0)</f>
        <v>0</v>
      </c>
      <c r="K49" s="131" t="str">
        <f>_xlfn.XLOOKUP($E$8,SCRIPT!$A$2:$A$11,SCRIPT!$C$2:$C$11)</f>
        <v>kg CO2-eq</v>
      </c>
      <c r="L49" s="130">
        <f>$D49*_xlfn.XLOOKUP($C49,DATA!$C$6:$C$133,DATA!$X$6:$X$133,0)</f>
        <v>0</v>
      </c>
      <c r="M49" s="131" t="str">
        <f>_xlfn.XLOOKUP($E$8,SCRIPT!$A$2:$A$11,SCRIPT!$C$2:$C$11)</f>
        <v>kg CO2-eq</v>
      </c>
      <c r="O49" s="153">
        <f>$D49*_xlfn.XLOOKUP($C49,DATA!$C$6:$C$133,DATA!$AB$6:$AB$133,0)</f>
        <v>0</v>
      </c>
      <c r="Q49" s="155">
        <f>_xlfn.XLOOKUP($C49,DATA!$C$6:$C$133,DATA!$G$6:$G$133,0)</f>
        <v>0</v>
      </c>
    </row>
    <row r="50" spans="1:18" ht="15.5">
      <c r="A50" s="134" t="s">
        <v>593</v>
      </c>
      <c r="B50" s="132" t="s">
        <v>578</v>
      </c>
      <c r="C50" s="130" t="str">
        <f>_xlfn.XLOOKUP($B50,DATA!$B$6:$B$133,DATA!$C$6:$C$133,"")</f>
        <v/>
      </c>
      <c r="D50" s="139">
        <v>4.7000000000000002E-3</v>
      </c>
      <c r="E50" s="143">
        <v>1</v>
      </c>
      <c r="F50" s="138" t="str">
        <f>_xlfn.XLOOKUP($C50,DATA!$C$6:$C$133,DATA!$E$6:$E$133,"")</f>
        <v/>
      </c>
      <c r="G50" s="130" t="str">
        <f>_xlfn.XLOOKUP($C50,DATA!$C$6:$C$133,DATA!$D$6:$D$133,"")</f>
        <v/>
      </c>
      <c r="H50" s="130">
        <f>$D50*_xlfn.XLOOKUP($C50,DATA!$C$6:$C$133,DATA!$P$6:$P$133,0)</f>
        <v>0</v>
      </c>
      <c r="I50" s="131" t="str">
        <f>_xlfn.XLOOKUP($E$8,SCRIPT!$A$2:$A$11,SCRIPT!$C$2:$C$11)</f>
        <v>kg CO2-eq</v>
      </c>
      <c r="J50" s="130">
        <f>$D50*_xlfn.XLOOKUP($C50,DATA!$C$6:$C$133,DATA!$Z$6:$Z$133,0)</f>
        <v>0</v>
      </c>
      <c r="K50" s="131" t="str">
        <f>_xlfn.XLOOKUP($E$8,SCRIPT!$A$2:$A$11,SCRIPT!$C$2:$C$11)</f>
        <v>kg CO2-eq</v>
      </c>
      <c r="L50" s="130">
        <f>$D50*_xlfn.XLOOKUP($C50,DATA!$C$6:$C$133,DATA!$X$6:$X$133,0)</f>
        <v>0</v>
      </c>
      <c r="M50" s="131" t="str">
        <f>_xlfn.XLOOKUP($E$8,SCRIPT!$A$2:$A$11,SCRIPT!$C$2:$C$11)</f>
        <v>kg CO2-eq</v>
      </c>
      <c r="N50" s="22"/>
      <c r="O50" s="153">
        <f>$D50*_xlfn.XLOOKUP($C50,DATA!$C$6:$C$133,DATA!$AB$6:$AB$133,0)</f>
        <v>0</v>
      </c>
      <c r="P50" s="22"/>
      <c r="Q50" s="155">
        <f>_xlfn.XLOOKUP($C50,DATA!$C$6:$C$133,DATA!$G$6:$G$133,0)</f>
        <v>0</v>
      </c>
      <c r="R50" s="22"/>
    </row>
    <row r="51" spans="1:18" ht="15.5">
      <c r="A51" s="134"/>
      <c r="B51" s="132"/>
      <c r="C51" s="130" t="str">
        <f>_xlfn.XLOOKUP($B51,DATA!$B$6:$B$133,DATA!$C$6:$C$133,"")</f>
        <v/>
      </c>
      <c r="D51" s="139"/>
      <c r="E51" s="143"/>
      <c r="F51" s="138" t="str">
        <f>_xlfn.XLOOKUP($C51,DATA!$C$6:$C$133,DATA!$E$6:$E$133,"")</f>
        <v/>
      </c>
      <c r="G51" s="130" t="str">
        <f>_xlfn.XLOOKUP($C51,DATA!$C$6:$C$133,DATA!$D$6:$D$133,"")</f>
        <v/>
      </c>
      <c r="H51" s="130">
        <f>$D51*_xlfn.XLOOKUP($C51,DATA!$C$6:$C$133,DATA!$P$6:$P$133,0)</f>
        <v>0</v>
      </c>
      <c r="I51" s="131" t="str">
        <f>_xlfn.XLOOKUP($E$8,SCRIPT!$A$2:$A$11,SCRIPT!$C$2:$C$11)</f>
        <v>kg CO2-eq</v>
      </c>
      <c r="J51" s="130">
        <f>$D51*_xlfn.XLOOKUP($C51,DATA!$C$6:$C$133,DATA!$Z$6:$Z$133,0)</f>
        <v>0</v>
      </c>
      <c r="K51" s="131" t="str">
        <f>_xlfn.XLOOKUP($E$8,SCRIPT!$A$2:$A$11,SCRIPT!$C$2:$C$11)</f>
        <v>kg CO2-eq</v>
      </c>
      <c r="L51" s="130">
        <f>$D51*_xlfn.XLOOKUP($C51,DATA!$C$6:$C$133,DATA!$X$6:$X$133,0)</f>
        <v>0</v>
      </c>
      <c r="M51" s="131" t="str">
        <f>_xlfn.XLOOKUP($E$8,SCRIPT!$A$2:$A$11,SCRIPT!$C$2:$C$11)</f>
        <v>kg CO2-eq</v>
      </c>
      <c r="N51" s="22"/>
      <c r="O51" s="153">
        <f>$D51*_xlfn.XLOOKUP($C51,DATA!$C$6:$C$133,DATA!$AB$6:$AB$133,0)</f>
        <v>0</v>
      </c>
      <c r="P51" s="22"/>
      <c r="Q51" s="155">
        <f>_xlfn.XLOOKUP($C51,DATA!$C$6:$C$133,DATA!$G$6:$G$133,0)</f>
        <v>0</v>
      </c>
      <c r="R51" s="22"/>
    </row>
    <row r="52" spans="1:18" ht="15.5">
      <c r="A52" s="134"/>
      <c r="B52" s="132"/>
      <c r="C52" s="130" t="str">
        <f>_xlfn.XLOOKUP($B52,DATA!$B$6:$B$133,DATA!$C$6:$C$133,"")</f>
        <v/>
      </c>
      <c r="D52" s="139"/>
      <c r="E52" s="143"/>
      <c r="F52" s="138" t="str">
        <f>_xlfn.XLOOKUP($C52,DATA!$C$6:$C$133,DATA!$E$6:$E$133,"")</f>
        <v/>
      </c>
      <c r="G52" s="130" t="str">
        <f>_xlfn.XLOOKUP($C52,DATA!$C$6:$C$133,DATA!$D$6:$D$133,"")</f>
        <v/>
      </c>
      <c r="H52" s="130">
        <f>$D52*_xlfn.XLOOKUP($C52,DATA!$C$6:$C$133,DATA!$P$6:$P$133,0)</f>
        <v>0</v>
      </c>
      <c r="I52" s="131" t="str">
        <f>_xlfn.XLOOKUP($E$8,SCRIPT!$A$2:$A$11,SCRIPT!$C$2:$C$11)</f>
        <v>kg CO2-eq</v>
      </c>
      <c r="J52" s="130">
        <f>$D52*_xlfn.XLOOKUP($C52,DATA!$C$6:$C$133,DATA!$Z$6:$Z$133,0)</f>
        <v>0</v>
      </c>
      <c r="K52" s="131" t="str">
        <f>_xlfn.XLOOKUP($E$8,SCRIPT!$A$2:$A$11,SCRIPT!$C$2:$C$11)</f>
        <v>kg CO2-eq</v>
      </c>
      <c r="L52" s="130">
        <f>$D52*_xlfn.XLOOKUP($C52,DATA!$C$6:$C$133,DATA!$X$6:$X$133,0)</f>
        <v>0</v>
      </c>
      <c r="M52" s="131" t="str">
        <f>_xlfn.XLOOKUP($E$8,SCRIPT!$A$2:$A$11,SCRIPT!$C$2:$C$11)</f>
        <v>kg CO2-eq</v>
      </c>
      <c r="N52" s="22"/>
      <c r="O52" s="153">
        <f>$D52*_xlfn.XLOOKUP($C52,DATA!$C$6:$C$133,DATA!$AB$6:$AB$133,0)</f>
        <v>0</v>
      </c>
      <c r="P52" s="22"/>
      <c r="Q52" s="155">
        <f>_xlfn.XLOOKUP($C52,DATA!$C$6:$C$133,DATA!$G$6:$G$133,0)</f>
        <v>0</v>
      </c>
      <c r="R52" s="22"/>
    </row>
    <row r="53" spans="1:18" ht="15.5">
      <c r="A53" s="134"/>
      <c r="B53" s="132"/>
      <c r="C53" s="130" t="str">
        <f>_xlfn.XLOOKUP($B53,DATA!$B$6:$B$133,DATA!$C$6:$C$133,"")</f>
        <v/>
      </c>
      <c r="D53" s="139"/>
      <c r="E53" s="143"/>
      <c r="F53" s="138" t="str">
        <f>_xlfn.XLOOKUP($C53,DATA!$C$6:$C$133,DATA!$E$6:$E$133,"")</f>
        <v/>
      </c>
      <c r="G53" s="130" t="str">
        <f>_xlfn.XLOOKUP($C53,DATA!$C$6:$C$133,DATA!$D$6:$D$133,"")</f>
        <v/>
      </c>
      <c r="H53" s="130">
        <f>$D53*_xlfn.XLOOKUP($C53,DATA!$C$6:$C$133,DATA!$P$6:$P$133,0)</f>
        <v>0</v>
      </c>
      <c r="I53" s="131" t="str">
        <f>_xlfn.XLOOKUP($E$8,SCRIPT!$A$2:$A$11,SCRIPT!$C$2:$C$11)</f>
        <v>kg CO2-eq</v>
      </c>
      <c r="J53" s="130">
        <f>$D53*_xlfn.XLOOKUP($C53,DATA!$C$6:$C$133,DATA!$Z$6:$Z$133,0)</f>
        <v>0</v>
      </c>
      <c r="K53" s="131" t="str">
        <f>_xlfn.XLOOKUP($E$8,SCRIPT!$A$2:$A$11,SCRIPT!$C$2:$C$11)</f>
        <v>kg CO2-eq</v>
      </c>
      <c r="L53" s="130">
        <f>$D53*_xlfn.XLOOKUP($C53,DATA!$C$6:$C$133,DATA!$X$6:$X$133,0)</f>
        <v>0</v>
      </c>
      <c r="M53" s="131" t="str">
        <f>_xlfn.XLOOKUP($E$8,SCRIPT!$A$2:$A$11,SCRIPT!$C$2:$C$11)</f>
        <v>kg CO2-eq</v>
      </c>
      <c r="N53" s="22"/>
      <c r="O53" s="153">
        <f>$D53*_xlfn.XLOOKUP($C53,DATA!$C$6:$C$133,DATA!$AB$6:$AB$133,0)</f>
        <v>0</v>
      </c>
      <c r="P53" s="22"/>
      <c r="Q53" s="155">
        <f>_xlfn.XLOOKUP($C53,DATA!$C$6:$C$133,DATA!$G$6:$G$133,0)</f>
        <v>0</v>
      </c>
      <c r="R53" s="22"/>
    </row>
    <row r="54" spans="1:18" ht="15.5">
      <c r="A54" s="134"/>
      <c r="B54" s="132"/>
      <c r="C54" s="130" t="str">
        <f>_xlfn.XLOOKUP($B54,DATA!$B$6:$B$133,DATA!$C$6:$C$133,"")</f>
        <v/>
      </c>
      <c r="D54" s="139"/>
      <c r="E54" s="143"/>
      <c r="F54" s="138" t="str">
        <f>_xlfn.XLOOKUP($C54,DATA!$C$6:$C$133,DATA!$E$6:$E$133,"")</f>
        <v/>
      </c>
      <c r="G54" s="130" t="str">
        <f>_xlfn.XLOOKUP($C54,DATA!$C$6:$C$133,DATA!$D$6:$D$133,"")</f>
        <v/>
      </c>
      <c r="H54" s="130">
        <f>$D54*_xlfn.XLOOKUP($C54,DATA!$C$6:$C$133,DATA!$P$6:$P$133,0)</f>
        <v>0</v>
      </c>
      <c r="I54" s="131" t="str">
        <f>_xlfn.XLOOKUP($E$8,SCRIPT!$A$2:$A$11,SCRIPT!$C$2:$C$11)</f>
        <v>kg CO2-eq</v>
      </c>
      <c r="J54" s="130">
        <f>$D54*_xlfn.XLOOKUP($C54,DATA!$C$6:$C$133,DATA!$Z$6:$Z$133,0)</f>
        <v>0</v>
      </c>
      <c r="K54" s="131" t="str">
        <f>_xlfn.XLOOKUP($E$8,SCRIPT!$A$2:$A$11,SCRIPT!$C$2:$C$11)</f>
        <v>kg CO2-eq</v>
      </c>
      <c r="L54" s="130">
        <f>$D54*_xlfn.XLOOKUP($C54,DATA!$C$6:$C$133,DATA!$X$6:$X$133,0)</f>
        <v>0</v>
      </c>
      <c r="M54" s="131" t="str">
        <f>_xlfn.XLOOKUP($E$8,SCRIPT!$A$2:$A$11,SCRIPT!$C$2:$C$11)</f>
        <v>kg CO2-eq</v>
      </c>
      <c r="N54" s="22"/>
      <c r="O54" s="153">
        <f>$D54*_xlfn.XLOOKUP($C54,DATA!$C$6:$C$133,DATA!$AB$6:$AB$133,0)</f>
        <v>0</v>
      </c>
      <c r="P54" s="22"/>
      <c r="Q54" s="155">
        <f>_xlfn.XLOOKUP($C54,DATA!$C$6:$C$133,DATA!$G$6:$G$133,0)</f>
        <v>0</v>
      </c>
      <c r="R54" s="22"/>
    </row>
    <row r="55" spans="1:18" ht="15.5">
      <c r="A55" s="134"/>
      <c r="B55" s="132"/>
      <c r="C55" s="130" t="str">
        <f>_xlfn.XLOOKUP($B55,DATA!$B$6:$B$133,DATA!$C$6:$C$133,"")</f>
        <v/>
      </c>
      <c r="D55" s="139"/>
      <c r="E55" s="143"/>
      <c r="F55" s="138" t="str">
        <f>_xlfn.XLOOKUP($C55,DATA!$C$6:$C$133,DATA!$E$6:$E$133,"")</f>
        <v/>
      </c>
      <c r="G55" s="130" t="str">
        <f>_xlfn.XLOOKUP($C55,DATA!$C$6:$C$133,DATA!$D$6:$D$133,"")</f>
        <v/>
      </c>
      <c r="H55" s="130">
        <f>$D55*_xlfn.XLOOKUP($C55,DATA!$C$6:$C$133,DATA!$P$6:$P$133,0)</f>
        <v>0</v>
      </c>
      <c r="I55" s="131" t="str">
        <f>_xlfn.XLOOKUP($E$8,SCRIPT!$A$2:$A$11,SCRIPT!$C$2:$C$11)</f>
        <v>kg CO2-eq</v>
      </c>
      <c r="J55" s="130">
        <f>$D55*_xlfn.XLOOKUP($C55,DATA!$C$6:$C$133,DATA!$Z$6:$Z$133,0)</f>
        <v>0</v>
      </c>
      <c r="K55" s="131" t="str">
        <f>_xlfn.XLOOKUP($E$8,SCRIPT!$A$2:$A$11,SCRIPT!$C$2:$C$11)</f>
        <v>kg CO2-eq</v>
      </c>
      <c r="L55" s="130">
        <f>$D55*_xlfn.XLOOKUP($C55,DATA!$C$6:$C$133,DATA!$X$6:$X$133,0)</f>
        <v>0</v>
      </c>
      <c r="M55" s="131" t="str">
        <f>_xlfn.XLOOKUP($E$8,SCRIPT!$A$2:$A$11,SCRIPT!$C$2:$C$11)</f>
        <v>kg CO2-eq</v>
      </c>
      <c r="N55" s="22"/>
      <c r="O55" s="153">
        <f>$D55*_xlfn.XLOOKUP($C55,DATA!$C$6:$C$133,DATA!$AB$6:$AB$133,0)</f>
        <v>0</v>
      </c>
      <c r="P55" s="22"/>
      <c r="Q55" s="155">
        <f>_xlfn.XLOOKUP($C55,DATA!$C$6:$C$133,DATA!$G$6:$G$133,0)</f>
        <v>0</v>
      </c>
      <c r="R55" s="22"/>
    </row>
    <row r="56" spans="1:18" ht="15.5">
      <c r="A56" s="134"/>
      <c r="B56" s="132"/>
      <c r="C56" s="130" t="str">
        <f>_xlfn.XLOOKUP($B56,DATA!$B$6:$B$133,DATA!$C$6:$C$133,"")</f>
        <v/>
      </c>
      <c r="D56" s="139"/>
      <c r="E56" s="143"/>
      <c r="F56" s="138" t="str">
        <f>_xlfn.XLOOKUP($C56,DATA!$C$6:$C$133,DATA!$E$6:$E$133,"")</f>
        <v/>
      </c>
      <c r="G56" s="130" t="str">
        <f>_xlfn.XLOOKUP($C56,DATA!$C$6:$C$133,DATA!$D$6:$D$133,"")</f>
        <v/>
      </c>
      <c r="H56" s="130">
        <f>$D56*_xlfn.XLOOKUP($C56,DATA!$C$6:$C$133,DATA!$P$6:$P$133,0)</f>
        <v>0</v>
      </c>
      <c r="I56" s="131" t="str">
        <f>_xlfn.XLOOKUP($E$8,SCRIPT!$A$2:$A$11,SCRIPT!$C$2:$C$11)</f>
        <v>kg CO2-eq</v>
      </c>
      <c r="J56" s="130">
        <f>$D56*_xlfn.XLOOKUP($C56,DATA!$C$6:$C$133,DATA!$Z$6:$Z$133,0)</f>
        <v>0</v>
      </c>
      <c r="K56" s="131" t="str">
        <f>_xlfn.XLOOKUP($E$8,SCRIPT!$A$2:$A$11,SCRIPT!$C$2:$C$11)</f>
        <v>kg CO2-eq</v>
      </c>
      <c r="L56" s="130">
        <f>$D56*_xlfn.XLOOKUP($C56,DATA!$C$6:$C$133,DATA!$X$6:$X$133,0)</f>
        <v>0</v>
      </c>
      <c r="M56" s="131" t="str">
        <f>_xlfn.XLOOKUP($E$8,SCRIPT!$A$2:$A$11,SCRIPT!$C$2:$C$11)</f>
        <v>kg CO2-eq</v>
      </c>
      <c r="N56" s="22"/>
      <c r="O56" s="153">
        <f>$D56*_xlfn.XLOOKUP($C56,DATA!$C$6:$C$133,DATA!$AB$6:$AB$133,0)</f>
        <v>0</v>
      </c>
      <c r="P56" s="22"/>
      <c r="Q56" s="155">
        <f>_xlfn.XLOOKUP($C56,DATA!$C$6:$C$133,DATA!$G$6:$G$133,0)</f>
        <v>0</v>
      </c>
      <c r="R56" s="22"/>
    </row>
    <row r="57" spans="1:18" ht="15.5">
      <c r="A57" s="134"/>
      <c r="B57" s="132"/>
      <c r="C57" s="130" t="str">
        <f>_xlfn.XLOOKUP($B57,DATA!$B$6:$B$133,DATA!$C$6:$C$133,"")</f>
        <v/>
      </c>
      <c r="D57" s="139"/>
      <c r="E57" s="143"/>
      <c r="F57" s="138" t="str">
        <f>_xlfn.XLOOKUP($C57,DATA!$C$6:$C$133,DATA!$E$6:$E$133,"")</f>
        <v/>
      </c>
      <c r="G57" s="130" t="str">
        <f>_xlfn.XLOOKUP($C57,DATA!$C$6:$C$133,DATA!$D$6:$D$133,"")</f>
        <v/>
      </c>
      <c r="H57" s="130">
        <f>$D57*_xlfn.XLOOKUP($C57,DATA!$C$6:$C$133,DATA!$P$6:$P$133,0)</f>
        <v>0</v>
      </c>
      <c r="I57" s="131" t="str">
        <f>_xlfn.XLOOKUP($E$8,SCRIPT!$A$2:$A$11,SCRIPT!$C$2:$C$11)</f>
        <v>kg CO2-eq</v>
      </c>
      <c r="J57" s="130">
        <f>$D57*_xlfn.XLOOKUP($C57,DATA!$C$6:$C$133,DATA!$Z$6:$Z$133,0)</f>
        <v>0</v>
      </c>
      <c r="K57" s="131" t="str">
        <f>_xlfn.XLOOKUP($E$8,SCRIPT!$A$2:$A$11,SCRIPT!$C$2:$C$11)</f>
        <v>kg CO2-eq</v>
      </c>
      <c r="L57" s="130">
        <f>$D57*_xlfn.XLOOKUP($C57,DATA!$C$6:$C$133,DATA!$X$6:$X$133,0)</f>
        <v>0</v>
      </c>
      <c r="M57" s="131" t="str">
        <f>_xlfn.XLOOKUP($E$8,SCRIPT!$A$2:$A$11,SCRIPT!$C$2:$C$11)</f>
        <v>kg CO2-eq</v>
      </c>
      <c r="O57" s="153">
        <f>$D57*_xlfn.XLOOKUP($C57,DATA!$C$6:$C$133,DATA!$AB$6:$AB$133,0)</f>
        <v>0</v>
      </c>
      <c r="Q57" s="155">
        <f>_xlfn.XLOOKUP($C57,DATA!$C$6:$C$133,DATA!$G$6:$G$133,0)</f>
        <v>0</v>
      </c>
    </row>
    <row r="58" spans="1:18" ht="15.5">
      <c r="A58" s="134"/>
      <c r="B58" s="132"/>
      <c r="C58" s="130" t="str">
        <f>_xlfn.XLOOKUP($B58,DATA!$B$6:$B$133,DATA!$C$6:$C$133,"")</f>
        <v/>
      </c>
      <c r="D58" s="139"/>
      <c r="E58" s="143"/>
      <c r="F58" s="138" t="str">
        <f>_xlfn.XLOOKUP($C58,DATA!$C$6:$C$133,DATA!$E$6:$E$133,"")</f>
        <v/>
      </c>
      <c r="G58" s="130" t="str">
        <f>_xlfn.XLOOKUP($C58,DATA!$C$6:$C$133,DATA!$D$6:$D$133,"")</f>
        <v/>
      </c>
      <c r="H58" s="130">
        <f>$D58*_xlfn.XLOOKUP($C58,DATA!$C$6:$C$133,DATA!$P$6:$P$133,0)</f>
        <v>0</v>
      </c>
      <c r="I58" s="131" t="str">
        <f>_xlfn.XLOOKUP($E$8,SCRIPT!$A$2:$A$11,SCRIPT!$C$2:$C$11)</f>
        <v>kg CO2-eq</v>
      </c>
      <c r="J58" s="130">
        <f>$D58*_xlfn.XLOOKUP($C58,DATA!$C$6:$C$133,DATA!$Z$6:$Z$133,0)</f>
        <v>0</v>
      </c>
      <c r="K58" s="131" t="str">
        <f>_xlfn.XLOOKUP($E$8,SCRIPT!$A$2:$A$11,SCRIPT!$C$2:$C$11)</f>
        <v>kg CO2-eq</v>
      </c>
      <c r="L58" s="130">
        <f>$D58*_xlfn.XLOOKUP($C58,DATA!$C$6:$C$133,DATA!$X$6:$X$133,0)</f>
        <v>0</v>
      </c>
      <c r="M58" s="131" t="str">
        <f>_xlfn.XLOOKUP($E$8,SCRIPT!$A$2:$A$11,SCRIPT!$C$2:$C$11)</f>
        <v>kg CO2-eq</v>
      </c>
      <c r="O58" s="153">
        <f>$D58*_xlfn.XLOOKUP($C58,DATA!$C$6:$C$133,DATA!$AB$6:$AB$133,0)</f>
        <v>0</v>
      </c>
      <c r="Q58" s="155">
        <f>_xlfn.XLOOKUP($C58,DATA!$C$6:$C$133,DATA!$G$6:$G$133,0)</f>
        <v>0</v>
      </c>
    </row>
    <row r="59" spans="1:18" ht="14.25" customHeight="1"/>
    <row r="60" spans="1:18" ht="30" customHeight="1">
      <c r="Q60" s="22"/>
      <c r="R60" s="33"/>
    </row>
    <row r="61" spans="1:18">
      <c r="P61" s="22"/>
      <c r="Q61" s="18"/>
      <c r="R61" s="22"/>
    </row>
    <row r="62" spans="1:18">
      <c r="P62" s="22"/>
      <c r="Q62" s="18"/>
      <c r="R62" s="22"/>
    </row>
    <row r="63" spans="1:18">
      <c r="Q63" s="18"/>
      <c r="R63" s="22"/>
    </row>
    <row r="66" spans="14:14">
      <c r="N66" s="34"/>
    </row>
    <row r="72" spans="14:14" ht="17.5">
      <c r="N72" s="35"/>
    </row>
  </sheetData>
  <mergeCells count="14">
    <mergeCell ref="P4:Q4"/>
    <mergeCell ref="H13:I13"/>
    <mergeCell ref="L13:M13"/>
    <mergeCell ref="J13:K13"/>
    <mergeCell ref="A11:B11"/>
    <mergeCell ref="L4:M4"/>
    <mergeCell ref="H11:M11"/>
    <mergeCell ref="H12:I12"/>
    <mergeCell ref="J12:K12"/>
    <mergeCell ref="L12:M12"/>
    <mergeCell ref="D11:G11"/>
    <mergeCell ref="A8:B8"/>
    <mergeCell ref="H4:I4"/>
    <mergeCell ref="J4:K4"/>
  </mergeCells>
  <phoneticPr fontId="1" type="noConversion"/>
  <dataValidations xWindow="822" yWindow="825" count="2">
    <dataValidation allowBlank="1" showInputMessage="1" showErrorMessage="1" promptTitle="Menge" prompt="Bitte Menge in Referenzeinheit eingeben. Zum Beispiel m³, m², kg oder t" sqref="F14:G58" xr:uid="{6CFB6BF5-27F8-49B7-BBFF-95BFD7012F88}"/>
    <dataValidation allowBlank="1" showInputMessage="1" showErrorMessage="1" promptTitle="Menge" prompt="Geben Sie die Menge in Referenzeinheit ein. Z.B. m³, m², kg oder t_x000a__x000a_" sqref="D14:E58" xr:uid="{9389C4A0-CE98-45EF-B500-B4F47152AD2E}"/>
  </dataValidations>
  <pageMargins left="0.7" right="0.7" top="0.75" bottom="0.75" header="0.3" footer="0.3"/>
  <pageSetup paperSize="9" scale="35" orientation="landscape" r:id="rId1"/>
  <headerFooter alignWithMargins="0">
    <oddHeader>&amp;R&amp;G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xWindow="822" yWindow="825" count="1">
        <x14:dataValidation type="list" allowBlank="1" showInputMessage="1" showErrorMessage="1" promptTitle="Familie" prompt="Wählen Sie die zutreffende Familie aus." xr:uid="{36412C60-4081-478D-A78D-ABD591A7DDDB}">
          <x14:formula1>
            <xm:f>SCRIPT!#REF!</xm:f>
          </x14:formula1>
          <xm:sqref>F14:G58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4CEB-DE60-4D1C-98EE-63A80EC8110E}">
  <sheetPr>
    <tabColor theme="0"/>
  </sheetPr>
  <dimension ref="A1:N67"/>
  <sheetViews>
    <sheetView tabSelected="1" topLeftCell="A11" zoomScale="80" zoomScaleNormal="85" zoomScaleSheetLayoutView="85" workbookViewId="0">
      <pane xSplit="1" topLeftCell="B1" activePane="topRight" state="frozen"/>
      <selection activeCell="A8" sqref="A8"/>
      <selection pane="topRight" activeCell="D53" sqref="D53"/>
    </sheetView>
  </sheetViews>
  <sheetFormatPr defaultColWidth="11.453125" defaultRowHeight="12.5"/>
  <cols>
    <col min="1" max="1" width="110" style="16" customWidth="1"/>
    <col min="2" max="2" width="19.54296875" style="16" customWidth="1"/>
    <col min="3" max="3" width="20.7265625" style="16" customWidth="1"/>
    <col min="4" max="4" width="19.7265625" style="16" customWidth="1"/>
    <col min="5" max="5" width="18.453125" style="16" customWidth="1"/>
    <col min="6" max="6" width="19.26953125" style="16" customWidth="1"/>
    <col min="7" max="7" width="18" style="16" customWidth="1"/>
    <col min="8" max="8" width="19.54296875" style="16" customWidth="1"/>
    <col min="9" max="9" width="18.7265625" style="16" customWidth="1"/>
    <col min="10" max="10" width="19.7265625" style="16" customWidth="1"/>
    <col min="11" max="11" width="17.90625" style="16" customWidth="1"/>
    <col min="12" max="12" width="9.1796875" style="16" customWidth="1"/>
    <col min="13" max="13" width="19.7265625" style="16" customWidth="1"/>
    <col min="14" max="14" width="20.54296875" style="16" customWidth="1"/>
    <col min="15" max="15" width="11.453125" style="16"/>
    <col min="16" max="16" width="14.7265625" style="16" customWidth="1"/>
    <col min="17" max="16384" width="11.453125" style="16"/>
  </cols>
  <sheetData>
    <row r="1" spans="1:14" ht="14.25" customHeight="1">
      <c r="A1" s="22"/>
    </row>
    <row r="2" spans="1:14" ht="27.65" customHeight="1"/>
    <row r="3" spans="1:14" ht="27.65" customHeight="1"/>
    <row r="4" spans="1:14" ht="27.65" customHeight="1"/>
    <row r="5" spans="1:14" ht="27.65" customHeight="1"/>
    <row r="6" spans="1:14" ht="27.65" customHeight="1"/>
    <row r="7" spans="1:14" ht="27.65" customHeight="1"/>
    <row r="8" spans="1:14" ht="27.65" customHeight="1"/>
    <row r="9" spans="1:14" ht="14.25" customHeight="1">
      <c r="B9" s="16">
        <f>303/1000</f>
        <v>0.30299999999999999</v>
      </c>
    </row>
    <row r="10" spans="1:14" ht="28.5" customHeight="1" thickBot="1">
      <c r="A10" s="36"/>
    </row>
    <row r="11" spans="1:14" ht="20.25" customHeight="1">
      <c r="A11" s="180" t="s">
        <v>572</v>
      </c>
      <c r="B11" s="185" t="s">
        <v>573</v>
      </c>
      <c r="C11" s="186"/>
      <c r="D11" s="186"/>
      <c r="E11" s="186"/>
      <c r="F11" s="186"/>
      <c r="G11" s="186"/>
      <c r="H11" s="186"/>
      <c r="I11" s="186"/>
      <c r="J11" s="183" t="s">
        <v>574</v>
      </c>
      <c r="K11" s="184"/>
      <c r="L11" s="60"/>
      <c r="M11" s="187" t="s">
        <v>575</v>
      </c>
      <c r="N11" s="188"/>
    </row>
    <row r="12" spans="1:14" ht="14.5" thickBot="1">
      <c r="A12" s="181"/>
      <c r="B12" s="190" t="s">
        <v>215</v>
      </c>
      <c r="C12" s="191"/>
      <c r="D12" s="192" t="s">
        <v>16</v>
      </c>
      <c r="E12" s="193"/>
      <c r="F12" s="191" t="s">
        <v>547</v>
      </c>
      <c r="G12" s="191"/>
      <c r="H12" s="194" t="s">
        <v>22</v>
      </c>
      <c r="I12" s="195"/>
      <c r="J12" s="196" t="s">
        <v>546</v>
      </c>
      <c r="K12" s="197"/>
      <c r="L12" s="60"/>
      <c r="M12" s="182"/>
      <c r="N12" s="189"/>
    </row>
    <row r="13" spans="1:14" ht="16.5" thickBot="1">
      <c r="A13" s="182"/>
      <c r="B13" s="150" t="s">
        <v>577</v>
      </c>
      <c r="C13" s="150" t="s">
        <v>565</v>
      </c>
      <c r="D13" s="151" t="s">
        <v>566</v>
      </c>
      <c r="E13" s="150" t="s">
        <v>565</v>
      </c>
      <c r="F13" s="151" t="s">
        <v>577</v>
      </c>
      <c r="G13" s="150" t="s">
        <v>565</v>
      </c>
      <c r="H13" s="151" t="s">
        <v>577</v>
      </c>
      <c r="I13" s="150" t="s">
        <v>565</v>
      </c>
      <c r="J13" s="151" t="s">
        <v>576</v>
      </c>
      <c r="K13" s="150" t="s">
        <v>565</v>
      </c>
      <c r="L13" s="60"/>
      <c r="M13" s="150" t="s">
        <v>566</v>
      </c>
      <c r="N13" s="150" t="s">
        <v>565</v>
      </c>
    </row>
    <row r="14" spans="1:14" ht="14.5" thickBot="1">
      <c r="A14" s="64" t="str">
        <f>Input!$A14</f>
        <v>Floor:STR - Concrete - 50mm - Concrete C25/30 (Height: 0.05m)</v>
      </c>
      <c r="B14" s="159">
        <f>SUMIF(Input!$A$14:$A$60,RESULTS!$A14,Input!H$14:H$60)/1000</f>
        <v>1.1148183183184E-2</v>
      </c>
      <c r="C14" s="156"/>
      <c r="D14" s="146">
        <v>0</v>
      </c>
      <c r="E14" s="147">
        <v>0</v>
      </c>
      <c r="F14" s="158">
        <f>SUMIF(Input!$A$14:$A$60,RESULTS!$A14,Input!J$14:J$60)/1000</f>
        <v>1.0769918417738069E-3</v>
      </c>
      <c r="G14" s="156"/>
      <c r="H14" s="157">
        <f>SUMIF(Input!$A$14:$A$60,RESULTS!$A14,Input!L$14:L$60)/1000</f>
        <v>-1.9924177294043752E-4</v>
      </c>
      <c r="I14" s="156"/>
      <c r="J14" s="162">
        <f>(B14+D14+F14)*1000</f>
        <v>12.225175024957807</v>
      </c>
      <c r="K14" s="161"/>
      <c r="L14" s="17"/>
      <c r="M14" s="140">
        <f>SUMIF(Input!$A$14:$A$32,RESULTS!$A14,Input!O$14:O$32)/1000</f>
        <v>3.3758962059383653E-5</v>
      </c>
      <c r="N14" s="152">
        <f>Input!$E14*M14*1000</f>
        <v>0.6076613170689058</v>
      </c>
    </row>
    <row r="15" spans="1:14" ht="14.5" thickBot="1">
      <c r="A15" s="64" t="str">
        <f>Input!$A15</f>
        <v>Floor:STR - Concrete - 72mm - Concrete C25/30 (Height: 0.072m)</v>
      </c>
      <c r="B15" s="159">
        <f>SUMIF(Input!$A$14:$A$60,RESULTS!$A15,Input!H$14:H$60)/1000</f>
        <v>1.6053383783784958E-2</v>
      </c>
      <c r="C15" s="156"/>
      <c r="D15" s="146">
        <v>0</v>
      </c>
      <c r="E15" s="147">
        <v>0</v>
      </c>
      <c r="F15" s="158">
        <f>SUMIF(Input!$A$14:$A$60,RESULTS!$A15,Input!J$14:J$60)/1000</f>
        <v>1.5508682521542818E-3</v>
      </c>
      <c r="G15" s="156"/>
      <c r="H15" s="157">
        <f>SUMIF(Input!$A$14:$A$60,RESULTS!$A15,Input!L$14:L$60)/1000</f>
        <v>-2.8690815303422993E-4</v>
      </c>
      <c r="I15" s="156"/>
      <c r="J15" s="162">
        <f t="shared" ref="J15:J50" si="0">(B15+D15+F15)*1000</f>
        <v>17.60425203593924</v>
      </c>
      <c r="K15" s="161"/>
      <c r="L15" s="17"/>
      <c r="M15" s="140">
        <f>SUMIF(Input!$A$14:$A$32,RESULTS!$A15,Input!O$14:O$32)/1000</f>
        <v>4.8612905365512454E-5</v>
      </c>
      <c r="N15" s="152">
        <f>Input!$E15*M15*1000</f>
        <v>4.8612905365512452E-2</v>
      </c>
    </row>
    <row r="16" spans="1:14" ht="14.5" thickBot="1">
      <c r="A16" s="64" t="str">
        <f>Input!$A16</f>
        <v>Floor:STR - Concrete - 176mm - Concrete C25/30 (Height: 0.176m)</v>
      </c>
      <c r="B16" s="159">
        <f>SUMIF(Input!$A$14:$A$60,RESULTS!$A16,Input!H$14:H$60)/1000</f>
        <v>3.9241604804807678E-2</v>
      </c>
      <c r="C16" s="156"/>
      <c r="D16" s="146">
        <v>0</v>
      </c>
      <c r="E16" s="147">
        <v>0</v>
      </c>
      <c r="F16" s="158">
        <f>SUMIF(Input!$A$14:$A$60,RESULTS!$A16,Input!J$14:J$60)/1000</f>
        <v>3.7910112830438002E-3</v>
      </c>
      <c r="G16" s="156"/>
      <c r="H16" s="157">
        <f>SUMIF(Input!$A$14:$A$60,RESULTS!$A16,Input!L$14:L$60)/1000</f>
        <v>-7.0133104075033987E-4</v>
      </c>
      <c r="I16" s="156"/>
      <c r="J16" s="162">
        <f t="shared" si="0"/>
        <v>43.03261608785148</v>
      </c>
      <c r="K16" s="161"/>
      <c r="L16" s="17"/>
      <c r="M16" s="140">
        <f>SUMIF(Input!$A$14:$A$32,RESULTS!$A16,Input!O$14:O$32)/1000</f>
        <v>1.1883154644903045E-4</v>
      </c>
      <c r="N16" s="152">
        <f>Input!$E16*M16*1000</f>
        <v>0.11883154644903045</v>
      </c>
    </row>
    <row r="17" spans="1:14" ht="14.5" thickBot="1">
      <c r="A17" s="64" t="str">
        <f>Input!$A17</f>
        <v>Floor:STR - Concrete - 50mm_Reinforcement - Reinforcement (Height: 0.05m)</v>
      </c>
      <c r="B17" s="159">
        <f>SUMIF(Input!$A$14:$A$60,RESULTS!$A17,Input!H$14:H$60)/1000</f>
        <v>4.6151652357471085E-3</v>
      </c>
      <c r="C17" s="156"/>
      <c r="D17" s="146">
        <v>0</v>
      </c>
      <c r="E17" s="147">
        <v>0</v>
      </c>
      <c r="F17" s="158">
        <f>SUMIF(Input!$A$14:$A$60,RESULTS!$A17,Input!J$14:J$60)/1000</f>
        <v>2.903254059630658E-5</v>
      </c>
      <c r="G17" s="156"/>
      <c r="H17" s="157">
        <f>SUMIF(Input!$A$14:$A$60,RESULTS!$A17,Input!L$14:L$60)/1000</f>
        <v>1.0835022038820524E-3</v>
      </c>
      <c r="I17" s="156"/>
      <c r="J17" s="162">
        <f t="shared" si="0"/>
        <v>4.6441977763434146</v>
      </c>
      <c r="K17" s="161"/>
      <c r="L17" s="17"/>
      <c r="M17" s="140">
        <f>SUMIF(Input!$A$14:$A$32,RESULTS!$A17,Input!O$14:O$32)/1000</f>
        <v>4.3224417592533603E-5</v>
      </c>
      <c r="N17" s="152">
        <f>Input!$E17*M17*1000</f>
        <v>4.32244175925336E-2</v>
      </c>
    </row>
    <row r="18" spans="1:14" ht="14.5" thickBot="1">
      <c r="A18" s="64" t="str">
        <f>Input!$A18</f>
        <v>Floor:STR - Concrete - 72mm_Reinforcement - Reinforcement (Height: 0.072m)</v>
      </c>
      <c r="B18" s="159">
        <f>SUMIF(Input!$A$14:$A$60,RESULTS!$A18,Input!H$14:H$60)/1000</f>
        <v>6.6458379394758356E-3</v>
      </c>
      <c r="C18" s="156"/>
      <c r="D18" s="146">
        <v>0</v>
      </c>
      <c r="E18" s="147">
        <v>0</v>
      </c>
      <c r="F18" s="158">
        <f>SUMIF(Input!$A$14:$A$60,RESULTS!$A18,Input!J$14:J$60)/1000</f>
        <v>4.180685845868148E-5</v>
      </c>
      <c r="G18" s="156"/>
      <c r="H18" s="157">
        <f>SUMIF(Input!$A$14:$A$60,RESULTS!$A18,Input!L$14:L$60)/1000</f>
        <v>1.5602431735901557E-3</v>
      </c>
      <c r="I18" s="156"/>
      <c r="J18" s="162">
        <f t="shared" si="0"/>
        <v>6.6876447979345173</v>
      </c>
      <c r="K18" s="161"/>
      <c r="L18" s="17"/>
      <c r="M18" s="140">
        <f>SUMIF(Input!$A$14:$A$32,RESULTS!$A18,Input!O$14:O$32)/1000</f>
        <v>6.224316133324839E-5</v>
      </c>
      <c r="N18" s="152">
        <f>Input!$E18*M18*1000</f>
        <v>6.2243161333248392E-2</v>
      </c>
    </row>
    <row r="19" spans="1:14" ht="14.5" thickBot="1">
      <c r="A19" s="64" t="str">
        <f>Input!$A19</f>
        <v>Floor:STR - Concrete - 176mm_Reinforcement - Reinforcement (Height: 0.176m)</v>
      </c>
      <c r="B19" s="159">
        <f>SUMIF(Input!$A$14:$A$60,RESULTS!$A19,Input!H$14:H$60)/1000</f>
        <v>1.624538162982982E-2</v>
      </c>
      <c r="C19" s="156"/>
      <c r="D19" s="146">
        <v>0</v>
      </c>
      <c r="E19" s="147">
        <v>0</v>
      </c>
      <c r="F19" s="158">
        <f>SUMIF(Input!$A$14:$A$60,RESULTS!$A19,Input!J$14:J$60)/1000</f>
        <v>1.0219454289899916E-4</v>
      </c>
      <c r="G19" s="156"/>
      <c r="H19" s="157">
        <f>SUMIF(Input!$A$14:$A$60,RESULTS!$A19,Input!L$14:L$60)/1000</f>
        <v>3.8139277576648245E-3</v>
      </c>
      <c r="I19" s="156"/>
      <c r="J19" s="162">
        <f t="shared" si="0"/>
        <v>16.347576172728822</v>
      </c>
      <c r="K19" s="161"/>
      <c r="L19" s="17"/>
      <c r="M19" s="140">
        <f>SUMIF(Input!$A$14:$A$32,RESULTS!$A19,Input!O$14:O$32)/1000</f>
        <v>1.521499499257183E-4</v>
      </c>
      <c r="N19" s="152">
        <f>Input!$E19*M19*1000</f>
        <v>0.15214994992571829</v>
      </c>
    </row>
    <row r="20" spans="1:14" ht="14.5" thickBot="1">
      <c r="A20" s="64" t="str">
        <f>Input!$A20</f>
        <v>Square Column:STR - Concrete Column - 480x480mm - Concrete C25/30 (Height: 3.8m)</v>
      </c>
      <c r="B20" s="159">
        <f>SUMIF(Input!$A$14:$A$60,RESULTS!$A20,Input!H$14:H$60)/1000</f>
        <v>0.19520468753755182</v>
      </c>
      <c r="C20" s="156"/>
      <c r="D20" s="146">
        <v>0</v>
      </c>
      <c r="E20" s="147">
        <v>0</v>
      </c>
      <c r="F20" s="158">
        <f>SUMIF(Input!$A$14:$A$60,RESULTS!$A20,Input!J$14:J$60)/1000</f>
        <v>1.8858127149459357E-2</v>
      </c>
      <c r="G20" s="156"/>
      <c r="H20" s="157">
        <f>SUMIF(Input!$A$14:$A$60,RESULTS!$A20,Input!L$14:L$60)/1000</f>
        <v>-3.4887234441870604E-3</v>
      </c>
      <c r="I20" s="156"/>
      <c r="J20" s="162">
        <f t="shared" si="0"/>
        <v>214.06281468701118</v>
      </c>
      <c r="K20" s="161"/>
      <c r="L20" s="17"/>
      <c r="M20" s="140">
        <f>SUMIF(Input!$A$14:$A$32,RESULTS!$A20,Input!O$14:O$32)/1000</f>
        <v>5.9111942565980772E-4</v>
      </c>
      <c r="N20" s="152">
        <f>Input!$E20*M20*1000</f>
        <v>22.462538175072694</v>
      </c>
    </row>
    <row r="21" spans="1:14" ht="14.5" thickBot="1">
      <c r="A21" s="64" t="str">
        <f>Input!$A21</f>
        <v>Square Column:STR - Concrete Column - 600x600mm - Concrete C25/30 (Height: 3.6m)</v>
      </c>
      <c r="B21" s="159">
        <f>SUMIF(Input!$A$14:$A$60,RESULTS!$A21,Input!H$14:H$60)/1000</f>
        <v>0.2889609081081293</v>
      </c>
      <c r="C21" s="156"/>
      <c r="D21" s="146">
        <v>0</v>
      </c>
      <c r="E21" s="147">
        <v>0</v>
      </c>
      <c r="F21" s="158">
        <f>SUMIF(Input!$A$14:$A$60,RESULTS!$A21,Input!J$14:J$60)/1000</f>
        <v>2.7915628538777073E-2</v>
      </c>
      <c r="G21" s="156"/>
      <c r="H21" s="157">
        <f>SUMIF(Input!$A$14:$A$60,RESULTS!$A21,Input!L$14:L$60)/1000</f>
        <v>-5.1643467546161406E-3</v>
      </c>
      <c r="I21" s="156"/>
      <c r="J21" s="162">
        <f t="shared" si="0"/>
        <v>316.87653664690635</v>
      </c>
      <c r="K21" s="161"/>
      <c r="L21" s="17"/>
      <c r="M21" s="140">
        <f>SUMIF(Input!$A$14:$A$32,RESULTS!$A21,Input!O$14:O$32)/1000</f>
        <v>8.7503229657922438E-4</v>
      </c>
      <c r="N21" s="152">
        <f>Input!$E21*M21*1000</f>
        <v>76.12780980239252</v>
      </c>
    </row>
    <row r="22" spans="1:14" ht="14.5" thickBot="1">
      <c r="A22" s="64" t="str">
        <f>Input!$A22</f>
        <v>Square Column:STR - Concrete Column - 600x600mm - Concrete C25/30 (Height: 3.8m)</v>
      </c>
      <c r="B22" s="159">
        <f>SUMIF(Input!$A$14:$A$60,RESULTS!$A22,Input!H$14:H$60)/1000</f>
        <v>0.30501429189191426</v>
      </c>
      <c r="C22" s="156"/>
      <c r="D22" s="146">
        <v>0</v>
      </c>
      <c r="E22" s="147">
        <v>0</v>
      </c>
      <c r="F22" s="158">
        <f>SUMIF(Input!$A$14:$A$60,RESULTS!$A22,Input!J$14:J$60)/1000</f>
        <v>2.946649679093136E-2</v>
      </c>
      <c r="G22" s="156"/>
      <c r="H22" s="157">
        <f>SUMIF(Input!$A$14:$A$60,RESULTS!$A22,Input!L$14:L$60)/1000</f>
        <v>-5.4512549076503707E-3</v>
      </c>
      <c r="I22" s="156"/>
      <c r="J22" s="162">
        <f t="shared" si="0"/>
        <v>334.48078868284563</v>
      </c>
      <c r="K22" s="161"/>
      <c r="L22" s="17"/>
      <c r="M22" s="140">
        <f>SUMIF(Input!$A$14:$A$32,RESULTS!$A22,Input!O$14:O$32)/1000</f>
        <v>9.2364520194473671E-4</v>
      </c>
      <c r="N22" s="152">
        <f>Input!$E22*M22*1000</f>
        <v>76.662551761413155</v>
      </c>
    </row>
    <row r="23" spans="1:14" ht="14.5" thickBot="1">
      <c r="A23" s="64" t="str">
        <f>Input!$A23</f>
        <v>Square Column:STR - Concrete Column - 420x420mm - Concrete C25/30 (Height: 3.5m)</v>
      </c>
      <c r="B23" s="159">
        <f>SUMIF(Input!$A$14:$A$60,RESULTS!$A23,Input!H$14:H$60)/1000</f>
        <v>0.13765776594595602</v>
      </c>
      <c r="C23" s="156"/>
      <c r="D23" s="146">
        <v>0</v>
      </c>
      <c r="E23" s="147">
        <v>0</v>
      </c>
      <c r="F23" s="158">
        <f>SUMIF(Input!$A$14:$A$60,RESULTS!$A23,Input!J$14:J$60)/1000</f>
        <v>1.3298695262222965E-2</v>
      </c>
      <c r="G23" s="156"/>
      <c r="H23" s="157">
        <f>SUMIF(Input!$A$14:$A$60,RESULTS!$A23,Input!L$14:L$60)/1000</f>
        <v>-2.4602374122685224E-3</v>
      </c>
      <c r="I23" s="156"/>
      <c r="J23" s="162">
        <f t="shared" si="0"/>
        <v>150.95646120817898</v>
      </c>
      <c r="K23" s="161"/>
      <c r="L23" s="17"/>
      <c r="M23" s="140">
        <f>SUMIF(Input!$A$14:$A$32,RESULTS!$A23,Input!O$14:O$32)/1000</f>
        <v>4.1685566350926928E-4</v>
      </c>
      <c r="N23" s="152">
        <f>Input!$E23*M23*1000</f>
        <v>4.1685566350926919</v>
      </c>
    </row>
    <row r="24" spans="1:14" ht="14.5" thickBot="1">
      <c r="A24" s="64" t="str">
        <f>Input!$A24</f>
        <v>Square Column:STR - Concrete Column - 600x600mm - Concrete C25/30 (Height: 3.5m)</v>
      </c>
      <c r="B24" s="159">
        <f>SUMIF(Input!$A$14:$A$60,RESULTS!$A24,Input!H$14:H$60)/1000</f>
        <v>0.28093421621623677</v>
      </c>
      <c r="C24" s="156"/>
      <c r="D24" s="146">
        <v>0</v>
      </c>
      <c r="E24" s="147">
        <v>0</v>
      </c>
      <c r="F24" s="158">
        <f>SUMIF(Input!$A$14:$A$60,RESULTS!$A24,Input!J$14:J$60)/1000</f>
        <v>2.7140194412699933E-2</v>
      </c>
      <c r="G24" s="156"/>
      <c r="H24" s="157">
        <f>SUMIF(Input!$A$14:$A$60,RESULTS!$A24,Input!L$14:L$60)/1000</f>
        <v>-5.0208926780990247E-3</v>
      </c>
      <c r="I24" s="156"/>
      <c r="J24" s="162">
        <f t="shared" si="0"/>
        <v>308.07441062893668</v>
      </c>
      <c r="K24" s="161"/>
      <c r="L24" s="17"/>
      <c r="M24" s="140">
        <f>SUMIF(Input!$A$14:$A$32,RESULTS!$A24,Input!O$14:O$32)/1000</f>
        <v>8.5072584389646799E-4</v>
      </c>
      <c r="N24" s="152">
        <f>Input!$E24*M24*1000</f>
        <v>28.924678692479912</v>
      </c>
    </row>
    <row r="25" spans="1:14" ht="14.5" thickBot="1">
      <c r="A25" s="64" t="str">
        <f>Input!$A25</f>
        <v>Square Column:STR - Concrete Column - 360x360mm_Reinforcement - Reinforcement (Height: 3.6m)</v>
      </c>
      <c r="B25" s="159">
        <f>SUMIF(Input!$A$14:$A$60,RESULTS!$A25,Input!H$14:H$60)/1000</f>
        <v>4.8811218243990949E-2</v>
      </c>
      <c r="C25" s="156"/>
      <c r="D25" s="146">
        <v>0</v>
      </c>
      <c r="E25" s="147">
        <v>0</v>
      </c>
      <c r="F25" s="158">
        <f>SUMIF(Input!$A$14:$A$60,RESULTS!$A25,Input!J$14:J$60)/1000</f>
        <v>3.0705589135736404E-4</v>
      </c>
      <c r="G25" s="156"/>
      <c r="H25" s="157">
        <f>SUMIF(Input!$A$14:$A$60,RESULTS!$A25,Input!L$14:L$60)/1000</f>
        <v>1.1459408242177622E-2</v>
      </c>
      <c r="I25" s="156"/>
      <c r="J25" s="162">
        <f t="shared" si="0"/>
        <v>49.118274135348315</v>
      </c>
      <c r="K25" s="161"/>
      <c r="L25" s="17"/>
      <c r="M25" s="140">
        <f>SUMIF(Input!$A$14:$A$32,RESULTS!$A25,Input!O$14:O$32)/1000</f>
        <v>4.5715296696999339E-4</v>
      </c>
      <c r="N25" s="152">
        <f>Input!$E25*M25*1000</f>
        <v>0.45715296696999341</v>
      </c>
    </row>
    <row r="26" spans="1:14" ht="14.5" thickBot="1">
      <c r="A26" s="64" t="str">
        <f>Input!$A26</f>
        <v>Square Column:STR - Concrete Column - 360x360mm_Reinforcement - Reinforcement (Height: 3.8m)</v>
      </c>
      <c r="B26" s="159">
        <f>SUMIF(Input!$A$14:$A$60,RESULTS!$A26,Input!H$14:H$60)/1000</f>
        <v>5.1520627915056877E-2</v>
      </c>
      <c r="C26" s="156"/>
      <c r="D26" s="146">
        <v>0</v>
      </c>
      <c r="E26" s="147">
        <v>0</v>
      </c>
      <c r="F26" s="158">
        <f>SUMIF(Input!$A$14:$A$60,RESULTS!$A26,Input!J$14:J$60)/1000</f>
        <v>3.2409992819010242E-4</v>
      </c>
      <c r="G26" s="156"/>
      <c r="H26" s="157">
        <f>SUMIF(Input!$A$14:$A$60,RESULTS!$A26,Input!L$14:L$60)/1000</f>
        <v>1.2095496269336644E-2</v>
      </c>
      <c r="I26" s="156"/>
      <c r="J26" s="162">
        <f t="shared" si="0"/>
        <v>51.844727843246979</v>
      </c>
      <c r="K26" s="161"/>
      <c r="L26" s="17"/>
      <c r="M26" s="140">
        <f>SUMIF(Input!$A$14:$A$32,RESULTS!$A26,Input!O$14:O$32)/1000</f>
        <v>4.8252858172465008E-4</v>
      </c>
      <c r="N26" s="152">
        <f>Input!$E26*M26*1000</f>
        <v>0.48252858172465007</v>
      </c>
    </row>
    <row r="27" spans="1:14" ht="14.5" thickBot="1">
      <c r="A27" s="64" t="str">
        <f>Input!$A27</f>
        <v>Square Column:STR - Concrete Column - 360x360mm_Reinforcement - Reinforcement (Height: 3.5m)</v>
      </c>
      <c r="B27" s="159">
        <f>SUMIF(Input!$A$14:$A$60,RESULTS!$A27,Input!H$14:H$60)/1000</f>
        <v>4.7451282887857459E-2</v>
      </c>
      <c r="C27" s="156"/>
      <c r="D27" s="146">
        <v>0</v>
      </c>
      <c r="E27" s="147">
        <v>0</v>
      </c>
      <c r="F27" s="158">
        <f>SUMIF(Input!$A$14:$A$60,RESULTS!$A27,Input!J$14:J$60)/1000</f>
        <v>2.9850096939498572E-4</v>
      </c>
      <c r="G27" s="156"/>
      <c r="H27" s="157">
        <f>SUMIF(Input!$A$14:$A$60,RESULTS!$A27,Input!L$14:L$60)/1000</f>
        <v>1.1140136259433711E-2</v>
      </c>
      <c r="I27" s="156"/>
      <c r="J27" s="162">
        <f t="shared" si="0"/>
        <v>47.749783857252446</v>
      </c>
      <c r="K27" s="161"/>
      <c r="L27" s="17"/>
      <c r="M27" s="140">
        <f>SUMIF(Input!$A$14:$A$32,RESULTS!$A27,Input!O$14:O$32)/1000</f>
        <v>4.4441617191939348E-4</v>
      </c>
      <c r="N27" s="152">
        <f>Input!$E27*M27*1000</f>
        <v>0.44441617191939348</v>
      </c>
    </row>
    <row r="28" spans="1:14" ht="14.5" thickBot="1">
      <c r="A28" s="64" t="str">
        <f>Input!$A28</f>
        <v>Square Column:STR - Concrete Column - 420x420mm_Reinforcement - Reinforcement (Height: 3.6m)</v>
      </c>
      <c r="B28" s="159">
        <f>SUMIF(Input!$A$14:$A$60,RESULTS!$A28,Input!H$14:H$60)/1000</f>
        <v>6.6427611626520042E-2</v>
      </c>
      <c r="C28" s="156"/>
      <c r="D28" s="146">
        <v>0</v>
      </c>
      <c r="E28" s="147">
        <v>0</v>
      </c>
      <c r="F28" s="158">
        <f>SUMIF(Input!$A$14:$A$60,RESULTS!$A28,Input!J$14:J$60)/1000</f>
        <v>4.1787503431617274E-4</v>
      </c>
      <c r="G28" s="156"/>
      <c r="H28" s="157">
        <f>SUMIF(Input!$A$14:$A$60,RESULTS!$A28,Input!L$14:L$60)/1000</f>
        <v>1.5595208387875674E-2</v>
      </c>
      <c r="I28" s="156"/>
      <c r="J28" s="162">
        <f t="shared" si="0"/>
        <v>66.845486660836215</v>
      </c>
      <c r="K28" s="161"/>
      <c r="L28" s="17"/>
      <c r="M28" s="140">
        <f>SUMIF(Input!$A$14:$A$32,RESULTS!$A28,Input!O$14:O$32)/1000</f>
        <v>6.2214345054853373E-4</v>
      </c>
      <c r="N28" s="152">
        <f>Input!$E28*M28*1000</f>
        <v>0.62214345054853371</v>
      </c>
    </row>
    <row r="29" spans="1:14" ht="14.5" thickBot="1">
      <c r="A29" s="64" t="str">
        <f>Input!$A29</f>
        <v>Square Column:STR - Concrete Column - 420x420mm_Reinforcement - Reinforcement (Height: 3.8m)</v>
      </c>
      <c r="B29" s="159">
        <f>SUMIF(Input!$A$14:$A$60,RESULTS!$A29,Input!H$14:H$60)/1000</f>
        <v>7.0120359170482496E-2</v>
      </c>
      <c r="C29" s="156"/>
      <c r="D29" s="146">
        <v>0</v>
      </c>
      <c r="E29" s="147">
        <v>0</v>
      </c>
      <c r="F29" s="158">
        <f>SUMIF(Input!$A$14:$A$60,RESULTS!$A29,Input!J$14:J$60)/1000</f>
        <v>4.4110493779863079E-4</v>
      </c>
      <c r="G29" s="156"/>
      <c r="H29" s="157">
        <f>SUMIF(Input!$A$14:$A$60,RESULTS!$A29,Input!L$14:L$60)/1000</f>
        <v>1.6462154617941836E-2</v>
      </c>
      <c r="I29" s="156"/>
      <c r="J29" s="162">
        <f t="shared" si="0"/>
        <v>70.561464108281129</v>
      </c>
      <c r="K29" s="161"/>
      <c r="L29" s="17"/>
      <c r="M29" s="140">
        <f>SUMIF(Input!$A$14:$A$32,RESULTS!$A29,Input!O$14:O$32)/1000</f>
        <v>6.5672874787823957E-4</v>
      </c>
      <c r="N29" s="152">
        <f>Input!$E29*M29*1000</f>
        <v>0.65672874787823954</v>
      </c>
    </row>
    <row r="30" spans="1:14" ht="14.5" thickBot="1">
      <c r="A30" s="64" t="str">
        <f>Input!$A30</f>
        <v>Square Column:STR - Concrete Column - 480x480mm_Reinforcement - Reinforcement (Height: 3.6m)</v>
      </c>
      <c r="B30" s="159">
        <f>SUMIF(Input!$A$14:$A$60,RESULTS!$A30,Input!H$14:H$60)/1000</f>
        <v>8.6763875721316094E-2</v>
      </c>
      <c r="C30" s="156"/>
      <c r="D30" s="146">
        <v>0</v>
      </c>
      <c r="E30" s="147">
        <v>0</v>
      </c>
      <c r="F30" s="158">
        <f>SUMIF(Input!$A$14:$A$60,RESULTS!$A30,Input!J$14:J$60)/1000</f>
        <v>5.4580402119973792E-4</v>
      </c>
      <c r="G30" s="156"/>
      <c r="H30" s="157">
        <f>SUMIF(Input!$A$14:$A$60,RESULTS!$A30,Input!L$14:L$60)/1000</f>
        <v>2.0369552499061548E-2</v>
      </c>
      <c r="I30" s="156"/>
      <c r="J30" s="162">
        <f t="shared" si="0"/>
        <v>87.309679742515826</v>
      </c>
      <c r="K30" s="161"/>
      <c r="L30" s="17"/>
      <c r="M30" s="140">
        <f>SUMIF(Input!$A$14:$A$32,RESULTS!$A30,Input!O$14:O$32)/1000</f>
        <v>8.1260752422827366E-4</v>
      </c>
      <c r="N30" s="152">
        <f>Input!$E30*M30*1000</f>
        <v>0.81260752422827365</v>
      </c>
    </row>
    <row r="31" spans="1:14" ht="14.5" thickBot="1">
      <c r="A31" s="64" t="str">
        <f>Input!$A31</f>
        <v>Square Column:STR - Concrete Column - 480x480mm_Reinforcement - Reinforcement (Height: 3.8m)</v>
      </c>
      <c r="B31" s="159">
        <f>SUMIF(Input!$A$14:$A$60,RESULTS!$A31,Input!H$14:H$60)/1000</f>
        <v>9.1586415714989433E-2</v>
      </c>
      <c r="C31" s="156"/>
      <c r="D31" s="146">
        <v>0</v>
      </c>
      <c r="E31" s="147">
        <v>0</v>
      </c>
      <c r="F31" s="158">
        <f>SUMIF(Input!$A$14:$A$60,RESULTS!$A31,Input!J$14:J$60)/1000</f>
        <v>5.7614109062017191E-4</v>
      </c>
      <c r="G31" s="156"/>
      <c r="H31" s="157">
        <f>SUMIF(Input!$A$14:$A$60,RESULTS!$A31,Input!L$14:L$60)/1000</f>
        <v>2.1501740068638031E-2</v>
      </c>
      <c r="I31" s="156"/>
      <c r="J31" s="162">
        <f t="shared" si="0"/>
        <v>92.162556805609597</v>
      </c>
      <c r="K31" s="161"/>
      <c r="L31" s="17"/>
      <c r="M31" s="140">
        <f>SUMIF(Input!$A$14:$A$32,RESULTS!$A31,Input!O$14:O$32)/1000</f>
        <v>8.5777415898463172E-4</v>
      </c>
      <c r="N31" s="152">
        <f>Input!$E31*M31*1000</f>
        <v>0.85777415898463172</v>
      </c>
    </row>
    <row r="32" spans="1:14" ht="14.5" thickBot="1">
      <c r="A32" s="64" t="str">
        <f>Input!$A32</f>
        <v>Square Column:STR - Concrete Column - 600x600mm_Reinforcement - Reinforcement (Height: 3.6m)</v>
      </c>
      <c r="B32" s="159">
        <f>SUMIF(Input!$A$14:$A$60,RESULTS!$A32,Input!H$14:H$60)/1000</f>
        <v>0.13557509396530704</v>
      </c>
      <c r="C32" s="156"/>
      <c r="D32" s="146">
        <v>0</v>
      </c>
      <c r="E32" s="147">
        <v>0</v>
      </c>
      <c r="F32" s="158">
        <f>SUMIF(Input!$A$14:$A$60,RESULTS!$A32,Input!J$14:J$60)/1000</f>
        <v>8.5285991255710202E-4</v>
      </c>
      <c r="G32" s="156"/>
      <c r="H32" s="157">
        <f>SUMIF(Input!$A$14:$A$60,RESULTS!$A32,Input!L$14:L$60)/1000</f>
        <v>3.1828960741239171E-2</v>
      </c>
      <c r="I32" s="156"/>
      <c r="J32" s="162">
        <f t="shared" si="0"/>
        <v>136.42795387786413</v>
      </c>
      <c r="K32" s="161"/>
      <c r="L32" s="17"/>
      <c r="M32" s="140">
        <f>SUMIF(Input!$A$14:$A$32,RESULTS!$A32,Input!O$14:O$32)/1000</f>
        <v>1.2697604911982672E-3</v>
      </c>
      <c r="N32" s="152">
        <f>Input!$E32*M32*1000</f>
        <v>1.2697604911982672</v>
      </c>
    </row>
    <row r="33" spans="1:14" ht="14.5" thickBot="1">
      <c r="A33" s="64" t="str">
        <f>Input!$A33</f>
        <v>Square Column:STR - Concrete Column - 600x600mm_Reinforcement - Reinforcement (Height: 3.8m)</v>
      </c>
      <c r="B33" s="159">
        <f>SUMIF(Input!$A$14:$A$60,RESULTS!$A33,Input!H$14:H$60)/1000</f>
        <v>0.14310704363004634</v>
      </c>
      <c r="C33" s="156"/>
      <c r="D33" s="146">
        <v>0</v>
      </c>
      <c r="E33" s="147">
        <v>0</v>
      </c>
      <c r="F33" s="158">
        <f>SUMIF(Input!$A$14:$A$60,RESULTS!$A33,Input!J$14:J$60)/1000</f>
        <v>9.0024101881027449E-4</v>
      </c>
      <c r="G33" s="156"/>
      <c r="H33" s="157">
        <f>SUMIF(Input!$A$14:$A$60,RESULTS!$A33,Input!L$14:L$60)/1000</f>
        <v>3.3597236337974686E-2</v>
      </c>
      <c r="I33" s="156"/>
      <c r="J33" s="162">
        <f t="shared" si="0"/>
        <v>144.00728464885663</v>
      </c>
      <c r="K33" s="161"/>
      <c r="L33" s="17"/>
      <c r="M33" s="140">
        <f>SUMIF(Input!$A$14:$A$32,RESULTS!$A33,Input!O$14:O$32)/1000</f>
        <v>0</v>
      </c>
      <c r="N33" s="152">
        <f>Input!$E33*M33*1000</f>
        <v>0</v>
      </c>
    </row>
    <row r="34" spans="1:14" ht="14.5" thickBot="1">
      <c r="A34" s="64" t="str">
        <f>Input!$A34</f>
        <v>Square Column:STR - Concrete Column - 420x420mm_Reinforcement - Reinforcement (Height: 3.5m)</v>
      </c>
      <c r="B34" s="159">
        <f>SUMIF(Input!$A$14:$A$60,RESULTS!$A34,Input!H$14:H$60)/1000</f>
        <v>6.458646837513933E-2</v>
      </c>
      <c r="C34" s="156"/>
      <c r="D34" s="146">
        <v>0</v>
      </c>
      <c r="E34" s="147">
        <v>0</v>
      </c>
      <c r="F34" s="158">
        <f>SUMIF(Input!$A$14:$A$60,RESULTS!$A34,Input!J$14:J$60)/1000</f>
        <v>4.0629298612095279E-4</v>
      </c>
      <c r="G34" s="156"/>
      <c r="H34" s="157">
        <f>SUMIF(Input!$A$14:$A$60,RESULTS!$A34,Input!L$14:L$60)/1000</f>
        <v>1.5162963242006994E-2</v>
      </c>
      <c r="I34" s="156"/>
      <c r="J34" s="162">
        <f t="shared" si="0"/>
        <v>64.992761361260278</v>
      </c>
      <c r="K34" s="161"/>
      <c r="L34" s="17"/>
      <c r="M34" s="140">
        <f>SUMIF(Input!$A$14:$A$32,RESULTS!$A34,Input!O$14:O$32)/1000</f>
        <v>0</v>
      </c>
      <c r="N34" s="152">
        <f>Input!$E34*M34*1000</f>
        <v>0</v>
      </c>
    </row>
    <row r="35" spans="1:14" ht="14.5" thickBot="1">
      <c r="A35" s="64" t="str">
        <f>Input!$A35</f>
        <v>Square Column:STR - Concrete Column - 600x600mm_Reinforcement - Reinforcement (Height: 3.5m)</v>
      </c>
      <c r="B35" s="159">
        <f>SUMIF(Input!$A$14:$A$60,RESULTS!$A35,Input!H$14:H$60)/1000</f>
        <v>0.13180911913293739</v>
      </c>
      <c r="C35" s="156"/>
      <c r="D35" s="146">
        <v>0</v>
      </c>
      <c r="E35" s="147">
        <v>0</v>
      </c>
      <c r="F35" s="158">
        <f>SUMIF(Input!$A$14:$A$60,RESULTS!$A35,Input!J$14:J$60)/1000</f>
        <v>8.2916935943051588E-4</v>
      </c>
      <c r="G35" s="156"/>
      <c r="H35" s="157">
        <f>SUMIF(Input!$A$14:$A$60,RESULTS!$A35,Input!L$14:L$60)/1000</f>
        <v>3.0944822942871417E-2</v>
      </c>
      <c r="I35" s="156"/>
      <c r="J35" s="162">
        <f t="shared" si="0"/>
        <v>132.63828849236788</v>
      </c>
      <c r="K35" s="161"/>
      <c r="L35" s="17"/>
      <c r="M35" s="140">
        <f>SUMIF(Input!$A$14:$A$32,RESULTS!$A35,Input!O$14:O$32)/1000</f>
        <v>0</v>
      </c>
      <c r="N35" s="152">
        <f>Input!$E35*M35*1000</f>
        <v>0</v>
      </c>
    </row>
    <row r="36" spans="1:14" ht="14.5" thickBot="1">
      <c r="A36" s="64" t="str">
        <f>Input!$A36</f>
        <v>Opstropning_60mm:SS04 - Unknown C25/30 (Height: 3.9m)</v>
      </c>
      <c r="B36" s="159">
        <f>SUMIF(Input!$A$14:$A$60,RESULTS!$A36,Input!H$14:H$60)/1000</f>
        <v>0</v>
      </c>
      <c r="C36" s="156"/>
      <c r="D36" s="146">
        <v>0</v>
      </c>
      <c r="E36" s="147">
        <v>0</v>
      </c>
      <c r="F36" s="158">
        <f>SUMIF(Input!$A$14:$A$60,RESULTS!$A36,Input!J$14:J$60)/1000</f>
        <v>0</v>
      </c>
      <c r="G36" s="156"/>
      <c r="H36" s="157">
        <f>SUMIF(Input!$A$14:$A$60,RESULTS!$A36,Input!L$14:L$60)/1000</f>
        <v>0</v>
      </c>
      <c r="I36" s="156"/>
      <c r="J36" s="162">
        <f t="shared" si="0"/>
        <v>0</v>
      </c>
      <c r="K36" s="161"/>
      <c r="L36" s="17"/>
      <c r="M36" s="140">
        <f>SUMIF(Input!$A$14:$A$32,RESULTS!$A36,Input!O$14:O$32)/1000</f>
        <v>0</v>
      </c>
      <c r="N36" s="152">
        <f>Input!$E36*M36*1000</f>
        <v>0</v>
      </c>
    </row>
    <row r="37" spans="1:14" ht="14.5" thickBot="1">
      <c r="A37" s="64" t="str">
        <f>Input!$A37</f>
        <v>Opstropning_60mm:SS04 - Unknown C25/30 (Height: 4.8m)</v>
      </c>
      <c r="B37" s="159">
        <f>SUMIF(Input!$A$14:$A$60,RESULTS!$A37,Input!H$14:H$60)/1000</f>
        <v>0</v>
      </c>
      <c r="C37" s="156"/>
      <c r="D37" s="146">
        <v>0</v>
      </c>
      <c r="E37" s="147">
        <v>0</v>
      </c>
      <c r="F37" s="158">
        <f>SUMIF(Input!$A$14:$A$60,RESULTS!$A37,Input!J$14:J$60)/1000</f>
        <v>0</v>
      </c>
      <c r="G37" s="156"/>
      <c r="H37" s="157">
        <f>SUMIF(Input!$A$14:$A$60,RESULTS!$A37,Input!L$14:L$60)/1000</f>
        <v>0</v>
      </c>
      <c r="I37" s="156"/>
      <c r="J37" s="162">
        <f t="shared" si="0"/>
        <v>0</v>
      </c>
      <c r="K37" s="161"/>
      <c r="L37" s="17"/>
      <c r="M37" s="140">
        <f>SUMIF(Input!$A$14:$A$32,RESULTS!$A37,Input!O$14:O$32)/1000</f>
        <v>0</v>
      </c>
      <c r="N37" s="152">
        <f>Input!$E37*M37*1000</f>
        <v>0</v>
      </c>
    </row>
    <row r="38" spans="1:14" ht="14.5" thickBot="1">
      <c r="A38" s="64" t="str">
        <f>Input!$A38</f>
        <v>Opstropning_60mm:SS04 - Unknown C25/30 (Height: 6.0m)</v>
      </c>
      <c r="B38" s="159">
        <f>SUMIF(Input!$A$14:$A$60,RESULTS!$A38,Input!H$14:H$60)/1000</f>
        <v>0</v>
      </c>
      <c r="C38" s="156"/>
      <c r="D38" s="146">
        <v>0</v>
      </c>
      <c r="E38" s="147">
        <v>0</v>
      </c>
      <c r="F38" s="158">
        <f>SUMIF(Input!$A$14:$A$60,RESULTS!$A38,Input!J$14:J$60)/1000</f>
        <v>0</v>
      </c>
      <c r="G38" s="156"/>
      <c r="H38" s="157">
        <f>SUMIF(Input!$A$14:$A$60,RESULTS!$A38,Input!L$14:L$60)/1000</f>
        <v>0</v>
      </c>
      <c r="I38" s="156"/>
      <c r="J38" s="162">
        <f t="shared" si="0"/>
        <v>0</v>
      </c>
      <c r="K38" s="161"/>
      <c r="L38" s="17"/>
      <c r="M38" s="140">
        <f>SUMIF(Input!$A$14:$A$32,RESULTS!$A38,Input!O$14:O$32)/1000</f>
        <v>0</v>
      </c>
      <c r="N38" s="152">
        <f>Input!$E38*M38*1000</f>
        <v>0</v>
      </c>
    </row>
    <row r="39" spans="1:14" ht="14.5" thickBot="1">
      <c r="A39" s="64" t="str">
        <f>Input!$A39</f>
        <v>SHS-Square Hollow Section-Column:SS02 - Unknown C25/30 (Height: 1.6m)</v>
      </c>
      <c r="B39" s="159">
        <f>SUMIF(Input!$A$14:$A$60,RESULTS!$A39,Input!H$14:H$60)/1000</f>
        <v>0</v>
      </c>
      <c r="C39" s="156"/>
      <c r="D39" s="146">
        <v>0</v>
      </c>
      <c r="E39" s="147">
        <v>0</v>
      </c>
      <c r="F39" s="158">
        <f>SUMIF(Input!$A$14:$A$60,RESULTS!$A39,Input!J$14:J$60)/1000</f>
        <v>0</v>
      </c>
      <c r="G39" s="156"/>
      <c r="H39" s="157">
        <f>SUMIF(Input!$A$14:$A$60,RESULTS!$A39,Input!L$14:L$60)/1000</f>
        <v>0</v>
      </c>
      <c r="I39" s="156"/>
      <c r="J39" s="162">
        <f t="shared" si="0"/>
        <v>0</v>
      </c>
      <c r="K39" s="161"/>
      <c r="L39" s="17"/>
      <c r="M39" s="140">
        <f>SUMIF(Input!$A$14:$A$32,RESULTS!$A39,Input!O$14:O$32)/1000</f>
        <v>0</v>
      </c>
      <c r="N39" s="152">
        <f>Input!$E39*M39*1000</f>
        <v>0</v>
      </c>
    </row>
    <row r="40" spans="1:14" ht="14.5" thickBot="1">
      <c r="A40" s="64" t="str">
        <f>Input!$A40</f>
        <v>SHS-Square Hollow Section-Column:SS03 - Unknown C25/30 (Height: 1.9m)</v>
      </c>
      <c r="B40" s="159">
        <f>SUMIF(Input!$A$14:$A$60,RESULTS!$A40,Input!H$14:H$60)/1000</f>
        <v>0</v>
      </c>
      <c r="C40" s="156"/>
      <c r="D40" s="146">
        <v>0</v>
      </c>
      <c r="E40" s="147">
        <v>0</v>
      </c>
      <c r="F40" s="158">
        <f>SUMIF(Input!$A$14:$A$60,RESULTS!$A40,Input!J$14:J$60)/1000</f>
        <v>0</v>
      </c>
      <c r="G40" s="156"/>
      <c r="H40" s="157">
        <f>SUMIF(Input!$A$14:$A$60,RESULTS!$A40,Input!L$14:L$60)/1000</f>
        <v>0</v>
      </c>
      <c r="I40" s="156"/>
      <c r="J40" s="162">
        <f t="shared" si="0"/>
        <v>0</v>
      </c>
      <c r="K40" s="161"/>
      <c r="L40" s="17"/>
      <c r="M40" s="140">
        <f>SUMIF(Input!$A$14:$A$32,RESULTS!$A40,Input!O$14:O$32)/1000</f>
        <v>0</v>
      </c>
      <c r="N40" s="152">
        <f>Input!$E40*M40*1000</f>
        <v>0</v>
      </c>
    </row>
    <row r="41" spans="1:14" ht="14.5" thickBot="1">
      <c r="A41" s="64" t="str">
        <f>Input!$A41</f>
        <v>SHS-Square Hollow Section-Column:SS03 - Unknown C25/30 (Height: 1.1m)</v>
      </c>
      <c r="B41" s="159">
        <f>SUMIF(Input!$A$14:$A$60,RESULTS!$A41,Input!H$14:H$60)/1000</f>
        <v>0</v>
      </c>
      <c r="C41" s="156"/>
      <c r="D41" s="146">
        <v>0</v>
      </c>
      <c r="E41" s="147">
        <v>0</v>
      </c>
      <c r="F41" s="158">
        <f>SUMIF(Input!$A$14:$A$60,RESULTS!$A41,Input!J$14:J$60)/1000</f>
        <v>0</v>
      </c>
      <c r="G41" s="156"/>
      <c r="H41" s="157">
        <f>SUMIF(Input!$A$14:$A$60,RESULTS!$A41,Input!L$14:L$60)/1000</f>
        <v>0</v>
      </c>
      <c r="I41" s="156"/>
      <c r="J41" s="162">
        <f t="shared" si="0"/>
        <v>0</v>
      </c>
      <c r="K41" s="161"/>
      <c r="L41" s="17"/>
      <c r="M41" s="140">
        <f>SUMIF(Input!$A$14:$A$32,RESULTS!$A41,Input!O$14:O$32)/1000</f>
        <v>0</v>
      </c>
      <c r="N41" s="152">
        <f>Input!$E41*M41*1000</f>
        <v>0</v>
      </c>
    </row>
    <row r="42" spans="1:14" ht="14.5" thickBot="1">
      <c r="A42" s="64" t="str">
        <f>Input!$A42</f>
        <v>SHS-Square Hollow Section-Column:SS03 - Unknown C25/30 (Height: 1.7m)</v>
      </c>
      <c r="B42" s="159">
        <f>SUMIF(Input!$A$14:$A$60,RESULTS!$A42,Input!H$14:H$60)/1000</f>
        <v>0</v>
      </c>
      <c r="C42" s="156"/>
      <c r="D42" s="146">
        <v>0</v>
      </c>
      <c r="E42" s="147">
        <v>0</v>
      </c>
      <c r="F42" s="158">
        <f>SUMIF(Input!$A$14:$A$60,RESULTS!$A42,Input!J$14:J$60)/1000</f>
        <v>0</v>
      </c>
      <c r="G42" s="156"/>
      <c r="H42" s="157">
        <f>SUMIF(Input!$A$14:$A$60,RESULTS!$A42,Input!L$14:L$60)/1000</f>
        <v>0</v>
      </c>
      <c r="I42" s="156"/>
      <c r="J42" s="162">
        <f t="shared" si="0"/>
        <v>0</v>
      </c>
      <c r="K42" s="161"/>
      <c r="L42" s="17"/>
      <c r="M42" s="140">
        <f>SUMIF(Input!$A$14:$A$32,RESULTS!$A42,Input!O$14:O$32)/1000</f>
        <v>0</v>
      </c>
      <c r="N42" s="152">
        <f>Input!$E42*M42*1000</f>
        <v>0</v>
      </c>
    </row>
    <row r="43" spans="1:14" ht="14.5" thickBot="1">
      <c r="A43" s="64" t="str">
        <f>Input!$A43</f>
        <v>SHS-Square Hollow Section-Column:SS03 - Unknown C25/30 (Height: 1.2m)</v>
      </c>
      <c r="B43" s="159">
        <f>SUMIF(Input!$A$14:$A$60,RESULTS!$A43,Input!H$14:H$60)/1000</f>
        <v>0</v>
      </c>
      <c r="C43" s="156"/>
      <c r="D43" s="146">
        <v>0</v>
      </c>
      <c r="E43" s="147">
        <v>0</v>
      </c>
      <c r="F43" s="158">
        <f>SUMIF(Input!$A$14:$A$60,RESULTS!$A43,Input!J$14:J$60)/1000</f>
        <v>0</v>
      </c>
      <c r="G43" s="156"/>
      <c r="H43" s="157">
        <f>SUMIF(Input!$A$14:$A$60,RESULTS!$A43,Input!L$14:L$60)/1000</f>
        <v>0</v>
      </c>
      <c r="I43" s="156"/>
      <c r="J43" s="162">
        <f t="shared" si="0"/>
        <v>0</v>
      </c>
      <c r="K43" s="161"/>
      <c r="L43" s="17"/>
      <c r="M43" s="140">
        <f>SUMIF(Input!$A$14:$A$32,RESULTS!$A43,Input!O$14:O$32)/1000</f>
        <v>0</v>
      </c>
      <c r="N43" s="152">
        <f>Input!$E43*M43*1000</f>
        <v>0</v>
      </c>
    </row>
    <row r="44" spans="1:14" ht="14.5" thickBot="1">
      <c r="A44" s="64" t="str">
        <f>Input!$A44</f>
        <v>SHS-Square Hollow Section-Column:SS03 - Unknown C25/30 (Height: 0.9m)</v>
      </c>
      <c r="B44" s="159">
        <f>SUMIF(Input!$A$14:$A$60,RESULTS!$A44,Input!H$14:H$60)/1000</f>
        <v>0</v>
      </c>
      <c r="C44" s="156"/>
      <c r="D44" s="146">
        <v>0</v>
      </c>
      <c r="E44" s="147">
        <v>0</v>
      </c>
      <c r="F44" s="158">
        <f>SUMIF(Input!$A$14:$A$60,RESULTS!$A44,Input!J$14:J$60)/1000</f>
        <v>0</v>
      </c>
      <c r="G44" s="156"/>
      <c r="H44" s="157">
        <f>SUMIF(Input!$A$14:$A$60,RESULTS!$A44,Input!L$14:L$60)/1000</f>
        <v>0</v>
      </c>
      <c r="I44" s="156"/>
      <c r="J44" s="162">
        <f t="shared" si="0"/>
        <v>0</v>
      </c>
      <c r="K44" s="161"/>
      <c r="L44" s="17"/>
      <c r="M44" s="140">
        <f>SUMIF(Input!$A$14:$A$32,RESULTS!$A44,Input!O$14:O$32)/1000</f>
        <v>0</v>
      </c>
      <c r="N44" s="152">
        <f>Input!$E44*M44*1000</f>
        <v>0</v>
      </c>
    </row>
    <row r="45" spans="1:14" ht="14.5" thickBot="1">
      <c r="A45" s="64" t="str">
        <f>Input!$A45</f>
        <v>SHS-Square Hollow Section-Column:SS03 - Unknown C25/30 (Height: 1.0m)</v>
      </c>
      <c r="B45" s="159">
        <f>SUMIF(Input!$A$14:$A$60,RESULTS!$A45,Input!H$14:H$60)/1000</f>
        <v>0</v>
      </c>
      <c r="C45" s="156"/>
      <c r="D45" s="146">
        <v>0</v>
      </c>
      <c r="E45" s="147">
        <v>0</v>
      </c>
      <c r="F45" s="158">
        <f>SUMIF(Input!$A$14:$A$60,RESULTS!$A45,Input!J$14:J$60)/1000</f>
        <v>0</v>
      </c>
      <c r="G45" s="156"/>
      <c r="H45" s="157">
        <f>SUMIF(Input!$A$14:$A$60,RESULTS!$A45,Input!L$14:L$60)/1000</f>
        <v>0</v>
      </c>
      <c r="I45" s="156"/>
      <c r="J45" s="162">
        <f t="shared" si="0"/>
        <v>0</v>
      </c>
      <c r="K45" s="161"/>
      <c r="L45" s="17"/>
      <c r="M45" s="140">
        <f>SUMIF(Input!$A$14:$A$32,RESULTS!$A45,Input!O$14:O$32)/1000</f>
        <v>0</v>
      </c>
      <c r="N45" s="152">
        <f>Input!$E45*M45*1000</f>
        <v>0</v>
      </c>
    </row>
    <row r="46" spans="1:14" ht="14.5" thickBot="1">
      <c r="A46" s="64" t="str">
        <f>Input!$A46</f>
        <v>SHS-Square Hollow Section-Column:SS03 - Unknown C25/30 (Height: 0.5m)</v>
      </c>
      <c r="B46" s="159">
        <f>SUMIF(Input!$A$14:$A$60,RESULTS!$A46,Input!H$14:H$60)/1000</f>
        <v>0</v>
      </c>
      <c r="C46" s="156"/>
      <c r="D46" s="146">
        <v>0</v>
      </c>
      <c r="E46" s="147">
        <v>0</v>
      </c>
      <c r="F46" s="158">
        <f>SUMIF(Input!$A$14:$A$60,RESULTS!$A46,Input!J$14:J$60)/1000</f>
        <v>0</v>
      </c>
      <c r="G46" s="156"/>
      <c r="H46" s="157">
        <f>SUMIF(Input!$A$14:$A$60,RESULTS!$A46,Input!L$14:L$60)/1000</f>
        <v>0</v>
      </c>
      <c r="I46" s="156"/>
      <c r="J46" s="162">
        <f t="shared" si="0"/>
        <v>0</v>
      </c>
      <c r="K46" s="161"/>
      <c r="L46" s="17"/>
      <c r="M46" s="140">
        <f>SUMIF(Input!$A$14:$A$32,RESULTS!$A46,Input!O$14:O$32)/1000</f>
        <v>0</v>
      </c>
      <c r="N46" s="152">
        <f>Input!$E46*M46*1000</f>
        <v>0</v>
      </c>
    </row>
    <row r="47" spans="1:14" ht="14.5" thickBot="1">
      <c r="A47" s="64" t="str">
        <f>Input!$A47</f>
        <v>SHS-Square Hollow Section-Column:SS03 - Unknown C25/30 (Height: 1.5m)</v>
      </c>
      <c r="B47" s="159">
        <f>SUMIF(Input!$A$14:$A$60,RESULTS!$A47,Input!H$14:H$60)/1000</f>
        <v>0</v>
      </c>
      <c r="C47" s="156"/>
      <c r="D47" s="146">
        <v>0</v>
      </c>
      <c r="E47" s="147">
        <v>0</v>
      </c>
      <c r="F47" s="158">
        <f>SUMIF(Input!$A$14:$A$60,RESULTS!$A47,Input!J$14:J$60)/1000</f>
        <v>0</v>
      </c>
      <c r="G47" s="156"/>
      <c r="H47" s="157">
        <f>SUMIF(Input!$A$14:$A$60,RESULTS!$A47,Input!L$14:L$60)/1000</f>
        <v>0</v>
      </c>
      <c r="I47" s="156"/>
      <c r="J47" s="162">
        <f t="shared" si="0"/>
        <v>0</v>
      </c>
      <c r="K47" s="161"/>
      <c r="L47" s="17"/>
      <c r="M47" s="140">
        <f>SUMIF(Input!$A$14:$A$32,RESULTS!$A47,Input!O$14:O$32)/1000</f>
        <v>0</v>
      </c>
      <c r="N47" s="152">
        <f>Input!$E47*M47*1000</f>
        <v>0</v>
      </c>
    </row>
    <row r="48" spans="1:14" ht="14.5" thickBot="1">
      <c r="A48" s="64" t="str">
        <f>Input!$A48</f>
        <v>SHS-Square Hollow Section-Column:SS03 - Unknown C25/30 (Height: 1.4m)</v>
      </c>
      <c r="B48" s="159">
        <f>SUMIF(Input!$A$14:$A$60,RESULTS!$A48,Input!H$14:H$60)/1000</f>
        <v>0</v>
      </c>
      <c r="C48" s="156"/>
      <c r="D48" s="146">
        <v>0</v>
      </c>
      <c r="E48" s="147">
        <v>0</v>
      </c>
      <c r="F48" s="158">
        <f>SUMIF(Input!$A$14:$A$60,RESULTS!$A48,Input!J$14:J$60)/1000</f>
        <v>0</v>
      </c>
      <c r="G48" s="156"/>
      <c r="H48" s="157">
        <f>SUMIF(Input!$A$14:$A$60,RESULTS!$A48,Input!L$14:L$60)/1000</f>
        <v>0</v>
      </c>
      <c r="I48" s="156"/>
      <c r="J48" s="162">
        <f t="shared" si="0"/>
        <v>0</v>
      </c>
      <c r="K48" s="161"/>
      <c r="L48" s="17"/>
      <c r="M48" s="140">
        <f>SUMIF(Input!$A$14:$A$32,RESULTS!$A48,Input!O$14:O$32)/1000</f>
        <v>0</v>
      </c>
      <c r="N48" s="152">
        <f>Input!$E48*M48*1000</f>
        <v>0</v>
      </c>
    </row>
    <row r="49" spans="1:14" ht="14.5" thickBot="1">
      <c r="A49" s="64" t="str">
        <f>Input!$A49</f>
        <v>SHS-Square Hollow Section-Column:SS03 - Unknown C25/30 (Height: 0.8m)</v>
      </c>
      <c r="B49" s="159">
        <f>SUMIF(Input!$A$14:$A$60,RESULTS!$A49,Input!H$14:H$60)/1000</f>
        <v>0</v>
      </c>
      <c r="C49" s="156"/>
      <c r="D49" s="146">
        <v>0</v>
      </c>
      <c r="E49" s="147">
        <v>0</v>
      </c>
      <c r="F49" s="158">
        <f>SUMIF(Input!$A$14:$A$60,RESULTS!$A49,Input!J$14:J$60)/1000</f>
        <v>0</v>
      </c>
      <c r="G49" s="156"/>
      <c r="H49" s="157">
        <f>SUMIF(Input!$A$14:$A$60,RESULTS!$A49,Input!L$14:L$60)/1000</f>
        <v>0</v>
      </c>
      <c r="I49" s="156"/>
      <c r="J49" s="162">
        <f t="shared" si="0"/>
        <v>0</v>
      </c>
      <c r="K49" s="161"/>
      <c r="L49" s="17"/>
      <c r="M49" s="140">
        <f>SUMIF(Input!$A$14:$A$32,RESULTS!$A49,Input!O$14:O$32)/1000</f>
        <v>0</v>
      </c>
      <c r="N49" s="152">
        <f>Input!$E49*M49*1000</f>
        <v>0</v>
      </c>
    </row>
    <row r="50" spans="1:14" ht="14.5" thickBot="1">
      <c r="A50" s="64" t="str">
        <f>Input!$A50</f>
        <v>SHS-Square Hollow Section-Column:SS03 - Unknown C25/30 (Height: 1.3m)</v>
      </c>
      <c r="B50" s="159">
        <f>SUMIF(Input!$A$14:$A$60,RESULTS!$A50,Input!H$14:H$60)/1000</f>
        <v>0</v>
      </c>
      <c r="C50" s="156">
        <f>Input!$E50*B50*1000</f>
        <v>0</v>
      </c>
      <c r="D50" s="146">
        <v>0</v>
      </c>
      <c r="E50" s="147">
        <v>0</v>
      </c>
      <c r="F50" s="158">
        <f>SUMIF(Input!$A$14:$A$60,RESULTS!$A50,Input!J$14:J$60)/1000</f>
        <v>0</v>
      </c>
      <c r="G50" s="156"/>
      <c r="H50" s="157">
        <f>SUMIF(Input!$A$14:$A$60,RESULTS!$A50,Input!L$14:L$60)/1000</f>
        <v>0</v>
      </c>
      <c r="I50" s="156"/>
      <c r="J50" s="162">
        <f t="shared" si="0"/>
        <v>0</v>
      </c>
      <c r="K50" s="161"/>
      <c r="L50" s="17"/>
      <c r="M50" s="140">
        <f>SUMIF(Input!$A$14:$A$32,RESULTS!$A50,Input!O$14:O$32)/1000</f>
        <v>0</v>
      </c>
      <c r="N50" s="152">
        <f>Input!$E50*M50*1000</f>
        <v>0</v>
      </c>
    </row>
    <row r="51" spans="1:14" ht="14.5" thickBot="1">
      <c r="A51" s="125" t="s">
        <v>574</v>
      </c>
      <c r="B51" s="160">
        <f>SUM(B14:B50)</f>
        <v>2.2394805426602611</v>
      </c>
      <c r="C51" s="117">
        <f>SUM(C14:C50)</f>
        <v>0</v>
      </c>
      <c r="D51" s="148">
        <f t="shared" ref="D51" si="1">SUM(D14:D50)</f>
        <v>0</v>
      </c>
      <c r="E51" s="149">
        <v>0</v>
      </c>
      <c r="F51" s="142">
        <f t="shared" ref="F51" si="2">SUM(F14:F50)</f>
        <v>0.1291701926228126</v>
      </c>
      <c r="G51" s="117">
        <f>SUM(G14:G50)</f>
        <v>0</v>
      </c>
      <c r="H51" s="142">
        <f t="shared" ref="H51" si="3">SUM(H14:H50)</f>
        <v>0.20384241658014823</v>
      </c>
      <c r="I51" s="117">
        <f>SUM(I14:I50)</f>
        <v>0</v>
      </c>
      <c r="J51" s="20">
        <f>SUM(J14:J50)</f>
        <v>2368.6507352830731</v>
      </c>
      <c r="K51" s="117">
        <f>SUM(K14:K50)</f>
        <v>0</v>
      </c>
      <c r="L51" s="21"/>
      <c r="M51" s="141">
        <f>SUM(M14:M50)</f>
        <v>9.7193114677669151E-3</v>
      </c>
      <c r="N51" s="118">
        <f>SUM(N14:N50)</f>
        <v>214.98197045763789</v>
      </c>
    </row>
    <row r="52" spans="1:14" ht="14">
      <c r="A52" s="19"/>
      <c r="B52" s="22"/>
      <c r="C52" s="22"/>
      <c r="D52" s="22"/>
      <c r="E52" s="22"/>
      <c r="F52" s="22"/>
      <c r="G52" s="22"/>
      <c r="H52" s="19"/>
      <c r="I52" s="19"/>
      <c r="J52" s="19"/>
      <c r="K52" s="19"/>
      <c r="L52" s="116"/>
      <c r="M52" s="19"/>
      <c r="N52" s="19"/>
    </row>
    <row r="54" spans="1:14" ht="20.25" customHeight="1"/>
    <row r="67" ht="14.25" customHeight="1"/>
  </sheetData>
  <mergeCells count="9">
    <mergeCell ref="A11:A13"/>
    <mergeCell ref="J11:K11"/>
    <mergeCell ref="B11:I11"/>
    <mergeCell ref="M11:N12"/>
    <mergeCell ref="B12:C12"/>
    <mergeCell ref="D12:E12"/>
    <mergeCell ref="F12:G12"/>
    <mergeCell ref="H12:I12"/>
    <mergeCell ref="J12:K12"/>
  </mergeCells>
  <phoneticPr fontId="1" type="noConversion"/>
  <dataValidations xWindow="57" yWindow="609" count="1">
    <dataValidation allowBlank="1" showInputMessage="1" showErrorMessage="1" promptTitle="Familie" prompt="Wählen Sie die zutreffende Familie aus." sqref="A14:A51" xr:uid="{E6D8EB38-CF87-41CC-89A3-54DDDCF489E7}"/>
  </dataValidations>
  <pageMargins left="0.70866141732283472" right="0.70866141732283472" top="0.78740157480314965" bottom="0.78740157480314965" header="0.31496062992125984" footer="0.31496062992125984"/>
  <pageSetup paperSize="9" scale="57" pageOrder="overThenDown" orientation="landscape" r:id="rId1"/>
  <colBreaks count="1" manualBreakCount="1">
    <brk id="14" min="9" max="10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H148"/>
  <sheetViews>
    <sheetView zoomScale="85" zoomScaleNormal="85" workbookViewId="0">
      <pane xSplit="2" ySplit="5" topLeftCell="C6" activePane="bottomRight" state="frozen"/>
      <selection pane="topRight"/>
      <selection pane="bottomLeft"/>
      <selection pane="bottomRight" activeCell="B116" sqref="B116"/>
    </sheetView>
  </sheetViews>
  <sheetFormatPr defaultColWidth="11.453125" defaultRowHeight="12.5"/>
  <cols>
    <col min="1" max="1" width="18.453125" customWidth="1"/>
    <col min="2" max="2" width="61.453125" customWidth="1"/>
    <col min="3" max="3" width="39.453125" customWidth="1"/>
    <col min="5" max="5" width="12.1796875" bestFit="1" customWidth="1"/>
    <col min="8" max="8" width="28.26953125" customWidth="1"/>
    <col min="9" max="10" width="37.1796875" customWidth="1"/>
    <col min="11" max="11" width="21" customWidth="1"/>
    <col min="12" max="12" width="30.81640625" customWidth="1"/>
    <col min="13" max="13" width="12.1796875" bestFit="1" customWidth="1"/>
    <col min="14" max="15" width="11.54296875" bestFit="1" customWidth="1"/>
    <col min="16" max="16" width="12" bestFit="1" customWidth="1"/>
    <col min="17" max="18" width="11.54296875" bestFit="1" customWidth="1"/>
    <col min="19" max="19" width="12.1796875" bestFit="1" customWidth="1"/>
    <col min="20" max="23" width="11.54296875" bestFit="1" customWidth="1"/>
    <col min="24" max="24" width="12" bestFit="1" customWidth="1"/>
    <col min="25" max="25" width="14.54296875" customWidth="1"/>
    <col min="26" max="26" width="12.453125" bestFit="1" customWidth="1"/>
    <col min="27" max="28" width="16.26953125" customWidth="1"/>
    <col min="31" max="31" width="12.453125" customWidth="1"/>
    <col min="32" max="32" width="14" customWidth="1"/>
    <col min="33" max="33" width="44.54296875" customWidth="1"/>
    <col min="34" max="34" width="46.453125" customWidth="1"/>
  </cols>
  <sheetData>
    <row r="1" spans="1:34" ht="14.5" thickBot="1">
      <c r="A1" s="16"/>
      <c r="B1" s="38" t="s">
        <v>37</v>
      </c>
      <c r="C1" s="38"/>
      <c r="E1" s="16"/>
      <c r="F1" s="16"/>
      <c r="G1" s="16"/>
      <c r="H1" s="16"/>
      <c r="I1" s="16"/>
      <c r="J1" s="61" t="s">
        <v>57</v>
      </c>
      <c r="K1" s="61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39"/>
      <c r="AB1" s="39"/>
    </row>
    <row r="2" spans="1:34" ht="13.5" customHeight="1" thickBot="1">
      <c r="A2" s="16"/>
      <c r="B2" s="16"/>
      <c r="C2" s="16"/>
      <c r="D2" s="16"/>
      <c r="E2" s="16"/>
      <c r="H2" s="16"/>
      <c r="I2" s="16"/>
      <c r="J2" s="16"/>
      <c r="K2" s="16"/>
      <c r="L2" s="16"/>
      <c r="M2" s="221" t="s">
        <v>0</v>
      </c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3"/>
      <c r="Y2" s="224" t="s">
        <v>1</v>
      </c>
      <c r="Z2" s="40"/>
      <c r="AA2" s="41"/>
      <c r="AB2" s="41"/>
    </row>
    <row r="3" spans="1:34" ht="12.75" customHeight="1" thickBot="1">
      <c r="A3" s="16"/>
      <c r="B3" s="204"/>
      <c r="C3" s="205"/>
      <c r="D3" s="205"/>
      <c r="E3" s="205"/>
      <c r="F3" s="205"/>
      <c r="G3" s="206"/>
      <c r="H3" s="42"/>
      <c r="I3" s="42"/>
      <c r="J3" s="42"/>
      <c r="K3" s="42"/>
      <c r="L3" s="43"/>
      <c r="M3" s="227" t="s">
        <v>2</v>
      </c>
      <c r="N3" s="228"/>
      <c r="O3" s="228"/>
      <c r="P3" s="228"/>
      <c r="Q3" s="228"/>
      <c r="R3" s="228"/>
      <c r="S3" s="229"/>
      <c r="T3" s="230" t="s">
        <v>3</v>
      </c>
      <c r="U3" s="231"/>
      <c r="V3" s="231"/>
      <c r="W3" s="232"/>
      <c r="X3" s="233" t="s">
        <v>4</v>
      </c>
      <c r="Y3" s="225"/>
      <c r="Z3" s="37"/>
      <c r="AA3" s="202" t="s">
        <v>4</v>
      </c>
      <c r="AB3" s="202" t="s">
        <v>42</v>
      </c>
      <c r="AD3" s="217" t="s">
        <v>27</v>
      </c>
      <c r="AE3" s="219" t="s">
        <v>25</v>
      </c>
      <c r="AF3" s="219" t="s">
        <v>39</v>
      </c>
      <c r="AG3" s="219" t="s">
        <v>40</v>
      </c>
      <c r="AH3" s="215" t="s">
        <v>41</v>
      </c>
    </row>
    <row r="4" spans="1:34" ht="13.5" customHeight="1" thickBot="1">
      <c r="A4" s="198" t="s">
        <v>76</v>
      </c>
      <c r="B4" s="207" t="s">
        <v>5</v>
      </c>
      <c r="C4" s="213" t="s">
        <v>78</v>
      </c>
      <c r="D4" s="209" t="s">
        <v>6</v>
      </c>
      <c r="E4" s="211" t="s">
        <v>7</v>
      </c>
      <c r="F4" s="105" t="s">
        <v>219</v>
      </c>
      <c r="G4" s="108" t="s">
        <v>217</v>
      </c>
      <c r="H4" s="199" t="s">
        <v>45</v>
      </c>
      <c r="I4" s="200" t="s">
        <v>47</v>
      </c>
      <c r="J4" s="45"/>
      <c r="K4" s="45"/>
      <c r="L4" s="201" t="s">
        <v>46</v>
      </c>
      <c r="M4" s="235" t="s">
        <v>8</v>
      </c>
      <c r="N4" s="236"/>
      <c r="O4" s="236"/>
      <c r="P4" s="237"/>
      <c r="Q4" s="238" t="s">
        <v>9</v>
      </c>
      <c r="R4" s="239"/>
      <c r="S4" s="240" t="s">
        <v>10</v>
      </c>
      <c r="T4" s="242" t="s">
        <v>11</v>
      </c>
      <c r="U4" s="239"/>
      <c r="V4" s="238" t="s">
        <v>3</v>
      </c>
      <c r="W4" s="239"/>
      <c r="X4" s="234"/>
      <c r="Y4" s="226"/>
      <c r="Z4" s="44"/>
      <c r="AA4" s="203"/>
      <c r="AB4" s="203"/>
      <c r="AD4" s="218"/>
      <c r="AE4" s="220"/>
      <c r="AF4" s="220"/>
      <c r="AG4" s="220"/>
      <c r="AH4" s="216"/>
    </row>
    <row r="5" spans="1:34">
      <c r="A5" s="198"/>
      <c r="B5" s="208"/>
      <c r="C5" s="214"/>
      <c r="D5" s="210"/>
      <c r="E5" s="212"/>
      <c r="F5" s="109" t="s">
        <v>218</v>
      </c>
      <c r="G5" s="110" t="s">
        <v>12</v>
      </c>
      <c r="H5" s="199"/>
      <c r="I5" s="200"/>
      <c r="J5" s="45" t="s">
        <v>48</v>
      </c>
      <c r="K5" s="45" t="s">
        <v>212</v>
      </c>
      <c r="L5" s="201"/>
      <c r="M5" s="47" t="s">
        <v>13</v>
      </c>
      <c r="N5" s="48" t="s">
        <v>14</v>
      </c>
      <c r="O5" s="48" t="s">
        <v>15</v>
      </c>
      <c r="P5" s="48" t="s">
        <v>44</v>
      </c>
      <c r="Q5" s="49" t="s">
        <v>16</v>
      </c>
      <c r="R5" s="48" t="s">
        <v>17</v>
      </c>
      <c r="S5" s="241"/>
      <c r="T5" s="50" t="s">
        <v>18</v>
      </c>
      <c r="U5" s="48" t="s">
        <v>19</v>
      </c>
      <c r="V5" s="50" t="s">
        <v>20</v>
      </c>
      <c r="W5" s="48" t="s">
        <v>21</v>
      </c>
      <c r="X5" s="51" t="s">
        <v>22</v>
      </c>
      <c r="Y5" s="52" t="s">
        <v>23</v>
      </c>
      <c r="Z5" s="46" t="s">
        <v>38</v>
      </c>
      <c r="AA5" s="53" t="s">
        <v>175</v>
      </c>
      <c r="AB5" s="53" t="s">
        <v>207</v>
      </c>
      <c r="AD5" s="8"/>
      <c r="AG5" s="5"/>
      <c r="AH5" s="6"/>
    </row>
    <row r="6" spans="1:34">
      <c r="A6" t="s">
        <v>100</v>
      </c>
      <c r="B6" s="163" t="s">
        <v>553</v>
      </c>
      <c r="C6" s="84" t="s">
        <v>222</v>
      </c>
      <c r="D6" s="54" t="s">
        <v>223</v>
      </c>
      <c r="E6" s="103">
        <v>1</v>
      </c>
      <c r="F6" s="106">
        <v>0</v>
      </c>
      <c r="G6" s="85">
        <v>2360</v>
      </c>
      <c r="H6" s="16" t="s">
        <v>224</v>
      </c>
      <c r="I6" s="16" t="s">
        <v>225</v>
      </c>
      <c r="J6" s="16" t="s">
        <v>49</v>
      </c>
      <c r="K6" s="16"/>
      <c r="L6" s="16"/>
      <c r="M6" s="79">
        <v>0</v>
      </c>
      <c r="N6" s="55">
        <v>0</v>
      </c>
      <c r="O6" s="55">
        <v>0</v>
      </c>
      <c r="P6" s="55">
        <v>201.19340030685601</v>
      </c>
      <c r="Q6" s="55">
        <v>2.0284893047118802</v>
      </c>
      <c r="R6" s="55">
        <v>0</v>
      </c>
      <c r="S6" s="55">
        <v>203.22188961156789</v>
      </c>
      <c r="T6" s="55">
        <v>0.61216602904847595</v>
      </c>
      <c r="U6" s="55">
        <v>6.79286785878171</v>
      </c>
      <c r="V6" s="55">
        <v>14.10278999642</v>
      </c>
      <c r="W6" s="55">
        <v>0</v>
      </c>
      <c r="X6" s="55">
        <v>-3.9789131138921898</v>
      </c>
      <c r="Y6" s="56">
        <v>10.12387688252781</v>
      </c>
      <c r="Z6" s="57">
        <v>21.507823884250186</v>
      </c>
      <c r="AA6" s="58"/>
      <c r="AB6" s="58">
        <v>0.60396949332184402</v>
      </c>
      <c r="AD6" s="8">
        <v>2024</v>
      </c>
      <c r="AE6">
        <v>2022</v>
      </c>
      <c r="AF6" t="s">
        <v>226</v>
      </c>
      <c r="AG6" s="5" t="s">
        <v>227</v>
      </c>
      <c r="AH6" s="6"/>
    </row>
    <row r="7" spans="1:34">
      <c r="A7" t="s">
        <v>99</v>
      </c>
      <c r="B7" s="163" t="s">
        <v>554</v>
      </c>
      <c r="C7" s="84" t="s">
        <v>228</v>
      </c>
      <c r="D7" s="54" t="s">
        <v>223</v>
      </c>
      <c r="E7" s="103">
        <v>1</v>
      </c>
      <c r="F7" s="106">
        <v>0</v>
      </c>
      <c r="G7" s="85">
        <v>2300</v>
      </c>
      <c r="H7" s="16" t="s">
        <v>224</v>
      </c>
      <c r="I7" s="16" t="s">
        <v>225</v>
      </c>
      <c r="J7" s="16" t="s">
        <v>49</v>
      </c>
      <c r="K7" s="16"/>
      <c r="L7" s="16"/>
      <c r="M7" s="79">
        <v>0</v>
      </c>
      <c r="N7" s="55">
        <v>0</v>
      </c>
      <c r="O7" s="55">
        <v>0</v>
      </c>
      <c r="P7" s="55">
        <v>222.96366366367999</v>
      </c>
      <c r="Q7" s="55">
        <v>2.0303509961445898</v>
      </c>
      <c r="R7" s="55">
        <v>0</v>
      </c>
      <c r="S7" s="55">
        <v>224.99401465982459</v>
      </c>
      <c r="T7" s="55">
        <v>0.61307719706507902</v>
      </c>
      <c r="U7" s="55">
        <v>6.8029785863298597</v>
      </c>
      <c r="V7" s="55">
        <v>14.123781052081201</v>
      </c>
      <c r="W7" s="55">
        <v>0</v>
      </c>
      <c r="X7" s="55">
        <v>-3.98483545880875</v>
      </c>
      <c r="Y7" s="56">
        <v>10.138945593272451</v>
      </c>
      <c r="Z7" s="57">
        <v>21.539836835476137</v>
      </c>
      <c r="AA7" s="58"/>
      <c r="AB7" s="58">
        <v>0.67517924118767303</v>
      </c>
      <c r="AD7" s="8">
        <v>2024</v>
      </c>
      <c r="AE7">
        <v>2022</v>
      </c>
      <c r="AF7" t="s">
        <v>226</v>
      </c>
      <c r="AG7" s="5" t="s">
        <v>227</v>
      </c>
      <c r="AH7" s="6"/>
    </row>
    <row r="8" spans="1:34">
      <c r="A8" t="s">
        <v>98</v>
      </c>
      <c r="B8" s="163" t="s">
        <v>555</v>
      </c>
      <c r="C8" s="84" t="s">
        <v>229</v>
      </c>
      <c r="D8" s="54" t="s">
        <v>223</v>
      </c>
      <c r="E8" s="103">
        <v>1</v>
      </c>
      <c r="F8" s="106">
        <v>0</v>
      </c>
      <c r="G8" s="85">
        <v>2360</v>
      </c>
      <c r="H8" s="16" t="s">
        <v>224</v>
      </c>
      <c r="I8" s="16" t="s">
        <v>225</v>
      </c>
      <c r="J8" s="16" t="s">
        <v>49</v>
      </c>
      <c r="K8" s="16"/>
      <c r="L8" s="16"/>
      <c r="M8" s="79">
        <v>0</v>
      </c>
      <c r="N8" s="55">
        <v>0</v>
      </c>
      <c r="O8" s="55">
        <v>0</v>
      </c>
      <c r="P8" s="55">
        <v>259.30082784265301</v>
      </c>
      <c r="Q8" s="55">
        <v>2.0414814323493502</v>
      </c>
      <c r="R8" s="55">
        <v>0</v>
      </c>
      <c r="S8" s="55">
        <v>261.34230927500238</v>
      </c>
      <c r="T8" s="55">
        <v>0.61455784539189195</v>
      </c>
      <c r="U8" s="55">
        <v>6.8194085219226501</v>
      </c>
      <c r="V8" s="55">
        <v>14.1578915244379</v>
      </c>
      <c r="W8" s="55">
        <v>0</v>
      </c>
      <c r="X8" s="55">
        <v>-3.9944592712469702</v>
      </c>
      <c r="Y8" s="56">
        <v>10.16343225319093</v>
      </c>
      <c r="Z8" s="57">
        <v>21.591857891752444</v>
      </c>
      <c r="AA8" s="58"/>
      <c r="AB8" s="58">
        <v>0.79382003140170199</v>
      </c>
      <c r="AD8" s="8">
        <v>2024</v>
      </c>
      <c r="AE8">
        <v>2022</v>
      </c>
      <c r="AF8" t="s">
        <v>226</v>
      </c>
      <c r="AG8" s="5" t="s">
        <v>227</v>
      </c>
      <c r="AH8" s="6"/>
    </row>
    <row r="9" spans="1:34">
      <c r="A9" t="s">
        <v>97</v>
      </c>
      <c r="B9" s="83" t="s">
        <v>230</v>
      </c>
      <c r="C9" s="84" t="s">
        <v>231</v>
      </c>
      <c r="D9" s="54" t="s">
        <v>223</v>
      </c>
      <c r="E9" s="103">
        <v>1</v>
      </c>
      <c r="F9" s="106">
        <v>0</v>
      </c>
      <c r="G9" s="85">
        <v>2316.6</v>
      </c>
      <c r="H9" s="16" t="s">
        <v>224</v>
      </c>
      <c r="I9" s="16" t="s">
        <v>225</v>
      </c>
      <c r="J9" s="16" t="s">
        <v>49</v>
      </c>
      <c r="K9" s="16"/>
      <c r="L9" s="16"/>
      <c r="M9" s="79">
        <v>0</v>
      </c>
      <c r="N9" s="55">
        <v>0</v>
      </c>
      <c r="O9" s="55">
        <v>0</v>
      </c>
      <c r="P9" s="55">
        <v>327.55969135361198</v>
      </c>
      <c r="Q9" s="55">
        <v>2.0458839717936699</v>
      </c>
      <c r="R9" s="55">
        <v>0</v>
      </c>
      <c r="S9" s="55">
        <v>329.60557532540565</v>
      </c>
      <c r="T9" s="55">
        <v>0.61742463229999101</v>
      </c>
      <c r="U9" s="55">
        <v>6.8512196707318598</v>
      </c>
      <c r="V9" s="55">
        <v>14.2239351985572</v>
      </c>
      <c r="W9" s="55">
        <v>0</v>
      </c>
      <c r="X9" s="55">
        <v>-4.0130926084171197</v>
      </c>
      <c r="Y9" s="56">
        <v>10.21084259014008</v>
      </c>
      <c r="Z9" s="57">
        <v>21.692579501589051</v>
      </c>
      <c r="AA9" s="58"/>
      <c r="AB9" s="58">
        <v>1.0171309162975299</v>
      </c>
      <c r="AD9" s="8">
        <v>2024</v>
      </c>
      <c r="AE9">
        <v>2022</v>
      </c>
      <c r="AF9" t="s">
        <v>226</v>
      </c>
      <c r="AG9" s="5" t="s">
        <v>227</v>
      </c>
      <c r="AH9" s="6"/>
    </row>
    <row r="10" spans="1:34">
      <c r="A10" t="s">
        <v>102</v>
      </c>
      <c r="B10" s="83" t="s">
        <v>232</v>
      </c>
      <c r="C10" s="84" t="s">
        <v>233</v>
      </c>
      <c r="D10" s="54" t="s">
        <v>223</v>
      </c>
      <c r="E10" s="103">
        <v>1</v>
      </c>
      <c r="F10" s="106">
        <v>0</v>
      </c>
      <c r="G10" s="85">
        <v>2297</v>
      </c>
      <c r="H10" s="16" t="s">
        <v>224</v>
      </c>
      <c r="I10" s="16" t="s">
        <v>225</v>
      </c>
      <c r="J10" s="16" t="s">
        <v>49</v>
      </c>
      <c r="K10" s="16"/>
      <c r="L10" s="16"/>
      <c r="M10" s="79">
        <v>0</v>
      </c>
      <c r="N10" s="55">
        <v>0</v>
      </c>
      <c r="O10" s="55">
        <v>0</v>
      </c>
      <c r="P10" s="55">
        <v>217.02927007626499</v>
      </c>
      <c r="Q10" s="55">
        <v>2.2302839084639698</v>
      </c>
      <c r="R10" s="55">
        <v>0</v>
      </c>
      <c r="S10" s="55">
        <v>219.25955398472897</v>
      </c>
      <c r="T10" s="55">
        <v>0.67356175974699595</v>
      </c>
      <c r="U10" s="55">
        <v>7.4746394733995301</v>
      </c>
      <c r="V10" s="55">
        <v>15.540750560973301</v>
      </c>
      <c r="W10" s="55">
        <v>0</v>
      </c>
      <c r="X10" s="55">
        <v>-3.6167667049812602</v>
      </c>
      <c r="Y10" s="56">
        <v>11.923983855992041</v>
      </c>
      <c r="Z10" s="57">
        <v>23.688951794119827</v>
      </c>
      <c r="AA10" s="58"/>
      <c r="AB10" s="58">
        <v>0.66093955111233904</v>
      </c>
      <c r="AD10" s="8">
        <v>2024</v>
      </c>
      <c r="AE10">
        <v>2022</v>
      </c>
      <c r="AF10" t="s">
        <v>226</v>
      </c>
      <c r="AG10" s="5" t="s">
        <v>227</v>
      </c>
      <c r="AH10" s="6"/>
    </row>
    <row r="11" spans="1:34">
      <c r="A11" t="s">
        <v>101</v>
      </c>
      <c r="B11" s="83" t="s">
        <v>234</v>
      </c>
      <c r="C11" s="84" t="s">
        <v>235</v>
      </c>
      <c r="D11" s="54" t="s">
        <v>223</v>
      </c>
      <c r="E11" s="103">
        <v>1</v>
      </c>
      <c r="F11" s="106">
        <v>0</v>
      </c>
      <c r="G11" s="85">
        <v>2300</v>
      </c>
      <c r="H11" s="16" t="s">
        <v>224</v>
      </c>
      <c r="I11" s="16" t="s">
        <v>225</v>
      </c>
      <c r="J11" s="16" t="s">
        <v>49</v>
      </c>
      <c r="K11" s="16"/>
      <c r="L11" s="16"/>
      <c r="M11" s="79">
        <v>0</v>
      </c>
      <c r="N11" s="55">
        <v>0</v>
      </c>
      <c r="O11" s="55">
        <v>0</v>
      </c>
      <c r="P11" s="55">
        <v>219.280085662468</v>
      </c>
      <c r="Q11" s="55">
        <v>2.0312247396665302</v>
      </c>
      <c r="R11" s="55">
        <v>0</v>
      </c>
      <c r="S11" s="55">
        <v>221.31131040213452</v>
      </c>
      <c r="T11" s="55">
        <v>0.61307719706507902</v>
      </c>
      <c r="U11" s="55">
        <v>6.8029785863298597</v>
      </c>
      <c r="V11" s="55">
        <v>14.123781052081201</v>
      </c>
      <c r="W11" s="55">
        <v>0</v>
      </c>
      <c r="X11" s="55">
        <v>-3.98483545880875</v>
      </c>
      <c r="Y11" s="56">
        <v>10.138945593272451</v>
      </c>
      <c r="Z11" s="57">
        <v>21.539836835476137</v>
      </c>
      <c r="AA11" s="58"/>
      <c r="AB11" s="58">
        <v>0.73163076962805795</v>
      </c>
      <c r="AD11" s="8">
        <v>2024</v>
      </c>
      <c r="AE11">
        <v>2022</v>
      </c>
      <c r="AF11" t="s">
        <v>226</v>
      </c>
      <c r="AG11" s="5" t="s">
        <v>227</v>
      </c>
      <c r="AH11" s="6"/>
    </row>
    <row r="12" spans="1:34">
      <c r="A12" t="s">
        <v>103</v>
      </c>
      <c r="B12" s="83" t="s">
        <v>236</v>
      </c>
      <c r="C12" s="84" t="s">
        <v>237</v>
      </c>
      <c r="D12" s="54" t="s">
        <v>223</v>
      </c>
      <c r="E12" s="103">
        <v>1</v>
      </c>
      <c r="F12" s="106">
        <v>0</v>
      </c>
      <c r="G12" s="85">
        <v>2306</v>
      </c>
      <c r="H12" s="16" t="s">
        <v>224</v>
      </c>
      <c r="I12" s="16" t="s">
        <v>225</v>
      </c>
      <c r="J12" s="16" t="s">
        <v>49</v>
      </c>
      <c r="K12" s="16"/>
      <c r="L12" s="16"/>
      <c r="M12" s="79">
        <v>0</v>
      </c>
      <c r="N12" s="55">
        <v>0</v>
      </c>
      <c r="O12" s="55">
        <v>0</v>
      </c>
      <c r="P12" s="55">
        <v>281.073941205533</v>
      </c>
      <c r="Q12" s="55">
        <v>2.2444224857289599</v>
      </c>
      <c r="R12" s="55">
        <v>0</v>
      </c>
      <c r="S12" s="55">
        <v>283.31836369126194</v>
      </c>
      <c r="T12" s="55">
        <v>0.67619345760152605</v>
      </c>
      <c r="U12" s="55">
        <v>7.5038439114200601</v>
      </c>
      <c r="V12" s="55">
        <v>15.6014703974505</v>
      </c>
      <c r="W12" s="55">
        <v>0</v>
      </c>
      <c r="X12" s="55">
        <v>-3.6308979068199898</v>
      </c>
      <c r="Y12" s="56">
        <v>11.970572490630509</v>
      </c>
      <c r="Z12" s="57">
        <v>23.781507766472089</v>
      </c>
      <c r="AA12" s="58"/>
      <c r="AB12" s="58">
        <v>0.84882309620242302</v>
      </c>
      <c r="AD12" s="8">
        <v>2024</v>
      </c>
      <c r="AE12">
        <v>2022</v>
      </c>
      <c r="AF12" t="s">
        <v>226</v>
      </c>
      <c r="AG12" s="5" t="s">
        <v>227</v>
      </c>
      <c r="AH12" s="6"/>
    </row>
    <row r="13" spans="1:34">
      <c r="A13" t="s">
        <v>104</v>
      </c>
      <c r="B13" s="83" t="s">
        <v>238</v>
      </c>
      <c r="C13" s="84" t="s">
        <v>239</v>
      </c>
      <c r="D13" s="54" t="s">
        <v>223</v>
      </c>
      <c r="E13" s="103">
        <v>1</v>
      </c>
      <c r="F13" s="106">
        <v>0</v>
      </c>
      <c r="G13" s="85">
        <v>2317</v>
      </c>
      <c r="H13" s="16" t="s">
        <v>224</v>
      </c>
      <c r="I13" s="16" t="s">
        <v>225</v>
      </c>
      <c r="J13" s="16" t="s">
        <v>49</v>
      </c>
      <c r="K13" s="16"/>
      <c r="L13" s="16"/>
      <c r="M13" s="79">
        <v>0</v>
      </c>
      <c r="N13" s="55">
        <v>0</v>
      </c>
      <c r="O13" s="55">
        <v>0</v>
      </c>
      <c r="P13" s="55">
        <v>324.03693627366903</v>
      </c>
      <c r="Q13" s="55">
        <v>2.0458839717936699</v>
      </c>
      <c r="R13" s="55">
        <v>0</v>
      </c>
      <c r="S13" s="55">
        <v>326.0828202454627</v>
      </c>
      <c r="T13" s="55">
        <v>0.61742463229999101</v>
      </c>
      <c r="U13" s="55">
        <v>6.8512196707318598</v>
      </c>
      <c r="V13" s="55">
        <v>14.2239351985572</v>
      </c>
      <c r="W13" s="55">
        <v>0</v>
      </c>
      <c r="X13" s="55">
        <v>-4.0130926084171197</v>
      </c>
      <c r="Y13" s="56">
        <v>10.21084259014008</v>
      </c>
      <c r="Z13" s="57">
        <v>21.692579501589051</v>
      </c>
      <c r="AA13" s="58"/>
      <c r="AB13" s="58">
        <v>1.0694764269914501</v>
      </c>
      <c r="AD13" s="8">
        <v>2024</v>
      </c>
      <c r="AE13">
        <v>2022</v>
      </c>
      <c r="AF13" t="s">
        <v>226</v>
      </c>
      <c r="AG13" s="5" t="s">
        <v>227</v>
      </c>
      <c r="AH13" s="6"/>
    </row>
    <row r="14" spans="1:34">
      <c r="A14" t="s">
        <v>86</v>
      </c>
      <c r="B14" s="83" t="s">
        <v>240</v>
      </c>
      <c r="C14" s="84" t="s">
        <v>241</v>
      </c>
      <c r="D14" s="54" t="s">
        <v>223</v>
      </c>
      <c r="E14" s="103">
        <v>1</v>
      </c>
      <c r="F14" s="106">
        <v>0</v>
      </c>
      <c r="G14" s="85">
        <v>380</v>
      </c>
      <c r="H14" s="16" t="s">
        <v>224</v>
      </c>
      <c r="I14" s="16" t="s">
        <v>242</v>
      </c>
      <c r="J14" s="16" t="s">
        <v>49</v>
      </c>
      <c r="K14" s="16"/>
      <c r="L14" s="16"/>
      <c r="M14" s="79">
        <v>0</v>
      </c>
      <c r="N14" s="55">
        <v>0</v>
      </c>
      <c r="O14" s="55">
        <v>0</v>
      </c>
      <c r="P14" s="55">
        <v>184.35235785252601</v>
      </c>
      <c r="Q14" s="55">
        <v>0</v>
      </c>
      <c r="R14" s="55">
        <v>0</v>
      </c>
      <c r="S14" s="55">
        <v>184.35235785252601</v>
      </c>
      <c r="T14" s="55">
        <v>0.111433605979173</v>
      </c>
      <c r="U14" s="55">
        <v>1.2365993435079301</v>
      </c>
      <c r="V14" s="55">
        <v>2.57105135434441</v>
      </c>
      <c r="W14" s="55">
        <v>0</v>
      </c>
      <c r="X14" s="55">
        <v>-0.59835545900477105</v>
      </c>
      <c r="Y14" s="56">
        <v>1.972695895339639</v>
      </c>
      <c r="Z14" s="57">
        <v>3.9190843038315131</v>
      </c>
      <c r="AA14" s="58"/>
      <c r="AB14" s="58">
        <v>-6.9641202377439804</v>
      </c>
      <c r="AD14" s="8">
        <v>2024</v>
      </c>
      <c r="AE14">
        <v>2022</v>
      </c>
      <c r="AF14" t="s">
        <v>226</v>
      </c>
      <c r="AG14" s="5" t="s">
        <v>227</v>
      </c>
      <c r="AH14" s="6"/>
    </row>
    <row r="15" spans="1:34">
      <c r="A15" t="s">
        <v>87</v>
      </c>
      <c r="B15" s="83" t="s">
        <v>243</v>
      </c>
      <c r="C15" s="84" t="s">
        <v>244</v>
      </c>
      <c r="D15" s="54" t="s">
        <v>223</v>
      </c>
      <c r="E15" s="103">
        <v>1</v>
      </c>
      <c r="F15" s="106">
        <v>0</v>
      </c>
      <c r="G15" s="85">
        <v>500</v>
      </c>
      <c r="H15" s="16" t="s">
        <v>224</v>
      </c>
      <c r="I15" s="16" t="s">
        <v>242</v>
      </c>
      <c r="J15" s="16" t="s">
        <v>49</v>
      </c>
      <c r="K15" s="16"/>
      <c r="L15" s="16"/>
      <c r="M15" s="79">
        <v>0</v>
      </c>
      <c r="N15" s="55">
        <v>0</v>
      </c>
      <c r="O15" s="55">
        <v>0</v>
      </c>
      <c r="P15" s="55">
        <v>261.96034498132701</v>
      </c>
      <c r="Q15" s="55">
        <v>0</v>
      </c>
      <c r="R15" s="55">
        <v>0</v>
      </c>
      <c r="S15" s="55">
        <v>261.96034498132701</v>
      </c>
      <c r="T15" s="55">
        <v>0.15483406304474601</v>
      </c>
      <c r="U15" s="55">
        <v>1.7182222457162799</v>
      </c>
      <c r="V15" s="55">
        <v>3.38106784945523</v>
      </c>
      <c r="W15" s="55">
        <v>0</v>
      </c>
      <c r="X15" s="55">
        <v>3.4616051949729001</v>
      </c>
      <c r="Y15" s="56">
        <v>6.8426730444281301</v>
      </c>
      <c r="Z15" s="57">
        <v>5.2541241582162561</v>
      </c>
      <c r="AA15" s="58"/>
      <c r="AB15" s="58">
        <v>0.87980857740058804</v>
      </c>
      <c r="AD15" s="8">
        <v>2024</v>
      </c>
      <c r="AE15">
        <v>2022</v>
      </c>
      <c r="AF15" t="s">
        <v>226</v>
      </c>
      <c r="AG15" s="5" t="s">
        <v>227</v>
      </c>
      <c r="AH15" s="6"/>
    </row>
    <row r="16" spans="1:34">
      <c r="A16" t="s">
        <v>88</v>
      </c>
      <c r="B16" s="83" t="s">
        <v>245</v>
      </c>
      <c r="C16" s="84" t="s">
        <v>246</v>
      </c>
      <c r="D16" s="54" t="s">
        <v>223</v>
      </c>
      <c r="E16" s="103">
        <v>1</v>
      </c>
      <c r="F16" s="106">
        <v>0</v>
      </c>
      <c r="G16" s="85">
        <v>472</v>
      </c>
      <c r="H16" s="16" t="s">
        <v>224</v>
      </c>
      <c r="I16" s="16" t="s">
        <v>242</v>
      </c>
      <c r="J16" s="16" t="s">
        <v>49</v>
      </c>
      <c r="K16" s="16"/>
      <c r="L16" s="16"/>
      <c r="M16" s="79">
        <v>0</v>
      </c>
      <c r="N16" s="55">
        <v>0</v>
      </c>
      <c r="O16" s="55">
        <v>0</v>
      </c>
      <c r="P16" s="55">
        <v>224.830330325614</v>
      </c>
      <c r="Q16" s="55">
        <v>0</v>
      </c>
      <c r="R16" s="55">
        <v>0</v>
      </c>
      <c r="S16" s="55">
        <v>224.830330325614</v>
      </c>
      <c r="T16" s="55">
        <v>0.138412268479394</v>
      </c>
      <c r="U16" s="55">
        <v>1.5359865529887899</v>
      </c>
      <c r="V16" s="55">
        <v>3.1935164190804199</v>
      </c>
      <c r="W16" s="55">
        <v>0</v>
      </c>
      <c r="X16" s="55">
        <v>-0.743220464869084</v>
      </c>
      <c r="Y16" s="56">
        <v>2.4502959542113358</v>
      </c>
      <c r="Z16" s="57">
        <v>4.8679152405486041</v>
      </c>
      <c r="AA16" s="58"/>
      <c r="AB16" s="58">
        <v>-6.9434554221628701</v>
      </c>
      <c r="AD16" s="8">
        <v>2024</v>
      </c>
      <c r="AE16">
        <v>2022</v>
      </c>
      <c r="AF16" t="s">
        <v>226</v>
      </c>
      <c r="AG16" s="5" t="s">
        <v>227</v>
      </c>
      <c r="AH16" s="6"/>
    </row>
    <row r="17" spans="1:34">
      <c r="A17" s="16" t="s">
        <v>83</v>
      </c>
      <c r="B17" s="83" t="s">
        <v>247</v>
      </c>
      <c r="C17" s="84" t="s">
        <v>248</v>
      </c>
      <c r="D17" s="54" t="s">
        <v>223</v>
      </c>
      <c r="E17" s="103">
        <v>1</v>
      </c>
      <c r="F17" s="106">
        <v>0</v>
      </c>
      <c r="G17" s="85">
        <v>575</v>
      </c>
      <c r="H17" s="16" t="s">
        <v>249</v>
      </c>
      <c r="I17" s="16" t="s">
        <v>250</v>
      </c>
      <c r="J17" s="16" t="s">
        <v>49</v>
      </c>
      <c r="K17" s="16"/>
      <c r="L17" s="16"/>
      <c r="M17" s="79">
        <v>0</v>
      </c>
      <c r="N17" s="55">
        <v>0</v>
      </c>
      <c r="O17" s="55">
        <v>0</v>
      </c>
      <c r="P17" s="55">
        <v>113</v>
      </c>
      <c r="Q17" s="55">
        <v>4.1500000000000004</v>
      </c>
      <c r="R17" s="55">
        <v>0.82399999999999995</v>
      </c>
      <c r="S17" s="55">
        <v>117.974</v>
      </c>
      <c r="T17" s="55">
        <v>0.35199999999999998</v>
      </c>
      <c r="U17" s="55">
        <v>0.94199999999999995</v>
      </c>
      <c r="V17" s="55">
        <v>-10.1</v>
      </c>
      <c r="W17" s="55">
        <v>0.5</v>
      </c>
      <c r="X17" s="55">
        <v>-1.46</v>
      </c>
      <c r="Y17" s="56">
        <v>-11.059999999999999</v>
      </c>
      <c r="Z17" s="57">
        <v>-8.3059999999999992</v>
      </c>
      <c r="AA17" s="58"/>
      <c r="AB17" s="58">
        <v>0.18</v>
      </c>
      <c r="AD17" s="8">
        <v>2026</v>
      </c>
      <c r="AE17">
        <v>2021</v>
      </c>
      <c r="AF17" t="s">
        <v>29</v>
      </c>
      <c r="AG17" s="5" t="s">
        <v>251</v>
      </c>
      <c r="AH17" s="6"/>
    </row>
    <row r="18" spans="1:34">
      <c r="A18" s="16" t="s">
        <v>81</v>
      </c>
      <c r="B18" s="83" t="s">
        <v>252</v>
      </c>
      <c r="C18" s="84" t="s">
        <v>253</v>
      </c>
      <c r="D18" s="54" t="s">
        <v>223</v>
      </c>
      <c r="E18" s="103">
        <v>1</v>
      </c>
      <c r="F18" s="106">
        <v>0</v>
      </c>
      <c r="G18" s="85">
        <v>1800</v>
      </c>
      <c r="H18" s="16" t="s">
        <v>224</v>
      </c>
      <c r="I18" s="16" t="s">
        <v>250</v>
      </c>
      <c r="J18" s="16" t="s">
        <v>49</v>
      </c>
      <c r="K18" s="16"/>
      <c r="L18" s="16"/>
      <c r="M18" s="79">
        <v>0</v>
      </c>
      <c r="N18" s="55">
        <v>0</v>
      </c>
      <c r="O18" s="55">
        <v>0</v>
      </c>
      <c r="P18" s="55">
        <v>523.04410281936498</v>
      </c>
      <c r="Q18" s="55">
        <v>0</v>
      </c>
      <c r="R18" s="55">
        <v>0</v>
      </c>
      <c r="S18" s="55">
        <v>523.04410281936498</v>
      </c>
      <c r="T18" s="55">
        <v>0.57595677397797096</v>
      </c>
      <c r="U18" s="55">
        <v>6.3918529691356003</v>
      </c>
      <c r="V18" s="55">
        <v>13.305536460665699</v>
      </c>
      <c r="W18" s="55">
        <v>0</v>
      </c>
      <c r="X18" s="55">
        <v>-2.5978156251203099</v>
      </c>
      <c r="Y18" s="56">
        <v>10.707720835545389</v>
      </c>
      <c r="Z18" s="57">
        <v>20.273346203779269</v>
      </c>
      <c r="AA18" s="58"/>
      <c r="AB18" s="58">
        <v>1.4228062237549599</v>
      </c>
      <c r="AD18" s="8">
        <v>2024</v>
      </c>
      <c r="AE18">
        <v>2022</v>
      </c>
      <c r="AF18" t="s">
        <v>226</v>
      </c>
      <c r="AG18" s="5" t="s">
        <v>227</v>
      </c>
      <c r="AH18" s="6"/>
    </row>
    <row r="19" spans="1:34">
      <c r="A19" s="16" t="s">
        <v>82</v>
      </c>
      <c r="B19" s="83" t="s">
        <v>254</v>
      </c>
      <c r="C19" s="84" t="s">
        <v>255</v>
      </c>
      <c r="D19" s="54" t="s">
        <v>223</v>
      </c>
      <c r="E19" s="103">
        <v>1</v>
      </c>
      <c r="F19" s="106">
        <v>0</v>
      </c>
      <c r="G19" s="85">
        <v>575</v>
      </c>
      <c r="H19" s="16" t="s">
        <v>249</v>
      </c>
      <c r="I19" s="16" t="s">
        <v>250</v>
      </c>
      <c r="J19" s="16" t="s">
        <v>49</v>
      </c>
      <c r="K19" s="16"/>
      <c r="L19" s="16"/>
      <c r="M19" s="79">
        <v>0</v>
      </c>
      <c r="N19" s="55">
        <v>0</v>
      </c>
      <c r="O19" s="55">
        <v>0</v>
      </c>
      <c r="P19" s="55">
        <v>146</v>
      </c>
      <c r="Q19" s="55">
        <v>4.1500000000000004</v>
      </c>
      <c r="R19" s="55">
        <v>0.82399999999999995</v>
      </c>
      <c r="S19" s="55">
        <v>150.97400000000002</v>
      </c>
      <c r="T19" s="55">
        <v>0.35199999999999998</v>
      </c>
      <c r="U19" s="55">
        <v>0.94199999999999995</v>
      </c>
      <c r="V19" s="55">
        <v>-10.1</v>
      </c>
      <c r="W19" s="55">
        <v>0.5</v>
      </c>
      <c r="X19" s="55">
        <v>-1.46</v>
      </c>
      <c r="Y19" s="56">
        <v>-11.059999999999999</v>
      </c>
      <c r="Z19" s="57">
        <v>-8.3059999999999992</v>
      </c>
      <c r="AA19" s="58"/>
      <c r="AB19" s="58">
        <v>0.29099999999999998</v>
      </c>
      <c r="AD19" s="8">
        <v>2026</v>
      </c>
      <c r="AE19">
        <v>2021</v>
      </c>
      <c r="AF19" t="s">
        <v>29</v>
      </c>
      <c r="AG19" s="5" t="s">
        <v>251</v>
      </c>
      <c r="AH19" s="6"/>
    </row>
    <row r="20" spans="1:34">
      <c r="A20" t="s">
        <v>94</v>
      </c>
      <c r="B20" s="83" t="s">
        <v>256</v>
      </c>
      <c r="C20" s="84" t="s">
        <v>257</v>
      </c>
      <c r="D20" s="54" t="s">
        <v>223</v>
      </c>
      <c r="E20" s="103">
        <v>1</v>
      </c>
      <c r="F20" s="106">
        <v>0</v>
      </c>
      <c r="G20" s="85">
        <v>2000</v>
      </c>
      <c r="H20" s="16" t="s">
        <v>224</v>
      </c>
      <c r="I20" s="16" t="s">
        <v>258</v>
      </c>
      <c r="J20" s="16" t="s">
        <v>49</v>
      </c>
      <c r="K20" s="16"/>
      <c r="L20" s="16"/>
      <c r="M20" s="79">
        <v>0</v>
      </c>
      <c r="N20" s="55">
        <v>0</v>
      </c>
      <c r="O20" s="55">
        <v>0</v>
      </c>
      <c r="P20" s="55">
        <v>228.261403092991</v>
      </c>
      <c r="Q20" s="55">
        <v>0</v>
      </c>
      <c r="R20" s="55">
        <v>0</v>
      </c>
      <c r="S20" s="55">
        <v>228.261403092991</v>
      </c>
      <c r="T20" s="55">
        <v>0.58649266304828096</v>
      </c>
      <c r="U20" s="55">
        <v>6.5084175974101504</v>
      </c>
      <c r="V20" s="55">
        <v>13.531849233391601</v>
      </c>
      <c r="W20" s="55">
        <v>0</v>
      </c>
      <c r="X20" s="55">
        <v>-3.14923925791985</v>
      </c>
      <c r="Y20" s="56">
        <v>10.38260997547175</v>
      </c>
      <c r="Z20" s="57">
        <v>20.626759493850031</v>
      </c>
      <c r="AA20" s="58"/>
      <c r="AB20" s="58">
        <v>0.68003129127081097</v>
      </c>
      <c r="AD20" s="8">
        <v>2024</v>
      </c>
      <c r="AE20">
        <v>2022</v>
      </c>
      <c r="AF20" t="s">
        <v>226</v>
      </c>
      <c r="AG20" s="5" t="s">
        <v>227</v>
      </c>
      <c r="AH20" s="6"/>
    </row>
    <row r="21" spans="1:34">
      <c r="A21" s="16" t="s">
        <v>96</v>
      </c>
      <c r="B21" s="99" t="s">
        <v>259</v>
      </c>
      <c r="C21" s="84" t="s">
        <v>260</v>
      </c>
      <c r="D21" s="54" t="s">
        <v>261</v>
      </c>
      <c r="E21" s="103">
        <v>1</v>
      </c>
      <c r="F21" s="106">
        <v>0</v>
      </c>
      <c r="G21" s="85">
        <v>2400</v>
      </c>
      <c r="H21" s="16" t="s">
        <v>224</v>
      </c>
      <c r="I21" s="16" t="s">
        <v>262</v>
      </c>
      <c r="J21" s="16" t="s">
        <v>49</v>
      </c>
      <c r="K21" s="16"/>
      <c r="L21" s="16"/>
      <c r="M21" s="79">
        <v>0</v>
      </c>
      <c r="N21" s="55">
        <v>0</v>
      </c>
      <c r="O21" s="55">
        <v>0</v>
      </c>
      <c r="P21" s="55">
        <v>0.18514120719846699</v>
      </c>
      <c r="Q21" s="55">
        <v>0</v>
      </c>
      <c r="R21" s="55">
        <v>0</v>
      </c>
      <c r="S21" s="55">
        <v>0.18514120719846699</v>
      </c>
      <c r="T21" s="55">
        <v>0</v>
      </c>
      <c r="U21" s="55">
        <v>4.0294022428098604E-3</v>
      </c>
      <c r="V21" s="55">
        <v>0</v>
      </c>
      <c r="W21" s="55">
        <v>1.6092731618195199E-2</v>
      </c>
      <c r="X21" s="55">
        <v>0</v>
      </c>
      <c r="Y21" s="56">
        <v>1.6092731618195199E-2</v>
      </c>
      <c r="Z21" s="57">
        <v>2.0122133861005059E-2</v>
      </c>
      <c r="AA21" s="58"/>
      <c r="AB21" s="58">
        <v>1.03903480093657E-3</v>
      </c>
      <c r="AD21" s="8">
        <v>2024</v>
      </c>
      <c r="AE21">
        <v>2022</v>
      </c>
      <c r="AF21" t="s">
        <v>226</v>
      </c>
      <c r="AG21" s="5" t="s">
        <v>227</v>
      </c>
      <c r="AH21" s="6"/>
    </row>
    <row r="22" spans="1:34">
      <c r="A22" s="16" t="s">
        <v>84</v>
      </c>
      <c r="B22" s="83" t="s">
        <v>263</v>
      </c>
      <c r="C22" s="84" t="s">
        <v>264</v>
      </c>
      <c r="D22" s="54" t="s">
        <v>265</v>
      </c>
      <c r="E22" s="103">
        <v>1</v>
      </c>
      <c r="F22" s="106">
        <v>20.07</v>
      </c>
      <c r="G22" s="85">
        <v>0</v>
      </c>
      <c r="H22" s="16" t="s">
        <v>224</v>
      </c>
      <c r="I22" s="16" t="s">
        <v>266</v>
      </c>
      <c r="J22" s="16" t="s">
        <v>49</v>
      </c>
      <c r="K22" s="16"/>
      <c r="L22" s="16"/>
      <c r="M22" s="79">
        <v>0</v>
      </c>
      <c r="N22" s="55">
        <v>0</v>
      </c>
      <c r="O22" s="55">
        <v>0</v>
      </c>
      <c r="P22" s="55">
        <v>3.1837072602071501</v>
      </c>
      <c r="Q22" s="55">
        <v>0</v>
      </c>
      <c r="R22" s="55">
        <v>0</v>
      </c>
      <c r="S22" s="55">
        <v>3.1837072602071501</v>
      </c>
      <c r="T22" s="55">
        <v>0</v>
      </c>
      <c r="U22" s="55">
        <v>8.0990985080478098E-2</v>
      </c>
      <c r="V22" s="55">
        <v>0</v>
      </c>
      <c r="W22" s="55">
        <v>1.52346390552572</v>
      </c>
      <c r="X22" s="55">
        <v>0</v>
      </c>
      <c r="Y22" s="56">
        <v>1.52346390552572</v>
      </c>
      <c r="Z22" s="57">
        <v>1.6044548906061982</v>
      </c>
      <c r="AA22" s="58"/>
      <c r="AB22" s="58">
        <v>-1.18724336812477</v>
      </c>
      <c r="AD22" s="8">
        <v>2024</v>
      </c>
      <c r="AE22">
        <v>2022</v>
      </c>
      <c r="AF22" t="s">
        <v>226</v>
      </c>
      <c r="AG22" s="5" t="s">
        <v>227</v>
      </c>
      <c r="AH22" s="6"/>
    </row>
    <row r="23" spans="1:34">
      <c r="A23" t="s">
        <v>90</v>
      </c>
      <c r="B23" s="83" t="s">
        <v>267</v>
      </c>
      <c r="C23" s="84" t="s">
        <v>268</v>
      </c>
      <c r="D23" s="54" t="s">
        <v>223</v>
      </c>
      <c r="E23" s="103">
        <v>1</v>
      </c>
      <c r="F23" s="106">
        <v>0</v>
      </c>
      <c r="G23" s="85">
        <v>2000</v>
      </c>
      <c r="H23" s="16" t="s">
        <v>224</v>
      </c>
      <c r="I23" s="16" t="s">
        <v>269</v>
      </c>
      <c r="J23" s="16" t="s">
        <v>49</v>
      </c>
      <c r="K23" s="16"/>
      <c r="L23" s="16"/>
      <c r="M23" s="79">
        <v>0</v>
      </c>
      <c r="N23" s="55">
        <v>0</v>
      </c>
      <c r="O23" s="55">
        <v>0</v>
      </c>
      <c r="P23" s="55">
        <v>9.6236756979976104</v>
      </c>
      <c r="Q23" s="55">
        <v>0</v>
      </c>
      <c r="R23" s="55">
        <v>0</v>
      </c>
      <c r="S23" s="55">
        <v>9.6236756979976104</v>
      </c>
      <c r="T23" s="55">
        <v>0.69341127912498801</v>
      </c>
      <c r="U23" s="55">
        <v>7.6957001117800896</v>
      </c>
      <c r="V23" s="55">
        <v>6.7679801653588996</v>
      </c>
      <c r="W23" s="55">
        <v>0</v>
      </c>
      <c r="X23" s="55">
        <v>-2.3068576934316498</v>
      </c>
      <c r="Y23" s="56">
        <v>4.4611224719272498</v>
      </c>
      <c r="Z23" s="57">
        <v>15.157091556263977</v>
      </c>
      <c r="AA23" s="58"/>
      <c r="AB23" s="58">
        <v>-1.93258944097677E-3</v>
      </c>
      <c r="AD23" s="8">
        <v>2024</v>
      </c>
      <c r="AE23">
        <v>2022</v>
      </c>
      <c r="AF23" t="s">
        <v>226</v>
      </c>
      <c r="AG23" s="5" t="s">
        <v>227</v>
      </c>
      <c r="AH23" s="6"/>
    </row>
    <row r="24" spans="1:34">
      <c r="A24" t="s">
        <v>91</v>
      </c>
      <c r="B24" s="83" t="s">
        <v>270</v>
      </c>
      <c r="C24" s="84" t="s">
        <v>271</v>
      </c>
      <c r="D24" s="54" t="s">
        <v>223</v>
      </c>
      <c r="E24" s="103">
        <v>1</v>
      </c>
      <c r="F24" s="106">
        <v>0</v>
      </c>
      <c r="G24" s="85">
        <v>1200</v>
      </c>
      <c r="H24" s="16" t="s">
        <v>224</v>
      </c>
      <c r="I24" s="16" t="s">
        <v>269</v>
      </c>
      <c r="J24" s="16" t="s">
        <v>49</v>
      </c>
      <c r="K24" s="16"/>
      <c r="L24" s="16"/>
      <c r="M24" s="79">
        <v>0</v>
      </c>
      <c r="N24" s="55">
        <v>0</v>
      </c>
      <c r="O24" s="55">
        <v>0</v>
      </c>
      <c r="P24" s="55">
        <v>91.759423925920998</v>
      </c>
      <c r="Q24" s="55">
        <v>0</v>
      </c>
      <c r="R24" s="55">
        <v>0</v>
      </c>
      <c r="S24" s="55">
        <v>91.759423925920998</v>
      </c>
      <c r="T24" s="55">
        <v>0</v>
      </c>
      <c r="U24" s="55">
        <v>4.6174200670680499</v>
      </c>
      <c r="V24" s="55">
        <v>4.0607880992153396</v>
      </c>
      <c r="W24" s="55">
        <v>0</v>
      </c>
      <c r="X24" s="55">
        <v>-1.3841146160589901</v>
      </c>
      <c r="Y24" s="56">
        <v>2.6766734831563497</v>
      </c>
      <c r="Z24" s="57">
        <v>8.6782081662833903</v>
      </c>
      <c r="AA24" s="58"/>
      <c r="AB24" s="58">
        <v>0.24658444735033599</v>
      </c>
      <c r="AD24" s="8">
        <v>2024</v>
      </c>
      <c r="AE24">
        <v>2022</v>
      </c>
      <c r="AF24" t="s">
        <v>226</v>
      </c>
      <c r="AG24" s="5" t="s">
        <v>227</v>
      </c>
      <c r="AH24" s="6"/>
    </row>
    <row r="25" spans="1:34">
      <c r="A25" t="s">
        <v>92</v>
      </c>
      <c r="B25" s="83" t="s">
        <v>272</v>
      </c>
      <c r="C25" s="84" t="s">
        <v>273</v>
      </c>
      <c r="D25" s="54" t="s">
        <v>265</v>
      </c>
      <c r="E25" s="103">
        <v>1</v>
      </c>
      <c r="F25" s="106">
        <v>504</v>
      </c>
      <c r="G25" s="85">
        <v>0</v>
      </c>
      <c r="H25" s="16" t="s">
        <v>224</v>
      </c>
      <c r="I25" s="16" t="s">
        <v>258</v>
      </c>
      <c r="J25" s="16" t="s">
        <v>49</v>
      </c>
      <c r="K25" s="16"/>
      <c r="L25" s="16"/>
      <c r="M25" s="79">
        <v>0</v>
      </c>
      <c r="N25" s="55">
        <v>0</v>
      </c>
      <c r="O25" s="55">
        <v>0</v>
      </c>
      <c r="P25" s="55">
        <v>85.834471984460507</v>
      </c>
      <c r="Q25" s="55">
        <v>0</v>
      </c>
      <c r="R25" s="55">
        <v>0</v>
      </c>
      <c r="S25" s="55">
        <v>85.834471984460507</v>
      </c>
      <c r="T25" s="55">
        <v>0.16126789671383199</v>
      </c>
      <c r="U25" s="55">
        <v>1.7897188313579699</v>
      </c>
      <c r="V25" s="55">
        <v>3.5467237989550502</v>
      </c>
      <c r="W25" s="55">
        <v>0</v>
      </c>
      <c r="X25" s="55">
        <v>-0.69247373303206905</v>
      </c>
      <c r="Y25" s="56">
        <v>2.8542500659229812</v>
      </c>
      <c r="Z25" s="57">
        <v>5.497710527026852</v>
      </c>
      <c r="AA25" s="58"/>
      <c r="AB25" s="58">
        <v>0.29373366739946899</v>
      </c>
      <c r="AD25" s="8">
        <v>2024</v>
      </c>
      <c r="AE25">
        <v>2022</v>
      </c>
      <c r="AF25" t="s">
        <v>226</v>
      </c>
      <c r="AG25" s="5" t="s">
        <v>227</v>
      </c>
      <c r="AH25" s="6"/>
    </row>
    <row r="26" spans="1:34">
      <c r="A26" t="s">
        <v>93</v>
      </c>
      <c r="B26" s="83" t="s">
        <v>274</v>
      </c>
      <c r="C26" s="84" t="s">
        <v>275</v>
      </c>
      <c r="D26" s="54" t="s">
        <v>265</v>
      </c>
      <c r="E26" s="103">
        <v>1</v>
      </c>
      <c r="F26" s="106">
        <v>291.3</v>
      </c>
      <c r="G26" s="85">
        <v>0</v>
      </c>
      <c r="H26" s="16" t="s">
        <v>224</v>
      </c>
      <c r="I26" s="16" t="s">
        <v>258</v>
      </c>
      <c r="J26" s="16" t="s">
        <v>49</v>
      </c>
      <c r="K26" s="16"/>
      <c r="L26" s="16"/>
      <c r="M26" s="79">
        <v>0</v>
      </c>
      <c r="N26" s="55">
        <v>0</v>
      </c>
      <c r="O26" s="55">
        <v>0</v>
      </c>
      <c r="P26" s="55">
        <v>36.697602445304</v>
      </c>
      <c r="Q26" s="55">
        <v>0</v>
      </c>
      <c r="R26" s="55">
        <v>0</v>
      </c>
      <c r="S26" s="55">
        <v>36.697602445304</v>
      </c>
      <c r="T26" s="55">
        <v>9.3113011793105299E-2</v>
      </c>
      <c r="U26" s="55">
        <v>1.0333495633435901</v>
      </c>
      <c r="V26" s="55">
        <v>2.1157843154715801</v>
      </c>
      <c r="W26" s="55">
        <v>0</v>
      </c>
      <c r="X26" s="55">
        <v>-0.41309251756704701</v>
      </c>
      <c r="Y26" s="56">
        <v>1.7026917979045331</v>
      </c>
      <c r="Z26" s="57">
        <v>3.2422468906082758</v>
      </c>
      <c r="AA26" s="58"/>
      <c r="AB26" s="58">
        <v>9.7008581608004393E-2</v>
      </c>
      <c r="AD26" s="8">
        <v>2024</v>
      </c>
      <c r="AE26">
        <v>2022</v>
      </c>
      <c r="AF26" t="s">
        <v>226</v>
      </c>
      <c r="AG26" s="5" t="s">
        <v>227</v>
      </c>
      <c r="AH26" s="6"/>
    </row>
    <row r="27" spans="1:34">
      <c r="A27" t="s">
        <v>105</v>
      </c>
      <c r="B27" s="83" t="s">
        <v>276</v>
      </c>
      <c r="C27" s="84" t="s">
        <v>277</v>
      </c>
      <c r="D27" s="54" t="s">
        <v>278</v>
      </c>
      <c r="E27" s="103">
        <v>1</v>
      </c>
      <c r="F27" s="106">
        <v>0</v>
      </c>
      <c r="G27" s="85">
        <v>0</v>
      </c>
      <c r="H27" s="16" t="s">
        <v>224</v>
      </c>
      <c r="I27" s="16" t="s">
        <v>258</v>
      </c>
      <c r="J27" s="16" t="s">
        <v>49</v>
      </c>
      <c r="K27" s="16"/>
      <c r="L27" s="16"/>
      <c r="M27" s="79">
        <v>0</v>
      </c>
      <c r="N27" s="55">
        <v>0</v>
      </c>
      <c r="O27" s="55">
        <v>0</v>
      </c>
      <c r="P27" s="55">
        <v>265.025463511954</v>
      </c>
      <c r="Q27" s="55">
        <v>0</v>
      </c>
      <c r="R27" s="55">
        <v>0</v>
      </c>
      <c r="S27" s="55">
        <v>265.025463511954</v>
      </c>
      <c r="T27" s="55">
        <v>0.62875281159261798</v>
      </c>
      <c r="U27" s="55">
        <v>6.9777728246397004</v>
      </c>
      <c r="V27" s="55">
        <v>14.045878685231299</v>
      </c>
      <c r="W27" s="55">
        <v>0</v>
      </c>
      <c r="X27" s="55">
        <v>-2.7423624161947102</v>
      </c>
      <c r="Y27" s="56">
        <v>11.303516269036589</v>
      </c>
      <c r="Z27" s="57">
        <v>21.652404321463617</v>
      </c>
      <c r="AA27" s="58"/>
      <c r="AB27" s="58">
        <v>0.84148758838532001</v>
      </c>
      <c r="AD27" s="8">
        <v>2024</v>
      </c>
      <c r="AE27">
        <v>2022</v>
      </c>
      <c r="AF27" t="s">
        <v>226</v>
      </c>
      <c r="AG27" s="5" t="s">
        <v>227</v>
      </c>
      <c r="AH27" s="6"/>
    </row>
    <row r="28" spans="1:34">
      <c r="A28" t="s">
        <v>95</v>
      </c>
      <c r="B28" s="83" t="s">
        <v>279</v>
      </c>
      <c r="C28" s="84" t="s">
        <v>280</v>
      </c>
      <c r="D28" s="54" t="s">
        <v>261</v>
      </c>
      <c r="E28" s="103">
        <v>1</v>
      </c>
      <c r="F28" s="106">
        <v>0</v>
      </c>
      <c r="G28" s="85">
        <v>2400</v>
      </c>
      <c r="H28" s="16" t="s">
        <v>224</v>
      </c>
      <c r="I28" s="16" t="s">
        <v>258</v>
      </c>
      <c r="J28" s="16" t="s">
        <v>49</v>
      </c>
      <c r="K28" s="16"/>
      <c r="L28" s="16"/>
      <c r="M28" s="79">
        <v>0</v>
      </c>
      <c r="N28" s="55">
        <v>0</v>
      </c>
      <c r="O28" s="55">
        <v>0</v>
      </c>
      <c r="P28" s="55">
        <v>0.13260791412171699</v>
      </c>
      <c r="Q28" s="55">
        <v>0</v>
      </c>
      <c r="R28" s="55">
        <v>0</v>
      </c>
      <c r="S28" s="55">
        <v>0.13260791412171699</v>
      </c>
      <c r="T28" s="55">
        <v>3.19975985543317E-4</v>
      </c>
      <c r="U28" s="55">
        <v>3.55102942729756E-3</v>
      </c>
      <c r="V28" s="55">
        <v>7.2729540686938899E-3</v>
      </c>
      <c r="W28" s="55">
        <v>0</v>
      </c>
      <c r="X28" s="55">
        <v>-1.4199948853088199E-3</v>
      </c>
      <c r="Y28" s="56">
        <v>5.8529591833850697E-3</v>
      </c>
      <c r="Z28" s="57">
        <v>1.1143959481534767E-2</v>
      </c>
      <c r="AA28" s="58"/>
      <c r="AB28" s="58">
        <v>4.2826802107782898E-4</v>
      </c>
      <c r="AD28" s="8">
        <v>2024</v>
      </c>
      <c r="AE28">
        <v>2022</v>
      </c>
      <c r="AF28" t="s">
        <v>226</v>
      </c>
      <c r="AG28" s="5" t="s">
        <v>227</v>
      </c>
      <c r="AH28" s="6"/>
    </row>
    <row r="29" spans="1:34">
      <c r="A29" s="16" t="s">
        <v>77</v>
      </c>
      <c r="B29" s="83" t="s">
        <v>281</v>
      </c>
      <c r="C29" s="84" t="s">
        <v>282</v>
      </c>
      <c r="D29" s="54" t="s">
        <v>261</v>
      </c>
      <c r="E29" s="103">
        <v>1</v>
      </c>
      <c r="F29" s="106">
        <v>0</v>
      </c>
      <c r="G29" s="85">
        <v>1850</v>
      </c>
      <c r="H29" s="16" t="s">
        <v>224</v>
      </c>
      <c r="I29" s="16" t="s">
        <v>283</v>
      </c>
      <c r="J29" s="16" t="s">
        <v>49</v>
      </c>
      <c r="K29" s="16"/>
      <c r="L29" s="16"/>
      <c r="M29" s="79">
        <v>0</v>
      </c>
      <c r="N29" s="55">
        <v>0</v>
      </c>
      <c r="O29" s="55">
        <v>0</v>
      </c>
      <c r="P29" s="55">
        <v>3.2837115249705603E-2</v>
      </c>
      <c r="Q29" s="55">
        <v>0</v>
      </c>
      <c r="R29" s="55">
        <v>0</v>
      </c>
      <c r="S29" s="55">
        <v>3.2837115249705603E-2</v>
      </c>
      <c r="T29" s="55">
        <v>3.19975985543317E-4</v>
      </c>
      <c r="U29" s="55">
        <v>3.55102942729756E-3</v>
      </c>
      <c r="V29" s="55">
        <v>7.3919647003698402E-3</v>
      </c>
      <c r="W29" s="55">
        <v>0</v>
      </c>
      <c r="X29" s="55">
        <v>-1.44323090284462E-3</v>
      </c>
      <c r="Y29" s="56">
        <v>5.9487337975252207E-3</v>
      </c>
      <c r="Z29" s="57">
        <v>1.1262970113210717E-2</v>
      </c>
      <c r="AA29" s="58"/>
      <c r="AB29" s="58">
        <v>5.5784002350572699E-5</v>
      </c>
      <c r="AD29" s="8">
        <v>2024</v>
      </c>
      <c r="AE29">
        <v>2022</v>
      </c>
      <c r="AF29" t="s">
        <v>226</v>
      </c>
      <c r="AG29" s="5" t="s">
        <v>227</v>
      </c>
      <c r="AH29" s="6"/>
    </row>
    <row r="30" spans="1:34">
      <c r="A30" s="16" t="s">
        <v>85</v>
      </c>
      <c r="B30" s="83" t="s">
        <v>284</v>
      </c>
      <c r="C30" s="84" t="s">
        <v>285</v>
      </c>
      <c r="D30" s="54" t="s">
        <v>261</v>
      </c>
      <c r="E30" s="103">
        <v>1</v>
      </c>
      <c r="F30" s="106">
        <v>0</v>
      </c>
      <c r="G30" s="85">
        <v>1350</v>
      </c>
      <c r="H30" s="16" t="s">
        <v>224</v>
      </c>
      <c r="I30" s="16" t="s">
        <v>283</v>
      </c>
      <c r="J30" s="16" t="s">
        <v>49</v>
      </c>
      <c r="K30" s="16"/>
      <c r="L30" s="16"/>
      <c r="M30" s="79">
        <v>0</v>
      </c>
      <c r="N30" s="55">
        <v>0</v>
      </c>
      <c r="O30" s="55">
        <v>0</v>
      </c>
      <c r="P30" s="55">
        <v>3.2837115249705603E-2</v>
      </c>
      <c r="Q30" s="55">
        <v>0</v>
      </c>
      <c r="R30" s="55">
        <v>0</v>
      </c>
      <c r="S30" s="55">
        <v>3.2837115249705603E-2</v>
      </c>
      <c r="T30" s="55">
        <v>3.19975985543317E-4</v>
      </c>
      <c r="U30" s="55">
        <v>3.55102942729756E-3</v>
      </c>
      <c r="V30" s="55">
        <v>7.3919647003698402E-3</v>
      </c>
      <c r="W30" s="55">
        <v>0</v>
      </c>
      <c r="X30" s="55">
        <v>-1.44323090284462E-3</v>
      </c>
      <c r="Y30" s="56">
        <v>5.9487337975252207E-3</v>
      </c>
      <c r="Z30" s="57">
        <v>1.1262970113210717E-2</v>
      </c>
      <c r="AA30" s="58"/>
      <c r="AB30" s="58">
        <v>5.5784002350572699E-5</v>
      </c>
      <c r="AD30" s="8">
        <v>2024</v>
      </c>
      <c r="AE30">
        <v>2022</v>
      </c>
      <c r="AF30" t="s">
        <v>226</v>
      </c>
      <c r="AG30" s="5" t="s">
        <v>227</v>
      </c>
      <c r="AH30" s="6"/>
    </row>
    <row r="31" spans="1:34">
      <c r="A31" s="16" t="s">
        <v>79</v>
      </c>
      <c r="B31" s="83" t="s">
        <v>286</v>
      </c>
      <c r="C31" s="84" t="s">
        <v>287</v>
      </c>
      <c r="D31" s="54" t="s">
        <v>261</v>
      </c>
      <c r="E31" s="103">
        <v>1</v>
      </c>
      <c r="F31" s="106">
        <v>0</v>
      </c>
      <c r="G31" s="85">
        <v>1400</v>
      </c>
      <c r="H31" s="16" t="s">
        <v>224</v>
      </c>
      <c r="I31" s="16" t="s">
        <v>288</v>
      </c>
      <c r="J31" s="16" t="s">
        <v>49</v>
      </c>
      <c r="K31" s="16"/>
      <c r="L31" s="16"/>
      <c r="M31" s="79">
        <v>0</v>
      </c>
      <c r="N31" s="55">
        <v>0</v>
      </c>
      <c r="O31" s="55">
        <v>0</v>
      </c>
      <c r="P31" s="55">
        <v>2.73184277721275E-2</v>
      </c>
      <c r="Q31" s="55">
        <v>0</v>
      </c>
      <c r="R31" s="55">
        <v>0</v>
      </c>
      <c r="S31" s="55">
        <v>2.73184277721275E-2</v>
      </c>
      <c r="T31" s="55">
        <v>2.9324633152414098E-4</v>
      </c>
      <c r="U31" s="55">
        <v>3.2542087987050702E-3</v>
      </c>
      <c r="V31" s="55">
        <v>6.7659246166958103E-3</v>
      </c>
      <c r="W31" s="55">
        <v>0</v>
      </c>
      <c r="X31" s="55">
        <v>-1.5746196289599199E-3</v>
      </c>
      <c r="Y31" s="56">
        <v>5.1913049877358904E-3</v>
      </c>
      <c r="Z31" s="57">
        <v>1.0313379746925021E-2</v>
      </c>
      <c r="AA31" s="58"/>
      <c r="AB31" s="58">
        <v>1.02370967380574E-4</v>
      </c>
      <c r="AD31" s="8">
        <v>2024</v>
      </c>
      <c r="AE31">
        <v>2022</v>
      </c>
      <c r="AF31" t="s">
        <v>226</v>
      </c>
      <c r="AG31" s="5" t="s">
        <v>227</v>
      </c>
      <c r="AH31" s="6"/>
    </row>
    <row r="32" spans="1:34">
      <c r="A32" s="16" t="s">
        <v>80</v>
      </c>
      <c r="B32" s="83" t="s">
        <v>289</v>
      </c>
      <c r="C32" s="84" t="s">
        <v>290</v>
      </c>
      <c r="D32" s="54" t="s">
        <v>261</v>
      </c>
      <c r="E32" s="103">
        <v>1</v>
      </c>
      <c r="F32" s="106">
        <v>0</v>
      </c>
      <c r="G32" s="85">
        <v>0</v>
      </c>
      <c r="H32" s="16" t="s">
        <v>224</v>
      </c>
      <c r="I32" s="16" t="s">
        <v>288</v>
      </c>
      <c r="J32" s="16" t="s">
        <v>49</v>
      </c>
      <c r="K32" s="16"/>
      <c r="L32" s="16"/>
      <c r="M32" s="79">
        <v>0</v>
      </c>
      <c r="N32" s="55">
        <v>0</v>
      </c>
      <c r="O32" s="55">
        <v>0</v>
      </c>
      <c r="P32" s="55">
        <v>2.73184277721275E-2</v>
      </c>
      <c r="Q32" s="55">
        <v>0</v>
      </c>
      <c r="R32" s="55">
        <v>0</v>
      </c>
      <c r="S32" s="55">
        <v>2.73184277721275E-2</v>
      </c>
      <c r="T32" s="55">
        <v>2.9324633152414098E-4</v>
      </c>
      <c r="U32" s="55">
        <v>3.2542087987050702E-3</v>
      </c>
      <c r="V32" s="55">
        <v>6.7659246166958103E-3</v>
      </c>
      <c r="W32" s="55">
        <v>0</v>
      </c>
      <c r="X32" s="55">
        <v>-1.5746196289599199E-3</v>
      </c>
      <c r="Y32" s="56">
        <v>5.1913049877358904E-3</v>
      </c>
      <c r="Z32" s="57">
        <v>1.0313379746925021E-2</v>
      </c>
      <c r="AA32" s="58"/>
      <c r="AB32" s="58">
        <v>1.02370967380574E-4</v>
      </c>
      <c r="AD32" s="8">
        <v>2024</v>
      </c>
      <c r="AE32">
        <v>2022</v>
      </c>
      <c r="AF32" t="s">
        <v>226</v>
      </c>
      <c r="AG32" s="5" t="s">
        <v>227</v>
      </c>
      <c r="AH32" s="6"/>
    </row>
    <row r="33" spans="1:34">
      <c r="A33" t="s">
        <v>167</v>
      </c>
      <c r="B33" s="83" t="s">
        <v>291</v>
      </c>
      <c r="C33" s="84" t="s">
        <v>292</v>
      </c>
      <c r="D33" s="54" t="s">
        <v>261</v>
      </c>
      <c r="E33" s="103">
        <v>1</v>
      </c>
      <c r="F33" s="106">
        <v>0</v>
      </c>
      <c r="G33" s="85">
        <v>0</v>
      </c>
      <c r="H33" s="16" t="s">
        <v>249</v>
      </c>
      <c r="I33" s="16" t="s">
        <v>293</v>
      </c>
      <c r="J33" s="16" t="s">
        <v>49</v>
      </c>
      <c r="K33" s="16">
        <v>1E-3</v>
      </c>
      <c r="L33" s="16"/>
      <c r="M33" s="79">
        <v>0</v>
      </c>
      <c r="N33" s="55">
        <v>0</v>
      </c>
      <c r="O33" s="55">
        <v>0</v>
      </c>
      <c r="P33" s="55">
        <v>0.55300000000000005</v>
      </c>
      <c r="Q33" s="55">
        <v>0</v>
      </c>
      <c r="R33" s="55">
        <v>0</v>
      </c>
      <c r="S33" s="55">
        <v>0.55300000000000005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6">
        <v>0</v>
      </c>
      <c r="Z33" s="57">
        <v>0</v>
      </c>
      <c r="AA33" s="58"/>
      <c r="AB33" s="58">
        <v>8.0900000000000004E-4</v>
      </c>
      <c r="AD33" s="8">
        <v>2027</v>
      </c>
      <c r="AE33">
        <v>2022</v>
      </c>
      <c r="AF33" t="s">
        <v>35</v>
      </c>
      <c r="AG33" s="5" t="s">
        <v>294</v>
      </c>
      <c r="AH33" s="6"/>
    </row>
    <row r="34" spans="1:34">
      <c r="A34" t="s">
        <v>213</v>
      </c>
      <c r="B34" s="83" t="s">
        <v>295</v>
      </c>
      <c r="C34" s="84" t="s">
        <v>296</v>
      </c>
      <c r="D34" s="54" t="s">
        <v>261</v>
      </c>
      <c r="E34" s="103">
        <v>1</v>
      </c>
      <c r="F34" s="106">
        <v>0</v>
      </c>
      <c r="G34" s="85">
        <v>0</v>
      </c>
      <c r="H34" s="16" t="s">
        <v>249</v>
      </c>
      <c r="I34" s="16" t="s">
        <v>293</v>
      </c>
      <c r="J34" s="16" t="s">
        <v>49</v>
      </c>
      <c r="K34" s="16">
        <v>1E-3</v>
      </c>
      <c r="L34" s="16"/>
      <c r="M34" s="79">
        <v>0</v>
      </c>
      <c r="N34" s="55">
        <v>0</v>
      </c>
      <c r="O34" s="55">
        <v>0</v>
      </c>
      <c r="P34" s="55">
        <v>0.433</v>
      </c>
      <c r="Q34" s="55">
        <v>0</v>
      </c>
      <c r="R34" s="55">
        <v>0</v>
      </c>
      <c r="S34" s="55">
        <v>0.433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6">
        <v>0</v>
      </c>
      <c r="Z34" s="57">
        <v>0</v>
      </c>
      <c r="AA34" s="58"/>
      <c r="AB34" s="58">
        <v>7.6400000000000003E-4</v>
      </c>
      <c r="AD34" s="8">
        <v>2027</v>
      </c>
      <c r="AE34">
        <v>2022</v>
      </c>
      <c r="AF34" t="s">
        <v>35</v>
      </c>
      <c r="AG34" s="5" t="s">
        <v>294</v>
      </c>
      <c r="AH34" s="6"/>
    </row>
    <row r="35" spans="1:34">
      <c r="A35" t="s">
        <v>106</v>
      </c>
      <c r="B35" s="83" t="s">
        <v>297</v>
      </c>
      <c r="C35" s="84" t="s">
        <v>298</v>
      </c>
      <c r="D35" s="54" t="s">
        <v>261</v>
      </c>
      <c r="E35" s="103">
        <v>1</v>
      </c>
      <c r="F35" s="106">
        <v>0</v>
      </c>
      <c r="G35" s="85">
        <v>0</v>
      </c>
      <c r="H35" s="16" t="s">
        <v>224</v>
      </c>
      <c r="I35" s="16" t="s">
        <v>293</v>
      </c>
      <c r="J35" s="16" t="s">
        <v>49</v>
      </c>
      <c r="K35" s="16"/>
      <c r="L35" s="16"/>
      <c r="M35" s="79">
        <v>0</v>
      </c>
      <c r="N35" s="55">
        <v>0</v>
      </c>
      <c r="O35" s="55">
        <v>0</v>
      </c>
      <c r="P35" s="55">
        <v>0.81246433227682002</v>
      </c>
      <c r="Q35" s="55">
        <v>0</v>
      </c>
      <c r="R35" s="55">
        <v>0</v>
      </c>
      <c r="S35" s="55">
        <v>0.81246433227682002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6">
        <v>0</v>
      </c>
      <c r="Z35" s="57">
        <v>0</v>
      </c>
      <c r="AA35" s="58"/>
      <c r="AB35" s="58">
        <v>2.0608209170768798E-3</v>
      </c>
      <c r="AD35" s="8">
        <v>2024</v>
      </c>
      <c r="AE35">
        <v>2022</v>
      </c>
      <c r="AF35" t="s">
        <v>226</v>
      </c>
      <c r="AG35" s="5" t="s">
        <v>227</v>
      </c>
      <c r="AH35" s="6"/>
    </row>
    <row r="36" spans="1:34">
      <c r="A36" t="s">
        <v>107</v>
      </c>
      <c r="B36" s="83" t="s">
        <v>299</v>
      </c>
      <c r="C36" s="84" t="s">
        <v>300</v>
      </c>
      <c r="D36" s="54" t="s">
        <v>261</v>
      </c>
      <c r="E36" s="103">
        <v>1</v>
      </c>
      <c r="F36" s="106">
        <v>0</v>
      </c>
      <c r="G36" s="85">
        <v>0</v>
      </c>
      <c r="H36" s="16" t="s">
        <v>224</v>
      </c>
      <c r="I36" s="16" t="s">
        <v>293</v>
      </c>
      <c r="J36" s="16" t="s">
        <v>49</v>
      </c>
      <c r="K36" s="16"/>
      <c r="L36" s="16"/>
      <c r="M36" s="79">
        <v>0</v>
      </c>
      <c r="N36" s="55">
        <v>0</v>
      </c>
      <c r="O36" s="55">
        <v>0</v>
      </c>
      <c r="P36" s="55">
        <v>0.82285887869506302</v>
      </c>
      <c r="Q36" s="55">
        <v>0</v>
      </c>
      <c r="R36" s="55">
        <v>0</v>
      </c>
      <c r="S36" s="55">
        <v>0.82285887869506302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6">
        <v>0</v>
      </c>
      <c r="Z36" s="57">
        <v>0</v>
      </c>
      <c r="AA36" s="58"/>
      <c r="AB36" s="58">
        <v>2.2099841478880099E-3</v>
      </c>
      <c r="AD36" s="8">
        <v>2024</v>
      </c>
      <c r="AE36">
        <v>2022</v>
      </c>
      <c r="AF36" t="s">
        <v>226</v>
      </c>
      <c r="AG36" s="5" t="s">
        <v>227</v>
      </c>
      <c r="AH36" s="6"/>
    </row>
    <row r="37" spans="1:34">
      <c r="A37" t="s">
        <v>108</v>
      </c>
      <c r="B37" s="83" t="s">
        <v>301</v>
      </c>
      <c r="C37" s="84" t="s">
        <v>302</v>
      </c>
      <c r="D37" s="54" t="s">
        <v>261</v>
      </c>
      <c r="E37" s="103">
        <v>1</v>
      </c>
      <c r="F37" s="106">
        <v>0</v>
      </c>
      <c r="G37" s="85">
        <v>0</v>
      </c>
      <c r="H37" s="16" t="s">
        <v>224</v>
      </c>
      <c r="I37" s="16" t="s">
        <v>293</v>
      </c>
      <c r="J37" s="16" t="s">
        <v>49</v>
      </c>
      <c r="K37" s="16"/>
      <c r="L37" s="16"/>
      <c r="M37" s="79">
        <v>0</v>
      </c>
      <c r="N37" s="55">
        <v>0</v>
      </c>
      <c r="O37" s="55">
        <v>0</v>
      </c>
      <c r="P37" s="55">
        <v>0.836185220256913</v>
      </c>
      <c r="Q37" s="55">
        <v>0</v>
      </c>
      <c r="R37" s="55">
        <v>0</v>
      </c>
      <c r="S37" s="55">
        <v>0.836185220256913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6">
        <v>0</v>
      </c>
      <c r="Z37" s="57">
        <v>0</v>
      </c>
      <c r="AA37" s="58"/>
      <c r="AB37" s="58">
        <v>2.4012190591843402E-3</v>
      </c>
      <c r="AD37" s="8">
        <v>2024</v>
      </c>
      <c r="AE37">
        <v>2022</v>
      </c>
      <c r="AF37" t="s">
        <v>226</v>
      </c>
      <c r="AG37" s="5" t="s">
        <v>227</v>
      </c>
      <c r="AH37" s="6"/>
    </row>
    <row r="38" spans="1:34">
      <c r="A38" t="s">
        <v>110</v>
      </c>
      <c r="B38" s="83" t="s">
        <v>303</v>
      </c>
      <c r="C38" s="84" t="s">
        <v>304</v>
      </c>
      <c r="D38" s="54" t="s">
        <v>261</v>
      </c>
      <c r="E38" s="103">
        <v>1</v>
      </c>
      <c r="F38" s="106">
        <v>0</v>
      </c>
      <c r="G38" s="85">
        <v>0</v>
      </c>
      <c r="H38" s="16" t="s">
        <v>224</v>
      </c>
      <c r="I38" s="16" t="s">
        <v>293</v>
      </c>
      <c r="J38" s="16" t="s">
        <v>49</v>
      </c>
      <c r="K38" s="16"/>
      <c r="L38" s="16"/>
      <c r="M38" s="79">
        <v>0</v>
      </c>
      <c r="N38" s="55">
        <v>0</v>
      </c>
      <c r="O38" s="55">
        <v>0</v>
      </c>
      <c r="P38" s="55">
        <v>0.90262253260301295</v>
      </c>
      <c r="Q38" s="55">
        <v>0</v>
      </c>
      <c r="R38" s="55">
        <v>0</v>
      </c>
      <c r="S38" s="55">
        <v>0.90262253260301295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6">
        <v>0</v>
      </c>
      <c r="Z38" s="57">
        <v>0</v>
      </c>
      <c r="AA38" s="58"/>
      <c r="AB38" s="58">
        <v>2.4047571700669102E-3</v>
      </c>
      <c r="AD38" s="8">
        <v>2024</v>
      </c>
      <c r="AE38">
        <v>2022</v>
      </c>
      <c r="AF38" t="s">
        <v>226</v>
      </c>
      <c r="AG38" s="5" t="s">
        <v>227</v>
      </c>
      <c r="AH38" s="6"/>
    </row>
    <row r="39" spans="1:34">
      <c r="A39" t="s">
        <v>109</v>
      </c>
      <c r="B39" s="83" t="s">
        <v>305</v>
      </c>
      <c r="C39" s="84" t="s">
        <v>306</v>
      </c>
      <c r="D39" s="54" t="s">
        <v>261</v>
      </c>
      <c r="E39" s="103">
        <v>1</v>
      </c>
      <c r="F39" s="106">
        <v>0</v>
      </c>
      <c r="G39" s="85">
        <v>0</v>
      </c>
      <c r="H39" s="16" t="s">
        <v>224</v>
      </c>
      <c r="I39" s="16" t="s">
        <v>293</v>
      </c>
      <c r="J39" s="16" t="s">
        <v>49</v>
      </c>
      <c r="K39" s="16"/>
      <c r="L39" s="16"/>
      <c r="M39" s="79">
        <v>0</v>
      </c>
      <c r="N39" s="55">
        <v>0</v>
      </c>
      <c r="O39" s="55">
        <v>0</v>
      </c>
      <c r="P39" s="55">
        <v>0.74761173873897901</v>
      </c>
      <c r="Q39" s="55">
        <v>0</v>
      </c>
      <c r="R39" s="55">
        <v>0</v>
      </c>
      <c r="S39" s="55">
        <v>0.74761173873897901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6">
        <v>0</v>
      </c>
      <c r="Z39" s="57">
        <v>0</v>
      </c>
      <c r="AA39" s="58"/>
      <c r="AB39" s="58">
        <v>2.0507687777761899E-3</v>
      </c>
      <c r="AD39" s="8">
        <v>2024</v>
      </c>
      <c r="AE39">
        <v>2022</v>
      </c>
      <c r="AF39" t="s">
        <v>226</v>
      </c>
      <c r="AG39" s="5" t="s">
        <v>227</v>
      </c>
      <c r="AH39" s="6"/>
    </row>
    <row r="40" spans="1:34">
      <c r="A40" t="s">
        <v>112</v>
      </c>
      <c r="B40" s="83" t="s">
        <v>307</v>
      </c>
      <c r="C40" s="84" t="s">
        <v>308</v>
      </c>
      <c r="D40" s="54" t="s">
        <v>261</v>
      </c>
      <c r="E40" s="103">
        <v>1</v>
      </c>
      <c r="F40" s="106">
        <v>0</v>
      </c>
      <c r="G40" s="85">
        <v>0</v>
      </c>
      <c r="H40" s="16" t="s">
        <v>224</v>
      </c>
      <c r="I40" s="16" t="s">
        <v>293</v>
      </c>
      <c r="J40" s="16" t="s">
        <v>49</v>
      </c>
      <c r="K40" s="16"/>
      <c r="L40" s="16"/>
      <c r="M40" s="79">
        <v>0</v>
      </c>
      <c r="N40" s="55">
        <v>0</v>
      </c>
      <c r="O40" s="55">
        <v>0</v>
      </c>
      <c r="P40" s="55">
        <v>0.45001062753726501</v>
      </c>
      <c r="Q40" s="55">
        <v>0</v>
      </c>
      <c r="R40" s="55">
        <v>0</v>
      </c>
      <c r="S40" s="55">
        <v>0.45001062753726501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6">
        <v>0</v>
      </c>
      <c r="Z40" s="57">
        <v>0</v>
      </c>
      <c r="AA40" s="58"/>
      <c r="AB40" s="58">
        <v>1.47151727701192E-3</v>
      </c>
      <c r="AD40" s="8">
        <v>2024</v>
      </c>
      <c r="AE40">
        <v>2022</v>
      </c>
      <c r="AF40" t="s">
        <v>226</v>
      </c>
      <c r="AG40" s="5" t="s">
        <v>227</v>
      </c>
      <c r="AH40" s="6"/>
    </row>
    <row r="41" spans="1:34" ht="10.5" customHeight="1">
      <c r="A41" t="s">
        <v>111</v>
      </c>
      <c r="B41" s="83" t="s">
        <v>309</v>
      </c>
      <c r="C41" s="84" t="s">
        <v>310</v>
      </c>
      <c r="D41" s="54" t="s">
        <v>261</v>
      </c>
      <c r="E41" s="103">
        <v>1</v>
      </c>
      <c r="F41" s="106">
        <v>0</v>
      </c>
      <c r="G41" s="85">
        <v>0</v>
      </c>
      <c r="H41" s="16" t="s">
        <v>224</v>
      </c>
      <c r="I41" s="16" t="s">
        <v>293</v>
      </c>
      <c r="J41" s="16" t="s">
        <v>49</v>
      </c>
      <c r="K41" s="16"/>
      <c r="L41" s="16"/>
      <c r="M41" s="79">
        <v>0</v>
      </c>
      <c r="N41" s="55">
        <v>0</v>
      </c>
      <c r="O41" s="55">
        <v>0</v>
      </c>
      <c r="P41" s="55">
        <v>0.46333696909911498</v>
      </c>
      <c r="Q41" s="55">
        <v>0</v>
      </c>
      <c r="R41" s="55">
        <v>0</v>
      </c>
      <c r="S41" s="55">
        <v>0.46333696909911498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6">
        <v>0</v>
      </c>
      <c r="Z41" s="57">
        <v>0</v>
      </c>
      <c r="AA41" s="58"/>
      <c r="AB41" s="58">
        <v>1.6627521883082401E-3</v>
      </c>
      <c r="AD41" s="8">
        <v>2024</v>
      </c>
      <c r="AE41">
        <v>2022</v>
      </c>
      <c r="AF41" t="s">
        <v>226</v>
      </c>
      <c r="AG41" s="5" t="s">
        <v>227</v>
      </c>
      <c r="AH41" s="6"/>
    </row>
    <row r="42" spans="1:34">
      <c r="A42" t="s">
        <v>113</v>
      </c>
      <c r="B42" s="83" t="s">
        <v>311</v>
      </c>
      <c r="C42" s="84" t="s">
        <v>312</v>
      </c>
      <c r="D42" s="54" t="s">
        <v>261</v>
      </c>
      <c r="E42" s="103">
        <v>1</v>
      </c>
      <c r="F42" s="106">
        <v>0</v>
      </c>
      <c r="G42" s="85">
        <v>0</v>
      </c>
      <c r="H42" s="16" t="s">
        <v>224</v>
      </c>
      <c r="I42" s="16" t="s">
        <v>293</v>
      </c>
      <c r="J42" s="16" t="s">
        <v>49</v>
      </c>
      <c r="K42" s="16"/>
      <c r="L42" s="16"/>
      <c r="M42" s="79">
        <v>0</v>
      </c>
      <c r="N42" s="55">
        <v>0</v>
      </c>
      <c r="O42" s="55">
        <v>0</v>
      </c>
      <c r="P42" s="55">
        <v>0.69820963119492696</v>
      </c>
      <c r="Q42" s="55">
        <v>0</v>
      </c>
      <c r="R42" s="55">
        <v>0</v>
      </c>
      <c r="S42" s="55">
        <v>0.69820963119492696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6">
        <v>0</v>
      </c>
      <c r="Z42" s="57">
        <v>0</v>
      </c>
      <c r="AA42" s="58"/>
      <c r="AB42" s="58">
        <v>1.8437639790767799E-3</v>
      </c>
      <c r="AD42" s="8">
        <v>2024</v>
      </c>
      <c r="AE42">
        <v>2022</v>
      </c>
      <c r="AF42" t="s">
        <v>226</v>
      </c>
      <c r="AG42" s="5" t="s">
        <v>227</v>
      </c>
      <c r="AH42" s="6"/>
    </row>
    <row r="43" spans="1:34">
      <c r="A43" t="s">
        <v>114</v>
      </c>
      <c r="B43" s="83" t="s">
        <v>313</v>
      </c>
      <c r="C43" s="84" t="s">
        <v>314</v>
      </c>
      <c r="D43" s="54" t="s">
        <v>261</v>
      </c>
      <c r="E43" s="103">
        <v>1</v>
      </c>
      <c r="F43" s="106">
        <v>0</v>
      </c>
      <c r="G43" s="85">
        <v>0</v>
      </c>
      <c r="H43" s="16" t="s">
        <v>224</v>
      </c>
      <c r="I43" s="16" t="s">
        <v>293</v>
      </c>
      <c r="J43" s="16" t="s">
        <v>49</v>
      </c>
      <c r="K43" s="16"/>
      <c r="L43" s="16"/>
      <c r="M43" s="79">
        <v>0</v>
      </c>
      <c r="N43" s="55">
        <v>0</v>
      </c>
      <c r="O43" s="55">
        <v>0</v>
      </c>
      <c r="P43" s="55">
        <v>0.70855087224692304</v>
      </c>
      <c r="Q43" s="55">
        <v>0</v>
      </c>
      <c r="R43" s="55">
        <v>0</v>
      </c>
      <c r="S43" s="55">
        <v>0.70855087224692304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6">
        <v>0</v>
      </c>
      <c r="Z43" s="57">
        <v>0</v>
      </c>
      <c r="AA43" s="58"/>
      <c r="AB43" s="58">
        <v>1.9921622702427401E-3</v>
      </c>
      <c r="AD43" s="8">
        <v>2024</v>
      </c>
      <c r="AE43">
        <v>2022</v>
      </c>
      <c r="AF43" t="s">
        <v>226</v>
      </c>
      <c r="AG43" s="5" t="s">
        <v>227</v>
      </c>
      <c r="AH43" s="6"/>
    </row>
    <row r="44" spans="1:34">
      <c r="A44" t="s">
        <v>117</v>
      </c>
      <c r="B44" s="83" t="s">
        <v>315</v>
      </c>
      <c r="C44" s="84" t="s">
        <v>316</v>
      </c>
      <c r="D44" s="54" t="s">
        <v>223</v>
      </c>
      <c r="E44" s="103">
        <v>1</v>
      </c>
      <c r="F44" s="106">
        <v>0</v>
      </c>
      <c r="G44" s="85">
        <v>1800</v>
      </c>
      <c r="H44" s="16" t="s">
        <v>224</v>
      </c>
      <c r="I44" s="16" t="s">
        <v>317</v>
      </c>
      <c r="J44" s="16" t="s">
        <v>49</v>
      </c>
      <c r="K44" s="16"/>
      <c r="L44" s="16"/>
      <c r="M44" s="79">
        <v>0</v>
      </c>
      <c r="N44" s="55">
        <v>0</v>
      </c>
      <c r="O44" s="55">
        <v>0</v>
      </c>
      <c r="P44" s="55">
        <v>187.704595002237</v>
      </c>
      <c r="Q44" s="55">
        <v>0</v>
      </c>
      <c r="R44" s="55">
        <v>0</v>
      </c>
      <c r="S44" s="55">
        <v>187.704595002237</v>
      </c>
      <c r="T44" s="55">
        <v>0</v>
      </c>
      <c r="U44" s="55">
        <v>7.9144685396519998</v>
      </c>
      <c r="V44" s="55">
        <v>0</v>
      </c>
      <c r="W44" s="55">
        <v>31.681863533604499</v>
      </c>
      <c r="X44" s="55">
        <v>0</v>
      </c>
      <c r="Y44" s="56">
        <v>31.681863533604499</v>
      </c>
      <c r="Z44" s="57">
        <v>39.596332073256498</v>
      </c>
      <c r="AA44" s="58"/>
      <c r="AB44" s="58">
        <v>0.30182628865448002</v>
      </c>
      <c r="AD44" s="8">
        <v>2024</v>
      </c>
      <c r="AE44">
        <v>2022</v>
      </c>
      <c r="AF44" t="s">
        <v>226</v>
      </c>
      <c r="AG44" s="5" t="s">
        <v>227</v>
      </c>
      <c r="AH44" s="6"/>
    </row>
    <row r="45" spans="1:34">
      <c r="A45" t="s">
        <v>116</v>
      </c>
      <c r="B45" s="83" t="s">
        <v>318</v>
      </c>
      <c r="C45" s="84" t="s">
        <v>319</v>
      </c>
      <c r="D45" s="54" t="s">
        <v>223</v>
      </c>
      <c r="E45" s="103">
        <v>1</v>
      </c>
      <c r="F45" s="106">
        <v>0</v>
      </c>
      <c r="G45" s="85">
        <v>2000</v>
      </c>
      <c r="H45" s="16" t="s">
        <v>224</v>
      </c>
      <c r="I45" s="16" t="s">
        <v>317</v>
      </c>
      <c r="J45" s="16" t="s">
        <v>49</v>
      </c>
      <c r="K45" s="16"/>
      <c r="L45" s="16"/>
      <c r="M45" s="79">
        <v>0</v>
      </c>
      <c r="N45" s="55">
        <v>0</v>
      </c>
      <c r="O45" s="55">
        <v>0</v>
      </c>
      <c r="P45" s="55">
        <v>319.39597574210399</v>
      </c>
      <c r="Q45" s="55">
        <v>0</v>
      </c>
      <c r="R45" s="55">
        <v>0</v>
      </c>
      <c r="S45" s="55">
        <v>319.39597574210399</v>
      </c>
      <c r="T45" s="55">
        <v>0</v>
      </c>
      <c r="U45" s="55">
        <v>7.8704992699872696</v>
      </c>
      <c r="V45" s="55">
        <v>0</v>
      </c>
      <c r="W45" s="55">
        <v>31.505853180639999</v>
      </c>
      <c r="X45" s="55">
        <v>0</v>
      </c>
      <c r="Y45" s="56">
        <v>31.505853180639999</v>
      </c>
      <c r="Z45" s="57">
        <v>39.376352450627266</v>
      </c>
      <c r="AA45" s="58"/>
      <c r="AB45" s="58">
        <v>0.64440677952328995</v>
      </c>
      <c r="AD45" s="8">
        <v>2024</v>
      </c>
      <c r="AE45">
        <v>2022</v>
      </c>
      <c r="AF45" t="s">
        <v>226</v>
      </c>
      <c r="AG45" s="5" t="s">
        <v>227</v>
      </c>
      <c r="AH45" s="6"/>
    </row>
    <row r="46" spans="1:34">
      <c r="A46" s="16" t="s">
        <v>89</v>
      </c>
      <c r="B46" s="99" t="s">
        <v>220</v>
      </c>
      <c r="C46" s="84" t="s">
        <v>320</v>
      </c>
      <c r="D46" s="54" t="s">
        <v>265</v>
      </c>
      <c r="E46" s="103">
        <v>1</v>
      </c>
      <c r="F46" s="106">
        <v>208</v>
      </c>
      <c r="G46" s="85">
        <v>0</v>
      </c>
      <c r="H46" s="16" t="s">
        <v>224</v>
      </c>
      <c r="I46" s="16" t="s">
        <v>321</v>
      </c>
      <c r="J46" s="16" t="s">
        <v>49</v>
      </c>
      <c r="K46" s="16"/>
      <c r="L46" s="16"/>
      <c r="M46" s="79">
        <v>0</v>
      </c>
      <c r="N46" s="55">
        <v>0</v>
      </c>
      <c r="O46" s="55">
        <v>0</v>
      </c>
      <c r="P46" s="55">
        <v>5.9040423233376096</v>
      </c>
      <c r="Q46" s="55">
        <v>27.172951810393698</v>
      </c>
      <c r="R46" s="55">
        <v>0</v>
      </c>
      <c r="S46" s="55">
        <v>33.076994133731304</v>
      </c>
      <c r="T46" s="55">
        <v>6.09952369570212E-2</v>
      </c>
      <c r="U46" s="55">
        <v>0.67687543013065499</v>
      </c>
      <c r="V46" s="55">
        <v>1.40731232027273</v>
      </c>
      <c r="W46" s="55">
        <v>0</v>
      </c>
      <c r="X46" s="55">
        <v>-0.32752088282366398</v>
      </c>
      <c r="Y46" s="56">
        <v>1.079791437449066</v>
      </c>
      <c r="Z46" s="57">
        <v>2.145182987360406</v>
      </c>
      <c r="AA46" s="58"/>
      <c r="AB46" s="58">
        <v>5.6929739420770502E-2</v>
      </c>
      <c r="AD46" s="8">
        <v>2024</v>
      </c>
      <c r="AE46">
        <v>2022</v>
      </c>
      <c r="AF46" t="s">
        <v>226</v>
      </c>
      <c r="AG46" s="5" t="s">
        <v>227</v>
      </c>
      <c r="AH46" s="6"/>
    </row>
    <row r="47" spans="1:34">
      <c r="A47" t="s">
        <v>115</v>
      </c>
      <c r="B47" s="99" t="s">
        <v>322</v>
      </c>
      <c r="C47" s="84" t="s">
        <v>323</v>
      </c>
      <c r="D47" s="54" t="s">
        <v>261</v>
      </c>
      <c r="E47" s="103">
        <v>1</v>
      </c>
      <c r="F47" s="106">
        <v>0</v>
      </c>
      <c r="G47" s="85">
        <v>2350</v>
      </c>
      <c r="H47" s="16" t="s">
        <v>224</v>
      </c>
      <c r="I47" s="16" t="s">
        <v>324</v>
      </c>
      <c r="J47" s="16" t="s">
        <v>49</v>
      </c>
      <c r="K47" s="16"/>
      <c r="L47" s="16"/>
      <c r="M47" s="79">
        <v>0</v>
      </c>
      <c r="N47" s="55">
        <v>0</v>
      </c>
      <c r="O47" s="55">
        <v>0</v>
      </c>
      <c r="P47" s="55">
        <v>7.3316331199011597E-2</v>
      </c>
      <c r="Q47" s="55">
        <v>0</v>
      </c>
      <c r="R47" s="55">
        <v>6.5601441544856705E-4</v>
      </c>
      <c r="S47" s="55">
        <v>7.3972345614460158E-2</v>
      </c>
      <c r="T47" s="55">
        <v>5.6759620845582299E-4</v>
      </c>
      <c r="U47" s="55">
        <v>0</v>
      </c>
      <c r="V47" s="55">
        <v>0</v>
      </c>
      <c r="W47" s="55">
        <v>0</v>
      </c>
      <c r="X47" s="55">
        <v>-1.70095082391599E-2</v>
      </c>
      <c r="Y47" s="56">
        <v>-1.70095082391599E-2</v>
      </c>
      <c r="Z47" s="57">
        <v>5.6759620845582299E-4</v>
      </c>
      <c r="AA47" s="58"/>
      <c r="AB47" s="58">
        <v>2.8060126951995101E-4</v>
      </c>
      <c r="AD47" s="8">
        <v>2024</v>
      </c>
      <c r="AE47">
        <v>2022</v>
      </c>
      <c r="AF47" t="s">
        <v>226</v>
      </c>
      <c r="AG47" s="5" t="s">
        <v>227</v>
      </c>
      <c r="AH47" s="6"/>
    </row>
    <row r="48" spans="1:34">
      <c r="A48" t="s">
        <v>208</v>
      </c>
      <c r="B48" s="99" t="s">
        <v>325</v>
      </c>
      <c r="C48" s="84" t="s">
        <v>326</v>
      </c>
      <c r="D48" s="54" t="s">
        <v>265</v>
      </c>
      <c r="E48" s="103">
        <v>1</v>
      </c>
      <c r="F48" s="106">
        <v>10</v>
      </c>
      <c r="G48" s="85">
        <v>0</v>
      </c>
      <c r="H48" s="16" t="s">
        <v>224</v>
      </c>
      <c r="I48" s="16" t="s">
        <v>327</v>
      </c>
      <c r="J48" s="16" t="s">
        <v>49</v>
      </c>
      <c r="K48" s="16"/>
      <c r="L48" s="16"/>
      <c r="M48" s="79">
        <v>0</v>
      </c>
      <c r="N48" s="55">
        <v>0</v>
      </c>
      <c r="O48" s="55">
        <v>0</v>
      </c>
      <c r="P48" s="55">
        <v>3.0586013688715101</v>
      </c>
      <c r="Q48" s="55">
        <v>0</v>
      </c>
      <c r="R48" s="55">
        <v>0</v>
      </c>
      <c r="S48" s="55">
        <v>3.0586013688715101</v>
      </c>
      <c r="T48" s="55">
        <v>0</v>
      </c>
      <c r="U48" s="55">
        <v>4.0294022428098597E-2</v>
      </c>
      <c r="V48" s="55">
        <v>0</v>
      </c>
      <c r="W48" s="55">
        <v>0.160927316181952</v>
      </c>
      <c r="X48" s="55">
        <v>0</v>
      </c>
      <c r="Y48" s="56">
        <v>0.160927316181952</v>
      </c>
      <c r="Z48" s="57">
        <v>0.20122133861005059</v>
      </c>
      <c r="AA48" s="58"/>
      <c r="AB48" s="58">
        <v>1.29986903336754E-2</v>
      </c>
      <c r="AD48" s="8">
        <v>2024</v>
      </c>
      <c r="AE48">
        <v>2022</v>
      </c>
      <c r="AF48" t="s">
        <v>226</v>
      </c>
      <c r="AG48" s="5" t="s">
        <v>227</v>
      </c>
      <c r="AH48" s="6"/>
    </row>
    <row r="49" spans="1:34">
      <c r="A49" t="s">
        <v>209</v>
      </c>
      <c r="B49" s="99" t="s">
        <v>328</v>
      </c>
      <c r="C49" s="84" t="s">
        <v>329</v>
      </c>
      <c r="D49" s="54" t="s">
        <v>265</v>
      </c>
      <c r="E49" s="103">
        <v>1</v>
      </c>
      <c r="F49" s="106">
        <v>10</v>
      </c>
      <c r="G49" s="85">
        <v>0</v>
      </c>
      <c r="H49" s="16" t="s">
        <v>224</v>
      </c>
      <c r="I49" s="16" t="s">
        <v>327</v>
      </c>
      <c r="J49" s="16" t="s">
        <v>49</v>
      </c>
      <c r="K49" s="16"/>
      <c r="L49" s="16"/>
      <c r="M49" s="79">
        <v>0</v>
      </c>
      <c r="N49" s="55">
        <v>0</v>
      </c>
      <c r="O49" s="55">
        <v>0</v>
      </c>
      <c r="P49" s="55">
        <v>1.67284457796562</v>
      </c>
      <c r="Q49" s="55">
        <v>0</v>
      </c>
      <c r="R49" s="55">
        <v>0</v>
      </c>
      <c r="S49" s="55">
        <v>1.67284457796562</v>
      </c>
      <c r="T49" s="55">
        <v>0</v>
      </c>
      <c r="U49" s="55">
        <v>4.0294022428098597E-2</v>
      </c>
      <c r="V49" s="55">
        <v>0</v>
      </c>
      <c r="W49" s="55">
        <v>0.75992731618195197</v>
      </c>
      <c r="X49" s="55">
        <v>0</v>
      </c>
      <c r="Y49" s="56">
        <v>0.75992731618195197</v>
      </c>
      <c r="Z49" s="57">
        <v>0.80022133861005051</v>
      </c>
      <c r="AA49" s="58"/>
      <c r="AB49" s="58">
        <v>-0.59218599515904602</v>
      </c>
      <c r="AD49" s="8">
        <v>2024</v>
      </c>
      <c r="AE49">
        <v>2022</v>
      </c>
      <c r="AF49" t="s">
        <v>226</v>
      </c>
      <c r="AG49" s="5" t="s">
        <v>227</v>
      </c>
      <c r="AH49" s="6"/>
    </row>
    <row r="50" spans="1:34">
      <c r="A50" t="s">
        <v>210</v>
      </c>
      <c r="B50" s="99" t="s">
        <v>330</v>
      </c>
      <c r="C50" s="84" t="s">
        <v>331</v>
      </c>
      <c r="D50" s="54" t="s">
        <v>265</v>
      </c>
      <c r="E50" s="103">
        <v>1</v>
      </c>
      <c r="F50" s="106">
        <v>10</v>
      </c>
      <c r="G50" s="85">
        <v>0</v>
      </c>
      <c r="H50" s="16" t="s">
        <v>224</v>
      </c>
      <c r="I50" s="16" t="s">
        <v>327</v>
      </c>
      <c r="J50" s="16" t="s">
        <v>49</v>
      </c>
      <c r="K50" s="16"/>
      <c r="L50" s="16"/>
      <c r="M50" s="79">
        <v>0</v>
      </c>
      <c r="N50" s="55">
        <v>0</v>
      </c>
      <c r="O50" s="55">
        <v>0</v>
      </c>
      <c r="P50" s="55">
        <v>1.57476302619682</v>
      </c>
      <c r="Q50" s="55">
        <v>0</v>
      </c>
      <c r="R50" s="55">
        <v>0</v>
      </c>
      <c r="S50" s="55">
        <v>1.57476302619682</v>
      </c>
      <c r="T50" s="55">
        <v>0</v>
      </c>
      <c r="U50" s="55">
        <v>4.0294022428098597E-2</v>
      </c>
      <c r="V50" s="55">
        <v>0</v>
      </c>
      <c r="W50" s="55">
        <v>0.76192731618195197</v>
      </c>
      <c r="X50" s="55">
        <v>0</v>
      </c>
      <c r="Y50" s="56">
        <v>0.76192731618195197</v>
      </c>
      <c r="Z50" s="57">
        <v>0.80222133861005052</v>
      </c>
      <c r="AA50" s="58"/>
      <c r="AB50" s="58">
        <v>-0.59370862048833795</v>
      </c>
      <c r="AD50" s="8">
        <v>2024</v>
      </c>
      <c r="AE50">
        <v>2022</v>
      </c>
      <c r="AF50" t="s">
        <v>226</v>
      </c>
      <c r="AG50" s="5" t="s">
        <v>227</v>
      </c>
      <c r="AH50" s="6"/>
    </row>
    <row r="51" spans="1:34">
      <c r="A51" t="s">
        <v>211</v>
      </c>
      <c r="B51" s="99" t="s">
        <v>332</v>
      </c>
      <c r="C51" s="84" t="s">
        <v>333</v>
      </c>
      <c r="D51" s="54" t="s">
        <v>265</v>
      </c>
      <c r="E51" s="103">
        <v>1</v>
      </c>
      <c r="F51" s="106">
        <v>0</v>
      </c>
      <c r="G51" s="85">
        <v>1300</v>
      </c>
      <c r="H51" s="16" t="s">
        <v>224</v>
      </c>
      <c r="I51" s="16" t="s">
        <v>334</v>
      </c>
      <c r="J51" s="16" t="s">
        <v>49</v>
      </c>
      <c r="K51" s="16"/>
      <c r="L51" s="16"/>
      <c r="M51" s="79">
        <v>0</v>
      </c>
      <c r="N51" s="55">
        <v>0</v>
      </c>
      <c r="O51" s="55">
        <v>0</v>
      </c>
      <c r="P51" s="55">
        <v>6.9487088399327597</v>
      </c>
      <c r="Q51" s="55">
        <v>0</v>
      </c>
      <c r="R51" s="55">
        <v>0</v>
      </c>
      <c r="S51" s="55">
        <v>6.9487088399327597</v>
      </c>
      <c r="T51" s="55">
        <v>0</v>
      </c>
      <c r="U51" s="55">
        <v>5.2382229156528098E-2</v>
      </c>
      <c r="V51" s="55">
        <v>0</v>
      </c>
      <c r="W51" s="55">
        <v>1.64920551103654</v>
      </c>
      <c r="X51" s="55">
        <v>0</v>
      </c>
      <c r="Y51" s="56">
        <v>1.64920551103654</v>
      </c>
      <c r="Z51" s="57">
        <v>1.7015877401930681</v>
      </c>
      <c r="AA51" s="58"/>
      <c r="AB51" s="58">
        <v>-1.42041071586153</v>
      </c>
      <c r="AD51" s="8">
        <v>2024</v>
      </c>
      <c r="AE51">
        <v>2022</v>
      </c>
      <c r="AF51" t="s">
        <v>226</v>
      </c>
      <c r="AG51" s="5" t="s">
        <v>227</v>
      </c>
      <c r="AH51" s="6"/>
    </row>
    <row r="52" spans="1:34" ht="13.5" customHeight="1">
      <c r="A52" t="s">
        <v>129</v>
      </c>
      <c r="B52" s="163" t="s">
        <v>549</v>
      </c>
      <c r="C52" s="87" t="s">
        <v>335</v>
      </c>
      <c r="D52" s="54" t="s">
        <v>261</v>
      </c>
      <c r="E52" s="103">
        <v>1</v>
      </c>
      <c r="F52" s="106">
        <v>0</v>
      </c>
      <c r="G52" s="85">
        <v>7850</v>
      </c>
      <c r="H52" s="16" t="s">
        <v>224</v>
      </c>
      <c r="I52" s="16" t="s">
        <v>336</v>
      </c>
      <c r="J52" s="16" t="s">
        <v>50</v>
      </c>
      <c r="K52" s="16"/>
      <c r="L52" s="16"/>
      <c r="M52" s="79">
        <v>0</v>
      </c>
      <c r="N52" s="55">
        <v>0</v>
      </c>
      <c r="O52" s="55">
        <v>0</v>
      </c>
      <c r="P52" s="55">
        <v>0.61535536476628105</v>
      </c>
      <c r="Q52" s="55">
        <v>0</v>
      </c>
      <c r="R52" s="55">
        <v>0</v>
      </c>
      <c r="S52" s="55">
        <v>0.61535536476628105</v>
      </c>
      <c r="T52" s="55">
        <v>3.19975985543317E-4</v>
      </c>
      <c r="U52" s="55">
        <v>3.55102942729756E-3</v>
      </c>
      <c r="V52" s="55">
        <v>0</v>
      </c>
      <c r="W52" s="55">
        <v>0</v>
      </c>
      <c r="X52" s="55">
        <v>0.14446696051760699</v>
      </c>
      <c r="Y52" s="56">
        <v>0.14446696051760699</v>
      </c>
      <c r="Z52" s="57">
        <v>3.8710054128408772E-3</v>
      </c>
      <c r="AA52" s="58"/>
      <c r="AB52" s="58">
        <v>5.7632556790044804E-3</v>
      </c>
      <c r="AD52" s="8">
        <v>2024</v>
      </c>
      <c r="AE52">
        <v>2022</v>
      </c>
      <c r="AF52" t="s">
        <v>226</v>
      </c>
      <c r="AG52" s="5" t="s">
        <v>227</v>
      </c>
      <c r="AH52" s="6"/>
    </row>
    <row r="53" spans="1:34">
      <c r="A53" t="s">
        <v>123</v>
      </c>
      <c r="B53" s="86" t="s">
        <v>214</v>
      </c>
      <c r="C53" s="87" t="s">
        <v>337</v>
      </c>
      <c r="D53" s="54" t="s">
        <v>261</v>
      </c>
      <c r="E53" s="103">
        <v>1</v>
      </c>
      <c r="F53" s="106">
        <v>0</v>
      </c>
      <c r="G53" s="85">
        <v>7850</v>
      </c>
      <c r="H53" s="16" t="s">
        <v>224</v>
      </c>
      <c r="I53" s="16" t="s">
        <v>338</v>
      </c>
      <c r="J53" s="16" t="s">
        <v>50</v>
      </c>
      <c r="K53" s="16"/>
      <c r="L53" s="16"/>
      <c r="M53" s="79">
        <v>0</v>
      </c>
      <c r="N53" s="55">
        <v>0</v>
      </c>
      <c r="O53" s="55">
        <v>0</v>
      </c>
      <c r="P53" s="55">
        <v>1.3633615959735099</v>
      </c>
      <c r="Q53" s="55">
        <v>8.8272370700981304E-3</v>
      </c>
      <c r="R53" s="55">
        <v>0</v>
      </c>
      <c r="S53" s="55">
        <v>1.3721888330436081</v>
      </c>
      <c r="T53" s="55">
        <v>2.9324633152414098E-4</v>
      </c>
      <c r="U53" s="55">
        <v>3.2542087987050702E-3</v>
      </c>
      <c r="V53" s="55">
        <v>0</v>
      </c>
      <c r="W53" s="55">
        <v>0</v>
      </c>
      <c r="X53" s="55">
        <v>0.11034035759951701</v>
      </c>
      <c r="Y53" s="56">
        <v>0.11034035759951701</v>
      </c>
      <c r="Z53" s="57">
        <v>3.5474551302292112E-3</v>
      </c>
      <c r="AA53" s="58"/>
      <c r="AB53" s="58">
        <v>5.4082882505279801E-3</v>
      </c>
      <c r="AD53" s="8">
        <v>2024</v>
      </c>
      <c r="AE53">
        <v>2022</v>
      </c>
      <c r="AF53" t="s">
        <v>226</v>
      </c>
      <c r="AG53" s="5" t="s">
        <v>227</v>
      </c>
      <c r="AH53" s="6"/>
    </row>
    <row r="54" spans="1:34">
      <c r="A54" t="s">
        <v>124</v>
      </c>
      <c r="B54" s="86" t="s">
        <v>556</v>
      </c>
      <c r="C54" s="87" t="s">
        <v>339</v>
      </c>
      <c r="D54" s="54" t="s">
        <v>261</v>
      </c>
      <c r="E54" s="103">
        <v>1</v>
      </c>
      <c r="F54" s="106">
        <v>0</v>
      </c>
      <c r="G54" s="85">
        <v>7850</v>
      </c>
      <c r="H54" s="16" t="s">
        <v>224</v>
      </c>
      <c r="I54" s="16" t="s">
        <v>338</v>
      </c>
      <c r="J54" s="16" t="s">
        <v>50</v>
      </c>
      <c r="K54" s="16"/>
      <c r="L54" s="16"/>
      <c r="M54" s="79">
        <v>0</v>
      </c>
      <c r="N54" s="55">
        <v>0</v>
      </c>
      <c r="O54" s="55">
        <v>0</v>
      </c>
      <c r="P54" s="55">
        <v>2.87525850718536</v>
      </c>
      <c r="Q54" s="55">
        <v>8.8272370700981304E-3</v>
      </c>
      <c r="R54" s="55">
        <v>0</v>
      </c>
      <c r="S54" s="55">
        <v>2.8840857442554579</v>
      </c>
      <c r="T54" s="55">
        <v>2.9324633152414098E-4</v>
      </c>
      <c r="U54" s="55">
        <v>3.2542087987050702E-3</v>
      </c>
      <c r="V54" s="55">
        <v>0</v>
      </c>
      <c r="W54" s="55">
        <v>0</v>
      </c>
      <c r="X54" s="55">
        <v>-1.45303190617953</v>
      </c>
      <c r="Y54" s="56">
        <v>-1.45303190617953</v>
      </c>
      <c r="Z54" s="57">
        <v>3.5474551302292112E-3</v>
      </c>
      <c r="AA54" s="58"/>
      <c r="AB54" s="58">
        <v>2.7702951433406799E-3</v>
      </c>
      <c r="AD54" s="8">
        <v>2024</v>
      </c>
      <c r="AE54">
        <v>2022</v>
      </c>
      <c r="AF54" t="s">
        <v>226</v>
      </c>
      <c r="AG54" s="5" t="s">
        <v>227</v>
      </c>
      <c r="AH54" s="6"/>
    </row>
    <row r="55" spans="1:34">
      <c r="A55" t="s">
        <v>127</v>
      </c>
      <c r="B55" s="86" t="s">
        <v>340</v>
      </c>
      <c r="C55" s="87" t="s">
        <v>341</v>
      </c>
      <c r="D55" s="54" t="s">
        <v>261</v>
      </c>
      <c r="E55" s="103">
        <v>0.999999999999999</v>
      </c>
      <c r="F55" s="106">
        <v>0</v>
      </c>
      <c r="G55" s="85">
        <v>7850</v>
      </c>
      <c r="H55" s="16" t="s">
        <v>224</v>
      </c>
      <c r="I55" s="16" t="s">
        <v>342</v>
      </c>
      <c r="J55" s="16" t="s">
        <v>50</v>
      </c>
      <c r="K55" s="16"/>
      <c r="L55" s="16"/>
      <c r="M55" s="79">
        <v>0</v>
      </c>
      <c r="N55" s="55">
        <v>0</v>
      </c>
      <c r="O55" s="55">
        <v>0</v>
      </c>
      <c r="P55" s="55">
        <v>2.7824722850578301</v>
      </c>
      <c r="Q55" s="55">
        <v>0</v>
      </c>
      <c r="R55" s="55">
        <v>0</v>
      </c>
      <c r="S55" s="55">
        <v>2.7824722850578301</v>
      </c>
      <c r="T55" s="55">
        <v>2.9324633152414098E-4</v>
      </c>
      <c r="U55" s="55">
        <v>3.2542087987050702E-3</v>
      </c>
      <c r="V55" s="55">
        <v>0</v>
      </c>
      <c r="W55" s="55">
        <v>0</v>
      </c>
      <c r="X55" s="55">
        <v>-1.50772570440461</v>
      </c>
      <c r="Y55" s="56">
        <v>-1.50772570440461</v>
      </c>
      <c r="Z55" s="57">
        <v>3.5474551302292112E-3</v>
      </c>
      <c r="AA55" s="58"/>
      <c r="AB55" s="58">
        <v>1.56566888982151E-3</v>
      </c>
      <c r="AD55" s="8">
        <v>2024</v>
      </c>
      <c r="AE55">
        <v>2022</v>
      </c>
      <c r="AF55" t="s">
        <v>226</v>
      </c>
      <c r="AG55" s="5" t="s">
        <v>227</v>
      </c>
      <c r="AH55" s="6"/>
    </row>
    <row r="56" spans="1:34">
      <c r="A56" t="s">
        <v>128</v>
      </c>
      <c r="B56" s="86" t="s">
        <v>343</v>
      </c>
      <c r="C56" s="87" t="s">
        <v>344</v>
      </c>
      <c r="D56" s="54" t="s">
        <v>265</v>
      </c>
      <c r="E56" s="103">
        <v>1</v>
      </c>
      <c r="F56" s="106">
        <v>5.72</v>
      </c>
      <c r="G56" s="85">
        <v>0</v>
      </c>
      <c r="H56" s="16" t="s">
        <v>224</v>
      </c>
      <c r="I56" s="16" t="s">
        <v>342</v>
      </c>
      <c r="J56" s="16" t="s">
        <v>50</v>
      </c>
      <c r="K56" s="16"/>
      <c r="L56" s="16"/>
      <c r="M56" s="79">
        <v>0</v>
      </c>
      <c r="N56" s="55">
        <v>0</v>
      </c>
      <c r="O56" s="55">
        <v>0</v>
      </c>
      <c r="P56" s="55">
        <v>16.7893731613322</v>
      </c>
      <c r="Q56" s="55">
        <v>0</v>
      </c>
      <c r="R56" s="55">
        <v>0</v>
      </c>
      <c r="S56" s="55">
        <v>16.7893731613322</v>
      </c>
      <c r="T56" s="55">
        <v>1.83026263730777E-3</v>
      </c>
      <c r="U56" s="55">
        <v>2.0311888324142002E-2</v>
      </c>
      <c r="V56" s="55">
        <v>0</v>
      </c>
      <c r="W56" s="55">
        <v>0</v>
      </c>
      <c r="X56" s="55">
        <v>-7.8865178374190403</v>
      </c>
      <c r="Y56" s="56">
        <v>-7.8865178374190403</v>
      </c>
      <c r="Z56" s="57">
        <v>2.2142150961449773E-2</v>
      </c>
      <c r="AA56" s="58"/>
      <c r="AB56" s="58">
        <v>9.0069900317168196E-3</v>
      </c>
      <c r="AD56" s="8">
        <v>2024</v>
      </c>
      <c r="AE56">
        <v>2022</v>
      </c>
      <c r="AF56" t="s">
        <v>226</v>
      </c>
      <c r="AG56" s="5" t="s">
        <v>227</v>
      </c>
      <c r="AH56" s="6"/>
    </row>
    <row r="57" spans="1:34" ht="13.5" customHeight="1">
      <c r="A57" t="s">
        <v>130</v>
      </c>
      <c r="B57" s="86" t="s">
        <v>345</v>
      </c>
      <c r="C57" s="87" t="s">
        <v>346</v>
      </c>
      <c r="D57" s="54" t="s">
        <v>261</v>
      </c>
      <c r="E57" s="103">
        <v>1</v>
      </c>
      <c r="F57" s="106">
        <v>0</v>
      </c>
      <c r="G57" s="85">
        <v>7850</v>
      </c>
      <c r="H57" s="16" t="s">
        <v>224</v>
      </c>
      <c r="I57" s="16" t="s">
        <v>347</v>
      </c>
      <c r="J57" s="16" t="s">
        <v>50</v>
      </c>
      <c r="K57" s="16"/>
      <c r="L57" s="16"/>
      <c r="M57" s="79">
        <v>0</v>
      </c>
      <c r="N57" s="55">
        <v>0</v>
      </c>
      <c r="O57" s="55">
        <v>0</v>
      </c>
      <c r="P57" s="55">
        <v>2.78061780102751</v>
      </c>
      <c r="Q57" s="55">
        <v>0</v>
      </c>
      <c r="R57" s="55">
        <v>0</v>
      </c>
      <c r="S57" s="55">
        <v>2.78061780102751</v>
      </c>
      <c r="T57" s="55">
        <v>3.19975985543317E-4</v>
      </c>
      <c r="U57" s="55">
        <v>3.55102942729756E-3</v>
      </c>
      <c r="V57" s="55">
        <v>0</v>
      </c>
      <c r="W57" s="55">
        <v>0</v>
      </c>
      <c r="X57" s="55">
        <v>-1.33168532127605</v>
      </c>
      <c r="Y57" s="56">
        <v>-1.33168532127605</v>
      </c>
      <c r="Z57" s="57">
        <v>3.8710054128408772E-3</v>
      </c>
      <c r="AA57" s="58"/>
      <c r="AB57" s="58">
        <v>5.1978497992723896E-3</v>
      </c>
      <c r="AD57" s="8">
        <v>2024</v>
      </c>
      <c r="AE57">
        <v>2022</v>
      </c>
      <c r="AF57" t="s">
        <v>226</v>
      </c>
      <c r="AG57" s="5" t="s">
        <v>227</v>
      </c>
      <c r="AH57" s="6"/>
    </row>
    <row r="58" spans="1:34" ht="13.5" customHeight="1">
      <c r="A58" t="s">
        <v>126</v>
      </c>
      <c r="B58" s="86" t="s">
        <v>348</v>
      </c>
      <c r="C58" s="87" t="s">
        <v>349</v>
      </c>
      <c r="D58" s="54" t="s">
        <v>261</v>
      </c>
      <c r="E58" s="103">
        <v>1</v>
      </c>
      <c r="F58" s="106">
        <v>0</v>
      </c>
      <c r="G58" s="85">
        <v>0</v>
      </c>
      <c r="H58" s="16" t="s">
        <v>224</v>
      </c>
      <c r="I58" s="16" t="s">
        <v>347</v>
      </c>
      <c r="J58" s="16" t="s">
        <v>50</v>
      </c>
      <c r="K58" s="16"/>
      <c r="L58" s="16"/>
      <c r="M58" s="79">
        <v>0</v>
      </c>
      <c r="N58" s="55">
        <v>0</v>
      </c>
      <c r="O58" s="55">
        <v>0</v>
      </c>
      <c r="P58" s="55">
        <v>1.53569520186568</v>
      </c>
      <c r="Q58" s="55">
        <v>0</v>
      </c>
      <c r="R58" s="55">
        <v>0</v>
      </c>
      <c r="S58" s="55">
        <v>1.53569520186568</v>
      </c>
      <c r="T58" s="55">
        <v>3.19975985543317E-4</v>
      </c>
      <c r="U58" s="55">
        <v>3.55102942729756E-3</v>
      </c>
      <c r="V58" s="55">
        <v>0</v>
      </c>
      <c r="W58" s="55">
        <v>0</v>
      </c>
      <c r="X58" s="55">
        <v>0.120389133764673</v>
      </c>
      <c r="Y58" s="56">
        <v>0.120389133764673</v>
      </c>
      <c r="Z58" s="57">
        <v>3.8710054128408772E-3</v>
      </c>
      <c r="AA58" s="58"/>
      <c r="AB58" s="58">
        <v>5.6176264969903904E-3</v>
      </c>
      <c r="AD58" s="8">
        <v>2024</v>
      </c>
      <c r="AE58">
        <v>2022</v>
      </c>
      <c r="AF58" t="s">
        <v>226</v>
      </c>
      <c r="AG58" s="5" t="s">
        <v>227</v>
      </c>
      <c r="AH58" s="6"/>
    </row>
    <row r="59" spans="1:34" ht="13.5" customHeight="1">
      <c r="A59" t="s">
        <v>125</v>
      </c>
      <c r="B59" s="86" t="s">
        <v>350</v>
      </c>
      <c r="C59" s="87" t="s">
        <v>351</v>
      </c>
      <c r="D59" s="54" t="s">
        <v>261</v>
      </c>
      <c r="E59" s="103">
        <v>1</v>
      </c>
      <c r="F59" s="106">
        <v>0</v>
      </c>
      <c r="G59" s="85">
        <v>7900</v>
      </c>
      <c r="H59" s="16" t="s">
        <v>224</v>
      </c>
      <c r="I59" s="16" t="s">
        <v>352</v>
      </c>
      <c r="J59" s="16" t="s">
        <v>50</v>
      </c>
      <c r="K59" s="16"/>
      <c r="L59" s="16"/>
      <c r="M59" s="79">
        <v>0</v>
      </c>
      <c r="N59" s="55">
        <v>0</v>
      </c>
      <c r="O59" s="55">
        <v>0</v>
      </c>
      <c r="P59" s="55">
        <v>3.6228887790933202</v>
      </c>
      <c r="Q59" s="55">
        <v>0</v>
      </c>
      <c r="R59" s="55">
        <v>0</v>
      </c>
      <c r="S59" s="55">
        <v>3.6228887790933202</v>
      </c>
      <c r="T59" s="55">
        <v>0</v>
      </c>
      <c r="U59" s="55">
        <v>3.2542087987050702E-3</v>
      </c>
      <c r="V59" s="55">
        <v>0</v>
      </c>
      <c r="W59" s="55">
        <v>0</v>
      </c>
      <c r="X59" s="55">
        <v>-0.704584523959364</v>
      </c>
      <c r="Y59" s="56">
        <v>-0.704584523959364</v>
      </c>
      <c r="Z59" s="57">
        <v>3.2542087987050702E-3</v>
      </c>
      <c r="AA59" s="58"/>
      <c r="AB59" s="58">
        <v>6.6701363366957903E-3</v>
      </c>
      <c r="AD59" s="8">
        <v>2024</v>
      </c>
      <c r="AE59">
        <v>2022</v>
      </c>
      <c r="AF59" t="s">
        <v>226</v>
      </c>
      <c r="AG59" s="5" t="s">
        <v>227</v>
      </c>
      <c r="AH59" s="6"/>
    </row>
    <row r="60" spans="1:34" ht="13.5" customHeight="1">
      <c r="A60" t="s">
        <v>131</v>
      </c>
      <c r="B60" s="86" t="s">
        <v>353</v>
      </c>
      <c r="C60" s="87" t="s">
        <v>354</v>
      </c>
      <c r="D60" s="54" t="s">
        <v>261</v>
      </c>
      <c r="E60" s="103">
        <v>1</v>
      </c>
      <c r="F60" s="106">
        <v>0</v>
      </c>
      <c r="G60" s="85">
        <v>2700</v>
      </c>
      <c r="H60" s="16" t="s">
        <v>224</v>
      </c>
      <c r="I60" s="16" t="s">
        <v>355</v>
      </c>
      <c r="J60" s="16" t="s">
        <v>50</v>
      </c>
      <c r="K60" s="16"/>
      <c r="L60" s="16"/>
      <c r="M60" s="79">
        <v>0</v>
      </c>
      <c r="N60" s="55">
        <v>0</v>
      </c>
      <c r="O60" s="55">
        <v>0</v>
      </c>
      <c r="P60" s="55">
        <v>10.6977657687905</v>
      </c>
      <c r="Q60" s="55">
        <v>0</v>
      </c>
      <c r="R60" s="55">
        <v>0</v>
      </c>
      <c r="S60" s="55">
        <v>10.6977657687905</v>
      </c>
      <c r="T60" s="55">
        <v>0</v>
      </c>
      <c r="U60" s="55">
        <v>3.2542087987050702E-3</v>
      </c>
      <c r="V60" s="55">
        <v>0</v>
      </c>
      <c r="W60" s="55">
        <v>0</v>
      </c>
      <c r="X60" s="55">
        <v>-7.2765833778420204</v>
      </c>
      <c r="Y60" s="56">
        <v>-7.2765833778420204</v>
      </c>
      <c r="Z60" s="57">
        <v>3.2542087987050702E-3</v>
      </c>
      <c r="AA60" s="58"/>
      <c r="AB60" s="58">
        <v>3.1092947215738201E-3</v>
      </c>
      <c r="AD60" s="8">
        <v>2024</v>
      </c>
      <c r="AE60">
        <v>2022</v>
      </c>
      <c r="AF60" t="s">
        <v>226</v>
      </c>
      <c r="AG60" s="5" t="s">
        <v>227</v>
      </c>
      <c r="AH60" s="6"/>
    </row>
    <row r="61" spans="1:34" ht="13.5" customHeight="1">
      <c r="A61" t="s">
        <v>59</v>
      </c>
      <c r="B61" s="86" t="s">
        <v>356</v>
      </c>
      <c r="C61" s="87" t="s">
        <v>357</v>
      </c>
      <c r="D61" s="54" t="s">
        <v>261</v>
      </c>
      <c r="E61" s="103">
        <v>1</v>
      </c>
      <c r="F61" s="106">
        <v>0</v>
      </c>
      <c r="G61" s="85">
        <v>2700</v>
      </c>
      <c r="H61" s="16" t="s">
        <v>224</v>
      </c>
      <c r="I61" s="16" t="s">
        <v>358</v>
      </c>
      <c r="J61" s="16" t="s">
        <v>50</v>
      </c>
      <c r="K61" s="16"/>
      <c r="L61" s="16"/>
      <c r="M61" s="79">
        <v>0</v>
      </c>
      <c r="N61" s="55">
        <v>0</v>
      </c>
      <c r="O61" s="55">
        <v>0</v>
      </c>
      <c r="P61" s="55">
        <v>10.534353360040001</v>
      </c>
      <c r="Q61" s="55">
        <v>0</v>
      </c>
      <c r="R61" s="55">
        <v>0</v>
      </c>
      <c r="S61" s="55">
        <v>10.534353360040001</v>
      </c>
      <c r="T61" s="55">
        <v>0</v>
      </c>
      <c r="U61" s="55">
        <v>3.2542087987050702E-3</v>
      </c>
      <c r="V61" s="55">
        <v>0</v>
      </c>
      <c r="W61" s="55">
        <v>0</v>
      </c>
      <c r="X61" s="55">
        <v>-7.2765833778420204</v>
      </c>
      <c r="Y61" s="56">
        <v>-7.2765833778420204</v>
      </c>
      <c r="Z61" s="57">
        <v>3.2542087987050702E-3</v>
      </c>
      <c r="AA61" s="58"/>
      <c r="AB61" s="58">
        <v>3.0002925215063098E-3</v>
      </c>
      <c r="AD61" s="8">
        <v>2024</v>
      </c>
      <c r="AE61">
        <v>2022</v>
      </c>
      <c r="AF61" t="s">
        <v>226</v>
      </c>
      <c r="AG61" s="5" t="s">
        <v>227</v>
      </c>
      <c r="AH61" s="6"/>
    </row>
    <row r="62" spans="1:34" ht="13.5" customHeight="1">
      <c r="A62" t="s">
        <v>58</v>
      </c>
      <c r="B62" s="86" t="s">
        <v>359</v>
      </c>
      <c r="C62" s="87" t="s">
        <v>360</v>
      </c>
      <c r="D62" s="54" t="s">
        <v>261</v>
      </c>
      <c r="E62" s="103">
        <v>1</v>
      </c>
      <c r="F62" s="106">
        <v>0</v>
      </c>
      <c r="G62" s="85">
        <v>2700</v>
      </c>
      <c r="H62" s="16" t="s">
        <v>224</v>
      </c>
      <c r="I62" s="16" t="s">
        <v>361</v>
      </c>
      <c r="J62" s="16" t="s">
        <v>50</v>
      </c>
      <c r="K62" s="16"/>
      <c r="L62" s="16"/>
      <c r="M62" s="79">
        <v>0</v>
      </c>
      <c r="N62" s="55">
        <v>0</v>
      </c>
      <c r="O62" s="55">
        <v>0</v>
      </c>
      <c r="P62" s="55">
        <v>11.0094223229984</v>
      </c>
      <c r="Q62" s="55">
        <v>0</v>
      </c>
      <c r="R62" s="55">
        <v>0</v>
      </c>
      <c r="S62" s="55">
        <v>11.0094223229984</v>
      </c>
      <c r="T62" s="55">
        <v>0</v>
      </c>
      <c r="U62" s="55">
        <v>3.2542087987050702E-3</v>
      </c>
      <c r="V62" s="55">
        <v>0</v>
      </c>
      <c r="W62" s="55">
        <v>0</v>
      </c>
      <c r="X62" s="55">
        <v>-7.2765833778420204</v>
      </c>
      <c r="Y62" s="56">
        <v>-7.2765833778420204</v>
      </c>
      <c r="Z62" s="57">
        <v>3.2542087987050702E-3</v>
      </c>
      <c r="AA62" s="58"/>
      <c r="AB62" s="58">
        <v>2.5618500856411999E-2</v>
      </c>
      <c r="AD62" s="8">
        <v>2024</v>
      </c>
      <c r="AE62">
        <v>2022</v>
      </c>
      <c r="AF62" t="s">
        <v>226</v>
      </c>
      <c r="AG62" s="5" t="s">
        <v>227</v>
      </c>
      <c r="AH62" s="6"/>
    </row>
    <row r="63" spans="1:34" ht="13.5" customHeight="1">
      <c r="A63" t="s">
        <v>132</v>
      </c>
      <c r="B63" s="86" t="s">
        <v>362</v>
      </c>
      <c r="C63" s="87" t="s">
        <v>363</v>
      </c>
      <c r="D63" s="54" t="s">
        <v>265</v>
      </c>
      <c r="E63" s="103">
        <v>1</v>
      </c>
      <c r="F63" s="106">
        <v>0.28999999999999998</v>
      </c>
      <c r="G63" s="85">
        <v>0</v>
      </c>
      <c r="H63" s="16" t="s">
        <v>224</v>
      </c>
      <c r="I63" s="16" t="s">
        <v>364</v>
      </c>
      <c r="J63" s="16" t="s">
        <v>50</v>
      </c>
      <c r="K63" s="16"/>
      <c r="L63" s="16"/>
      <c r="M63" s="79">
        <v>0</v>
      </c>
      <c r="N63" s="55">
        <v>0</v>
      </c>
      <c r="O63" s="55">
        <v>0</v>
      </c>
      <c r="P63" s="55">
        <v>1.97676905813406</v>
      </c>
      <c r="Q63" s="55">
        <v>0</v>
      </c>
      <c r="R63" s="55">
        <v>0</v>
      </c>
      <c r="S63" s="55">
        <v>1.97676905813406</v>
      </c>
      <c r="T63" s="55">
        <v>0</v>
      </c>
      <c r="U63" s="55">
        <v>1.02979853391629E-3</v>
      </c>
      <c r="V63" s="55">
        <v>0.248515274162286</v>
      </c>
      <c r="W63" s="55">
        <v>0</v>
      </c>
      <c r="X63" s="55">
        <v>-5.3902083249627801E-2</v>
      </c>
      <c r="Y63" s="56">
        <v>0.19461319091265819</v>
      </c>
      <c r="Z63" s="57">
        <v>0.2495450726962023</v>
      </c>
      <c r="AA63" s="58"/>
      <c r="AB63" s="58">
        <v>-4.1835553356968903E-2</v>
      </c>
      <c r="AD63" s="8">
        <v>2024</v>
      </c>
      <c r="AE63">
        <v>2022</v>
      </c>
      <c r="AF63" t="s">
        <v>226</v>
      </c>
      <c r="AG63" s="5" t="s">
        <v>227</v>
      </c>
      <c r="AH63" s="6"/>
    </row>
    <row r="64" spans="1:34" ht="13.5" customHeight="1">
      <c r="A64" t="s">
        <v>133</v>
      </c>
      <c r="B64" s="86" t="s">
        <v>365</v>
      </c>
      <c r="C64" s="87" t="s">
        <v>366</v>
      </c>
      <c r="D64" s="54" t="s">
        <v>265</v>
      </c>
      <c r="E64" s="103">
        <v>1</v>
      </c>
      <c r="F64" s="106">
        <v>0.21</v>
      </c>
      <c r="G64" s="85">
        <v>0</v>
      </c>
      <c r="H64" s="16" t="s">
        <v>224</v>
      </c>
      <c r="I64" s="16" t="s">
        <v>364</v>
      </c>
      <c r="J64" s="16" t="s">
        <v>50</v>
      </c>
      <c r="K64" s="16"/>
      <c r="L64" s="16"/>
      <c r="M64" s="79">
        <v>0</v>
      </c>
      <c r="N64" s="55">
        <v>0</v>
      </c>
      <c r="O64" s="55">
        <v>0</v>
      </c>
      <c r="P64" s="55">
        <v>2.2227890226729299</v>
      </c>
      <c r="Q64" s="55">
        <v>0</v>
      </c>
      <c r="R64" s="55">
        <v>0</v>
      </c>
      <c r="S64" s="55">
        <v>2.2227890226729299</v>
      </c>
      <c r="T64" s="55">
        <v>0</v>
      </c>
      <c r="U64" s="55">
        <v>7.4571617973248703E-4</v>
      </c>
      <c r="V64" s="55">
        <v>0.14402772756132601</v>
      </c>
      <c r="W64" s="55">
        <v>0</v>
      </c>
      <c r="X64" s="55">
        <v>-3.1226034434267101E-2</v>
      </c>
      <c r="Y64" s="56">
        <v>0.1128016931270589</v>
      </c>
      <c r="Z64" s="57">
        <v>0.14477344374105849</v>
      </c>
      <c r="AA64" s="58"/>
      <c r="AB64" s="58">
        <v>-9.1730808390578997E-3</v>
      </c>
      <c r="AD64" s="8">
        <v>2024</v>
      </c>
      <c r="AE64">
        <v>2022</v>
      </c>
      <c r="AF64" t="s">
        <v>226</v>
      </c>
      <c r="AG64" s="5" t="s">
        <v>227</v>
      </c>
      <c r="AH64" s="6"/>
    </row>
    <row r="65" spans="1:34" ht="13.5" customHeight="1">
      <c r="A65" t="s">
        <v>60</v>
      </c>
      <c r="B65" s="86" t="s">
        <v>367</v>
      </c>
      <c r="C65" s="87" t="s">
        <v>368</v>
      </c>
      <c r="D65" s="54" t="s">
        <v>265</v>
      </c>
      <c r="E65" s="103">
        <v>1</v>
      </c>
      <c r="F65" s="106">
        <v>0.18</v>
      </c>
      <c r="G65" s="85">
        <v>0</v>
      </c>
      <c r="H65" s="16" t="s">
        <v>224</v>
      </c>
      <c r="I65" s="16" t="s">
        <v>369</v>
      </c>
      <c r="J65" s="16" t="s">
        <v>50</v>
      </c>
      <c r="K65" s="16"/>
      <c r="L65" s="16"/>
      <c r="M65" s="79">
        <v>0</v>
      </c>
      <c r="N65" s="55">
        <v>0</v>
      </c>
      <c r="O65" s="55">
        <v>0</v>
      </c>
      <c r="P65" s="55">
        <v>3.7661577182783601</v>
      </c>
      <c r="Q65" s="55">
        <v>0</v>
      </c>
      <c r="R65" s="55">
        <v>0</v>
      </c>
      <c r="S65" s="55">
        <v>3.7661577182783601</v>
      </c>
      <c r="T65" s="55">
        <v>0</v>
      </c>
      <c r="U65" s="55">
        <v>6.3918529691356005E-4</v>
      </c>
      <c r="V65" s="55">
        <v>0.205581729683466</v>
      </c>
      <c r="W65" s="55">
        <v>0</v>
      </c>
      <c r="X65" s="55">
        <v>-4.4608620620381699E-2</v>
      </c>
      <c r="Y65" s="56">
        <v>0.16097310906308429</v>
      </c>
      <c r="Z65" s="57">
        <v>0.20622091498037956</v>
      </c>
      <c r="AA65" s="58"/>
      <c r="AB65" s="58">
        <v>0.131447002223465</v>
      </c>
      <c r="AD65" s="8">
        <v>2024</v>
      </c>
      <c r="AE65">
        <v>2022</v>
      </c>
      <c r="AF65" t="s">
        <v>226</v>
      </c>
      <c r="AG65" s="5" t="s">
        <v>227</v>
      </c>
      <c r="AH65" s="6"/>
    </row>
    <row r="66" spans="1:34" ht="13.5" customHeight="1">
      <c r="A66" t="s">
        <v>136</v>
      </c>
      <c r="B66" s="88" t="s">
        <v>370</v>
      </c>
      <c r="C66" s="89" t="s">
        <v>371</v>
      </c>
      <c r="D66" s="54" t="s">
        <v>265</v>
      </c>
      <c r="E66" s="103">
        <v>1</v>
      </c>
      <c r="F66" s="106">
        <v>16.5</v>
      </c>
      <c r="G66" s="85">
        <v>0</v>
      </c>
      <c r="H66" s="16" t="s">
        <v>224</v>
      </c>
      <c r="I66" s="16" t="s">
        <v>372</v>
      </c>
      <c r="J66" s="16" t="s">
        <v>51</v>
      </c>
      <c r="K66" s="16"/>
      <c r="L66" s="16"/>
      <c r="M66" s="79">
        <v>0</v>
      </c>
      <c r="N66" s="55">
        <v>0</v>
      </c>
      <c r="O66" s="55">
        <v>0</v>
      </c>
      <c r="P66" s="55">
        <v>119.982477276482</v>
      </c>
      <c r="Q66" s="55">
        <v>0</v>
      </c>
      <c r="R66" s="55">
        <v>0</v>
      </c>
      <c r="S66" s="55">
        <v>119.982477276482</v>
      </c>
      <c r="T66" s="55">
        <v>0</v>
      </c>
      <c r="U66" s="55">
        <v>0.13407324625422001</v>
      </c>
      <c r="V66" s="55">
        <v>6.2130038660793696</v>
      </c>
      <c r="W66" s="55">
        <v>0.450596485309465</v>
      </c>
      <c r="X66" s="55">
        <v>-33.448274852937701</v>
      </c>
      <c r="Y66" s="56">
        <v>-26.784674501548867</v>
      </c>
      <c r="Z66" s="57">
        <v>6.7976735976430547</v>
      </c>
      <c r="AA66" s="58"/>
      <c r="AB66" s="58">
        <v>0.51004476164096901</v>
      </c>
      <c r="AD66" s="8">
        <v>2024</v>
      </c>
      <c r="AE66">
        <v>2022</v>
      </c>
      <c r="AF66" t="s">
        <v>226</v>
      </c>
      <c r="AG66" s="5" t="s">
        <v>227</v>
      </c>
      <c r="AH66" s="6"/>
    </row>
    <row r="67" spans="1:34" ht="13.5" customHeight="1">
      <c r="A67" t="s">
        <v>134</v>
      </c>
      <c r="B67" s="88" t="s">
        <v>373</v>
      </c>
      <c r="C67" s="89" t="s">
        <v>374</v>
      </c>
      <c r="D67" s="54" t="s">
        <v>265</v>
      </c>
      <c r="E67" s="103">
        <v>1</v>
      </c>
      <c r="F67" s="106">
        <v>21.4</v>
      </c>
      <c r="G67" s="85">
        <v>0</v>
      </c>
      <c r="H67" s="16" t="s">
        <v>224</v>
      </c>
      <c r="I67" s="16" t="s">
        <v>375</v>
      </c>
      <c r="J67" s="16" t="s">
        <v>51</v>
      </c>
      <c r="K67" s="16"/>
      <c r="L67" s="16"/>
      <c r="M67" s="79">
        <v>0</v>
      </c>
      <c r="N67" s="55">
        <v>0</v>
      </c>
      <c r="O67" s="55">
        <v>0</v>
      </c>
      <c r="P67" s="55">
        <v>95.928580726174204</v>
      </c>
      <c r="Q67" s="55">
        <v>0</v>
      </c>
      <c r="R67" s="55">
        <v>0</v>
      </c>
      <c r="S67" s="55">
        <v>95.928580726174204</v>
      </c>
      <c r="T67" s="55">
        <v>2.4075523818131899E-3</v>
      </c>
      <c r="U67" s="55">
        <v>0.14679720265715701</v>
      </c>
      <c r="V67" s="55">
        <v>6.2130038660793696</v>
      </c>
      <c r="W67" s="55">
        <v>0.450596485309465</v>
      </c>
      <c r="X67" s="55">
        <v>-13.954595478758501</v>
      </c>
      <c r="Y67" s="56">
        <v>-7.2909951273696665</v>
      </c>
      <c r="Z67" s="57">
        <v>6.8128051064278043</v>
      </c>
      <c r="AA67" s="58"/>
      <c r="AB67" s="58">
        <v>0.72303654987086996</v>
      </c>
      <c r="AD67" s="8">
        <v>2024</v>
      </c>
      <c r="AE67">
        <v>2022</v>
      </c>
      <c r="AF67" t="s">
        <v>226</v>
      </c>
      <c r="AG67" s="5" t="s">
        <v>227</v>
      </c>
      <c r="AH67" s="6"/>
    </row>
    <row r="68" spans="1:34" ht="13.5" customHeight="1">
      <c r="A68" t="s">
        <v>137</v>
      </c>
      <c r="B68" s="88" t="s">
        <v>376</v>
      </c>
      <c r="C68" s="89" t="s">
        <v>377</v>
      </c>
      <c r="D68" s="54" t="s">
        <v>378</v>
      </c>
      <c r="E68" s="103">
        <v>1</v>
      </c>
      <c r="F68" s="106">
        <v>0</v>
      </c>
      <c r="G68" s="85">
        <v>0</v>
      </c>
      <c r="H68" s="16" t="s">
        <v>224</v>
      </c>
      <c r="I68" s="16" t="s">
        <v>372</v>
      </c>
      <c r="J68" s="16" t="s">
        <v>51</v>
      </c>
      <c r="K68" s="16"/>
      <c r="L68" s="16"/>
      <c r="M68" s="79">
        <v>0</v>
      </c>
      <c r="N68" s="55">
        <v>0</v>
      </c>
      <c r="O68" s="55">
        <v>0</v>
      </c>
      <c r="P68" s="55">
        <v>54.663009741186997</v>
      </c>
      <c r="Q68" s="55">
        <v>0</v>
      </c>
      <c r="R68" s="55">
        <v>0</v>
      </c>
      <c r="S68" s="55">
        <v>54.663009741186997</v>
      </c>
      <c r="T68" s="55">
        <v>0</v>
      </c>
      <c r="U68" s="55">
        <v>1.7995774656838999E-2</v>
      </c>
      <c r="V68" s="55">
        <v>3.4269034777029699</v>
      </c>
      <c r="W68" s="55">
        <v>0</v>
      </c>
      <c r="X68" s="55">
        <v>-32.4801285174144</v>
      </c>
      <c r="Y68" s="56">
        <v>-29.053225039711428</v>
      </c>
      <c r="Z68" s="57">
        <v>3.444899252359809</v>
      </c>
      <c r="AA68" s="58"/>
      <c r="AB68" s="58">
        <v>0.23690802763785099</v>
      </c>
      <c r="AD68" s="8">
        <v>2024</v>
      </c>
      <c r="AE68">
        <v>2022</v>
      </c>
      <c r="AF68" t="s">
        <v>226</v>
      </c>
      <c r="AG68" s="5" t="s">
        <v>227</v>
      </c>
      <c r="AH68" s="6"/>
    </row>
    <row r="69" spans="1:34" ht="13.5" customHeight="1">
      <c r="A69" t="s">
        <v>135</v>
      </c>
      <c r="B69" s="88" t="s">
        <v>379</v>
      </c>
      <c r="C69" s="89" t="s">
        <v>380</v>
      </c>
      <c r="D69" s="54" t="s">
        <v>378</v>
      </c>
      <c r="E69" s="103">
        <v>1</v>
      </c>
      <c r="F69" s="106">
        <v>0</v>
      </c>
      <c r="G69" s="85">
        <v>0</v>
      </c>
      <c r="H69" s="16" t="s">
        <v>224</v>
      </c>
      <c r="I69" s="16" t="s">
        <v>375</v>
      </c>
      <c r="J69" s="16" t="s">
        <v>51</v>
      </c>
      <c r="K69" s="16"/>
      <c r="L69" s="16"/>
      <c r="M69" s="79">
        <v>0</v>
      </c>
      <c r="N69" s="55">
        <v>0</v>
      </c>
      <c r="O69" s="55">
        <v>0</v>
      </c>
      <c r="P69" s="55">
        <v>36.147057248384002</v>
      </c>
      <c r="Q69" s="55">
        <v>0</v>
      </c>
      <c r="R69" s="55">
        <v>0</v>
      </c>
      <c r="S69" s="55">
        <v>36.147057248384002</v>
      </c>
      <c r="T69" s="55">
        <v>2.4075523818131899E-3</v>
      </c>
      <c r="U69" s="55">
        <v>3.07197310597759E-2</v>
      </c>
      <c r="V69" s="55">
        <v>3.4269034777029699</v>
      </c>
      <c r="W69" s="55">
        <v>0</v>
      </c>
      <c r="X69" s="55">
        <v>-13.7156997862362</v>
      </c>
      <c r="Y69" s="56">
        <v>-10.288796308533231</v>
      </c>
      <c r="Z69" s="57">
        <v>3.4600307611445591</v>
      </c>
      <c r="AA69" s="58"/>
      <c r="AB69" s="58">
        <v>0.400862579615479</v>
      </c>
      <c r="AD69" s="8">
        <v>2024</v>
      </c>
      <c r="AE69">
        <v>2022</v>
      </c>
      <c r="AF69" t="s">
        <v>226</v>
      </c>
      <c r="AG69" s="5" t="s">
        <v>227</v>
      </c>
      <c r="AH69" s="6"/>
    </row>
    <row r="70" spans="1:34" ht="13.5" customHeight="1">
      <c r="A70" t="s">
        <v>138</v>
      </c>
      <c r="B70" s="88" t="s">
        <v>381</v>
      </c>
      <c r="C70" s="89" t="s">
        <v>382</v>
      </c>
      <c r="D70" s="54" t="s">
        <v>265</v>
      </c>
      <c r="E70" s="103">
        <v>1</v>
      </c>
      <c r="F70" s="106">
        <v>30</v>
      </c>
      <c r="G70" s="85">
        <v>0</v>
      </c>
      <c r="H70" s="16" t="s">
        <v>224</v>
      </c>
      <c r="I70" s="16" t="s">
        <v>383</v>
      </c>
      <c r="J70" s="16" t="s">
        <v>51</v>
      </c>
      <c r="K70" s="16"/>
      <c r="L70" s="16"/>
      <c r="M70" s="79">
        <v>0</v>
      </c>
      <c r="N70" s="55">
        <v>0</v>
      </c>
      <c r="O70" s="55">
        <v>0</v>
      </c>
      <c r="P70" s="55">
        <v>57.144039949825597</v>
      </c>
      <c r="Q70" s="55">
        <v>0</v>
      </c>
      <c r="R70" s="55">
        <v>0</v>
      </c>
      <c r="S70" s="55">
        <v>57.144039949825597</v>
      </c>
      <c r="T70" s="55">
        <v>0</v>
      </c>
      <c r="U70" s="55">
        <v>0.135458838421498</v>
      </c>
      <c r="V70" s="55">
        <v>3.03935040778808</v>
      </c>
      <c r="W70" s="55">
        <v>0.52803105889340696</v>
      </c>
      <c r="X70" s="55">
        <v>-0.88821474835307601</v>
      </c>
      <c r="Y70" s="56">
        <v>2.6791667183284109</v>
      </c>
      <c r="Z70" s="57">
        <v>3.7028403051029848</v>
      </c>
      <c r="AA70" s="58"/>
      <c r="AB70" s="58">
        <v>0.21644711931427699</v>
      </c>
      <c r="AD70" s="8">
        <v>2024</v>
      </c>
      <c r="AE70">
        <v>2022</v>
      </c>
      <c r="AF70" t="s">
        <v>226</v>
      </c>
      <c r="AG70" s="5" t="s">
        <v>227</v>
      </c>
      <c r="AH70" s="6"/>
    </row>
    <row r="71" spans="1:34" ht="13.5" customHeight="1">
      <c r="A71" t="s">
        <v>139</v>
      </c>
      <c r="B71" s="100" t="s">
        <v>384</v>
      </c>
      <c r="C71" s="89" t="s">
        <v>385</v>
      </c>
      <c r="D71" s="54" t="s">
        <v>265</v>
      </c>
      <c r="E71" s="103">
        <v>1</v>
      </c>
      <c r="F71" s="106">
        <v>20.5</v>
      </c>
      <c r="G71" s="85">
        <v>0</v>
      </c>
      <c r="H71" s="16" t="s">
        <v>224</v>
      </c>
      <c r="I71" s="16" t="s">
        <v>383</v>
      </c>
      <c r="J71" s="16" t="s">
        <v>51</v>
      </c>
      <c r="K71" s="16"/>
      <c r="L71" s="16"/>
      <c r="M71" s="79">
        <v>0</v>
      </c>
      <c r="N71" s="55">
        <v>0</v>
      </c>
      <c r="O71" s="55">
        <v>0</v>
      </c>
      <c r="P71" s="55">
        <v>36.641405996199701</v>
      </c>
      <c r="Q71" s="55">
        <v>0</v>
      </c>
      <c r="R71" s="55">
        <v>0</v>
      </c>
      <c r="S71" s="55">
        <v>36.641405996199701</v>
      </c>
      <c r="T71" s="55">
        <v>0</v>
      </c>
      <c r="U71" s="55">
        <v>8.9714054043115499E-2</v>
      </c>
      <c r="V71" s="55">
        <v>1.51967520389404</v>
      </c>
      <c r="W71" s="55">
        <v>0.35202070592893803</v>
      </c>
      <c r="X71" s="55">
        <v>-0.44410737417653801</v>
      </c>
      <c r="Y71" s="56">
        <v>1.4275885356464399</v>
      </c>
      <c r="Z71" s="57">
        <v>1.9614099638660933</v>
      </c>
      <c r="AA71" s="58"/>
      <c r="AB71" s="58">
        <v>0.121024437692478</v>
      </c>
      <c r="AD71" s="8">
        <v>2024</v>
      </c>
      <c r="AE71">
        <v>2022</v>
      </c>
      <c r="AF71" t="s">
        <v>226</v>
      </c>
      <c r="AG71" s="5" t="s">
        <v>227</v>
      </c>
      <c r="AH71" s="6"/>
    </row>
    <row r="72" spans="1:34" ht="13.5" customHeight="1">
      <c r="A72" t="s">
        <v>146</v>
      </c>
      <c r="B72" s="100" t="s">
        <v>386</v>
      </c>
      <c r="C72" s="89" t="s">
        <v>387</v>
      </c>
      <c r="D72" s="54" t="s">
        <v>265</v>
      </c>
      <c r="E72" s="103">
        <v>1</v>
      </c>
      <c r="F72" s="106">
        <v>10</v>
      </c>
      <c r="G72" s="85">
        <v>0</v>
      </c>
      <c r="H72" s="16" t="s">
        <v>224</v>
      </c>
      <c r="I72" s="16" t="s">
        <v>383</v>
      </c>
      <c r="J72" s="16" t="s">
        <v>51</v>
      </c>
      <c r="K72" s="16"/>
      <c r="L72" s="16"/>
      <c r="M72" s="79">
        <v>0</v>
      </c>
      <c r="N72" s="55">
        <v>0</v>
      </c>
      <c r="O72" s="55">
        <v>0</v>
      </c>
      <c r="P72" s="55">
        <v>13.3460990504978</v>
      </c>
      <c r="Q72" s="55">
        <v>0</v>
      </c>
      <c r="R72" s="55">
        <v>0</v>
      </c>
      <c r="S72" s="55">
        <v>13.3460990504978</v>
      </c>
      <c r="T72" s="55">
        <v>0</v>
      </c>
      <c r="U72" s="55">
        <v>4.3969269664733399E-2</v>
      </c>
      <c r="V72" s="55">
        <v>0</v>
      </c>
      <c r="W72" s="55">
        <v>0.17601035296446901</v>
      </c>
      <c r="X72" s="55">
        <v>0</v>
      </c>
      <c r="Y72" s="56">
        <v>0.17601035296446901</v>
      </c>
      <c r="Z72" s="57">
        <v>0.2199796226292024</v>
      </c>
      <c r="AA72" s="58"/>
      <c r="AB72" s="58">
        <v>1.8236111696265302E-2</v>
      </c>
      <c r="AD72" s="8">
        <v>2024</v>
      </c>
      <c r="AE72">
        <v>2022</v>
      </c>
      <c r="AF72" t="s">
        <v>226</v>
      </c>
      <c r="AG72" s="5" t="s">
        <v>227</v>
      </c>
      <c r="AH72" s="6"/>
    </row>
    <row r="73" spans="1:34" ht="13.5" customHeight="1">
      <c r="A73" t="s">
        <v>140</v>
      </c>
      <c r="B73" s="100" t="s">
        <v>388</v>
      </c>
      <c r="C73" s="89" t="s">
        <v>389</v>
      </c>
      <c r="D73" s="54" t="s">
        <v>378</v>
      </c>
      <c r="E73" s="103">
        <v>1</v>
      </c>
      <c r="F73" s="106">
        <v>0</v>
      </c>
      <c r="G73" s="85">
        <v>0</v>
      </c>
      <c r="H73" s="16" t="s">
        <v>224</v>
      </c>
      <c r="I73" s="16" t="s">
        <v>372</v>
      </c>
      <c r="J73" s="16" t="s">
        <v>51</v>
      </c>
      <c r="K73" s="16"/>
      <c r="L73" s="16"/>
      <c r="M73" s="79">
        <v>0</v>
      </c>
      <c r="N73" s="55">
        <v>0</v>
      </c>
      <c r="O73" s="55">
        <v>0</v>
      </c>
      <c r="P73" s="55">
        <v>15.789474419154899</v>
      </c>
      <c r="Q73" s="55">
        <v>0</v>
      </c>
      <c r="R73" s="55">
        <v>0</v>
      </c>
      <c r="S73" s="55">
        <v>15.789474419154899</v>
      </c>
      <c r="T73" s="55">
        <v>0</v>
      </c>
      <c r="U73" s="55">
        <v>4.6632812085443702E-3</v>
      </c>
      <c r="V73" s="55">
        <v>0.692518500390778</v>
      </c>
      <c r="W73" s="55">
        <v>0</v>
      </c>
      <c r="X73" s="55">
        <v>-8.7508834737975292</v>
      </c>
      <c r="Y73" s="56">
        <v>-8.0583649734067517</v>
      </c>
      <c r="Z73" s="57">
        <v>0.69718178159932243</v>
      </c>
      <c r="AA73" s="58"/>
      <c r="AB73" s="58">
        <v>5.7779086375304503E-2</v>
      </c>
      <c r="AD73" s="8">
        <v>2024</v>
      </c>
      <c r="AE73">
        <v>2022</v>
      </c>
      <c r="AF73" t="s">
        <v>226</v>
      </c>
      <c r="AG73" s="5" t="s">
        <v>227</v>
      </c>
      <c r="AH73" s="6"/>
    </row>
    <row r="74" spans="1:34" ht="13.5" customHeight="1">
      <c r="A74" t="s">
        <v>141</v>
      </c>
      <c r="B74" s="100" t="s">
        <v>390</v>
      </c>
      <c r="C74" s="89" t="s">
        <v>391</v>
      </c>
      <c r="D74" s="54" t="s">
        <v>378</v>
      </c>
      <c r="E74" s="103">
        <v>1</v>
      </c>
      <c r="F74" s="106">
        <v>0</v>
      </c>
      <c r="G74" s="85">
        <v>0</v>
      </c>
      <c r="H74" s="16" t="s">
        <v>224</v>
      </c>
      <c r="I74" s="16" t="s">
        <v>372</v>
      </c>
      <c r="J74" s="16" t="s">
        <v>51</v>
      </c>
      <c r="K74" s="16"/>
      <c r="L74" s="16"/>
      <c r="M74" s="79">
        <v>0</v>
      </c>
      <c r="N74" s="55">
        <v>0</v>
      </c>
      <c r="O74" s="55">
        <v>0</v>
      </c>
      <c r="P74" s="55">
        <v>17.0444699086916</v>
      </c>
      <c r="Q74" s="55">
        <v>0</v>
      </c>
      <c r="R74" s="55">
        <v>0</v>
      </c>
      <c r="S74" s="55">
        <v>17.0444699086916</v>
      </c>
      <c r="T74" s="55">
        <v>0</v>
      </c>
      <c r="U74" s="55">
        <v>4.92361791244078E-3</v>
      </c>
      <c r="V74" s="55">
        <v>0.58719249272678098</v>
      </c>
      <c r="W74" s="55">
        <v>0</v>
      </c>
      <c r="X74" s="55">
        <v>-9.5879851260249094</v>
      </c>
      <c r="Y74" s="56">
        <v>-9.0007926332981292</v>
      </c>
      <c r="Z74" s="57">
        <v>0.59211611063922176</v>
      </c>
      <c r="AA74" s="58"/>
      <c r="AB74" s="58">
        <v>6.4387982353004705E-2</v>
      </c>
      <c r="AD74" s="8">
        <v>2024</v>
      </c>
      <c r="AE74">
        <v>2022</v>
      </c>
      <c r="AF74" t="s">
        <v>226</v>
      </c>
      <c r="AG74" s="5" t="s">
        <v>227</v>
      </c>
      <c r="AH74" s="6"/>
    </row>
    <row r="75" spans="1:34" ht="13.5" customHeight="1">
      <c r="A75" t="s">
        <v>142</v>
      </c>
      <c r="B75" s="100" t="s">
        <v>392</v>
      </c>
      <c r="C75" s="89" t="s">
        <v>393</v>
      </c>
      <c r="D75" s="54" t="s">
        <v>378</v>
      </c>
      <c r="E75" s="103">
        <v>1</v>
      </c>
      <c r="F75" s="106">
        <v>0</v>
      </c>
      <c r="G75" s="85">
        <v>0</v>
      </c>
      <c r="H75" s="16" t="s">
        <v>224</v>
      </c>
      <c r="I75" s="16" t="s">
        <v>394</v>
      </c>
      <c r="J75" s="16" t="s">
        <v>51</v>
      </c>
      <c r="K75" s="16"/>
      <c r="L75" s="16"/>
      <c r="M75" s="79">
        <v>0</v>
      </c>
      <c r="N75" s="55">
        <v>0</v>
      </c>
      <c r="O75" s="55">
        <v>0</v>
      </c>
      <c r="P75" s="55">
        <v>12.445722916323099</v>
      </c>
      <c r="Q75" s="55">
        <v>0</v>
      </c>
      <c r="R75" s="55">
        <v>0</v>
      </c>
      <c r="S75" s="55">
        <v>12.445722916323099</v>
      </c>
      <c r="T75" s="55">
        <v>0</v>
      </c>
      <c r="U75" s="55">
        <v>3.1891246227309699E-3</v>
      </c>
      <c r="V75" s="55">
        <v>0</v>
      </c>
      <c r="W75" s="55">
        <v>0</v>
      </c>
      <c r="X75" s="55">
        <v>-7.1310517102851803</v>
      </c>
      <c r="Y75" s="56">
        <v>-7.1310517102851803</v>
      </c>
      <c r="Z75" s="57">
        <v>3.1891246227309699E-3</v>
      </c>
      <c r="AA75" s="58"/>
      <c r="AB75" s="58">
        <v>5.5290837388203999E-2</v>
      </c>
      <c r="AD75" s="8">
        <v>2024</v>
      </c>
      <c r="AE75">
        <v>2022</v>
      </c>
      <c r="AF75" t="s">
        <v>226</v>
      </c>
      <c r="AG75" s="5" t="s">
        <v>227</v>
      </c>
      <c r="AH75" s="6"/>
    </row>
    <row r="76" spans="1:34" ht="13.5" customHeight="1">
      <c r="A76" t="s">
        <v>143</v>
      </c>
      <c r="B76" s="100" t="s">
        <v>395</v>
      </c>
      <c r="C76" s="89" t="s">
        <v>396</v>
      </c>
      <c r="D76" s="54" t="s">
        <v>378</v>
      </c>
      <c r="E76" s="103">
        <v>1</v>
      </c>
      <c r="F76" s="106">
        <v>0</v>
      </c>
      <c r="G76" s="85">
        <v>0</v>
      </c>
      <c r="H76" s="16" t="s">
        <v>224</v>
      </c>
      <c r="I76" s="16" t="s">
        <v>394</v>
      </c>
      <c r="J76" s="16" t="s">
        <v>51</v>
      </c>
      <c r="K76" s="16"/>
      <c r="L76" s="16"/>
      <c r="M76" s="79">
        <v>0</v>
      </c>
      <c r="N76" s="55">
        <v>0</v>
      </c>
      <c r="O76" s="55">
        <v>0</v>
      </c>
      <c r="P76" s="55">
        <v>12.9537116067852</v>
      </c>
      <c r="Q76" s="55">
        <v>0</v>
      </c>
      <c r="R76" s="55">
        <v>0</v>
      </c>
      <c r="S76" s="55">
        <v>12.9537116067852</v>
      </c>
      <c r="T76" s="55">
        <v>0</v>
      </c>
      <c r="U76" s="55">
        <v>3.31929297467918E-3</v>
      </c>
      <c r="V76" s="55">
        <v>0</v>
      </c>
      <c r="W76" s="55">
        <v>0</v>
      </c>
      <c r="X76" s="55">
        <v>-7.4221150453988596</v>
      </c>
      <c r="Y76" s="56">
        <v>-7.4221150453988596</v>
      </c>
      <c r="Z76" s="57">
        <v>3.31929297467918E-3</v>
      </c>
      <c r="AA76" s="58"/>
      <c r="AB76" s="58">
        <v>5.7547606261191903E-2</v>
      </c>
      <c r="AD76" s="8">
        <v>2024</v>
      </c>
      <c r="AE76">
        <v>2022</v>
      </c>
      <c r="AF76" t="s">
        <v>226</v>
      </c>
      <c r="AG76" s="5" t="s">
        <v>227</v>
      </c>
      <c r="AH76" s="6"/>
    </row>
    <row r="77" spans="1:34" ht="13.5" customHeight="1">
      <c r="A77" s="66" t="s">
        <v>144</v>
      </c>
      <c r="B77" s="100" t="s">
        <v>397</v>
      </c>
      <c r="C77" s="89" t="s">
        <v>398</v>
      </c>
      <c r="D77" s="54" t="s">
        <v>378</v>
      </c>
      <c r="E77" s="103">
        <v>1</v>
      </c>
      <c r="F77" s="106">
        <v>0</v>
      </c>
      <c r="G77" s="85">
        <v>0</v>
      </c>
      <c r="H77" s="16" t="s">
        <v>224</v>
      </c>
      <c r="I77" s="16" t="s">
        <v>399</v>
      </c>
      <c r="J77" s="16" t="s">
        <v>51</v>
      </c>
      <c r="K77" s="16"/>
      <c r="L77" s="16"/>
      <c r="M77" s="79">
        <v>0</v>
      </c>
      <c r="N77" s="55">
        <v>0</v>
      </c>
      <c r="O77" s="55">
        <v>0</v>
      </c>
      <c r="P77" s="55">
        <v>-8.9903706326108099E-2</v>
      </c>
      <c r="Q77" s="55">
        <v>0</v>
      </c>
      <c r="R77" s="55">
        <v>0</v>
      </c>
      <c r="S77" s="55">
        <v>-8.9903706326108099E-2</v>
      </c>
      <c r="T77" s="55">
        <v>0</v>
      </c>
      <c r="U77" s="55">
        <v>6.9913421831379798E-3</v>
      </c>
      <c r="V77" s="55">
        <v>3.8333022014430198</v>
      </c>
      <c r="W77" s="55">
        <v>0</v>
      </c>
      <c r="X77" s="55">
        <v>-1.5260317771337999</v>
      </c>
      <c r="Y77" s="56">
        <v>2.3072704243092197</v>
      </c>
      <c r="Z77" s="57">
        <v>3.8402935436261578</v>
      </c>
      <c r="AA77" s="58"/>
      <c r="AB77" s="58">
        <v>-3.8604572410624298</v>
      </c>
      <c r="AD77" s="8">
        <v>2024</v>
      </c>
      <c r="AE77">
        <v>2022</v>
      </c>
      <c r="AF77" t="s">
        <v>226</v>
      </c>
      <c r="AG77" s="5" t="s">
        <v>227</v>
      </c>
      <c r="AH77" s="6"/>
    </row>
    <row r="78" spans="1:34" ht="13.5" customHeight="1">
      <c r="A78" t="s">
        <v>145</v>
      </c>
      <c r="B78" s="100" t="s">
        <v>400</v>
      </c>
      <c r="C78" s="89" t="s">
        <v>401</v>
      </c>
      <c r="D78" s="54" t="s">
        <v>378</v>
      </c>
      <c r="E78" s="103">
        <v>1</v>
      </c>
      <c r="F78" s="106">
        <v>0</v>
      </c>
      <c r="G78" s="85">
        <v>0</v>
      </c>
      <c r="H78" s="16" t="s">
        <v>224</v>
      </c>
      <c r="I78" s="16" t="s">
        <v>399</v>
      </c>
      <c r="J78" s="16" t="s">
        <v>51</v>
      </c>
      <c r="K78" s="16"/>
      <c r="L78" s="16"/>
      <c r="M78" s="79">
        <v>0</v>
      </c>
      <c r="N78" s="55">
        <v>0</v>
      </c>
      <c r="O78" s="55">
        <v>0</v>
      </c>
      <c r="P78" s="55">
        <v>-0.36955560479312899</v>
      </c>
      <c r="Q78" s="55">
        <v>0</v>
      </c>
      <c r="R78" s="55">
        <v>0</v>
      </c>
      <c r="S78" s="55">
        <v>-0.36955560479312899</v>
      </c>
      <c r="T78" s="55">
        <v>0</v>
      </c>
      <c r="U78" s="55">
        <v>7.0242096920048996E-3</v>
      </c>
      <c r="V78" s="55">
        <v>3.8515560214498898</v>
      </c>
      <c r="W78" s="55">
        <v>0</v>
      </c>
      <c r="X78" s="55">
        <v>-1.53234917424133</v>
      </c>
      <c r="Y78" s="56">
        <v>2.3192068472085596</v>
      </c>
      <c r="Z78" s="57">
        <v>3.8585802311418949</v>
      </c>
      <c r="AA78" s="58"/>
      <c r="AB78" s="58">
        <v>-3.8565871721863099</v>
      </c>
      <c r="AD78" s="8">
        <v>2024</v>
      </c>
      <c r="AE78">
        <v>2022</v>
      </c>
      <c r="AF78" t="s">
        <v>226</v>
      </c>
      <c r="AG78" s="5" t="s">
        <v>227</v>
      </c>
      <c r="AH78" s="6"/>
    </row>
    <row r="79" spans="1:34" ht="13.5" customHeight="1">
      <c r="A79" t="s">
        <v>152</v>
      </c>
      <c r="B79" s="88" t="s">
        <v>187</v>
      </c>
      <c r="C79" s="89" t="s">
        <v>402</v>
      </c>
      <c r="D79" s="54" t="s">
        <v>265</v>
      </c>
      <c r="E79" s="103">
        <v>1</v>
      </c>
      <c r="F79" s="106">
        <v>2.391</v>
      </c>
      <c r="G79" s="85">
        <v>0</v>
      </c>
      <c r="H79" s="16" t="s">
        <v>224</v>
      </c>
      <c r="I79" s="16" t="s">
        <v>403</v>
      </c>
      <c r="J79" s="16" t="s">
        <v>51</v>
      </c>
      <c r="K79" s="16"/>
      <c r="L79" s="16"/>
      <c r="M79" s="79">
        <v>0</v>
      </c>
      <c r="N79" s="55">
        <v>0</v>
      </c>
      <c r="O79" s="55">
        <v>0</v>
      </c>
      <c r="P79" s="55">
        <v>23.513346361075499</v>
      </c>
      <c r="Q79" s="55">
        <v>0</v>
      </c>
      <c r="R79" s="55">
        <v>0</v>
      </c>
      <c r="S79" s="55">
        <v>23.513346361075499</v>
      </c>
      <c r="T79" s="55">
        <v>1.52781338724077E-4</v>
      </c>
      <c r="U79" s="55">
        <v>7.4228502698462703E-3</v>
      </c>
      <c r="V79" s="55">
        <v>0</v>
      </c>
      <c r="W79" s="55">
        <v>0</v>
      </c>
      <c r="X79" s="55">
        <v>-13.610785578910599</v>
      </c>
      <c r="Y79" s="56">
        <v>-13.610785578910599</v>
      </c>
      <c r="Z79" s="57">
        <v>7.5756316085703471E-3</v>
      </c>
      <c r="AA79" s="58"/>
      <c r="AB79" s="58">
        <v>9.1512955501563797E-2</v>
      </c>
      <c r="AD79" s="8">
        <v>2024</v>
      </c>
      <c r="AE79">
        <v>2022</v>
      </c>
      <c r="AF79" t="s">
        <v>226</v>
      </c>
      <c r="AG79" s="5" t="s">
        <v>227</v>
      </c>
      <c r="AH79" s="6"/>
    </row>
    <row r="80" spans="1:34" ht="13.5" customHeight="1">
      <c r="A80" t="s">
        <v>153</v>
      </c>
      <c r="B80" s="88" t="s">
        <v>186</v>
      </c>
      <c r="C80" s="89" t="s">
        <v>404</v>
      </c>
      <c r="D80" s="54" t="s">
        <v>265</v>
      </c>
      <c r="E80" s="103">
        <v>1</v>
      </c>
      <c r="F80" s="106">
        <v>6.24</v>
      </c>
      <c r="G80" s="85">
        <v>0</v>
      </c>
      <c r="H80" s="16" t="s">
        <v>224</v>
      </c>
      <c r="I80" s="16" t="s">
        <v>403</v>
      </c>
      <c r="J80" s="16" t="s">
        <v>51</v>
      </c>
      <c r="K80" s="16"/>
      <c r="L80" s="16"/>
      <c r="M80" s="79">
        <v>0</v>
      </c>
      <c r="N80" s="55">
        <v>0</v>
      </c>
      <c r="O80" s="55">
        <v>0</v>
      </c>
      <c r="P80" s="55">
        <v>22.449887393284602</v>
      </c>
      <c r="Q80" s="55">
        <v>0</v>
      </c>
      <c r="R80" s="55">
        <v>0</v>
      </c>
      <c r="S80" s="55">
        <v>22.449887393284602</v>
      </c>
      <c r="T80" s="55">
        <v>4.4866688723193502E-4</v>
      </c>
      <c r="U80" s="55">
        <v>2.0045926200023201E-2</v>
      </c>
      <c r="V80" s="55">
        <v>9.1316144574620601</v>
      </c>
      <c r="W80" s="55">
        <v>0</v>
      </c>
      <c r="X80" s="55">
        <v>-9.1212522498350506</v>
      </c>
      <c r="Y80" s="56">
        <v>1.0362207627009568E-2</v>
      </c>
      <c r="Z80" s="57">
        <v>9.1521090505493152</v>
      </c>
      <c r="AA80" s="58"/>
      <c r="AB80" s="58">
        <v>0.129215062147817</v>
      </c>
      <c r="AD80" s="8">
        <v>2024</v>
      </c>
      <c r="AE80">
        <v>2022</v>
      </c>
      <c r="AF80" t="s">
        <v>226</v>
      </c>
      <c r="AG80" s="5" t="s">
        <v>227</v>
      </c>
      <c r="AH80" s="6"/>
    </row>
    <row r="81" spans="1:34" ht="13.5" customHeight="1">
      <c r="A81" t="s">
        <v>159</v>
      </c>
      <c r="B81" s="88" t="s">
        <v>405</v>
      </c>
      <c r="C81" s="89" t="s">
        <v>406</v>
      </c>
      <c r="D81" s="54" t="s">
        <v>261</v>
      </c>
      <c r="E81" s="103">
        <v>1</v>
      </c>
      <c r="F81" s="106">
        <v>0</v>
      </c>
      <c r="G81" s="85">
        <v>0</v>
      </c>
      <c r="H81" s="16" t="s">
        <v>224</v>
      </c>
      <c r="I81" s="16" t="s">
        <v>407</v>
      </c>
      <c r="J81" s="16" t="s">
        <v>51</v>
      </c>
      <c r="K81" s="16"/>
      <c r="L81" s="16"/>
      <c r="M81" s="79">
        <v>0</v>
      </c>
      <c r="N81" s="55">
        <v>0</v>
      </c>
      <c r="O81" s="55">
        <v>0</v>
      </c>
      <c r="P81" s="55">
        <v>5.5576004645948096</v>
      </c>
      <c r="Q81" s="55">
        <v>0</v>
      </c>
      <c r="R81" s="55">
        <v>0</v>
      </c>
      <c r="S81" s="55">
        <v>5.5576004645948096</v>
      </c>
      <c r="T81" s="55">
        <v>0</v>
      </c>
      <c r="U81" s="55">
        <v>3.55102942729756E-3</v>
      </c>
      <c r="V81" s="55">
        <v>3.03935040778808</v>
      </c>
      <c r="W81" s="55">
        <v>0</v>
      </c>
      <c r="X81" s="55">
        <v>-0.88821474835307601</v>
      </c>
      <c r="Y81" s="56">
        <v>2.151135659435004</v>
      </c>
      <c r="Z81" s="57">
        <v>3.0429014372153773</v>
      </c>
      <c r="AA81" s="58"/>
      <c r="AB81" s="58">
        <v>0.12332198185575</v>
      </c>
      <c r="AD81" s="8">
        <v>2024</v>
      </c>
      <c r="AE81">
        <v>2022</v>
      </c>
      <c r="AF81" t="s">
        <v>226</v>
      </c>
      <c r="AG81" s="5" t="s">
        <v>227</v>
      </c>
      <c r="AH81" s="6"/>
    </row>
    <row r="82" spans="1:34" ht="13.5" customHeight="1">
      <c r="A82" t="s">
        <v>160</v>
      </c>
      <c r="B82" s="88" t="s">
        <v>408</v>
      </c>
      <c r="C82" s="89" t="s">
        <v>409</v>
      </c>
      <c r="D82" s="54" t="s">
        <v>261</v>
      </c>
      <c r="E82" s="103">
        <v>1</v>
      </c>
      <c r="F82" s="106">
        <v>0</v>
      </c>
      <c r="G82" s="85">
        <v>0</v>
      </c>
      <c r="H82" s="16" t="s">
        <v>224</v>
      </c>
      <c r="I82" s="16" t="s">
        <v>407</v>
      </c>
      <c r="J82" s="16" t="s">
        <v>51</v>
      </c>
      <c r="K82" s="16"/>
      <c r="L82" s="16"/>
      <c r="M82" s="79">
        <v>0</v>
      </c>
      <c r="N82" s="55">
        <v>0</v>
      </c>
      <c r="O82" s="55">
        <v>0</v>
      </c>
      <c r="P82" s="55">
        <v>2.31874580769093</v>
      </c>
      <c r="Q82" s="55">
        <v>0</v>
      </c>
      <c r="R82" s="55">
        <v>0</v>
      </c>
      <c r="S82" s="55">
        <v>2.31874580769093</v>
      </c>
      <c r="T82" s="55">
        <v>0</v>
      </c>
      <c r="U82" s="55">
        <v>3.55102942729756E-3</v>
      </c>
      <c r="V82" s="55">
        <v>3.7661436441655201</v>
      </c>
      <c r="W82" s="55">
        <v>0</v>
      </c>
      <c r="X82" s="55">
        <v>-1.3089743329308601</v>
      </c>
      <c r="Y82" s="56">
        <v>2.4571693112346598</v>
      </c>
      <c r="Z82" s="57">
        <v>3.7696946735928174</v>
      </c>
      <c r="AA82" s="58"/>
      <c r="AB82" s="58">
        <v>1.8727084013009699E-2</v>
      </c>
      <c r="AD82" s="8">
        <v>2024</v>
      </c>
      <c r="AE82">
        <v>2022</v>
      </c>
      <c r="AF82" t="s">
        <v>226</v>
      </c>
      <c r="AG82" s="5" t="s">
        <v>227</v>
      </c>
      <c r="AH82" s="6"/>
    </row>
    <row r="83" spans="1:34" ht="13.5" customHeight="1">
      <c r="A83" t="s">
        <v>157</v>
      </c>
      <c r="B83" s="88" t="s">
        <v>410</v>
      </c>
      <c r="C83" s="89" t="s">
        <v>411</v>
      </c>
      <c r="D83" s="54" t="s">
        <v>261</v>
      </c>
      <c r="E83" s="103">
        <v>1</v>
      </c>
      <c r="F83" s="106">
        <v>0</v>
      </c>
      <c r="G83" s="85">
        <v>0</v>
      </c>
      <c r="H83" s="16" t="s">
        <v>224</v>
      </c>
      <c r="I83" s="16" t="s">
        <v>407</v>
      </c>
      <c r="J83" s="16" t="s">
        <v>51</v>
      </c>
      <c r="K83" s="16"/>
      <c r="L83" s="16"/>
      <c r="M83" s="79">
        <v>0</v>
      </c>
      <c r="N83" s="55">
        <v>0</v>
      </c>
      <c r="O83" s="55">
        <v>0</v>
      </c>
      <c r="P83" s="55">
        <v>4.06699556054987</v>
      </c>
      <c r="Q83" s="55">
        <v>0</v>
      </c>
      <c r="R83" s="55">
        <v>0</v>
      </c>
      <c r="S83" s="55">
        <v>4.06699556054987</v>
      </c>
      <c r="T83" s="55">
        <v>0</v>
      </c>
      <c r="U83" s="55">
        <v>3.55102942729756E-3</v>
      </c>
      <c r="V83" s="55">
        <v>3.03935040778808</v>
      </c>
      <c r="W83" s="55">
        <v>0</v>
      </c>
      <c r="X83" s="55">
        <v>-0.88821474835307601</v>
      </c>
      <c r="Y83" s="56">
        <v>2.151135659435004</v>
      </c>
      <c r="Z83" s="57">
        <v>3.0429014372153773</v>
      </c>
      <c r="AA83" s="58"/>
      <c r="AB83" s="58">
        <v>2.8909351881834799E-2</v>
      </c>
      <c r="AD83" s="8">
        <v>2024</v>
      </c>
      <c r="AE83">
        <v>2022</v>
      </c>
      <c r="AF83" t="s">
        <v>226</v>
      </c>
      <c r="AG83" s="5" t="s">
        <v>227</v>
      </c>
      <c r="AH83" s="6"/>
    </row>
    <row r="84" spans="1:34" ht="13.5" customHeight="1">
      <c r="A84" t="s">
        <v>158</v>
      </c>
      <c r="B84" s="88" t="s">
        <v>412</v>
      </c>
      <c r="C84" s="89" t="s">
        <v>413</v>
      </c>
      <c r="D84" s="54" t="s">
        <v>261</v>
      </c>
      <c r="E84" s="103">
        <v>1</v>
      </c>
      <c r="F84" s="106">
        <v>0</v>
      </c>
      <c r="G84" s="85">
        <v>0</v>
      </c>
      <c r="H84" s="16" t="s">
        <v>224</v>
      </c>
      <c r="I84" s="16" t="s">
        <v>407</v>
      </c>
      <c r="J84" s="16" t="s">
        <v>51</v>
      </c>
      <c r="K84" s="16"/>
      <c r="L84" s="16"/>
      <c r="M84" s="79">
        <v>0</v>
      </c>
      <c r="N84" s="55">
        <v>0</v>
      </c>
      <c r="O84" s="55">
        <v>0</v>
      </c>
      <c r="P84" s="55">
        <v>5.4900528816460596</v>
      </c>
      <c r="Q84" s="55">
        <v>0</v>
      </c>
      <c r="R84" s="55">
        <v>0</v>
      </c>
      <c r="S84" s="55">
        <v>5.4900528816460596</v>
      </c>
      <c r="T84" s="55">
        <v>0</v>
      </c>
      <c r="U84" s="55">
        <v>3.55102942729756E-3</v>
      </c>
      <c r="V84" s="55">
        <v>2.2920806889132801</v>
      </c>
      <c r="W84" s="55">
        <v>0</v>
      </c>
      <c r="X84" s="55">
        <v>-0.57880670740901197</v>
      </c>
      <c r="Y84" s="56">
        <v>1.7132739815042681</v>
      </c>
      <c r="Z84" s="57">
        <v>2.2956317183405774</v>
      </c>
      <c r="AA84" s="58"/>
      <c r="AB84" s="58">
        <v>-0.69340875214475395</v>
      </c>
      <c r="AD84" s="8">
        <v>2024</v>
      </c>
      <c r="AE84">
        <v>2022</v>
      </c>
      <c r="AF84" t="s">
        <v>226</v>
      </c>
      <c r="AG84" s="5" t="s">
        <v>227</v>
      </c>
      <c r="AH84" s="6"/>
    </row>
    <row r="85" spans="1:34" ht="13.5" customHeight="1">
      <c r="A85" t="s">
        <v>162</v>
      </c>
      <c r="B85" s="88" t="s">
        <v>414</v>
      </c>
      <c r="C85" s="89" t="s">
        <v>415</v>
      </c>
      <c r="D85" s="54" t="s">
        <v>378</v>
      </c>
      <c r="E85" s="103">
        <v>1</v>
      </c>
      <c r="F85" s="106">
        <v>0</v>
      </c>
      <c r="G85" s="85">
        <v>0</v>
      </c>
      <c r="H85" s="16" t="s">
        <v>224</v>
      </c>
      <c r="I85" s="16" t="s">
        <v>416</v>
      </c>
      <c r="J85" s="16" t="s">
        <v>51</v>
      </c>
      <c r="K85" s="16"/>
      <c r="L85" s="16"/>
      <c r="M85" s="79">
        <v>0</v>
      </c>
      <c r="N85" s="55">
        <v>0</v>
      </c>
      <c r="O85" s="55">
        <v>0</v>
      </c>
      <c r="P85" s="55">
        <v>1.3311578591498701</v>
      </c>
      <c r="Q85" s="55">
        <v>0</v>
      </c>
      <c r="R85" s="55">
        <v>0</v>
      </c>
      <c r="S85" s="55">
        <v>1.3311578591498701</v>
      </c>
      <c r="T85" s="55">
        <v>0</v>
      </c>
      <c r="U85" s="55">
        <v>2.46269023285812E-2</v>
      </c>
      <c r="V85" s="55">
        <v>1.34876402111338</v>
      </c>
      <c r="W85" s="55">
        <v>1.3481470899628201</v>
      </c>
      <c r="X85" s="55">
        <v>-1.11735368158056</v>
      </c>
      <c r="Y85" s="56">
        <v>1.5795574294956398</v>
      </c>
      <c r="Z85" s="57">
        <v>2.7215380134047811</v>
      </c>
      <c r="AA85" s="58"/>
      <c r="AB85" s="58">
        <v>9.5989505488296208E-3</v>
      </c>
      <c r="AD85" s="8">
        <v>2024</v>
      </c>
      <c r="AE85">
        <v>2022</v>
      </c>
      <c r="AF85" t="s">
        <v>226</v>
      </c>
      <c r="AG85" s="5" t="s">
        <v>227</v>
      </c>
      <c r="AH85" s="6"/>
    </row>
    <row r="86" spans="1:34" ht="13.5" customHeight="1">
      <c r="A86" t="s">
        <v>161</v>
      </c>
      <c r="B86" s="88" t="s">
        <v>417</v>
      </c>
      <c r="C86" s="89" t="s">
        <v>418</v>
      </c>
      <c r="D86" s="54" t="s">
        <v>378</v>
      </c>
      <c r="E86" s="103">
        <v>1</v>
      </c>
      <c r="F86" s="106">
        <v>0</v>
      </c>
      <c r="G86" s="85">
        <v>0</v>
      </c>
      <c r="H86" s="16" t="s">
        <v>224</v>
      </c>
      <c r="I86" s="16" t="s">
        <v>416</v>
      </c>
      <c r="J86" s="16" t="s">
        <v>51</v>
      </c>
      <c r="K86" s="16"/>
      <c r="L86" s="16"/>
      <c r="M86" s="79">
        <v>0</v>
      </c>
      <c r="N86" s="55">
        <v>0</v>
      </c>
      <c r="O86" s="55">
        <v>0</v>
      </c>
      <c r="P86" s="55">
        <v>0.55722887127203802</v>
      </c>
      <c r="Q86" s="55">
        <v>0</v>
      </c>
      <c r="R86" s="55">
        <v>0</v>
      </c>
      <c r="S86" s="55">
        <v>0.55722887127203802</v>
      </c>
      <c r="T86" s="55">
        <v>0</v>
      </c>
      <c r="U86" s="55">
        <v>1.03089358584759E-2</v>
      </c>
      <c r="V86" s="55">
        <v>0.56459889255908702</v>
      </c>
      <c r="W86" s="55">
        <v>0.56434064231001702</v>
      </c>
      <c r="X86" s="55">
        <v>-0.46772944810348999</v>
      </c>
      <c r="Y86" s="56">
        <v>0.6612100867656141</v>
      </c>
      <c r="Z86" s="57">
        <v>1.1392484707275798</v>
      </c>
      <c r="AA86" s="58"/>
      <c r="AB86" s="58">
        <v>4.0181653460216998E-3</v>
      </c>
      <c r="AD86" s="8">
        <v>2024</v>
      </c>
      <c r="AE86">
        <v>2022</v>
      </c>
      <c r="AF86" t="s">
        <v>226</v>
      </c>
      <c r="AG86" s="5" t="s">
        <v>227</v>
      </c>
      <c r="AH86" s="6"/>
    </row>
    <row r="87" spans="1:34" ht="13.5" customHeight="1">
      <c r="A87" t="s">
        <v>163</v>
      </c>
      <c r="B87" s="88" t="s">
        <v>419</v>
      </c>
      <c r="C87" s="89" t="s">
        <v>420</v>
      </c>
      <c r="D87" s="54" t="s">
        <v>261</v>
      </c>
      <c r="E87" s="103">
        <v>1</v>
      </c>
      <c r="F87" s="106">
        <v>0</v>
      </c>
      <c r="G87" s="85">
        <v>0</v>
      </c>
      <c r="H87" s="16" t="s">
        <v>224</v>
      </c>
      <c r="I87" s="16" t="s">
        <v>421</v>
      </c>
      <c r="J87" s="16" t="s">
        <v>51</v>
      </c>
      <c r="K87" s="16"/>
      <c r="L87" s="16"/>
      <c r="M87" s="79">
        <v>0</v>
      </c>
      <c r="N87" s="55">
        <v>0</v>
      </c>
      <c r="O87" s="55">
        <v>0</v>
      </c>
      <c r="P87" s="55">
        <v>7.6944976581934101</v>
      </c>
      <c r="Q87" s="55">
        <v>0</v>
      </c>
      <c r="R87" s="55">
        <v>0</v>
      </c>
      <c r="S87" s="55">
        <v>7.6944976581934101</v>
      </c>
      <c r="T87" s="55">
        <v>0</v>
      </c>
      <c r="U87" s="55">
        <v>3.55102942729756E-3</v>
      </c>
      <c r="V87" s="55">
        <v>1.5203925656970101</v>
      </c>
      <c r="W87" s="55">
        <v>0</v>
      </c>
      <c r="X87" s="55">
        <v>-0.44410737417653801</v>
      </c>
      <c r="Y87" s="56">
        <v>1.0762851915204721</v>
      </c>
      <c r="Z87" s="57">
        <v>1.5239435951243077</v>
      </c>
      <c r="AA87" s="58"/>
      <c r="AB87" s="58">
        <v>0.111003652616494</v>
      </c>
      <c r="AD87" s="8">
        <v>2024</v>
      </c>
      <c r="AE87">
        <v>2022</v>
      </c>
      <c r="AF87" t="s">
        <v>226</v>
      </c>
      <c r="AG87" s="5" t="s">
        <v>227</v>
      </c>
      <c r="AH87" s="6"/>
    </row>
    <row r="88" spans="1:34" ht="13.5" customHeight="1">
      <c r="A88" t="s">
        <v>165</v>
      </c>
      <c r="B88" s="88" t="s">
        <v>422</v>
      </c>
      <c r="C88" s="89" t="s">
        <v>423</v>
      </c>
      <c r="D88" s="54" t="s">
        <v>261</v>
      </c>
      <c r="E88" s="103">
        <v>1</v>
      </c>
      <c r="F88" s="106">
        <v>0</v>
      </c>
      <c r="G88" s="85">
        <v>0</v>
      </c>
      <c r="H88" s="16" t="s">
        <v>224</v>
      </c>
      <c r="I88" s="16" t="s">
        <v>424</v>
      </c>
      <c r="J88" s="16" t="s">
        <v>51</v>
      </c>
      <c r="K88" s="16"/>
      <c r="L88" s="16"/>
      <c r="M88" s="79">
        <v>0</v>
      </c>
      <c r="N88" s="55">
        <v>0</v>
      </c>
      <c r="O88" s="55">
        <v>0</v>
      </c>
      <c r="P88" s="55">
        <v>3.5482734730626002</v>
      </c>
      <c r="Q88" s="55">
        <v>0</v>
      </c>
      <c r="R88" s="55">
        <v>0</v>
      </c>
      <c r="S88" s="55">
        <v>3.5482734730626002</v>
      </c>
      <c r="T88" s="55">
        <v>3.19975985543317E-4</v>
      </c>
      <c r="U88" s="55">
        <v>3.55102942729756E-3</v>
      </c>
      <c r="V88" s="55">
        <v>0</v>
      </c>
      <c r="W88" s="55">
        <v>0</v>
      </c>
      <c r="X88" s="55">
        <v>-1.38849498366424</v>
      </c>
      <c r="Y88" s="56">
        <v>-1.38849498366424</v>
      </c>
      <c r="Z88" s="57">
        <v>3.8710054128408772E-3</v>
      </c>
      <c r="AA88" s="58"/>
      <c r="AB88" s="58">
        <v>9.9222078454662098E-3</v>
      </c>
      <c r="AD88" s="8">
        <v>2024</v>
      </c>
      <c r="AE88">
        <v>2022</v>
      </c>
      <c r="AF88" t="s">
        <v>226</v>
      </c>
      <c r="AG88" s="5" t="s">
        <v>227</v>
      </c>
      <c r="AH88" s="6"/>
    </row>
    <row r="89" spans="1:34" ht="13.5" customHeight="1">
      <c r="A89" t="s">
        <v>164</v>
      </c>
      <c r="B89" s="88" t="s">
        <v>425</v>
      </c>
      <c r="C89" s="89" t="s">
        <v>426</v>
      </c>
      <c r="D89" s="54" t="s">
        <v>261</v>
      </c>
      <c r="E89" s="103">
        <v>1</v>
      </c>
      <c r="F89" s="106">
        <v>0</v>
      </c>
      <c r="G89" s="85">
        <v>7850</v>
      </c>
      <c r="H89" s="16" t="s">
        <v>224</v>
      </c>
      <c r="I89" s="16" t="s">
        <v>424</v>
      </c>
      <c r="J89" s="16" t="s">
        <v>51</v>
      </c>
      <c r="K89" s="16"/>
      <c r="L89" s="16"/>
      <c r="M89" s="79">
        <v>0</v>
      </c>
      <c r="N89" s="55">
        <v>0</v>
      </c>
      <c r="O89" s="55">
        <v>0</v>
      </c>
      <c r="P89" s="55">
        <v>4.2562585623583704</v>
      </c>
      <c r="Q89" s="55">
        <v>0</v>
      </c>
      <c r="R89" s="55">
        <v>0</v>
      </c>
      <c r="S89" s="55">
        <v>4.2562585623583704</v>
      </c>
      <c r="T89" s="55">
        <v>0</v>
      </c>
      <c r="U89" s="55">
        <v>3.55102942729756E-3</v>
      </c>
      <c r="V89" s="55">
        <v>0</v>
      </c>
      <c r="W89" s="55">
        <v>0</v>
      </c>
      <c r="X89" s="55">
        <v>-1.2910576864815599</v>
      </c>
      <c r="Y89" s="56">
        <v>-1.2910576864815599</v>
      </c>
      <c r="Z89" s="57">
        <v>3.55102942729756E-3</v>
      </c>
      <c r="AA89" s="58"/>
      <c r="AB89" s="58">
        <v>8.0780679116278804E-3</v>
      </c>
      <c r="AD89" s="8">
        <v>2024</v>
      </c>
      <c r="AE89">
        <v>2022</v>
      </c>
      <c r="AF89" t="s">
        <v>226</v>
      </c>
      <c r="AG89" s="5" t="s">
        <v>227</v>
      </c>
      <c r="AH89" s="6"/>
    </row>
    <row r="90" spans="1:34" ht="13.5" customHeight="1">
      <c r="A90" t="s">
        <v>150</v>
      </c>
      <c r="B90" s="88" t="s">
        <v>427</v>
      </c>
      <c r="C90" s="89" t="s">
        <v>428</v>
      </c>
      <c r="D90" s="54" t="s">
        <v>265</v>
      </c>
      <c r="E90" s="103">
        <v>1</v>
      </c>
      <c r="F90" s="106">
        <v>12.92</v>
      </c>
      <c r="G90" s="85">
        <v>0</v>
      </c>
      <c r="H90" s="16" t="s">
        <v>224</v>
      </c>
      <c r="I90" s="16" t="s">
        <v>383</v>
      </c>
      <c r="J90" s="16" t="s">
        <v>51</v>
      </c>
      <c r="K90" s="16"/>
      <c r="L90" s="16"/>
      <c r="M90" s="79">
        <v>0</v>
      </c>
      <c r="N90" s="55">
        <v>0</v>
      </c>
      <c r="O90" s="55">
        <v>0</v>
      </c>
      <c r="P90" s="55">
        <v>21.25</v>
      </c>
      <c r="Q90" s="55">
        <v>4.4299999999999999E-2</v>
      </c>
      <c r="R90" s="55">
        <v>4.0399999999999998E-2</v>
      </c>
      <c r="S90" s="55">
        <v>21.334700000000002</v>
      </c>
      <c r="T90" s="55">
        <v>0</v>
      </c>
      <c r="U90" s="55">
        <v>1.6999999999999999E-3</v>
      </c>
      <c r="V90" s="55">
        <v>0.51</v>
      </c>
      <c r="W90" s="55">
        <v>2.3099999999999999E-2</v>
      </c>
      <c r="X90" s="55">
        <v>-0.87</v>
      </c>
      <c r="Y90" s="56">
        <v>-0.33689999999999998</v>
      </c>
      <c r="Z90" s="57">
        <v>0.53480000000000005</v>
      </c>
      <c r="AA90" s="58"/>
      <c r="AB90" s="58">
        <v>0.15</v>
      </c>
      <c r="AD90" s="8">
        <v>2028</v>
      </c>
      <c r="AE90">
        <v>2020</v>
      </c>
      <c r="AF90" t="s">
        <v>30</v>
      </c>
      <c r="AG90" s="5" t="s">
        <v>429</v>
      </c>
      <c r="AH90" s="6"/>
    </row>
    <row r="91" spans="1:34" ht="13.5" customHeight="1">
      <c r="A91" t="s">
        <v>149</v>
      </c>
      <c r="B91" s="88" t="s">
        <v>430</v>
      </c>
      <c r="C91" s="89" t="s">
        <v>431</v>
      </c>
      <c r="D91" s="54" t="s">
        <v>265</v>
      </c>
      <c r="E91" s="103">
        <v>1</v>
      </c>
      <c r="F91" s="106">
        <v>36.58</v>
      </c>
      <c r="G91" s="85">
        <v>0</v>
      </c>
      <c r="H91" s="16" t="s">
        <v>224</v>
      </c>
      <c r="I91" s="16" t="s">
        <v>383</v>
      </c>
      <c r="J91" s="16" t="s">
        <v>51</v>
      </c>
      <c r="K91" s="16"/>
      <c r="L91" s="16"/>
      <c r="M91" s="79">
        <v>0</v>
      </c>
      <c r="N91" s="55">
        <v>0</v>
      </c>
      <c r="O91" s="55">
        <v>0</v>
      </c>
      <c r="P91" s="55">
        <v>65.13</v>
      </c>
      <c r="Q91" s="55">
        <v>2.84</v>
      </c>
      <c r="R91" s="55">
        <v>0.36</v>
      </c>
      <c r="S91" s="55">
        <v>68.33</v>
      </c>
      <c r="T91" s="55">
        <v>0</v>
      </c>
      <c r="U91" s="55">
        <v>2.75E-2</v>
      </c>
      <c r="V91" s="55">
        <v>1.2</v>
      </c>
      <c r="W91" s="55">
        <v>0.37</v>
      </c>
      <c r="X91" s="55">
        <v>-5.91</v>
      </c>
      <c r="Y91" s="56">
        <v>-4.34</v>
      </c>
      <c r="Z91" s="57">
        <v>1.5975000000000001</v>
      </c>
      <c r="AA91" s="58"/>
      <c r="AB91" s="58">
        <v>0.13200000000000001</v>
      </c>
      <c r="AD91" s="8">
        <v>2028</v>
      </c>
      <c r="AE91">
        <v>2020</v>
      </c>
      <c r="AF91" t="s">
        <v>30</v>
      </c>
      <c r="AG91" s="5" t="s">
        <v>429</v>
      </c>
      <c r="AH91" s="6"/>
    </row>
    <row r="92" spans="1:34" ht="13.5" customHeight="1">
      <c r="A92" t="s">
        <v>147</v>
      </c>
      <c r="B92" s="88" t="s">
        <v>432</v>
      </c>
      <c r="C92" s="89" t="s">
        <v>433</v>
      </c>
      <c r="D92" s="54" t="s">
        <v>265</v>
      </c>
      <c r="E92" s="103">
        <v>1</v>
      </c>
      <c r="F92" s="106">
        <v>10</v>
      </c>
      <c r="G92" s="85">
        <v>0</v>
      </c>
      <c r="H92" s="16" t="s">
        <v>224</v>
      </c>
      <c r="I92" s="16" t="s">
        <v>383</v>
      </c>
      <c r="J92" s="16" t="s">
        <v>51</v>
      </c>
      <c r="K92" s="16"/>
      <c r="L92" s="16"/>
      <c r="M92" s="79">
        <v>0</v>
      </c>
      <c r="N92" s="55">
        <v>0</v>
      </c>
      <c r="O92" s="55">
        <v>0</v>
      </c>
      <c r="P92" s="55">
        <v>4.8499999999999996</v>
      </c>
      <c r="Q92" s="55">
        <v>0.2</v>
      </c>
      <c r="R92" s="55">
        <v>9.7199999999999995E-2</v>
      </c>
      <c r="S92" s="55">
        <v>5.1471999999999998</v>
      </c>
      <c r="T92" s="55">
        <v>0</v>
      </c>
      <c r="U92" s="55">
        <v>1.8799999999999999E-3</v>
      </c>
      <c r="V92" s="55">
        <v>3.8800000000000001E-2</v>
      </c>
      <c r="W92" s="55">
        <v>2.5399999999999999E-2</v>
      </c>
      <c r="X92" s="55">
        <v>-0.4</v>
      </c>
      <c r="Y92" s="56">
        <v>-0.33579999999999999</v>
      </c>
      <c r="Z92" s="57">
        <v>6.608E-2</v>
      </c>
      <c r="AA92" s="58"/>
      <c r="AB92" s="58">
        <v>-2.81E-2</v>
      </c>
      <c r="AD92" s="8">
        <v>2028</v>
      </c>
      <c r="AE92">
        <v>2020</v>
      </c>
      <c r="AF92" t="s">
        <v>30</v>
      </c>
      <c r="AG92" s="5" t="s">
        <v>429</v>
      </c>
      <c r="AH92" s="6"/>
    </row>
    <row r="93" spans="1:34" ht="13.5" customHeight="1">
      <c r="A93" t="s">
        <v>148</v>
      </c>
      <c r="B93" s="88" t="s">
        <v>434</v>
      </c>
      <c r="C93" s="89" t="s">
        <v>431</v>
      </c>
      <c r="D93" s="54" t="s">
        <v>265</v>
      </c>
      <c r="E93" s="103">
        <v>1</v>
      </c>
      <c r="F93" s="106">
        <v>25.72</v>
      </c>
      <c r="G93" s="85">
        <v>0</v>
      </c>
      <c r="H93" s="16" t="s">
        <v>224</v>
      </c>
      <c r="I93" s="16" t="s">
        <v>383</v>
      </c>
      <c r="J93" s="16" t="s">
        <v>51</v>
      </c>
      <c r="K93" s="16"/>
      <c r="L93" s="16"/>
      <c r="M93" s="79">
        <v>0</v>
      </c>
      <c r="N93" s="55">
        <v>0</v>
      </c>
      <c r="O93" s="55">
        <v>0</v>
      </c>
      <c r="P93" s="55">
        <v>47.13</v>
      </c>
      <c r="Q93" s="55">
        <v>0.5</v>
      </c>
      <c r="R93" s="55">
        <v>0.43</v>
      </c>
      <c r="S93" s="55">
        <v>48.06</v>
      </c>
      <c r="T93" s="55">
        <v>0</v>
      </c>
      <c r="U93" s="55">
        <v>1.9300000000000001E-2</v>
      </c>
      <c r="V93" s="55">
        <v>0.62</v>
      </c>
      <c r="W93" s="55">
        <v>0.26</v>
      </c>
      <c r="X93" s="55">
        <v>-4.05</v>
      </c>
      <c r="Y93" s="56">
        <v>-3.17</v>
      </c>
      <c r="Z93" s="57">
        <v>0.89929999999999999</v>
      </c>
      <c r="AA93" s="58"/>
      <c r="AB93" s="58">
        <v>0.59</v>
      </c>
      <c r="AD93" s="8">
        <v>2028</v>
      </c>
      <c r="AE93">
        <v>2020</v>
      </c>
      <c r="AF93" t="s">
        <v>30</v>
      </c>
      <c r="AG93" s="5" t="s">
        <v>429</v>
      </c>
      <c r="AH93" s="6"/>
    </row>
    <row r="94" spans="1:34" ht="13.5" customHeight="1">
      <c r="A94" t="s">
        <v>151</v>
      </c>
      <c r="B94" s="88" t="s">
        <v>435</v>
      </c>
      <c r="C94" s="89" t="s">
        <v>436</v>
      </c>
      <c r="D94" s="54" t="s">
        <v>265</v>
      </c>
      <c r="E94" s="103">
        <v>1</v>
      </c>
      <c r="F94" s="106">
        <v>15.96</v>
      </c>
      <c r="G94" s="85">
        <v>0</v>
      </c>
      <c r="H94" s="16" t="s">
        <v>224</v>
      </c>
      <c r="I94" s="16" t="s">
        <v>383</v>
      </c>
      <c r="J94" s="16" t="s">
        <v>51</v>
      </c>
      <c r="K94" s="16"/>
      <c r="L94" s="16"/>
      <c r="M94" s="79">
        <v>0</v>
      </c>
      <c r="N94" s="55">
        <v>0</v>
      </c>
      <c r="O94" s="55">
        <v>0</v>
      </c>
      <c r="P94" s="55">
        <v>11.18</v>
      </c>
      <c r="Q94" s="55">
        <v>0.19</v>
      </c>
      <c r="R94" s="55">
        <v>4.9500000000000004E-3</v>
      </c>
      <c r="S94" s="55">
        <v>11.374949999999998</v>
      </c>
      <c r="T94" s="55">
        <v>0</v>
      </c>
      <c r="U94" s="55">
        <v>1.8799999999999999E-3</v>
      </c>
      <c r="V94" s="55">
        <v>3.8800000000000001E-2</v>
      </c>
      <c r="W94" s="55">
        <v>2.5399999999999999E-2</v>
      </c>
      <c r="X94" s="55">
        <v>-0.37</v>
      </c>
      <c r="Y94" s="56">
        <v>-0.30579999999999996</v>
      </c>
      <c r="Z94" s="57">
        <v>6.608E-2</v>
      </c>
      <c r="AA94" s="58"/>
      <c r="AB94" s="58">
        <v>3.6299999999999999E-2</v>
      </c>
      <c r="AD94" s="8">
        <v>2028</v>
      </c>
      <c r="AE94">
        <v>2020</v>
      </c>
      <c r="AF94" t="s">
        <v>30</v>
      </c>
      <c r="AG94" s="5" t="s">
        <v>429</v>
      </c>
      <c r="AH94" s="6"/>
    </row>
    <row r="95" spans="1:34" ht="13.5" customHeight="1">
      <c r="A95" t="s">
        <v>154</v>
      </c>
      <c r="B95" s="88" t="s">
        <v>437</v>
      </c>
      <c r="C95" s="89" t="s">
        <v>438</v>
      </c>
      <c r="D95" s="54" t="s">
        <v>265</v>
      </c>
      <c r="E95" s="103">
        <v>1</v>
      </c>
      <c r="F95" s="106">
        <v>36.47</v>
      </c>
      <c r="G95" s="85">
        <v>0</v>
      </c>
      <c r="H95" s="16" t="s">
        <v>224</v>
      </c>
      <c r="I95" s="16" t="s">
        <v>439</v>
      </c>
      <c r="J95" s="16" t="s">
        <v>51</v>
      </c>
      <c r="K95" s="16"/>
      <c r="L95" s="16"/>
      <c r="M95" s="79">
        <v>0</v>
      </c>
      <c r="N95" s="55">
        <v>0</v>
      </c>
      <c r="O95" s="55">
        <v>0</v>
      </c>
      <c r="P95" s="55">
        <v>86.7</v>
      </c>
      <c r="Q95" s="55">
        <v>0.88</v>
      </c>
      <c r="R95" s="55">
        <v>2.1800000000000002</v>
      </c>
      <c r="S95" s="55">
        <v>89.76</v>
      </c>
      <c r="T95" s="55">
        <v>0</v>
      </c>
      <c r="U95" s="55">
        <v>0.16</v>
      </c>
      <c r="V95" s="55">
        <v>9.25</v>
      </c>
      <c r="W95" s="55">
        <v>2.6700000000000002E-2</v>
      </c>
      <c r="X95" s="55">
        <v>-69.599999999999994</v>
      </c>
      <c r="Y95" s="56">
        <v>-60.323299999999996</v>
      </c>
      <c r="Z95" s="57">
        <v>9.4367000000000001</v>
      </c>
      <c r="AA95" s="58"/>
      <c r="AB95" s="58">
        <v>-4.87</v>
      </c>
      <c r="AD95" s="8">
        <v>2028</v>
      </c>
      <c r="AE95">
        <v>2021</v>
      </c>
      <c r="AF95" t="s">
        <v>30</v>
      </c>
      <c r="AG95" s="5" t="s">
        <v>440</v>
      </c>
      <c r="AH95" s="6"/>
    </row>
    <row r="96" spans="1:34" ht="13.5" customHeight="1">
      <c r="A96" t="s">
        <v>155</v>
      </c>
      <c r="B96" s="88" t="s">
        <v>441</v>
      </c>
      <c r="C96" s="89" t="s">
        <v>442</v>
      </c>
      <c r="D96" s="54" t="s">
        <v>265</v>
      </c>
      <c r="E96" s="103">
        <v>1</v>
      </c>
      <c r="F96" s="106">
        <v>24.91</v>
      </c>
      <c r="G96" s="85">
        <v>0</v>
      </c>
      <c r="H96" s="16" t="s">
        <v>224</v>
      </c>
      <c r="I96" s="16" t="s">
        <v>439</v>
      </c>
      <c r="J96" s="16" t="s">
        <v>51</v>
      </c>
      <c r="K96" s="16"/>
      <c r="L96" s="16"/>
      <c r="M96" s="79">
        <v>0</v>
      </c>
      <c r="N96" s="55">
        <v>0</v>
      </c>
      <c r="O96" s="55">
        <v>0</v>
      </c>
      <c r="P96" s="55">
        <v>49.4</v>
      </c>
      <c r="Q96" s="55">
        <v>0.61</v>
      </c>
      <c r="R96" s="55">
        <v>2.1800000000000002</v>
      </c>
      <c r="S96" s="55">
        <v>52.19</v>
      </c>
      <c r="T96" s="55">
        <v>0</v>
      </c>
      <c r="U96" s="55">
        <v>0.11</v>
      </c>
      <c r="V96" s="55">
        <v>7.9</v>
      </c>
      <c r="W96" s="55">
        <v>2.5999999999999999E-2</v>
      </c>
      <c r="X96" s="55">
        <v>-41.7</v>
      </c>
      <c r="Y96" s="56">
        <v>-33.774000000000001</v>
      </c>
      <c r="Z96" s="57">
        <v>8.0359999999999996</v>
      </c>
      <c r="AA96" s="58"/>
      <c r="AB96" s="58">
        <v>-4.3099999999999996</v>
      </c>
      <c r="AD96" s="8">
        <v>2028</v>
      </c>
      <c r="AE96">
        <v>2021</v>
      </c>
      <c r="AF96" t="s">
        <v>30</v>
      </c>
      <c r="AG96" s="5" t="s">
        <v>440</v>
      </c>
      <c r="AH96" s="6"/>
    </row>
    <row r="97" spans="1:34" ht="13.5" customHeight="1">
      <c r="A97" t="s">
        <v>156</v>
      </c>
      <c r="B97" s="88" t="s">
        <v>443</v>
      </c>
      <c r="C97" s="89" t="s">
        <v>444</v>
      </c>
      <c r="D97" s="54" t="s">
        <v>265</v>
      </c>
      <c r="E97" s="103">
        <v>1</v>
      </c>
      <c r="F97" s="106">
        <v>28</v>
      </c>
      <c r="G97" s="85">
        <v>0</v>
      </c>
      <c r="H97" s="16" t="s">
        <v>224</v>
      </c>
      <c r="I97" s="16" t="s">
        <v>439</v>
      </c>
      <c r="J97" s="16" t="s">
        <v>51</v>
      </c>
      <c r="K97" s="16"/>
      <c r="L97" s="16"/>
      <c r="M97" s="79">
        <v>0</v>
      </c>
      <c r="N97" s="55">
        <v>0</v>
      </c>
      <c r="O97" s="55">
        <v>0</v>
      </c>
      <c r="P97" s="55">
        <v>59</v>
      </c>
      <c r="Q97" s="55">
        <v>0.68</v>
      </c>
      <c r="R97" s="55">
        <v>2.1800000000000002</v>
      </c>
      <c r="S97" s="55">
        <v>61.86</v>
      </c>
      <c r="T97" s="55">
        <v>0</v>
      </c>
      <c r="U97" s="55">
        <v>0.12</v>
      </c>
      <c r="V97" s="55">
        <v>11.2</v>
      </c>
      <c r="W97" s="55">
        <v>2.6800000000000001E-2</v>
      </c>
      <c r="X97" s="55">
        <v>-39.1</v>
      </c>
      <c r="Y97" s="56">
        <v>-27.873200000000004</v>
      </c>
      <c r="Z97" s="57">
        <v>11.346799999999998</v>
      </c>
      <c r="AA97" s="58"/>
      <c r="AB97" s="58">
        <v>-1.18</v>
      </c>
      <c r="AD97" s="8">
        <v>2028</v>
      </c>
      <c r="AE97">
        <v>2021</v>
      </c>
      <c r="AF97" t="s">
        <v>30</v>
      </c>
      <c r="AG97" s="5" t="s">
        <v>440</v>
      </c>
      <c r="AH97" s="6"/>
    </row>
    <row r="98" spans="1:34" ht="13.5" customHeight="1">
      <c r="A98" t="s">
        <v>188</v>
      </c>
      <c r="B98" s="101" t="s">
        <v>445</v>
      </c>
      <c r="C98" s="102" t="s">
        <v>446</v>
      </c>
      <c r="D98" s="54" t="s">
        <v>223</v>
      </c>
      <c r="E98" s="103">
        <v>1</v>
      </c>
      <c r="F98" s="106">
        <v>0</v>
      </c>
      <c r="G98" s="85">
        <v>360</v>
      </c>
      <c r="H98" s="16" t="s">
        <v>224</v>
      </c>
      <c r="I98" s="16" t="s">
        <v>447</v>
      </c>
      <c r="J98" s="16" t="s">
        <v>55</v>
      </c>
      <c r="K98" s="16"/>
      <c r="L98" s="16"/>
      <c r="M98" s="79">
        <v>0</v>
      </c>
      <c r="N98" s="55">
        <v>0</v>
      </c>
      <c r="O98" s="55">
        <v>0</v>
      </c>
      <c r="P98" s="55">
        <v>13.1098287735357</v>
      </c>
      <c r="Q98" s="55">
        <v>0</v>
      </c>
      <c r="R98" s="55">
        <v>0</v>
      </c>
      <c r="S98" s="55">
        <v>13.1098287735357</v>
      </c>
      <c r="T98" s="55">
        <v>0</v>
      </c>
      <c r="U98" s="55">
        <v>1.2783705938271199</v>
      </c>
      <c r="V98" s="55">
        <v>268.01934118350403</v>
      </c>
      <c r="W98" s="55">
        <v>0</v>
      </c>
      <c r="X98" s="55">
        <v>-66.666877399477201</v>
      </c>
      <c r="Y98" s="56">
        <v>201.35246378402684</v>
      </c>
      <c r="Z98" s="57">
        <v>269.29771177733113</v>
      </c>
      <c r="AA98" s="58"/>
      <c r="AB98" s="58">
        <v>-262.82313652494202</v>
      </c>
      <c r="AD98" s="8">
        <v>2024</v>
      </c>
      <c r="AE98">
        <v>2022</v>
      </c>
      <c r="AF98" t="s">
        <v>226</v>
      </c>
      <c r="AG98" s="5" t="s">
        <v>227</v>
      </c>
      <c r="AH98" s="6"/>
    </row>
    <row r="99" spans="1:34" ht="13.5" customHeight="1">
      <c r="A99" t="s">
        <v>194</v>
      </c>
      <c r="B99" s="101" t="s">
        <v>448</v>
      </c>
      <c r="C99" s="102" t="s">
        <v>449</v>
      </c>
      <c r="D99" s="54" t="s">
        <v>223</v>
      </c>
      <c r="E99" s="103">
        <v>1</v>
      </c>
      <c r="F99" s="106">
        <v>0</v>
      </c>
      <c r="G99" s="85">
        <v>160</v>
      </c>
      <c r="H99" s="16" t="s">
        <v>224</v>
      </c>
      <c r="I99" s="16" t="s">
        <v>450</v>
      </c>
      <c r="J99" s="16" t="s">
        <v>55</v>
      </c>
      <c r="K99" s="16"/>
      <c r="L99" s="16"/>
      <c r="M99" s="79">
        <v>0</v>
      </c>
      <c r="N99" s="55">
        <v>0</v>
      </c>
      <c r="O99" s="55">
        <v>0</v>
      </c>
      <c r="P99" s="55">
        <v>-170.406093339498</v>
      </c>
      <c r="Q99" s="55">
        <v>0</v>
      </c>
      <c r="R99" s="55">
        <v>0</v>
      </c>
      <c r="S99" s="55">
        <v>-170.406093339498</v>
      </c>
      <c r="T99" s="55">
        <v>0</v>
      </c>
      <c r="U99" s="55">
        <v>0.56816470836760902</v>
      </c>
      <c r="V99" s="55">
        <v>300.66049954989001</v>
      </c>
      <c r="W99" s="55">
        <v>0</v>
      </c>
      <c r="X99" s="55">
        <v>-84.330750898483998</v>
      </c>
      <c r="Y99" s="56">
        <v>216.32974865140602</v>
      </c>
      <c r="Z99" s="57">
        <v>301.2286642582576</v>
      </c>
      <c r="AA99" s="58"/>
      <c r="AB99" s="58">
        <v>-277.906753914219</v>
      </c>
      <c r="AD99" s="8">
        <v>2024</v>
      </c>
      <c r="AE99">
        <v>2022</v>
      </c>
      <c r="AF99" t="s">
        <v>226</v>
      </c>
      <c r="AG99" s="5" t="s">
        <v>227</v>
      </c>
      <c r="AH99" s="6"/>
    </row>
    <row r="100" spans="1:34" ht="13.5" customHeight="1">
      <c r="A100" t="s">
        <v>189</v>
      </c>
      <c r="B100" s="101" t="s">
        <v>451</v>
      </c>
      <c r="C100" s="102" t="s">
        <v>452</v>
      </c>
      <c r="D100" s="54" t="s">
        <v>223</v>
      </c>
      <c r="E100" s="103">
        <v>1</v>
      </c>
      <c r="F100" s="106">
        <v>0</v>
      </c>
      <c r="G100" s="85">
        <v>80</v>
      </c>
      <c r="H100" s="16" t="s">
        <v>224</v>
      </c>
      <c r="I100" s="16" t="s">
        <v>453</v>
      </c>
      <c r="J100" s="16" t="s">
        <v>55</v>
      </c>
      <c r="K100" s="16"/>
      <c r="L100" s="16"/>
      <c r="M100" s="79">
        <v>0</v>
      </c>
      <c r="N100" s="55">
        <v>0</v>
      </c>
      <c r="O100" s="55">
        <v>0</v>
      </c>
      <c r="P100" s="55">
        <v>-86.428743294644804</v>
      </c>
      <c r="Q100" s="55">
        <v>0</v>
      </c>
      <c r="R100" s="55">
        <v>0</v>
      </c>
      <c r="S100" s="55">
        <v>-86.428743294644804</v>
      </c>
      <c r="T100" s="55">
        <v>0</v>
      </c>
      <c r="U100" s="55">
        <v>0.28408235418380501</v>
      </c>
      <c r="V100" s="55">
        <v>138.150616919285</v>
      </c>
      <c r="W100" s="55">
        <v>0</v>
      </c>
      <c r="X100" s="55">
        <v>-38.746561223627801</v>
      </c>
      <c r="Y100" s="56">
        <v>99.404055695657206</v>
      </c>
      <c r="Z100" s="57">
        <v>138.43469927346879</v>
      </c>
      <c r="AA100" s="58"/>
      <c r="AB100" s="58">
        <v>-126.208413272283</v>
      </c>
      <c r="AD100" s="8">
        <v>2024</v>
      </c>
      <c r="AE100">
        <v>2022</v>
      </c>
      <c r="AF100" t="s">
        <v>226</v>
      </c>
      <c r="AG100" s="5" t="s">
        <v>227</v>
      </c>
      <c r="AH100" s="6"/>
    </row>
    <row r="101" spans="1:34" ht="13.5" customHeight="1">
      <c r="A101" t="s">
        <v>197</v>
      </c>
      <c r="B101" s="101" t="s">
        <v>454</v>
      </c>
      <c r="C101" s="102" t="s">
        <v>455</v>
      </c>
      <c r="D101" s="54" t="s">
        <v>223</v>
      </c>
      <c r="E101" s="103">
        <v>1</v>
      </c>
      <c r="F101" s="106">
        <v>0</v>
      </c>
      <c r="G101" s="85">
        <v>38</v>
      </c>
      <c r="H101" s="16" t="s">
        <v>224</v>
      </c>
      <c r="I101" s="16" t="s">
        <v>456</v>
      </c>
      <c r="J101" s="16" t="s">
        <v>55</v>
      </c>
      <c r="K101" s="16"/>
      <c r="L101" s="16"/>
      <c r="M101" s="79">
        <v>0</v>
      </c>
      <c r="N101" s="55">
        <v>0</v>
      </c>
      <c r="O101" s="55">
        <v>0</v>
      </c>
      <c r="P101" s="55">
        <v>14.1699760966687</v>
      </c>
      <c r="Q101" s="55">
        <v>0</v>
      </c>
      <c r="R101" s="55">
        <v>0</v>
      </c>
      <c r="S101" s="55">
        <v>14.1699760966687</v>
      </c>
      <c r="T101" s="55">
        <v>0</v>
      </c>
      <c r="U101" s="55">
        <v>0.134939118237307</v>
      </c>
      <c r="V101" s="55">
        <v>82.193094492591101</v>
      </c>
      <c r="W101" s="55">
        <v>0</v>
      </c>
      <c r="X101" s="55">
        <v>-17.8765435852617</v>
      </c>
      <c r="Y101" s="56">
        <v>64.3165509073294</v>
      </c>
      <c r="Z101" s="57">
        <v>82.328033610828413</v>
      </c>
      <c r="AA101" s="58"/>
      <c r="AB101" s="58">
        <v>-57.3527617594292</v>
      </c>
      <c r="AD101" s="8">
        <v>2024</v>
      </c>
      <c r="AE101">
        <v>2022</v>
      </c>
      <c r="AF101" t="s">
        <v>226</v>
      </c>
      <c r="AG101" s="5" t="s">
        <v>227</v>
      </c>
      <c r="AH101" s="6"/>
    </row>
    <row r="102" spans="1:34" ht="13.5" customHeight="1">
      <c r="A102" t="s">
        <v>198</v>
      </c>
      <c r="B102" s="101" t="s">
        <v>457</v>
      </c>
      <c r="C102" s="102" t="s">
        <v>458</v>
      </c>
      <c r="D102" s="54" t="s">
        <v>223</v>
      </c>
      <c r="E102" s="103">
        <v>1</v>
      </c>
      <c r="F102" s="106">
        <v>0</v>
      </c>
      <c r="G102" s="85">
        <v>38</v>
      </c>
      <c r="H102" s="16" t="s">
        <v>224</v>
      </c>
      <c r="I102" s="16" t="s">
        <v>459</v>
      </c>
      <c r="J102" s="16" t="s">
        <v>55</v>
      </c>
      <c r="K102" s="16"/>
      <c r="L102" s="16"/>
      <c r="M102" s="79">
        <v>0</v>
      </c>
      <c r="N102" s="55">
        <v>0</v>
      </c>
      <c r="O102" s="55">
        <v>0</v>
      </c>
      <c r="P102" s="55">
        <v>33.821863366760603</v>
      </c>
      <c r="Q102" s="55">
        <v>0</v>
      </c>
      <c r="R102" s="55">
        <v>0</v>
      </c>
      <c r="S102" s="55">
        <v>33.821863366760603</v>
      </c>
      <c r="T102" s="55">
        <v>0</v>
      </c>
      <c r="U102" s="55">
        <v>0.134939118237307</v>
      </c>
      <c r="V102" s="55">
        <v>82.193094492591101</v>
      </c>
      <c r="W102" s="55">
        <v>0</v>
      </c>
      <c r="X102" s="55">
        <v>-17.8765435852617</v>
      </c>
      <c r="Y102" s="56">
        <v>64.3165509073294</v>
      </c>
      <c r="Z102" s="57">
        <v>82.328033610828413</v>
      </c>
      <c r="AA102" s="58"/>
      <c r="AB102" s="58">
        <v>-57.720674978513401</v>
      </c>
      <c r="AD102" s="8">
        <v>2024</v>
      </c>
      <c r="AE102">
        <v>2022</v>
      </c>
      <c r="AF102" t="s">
        <v>226</v>
      </c>
      <c r="AG102" s="5" t="s">
        <v>227</v>
      </c>
      <c r="AH102" s="6"/>
    </row>
    <row r="103" spans="1:34" ht="13.5" customHeight="1">
      <c r="A103" t="s">
        <v>199</v>
      </c>
      <c r="B103" s="101" t="s">
        <v>460</v>
      </c>
      <c r="C103" s="102" t="s">
        <v>461</v>
      </c>
      <c r="D103" s="54" t="s">
        <v>261</v>
      </c>
      <c r="E103" s="103">
        <v>1</v>
      </c>
      <c r="F103" s="106">
        <v>0</v>
      </c>
      <c r="G103" s="85">
        <v>0</v>
      </c>
      <c r="H103" s="16" t="s">
        <v>224</v>
      </c>
      <c r="I103" s="16" t="s">
        <v>462</v>
      </c>
      <c r="J103" s="16" t="s">
        <v>55</v>
      </c>
      <c r="K103" s="16"/>
      <c r="L103" s="16"/>
      <c r="M103" s="79">
        <v>0</v>
      </c>
      <c r="N103" s="55">
        <v>0</v>
      </c>
      <c r="O103" s="55">
        <v>0</v>
      </c>
      <c r="P103" s="55">
        <v>-0.212240886588556</v>
      </c>
      <c r="Q103" s="55">
        <v>0</v>
      </c>
      <c r="R103" s="55">
        <v>0</v>
      </c>
      <c r="S103" s="55">
        <v>-0.212240886588556</v>
      </c>
      <c r="T103" s="55">
        <v>0</v>
      </c>
      <c r="U103" s="55">
        <v>3.55102942729756E-3</v>
      </c>
      <c r="V103" s="55">
        <v>1.75733179363022</v>
      </c>
      <c r="W103" s="55">
        <v>0</v>
      </c>
      <c r="X103" s="55">
        <v>-0.49287905085938299</v>
      </c>
      <c r="Y103" s="56">
        <v>1.264452742770837</v>
      </c>
      <c r="Z103" s="57">
        <v>1.7608828230575175</v>
      </c>
      <c r="AA103" s="58"/>
      <c r="AB103" s="58">
        <v>-1.5322615849202299</v>
      </c>
      <c r="AD103" s="8">
        <v>2024</v>
      </c>
      <c r="AE103">
        <v>2022</v>
      </c>
      <c r="AF103" t="s">
        <v>226</v>
      </c>
      <c r="AG103" s="5" t="s">
        <v>227</v>
      </c>
      <c r="AH103" s="6"/>
    </row>
    <row r="104" spans="1:34" ht="13.5" customHeight="1">
      <c r="A104" t="s">
        <v>200</v>
      </c>
      <c r="B104" s="101" t="s">
        <v>463</v>
      </c>
      <c r="C104" s="102" t="s">
        <v>464</v>
      </c>
      <c r="D104" s="54" t="s">
        <v>261</v>
      </c>
      <c r="E104" s="103">
        <v>1</v>
      </c>
      <c r="F104" s="106">
        <v>0</v>
      </c>
      <c r="G104" s="85">
        <v>0</v>
      </c>
      <c r="H104" s="16" t="s">
        <v>224</v>
      </c>
      <c r="I104" s="16" t="s">
        <v>465</v>
      </c>
      <c r="J104" s="16" t="s">
        <v>55</v>
      </c>
      <c r="K104" s="16"/>
      <c r="L104" s="16"/>
      <c r="M104" s="79">
        <v>0</v>
      </c>
      <c r="N104" s="55">
        <v>0</v>
      </c>
      <c r="O104" s="55">
        <v>0</v>
      </c>
      <c r="P104" s="55">
        <v>-0.62842242778186497</v>
      </c>
      <c r="Q104" s="55">
        <v>0</v>
      </c>
      <c r="R104" s="55">
        <v>0</v>
      </c>
      <c r="S104" s="55">
        <v>-0.62842242778186497</v>
      </c>
      <c r="T104" s="55">
        <v>0</v>
      </c>
      <c r="U104" s="55">
        <v>3.55102942729756E-3</v>
      </c>
      <c r="V104" s="55">
        <v>1.75733179363022</v>
      </c>
      <c r="W104" s="55">
        <v>0</v>
      </c>
      <c r="X104" s="55">
        <v>-0.49287905085938299</v>
      </c>
      <c r="Y104" s="56">
        <v>1.264452742770837</v>
      </c>
      <c r="Z104" s="57">
        <v>1.7608828230575175</v>
      </c>
      <c r="AA104" s="58"/>
      <c r="AB104" s="58">
        <v>-1.75456734478739</v>
      </c>
      <c r="AD104" s="8">
        <v>2024</v>
      </c>
      <c r="AE104">
        <v>2022</v>
      </c>
      <c r="AF104" t="s">
        <v>226</v>
      </c>
      <c r="AG104" s="5" t="s">
        <v>227</v>
      </c>
      <c r="AH104" s="6"/>
    </row>
    <row r="105" spans="1:34" ht="13.5" customHeight="1">
      <c r="A105" t="s">
        <v>192</v>
      </c>
      <c r="B105" s="101" t="s">
        <v>466</v>
      </c>
      <c r="C105" s="102" t="s">
        <v>467</v>
      </c>
      <c r="D105" s="54" t="s">
        <v>223</v>
      </c>
      <c r="E105" s="103">
        <v>1</v>
      </c>
      <c r="F105" s="106">
        <v>0</v>
      </c>
      <c r="G105" s="85">
        <v>80</v>
      </c>
      <c r="H105" s="16" t="s">
        <v>224</v>
      </c>
      <c r="I105" s="16" t="s">
        <v>468</v>
      </c>
      <c r="J105" s="16" t="s">
        <v>55</v>
      </c>
      <c r="K105" s="16"/>
      <c r="L105" s="16"/>
      <c r="M105" s="79">
        <v>0</v>
      </c>
      <c r="N105" s="55">
        <v>0</v>
      </c>
      <c r="O105" s="55">
        <v>0</v>
      </c>
      <c r="P105" s="55">
        <v>-1.17357533435774</v>
      </c>
      <c r="Q105" s="55">
        <v>0</v>
      </c>
      <c r="R105" s="55">
        <v>0</v>
      </c>
      <c r="S105" s="55">
        <v>-1.17357533435774</v>
      </c>
      <c r="T105" s="55">
        <v>0</v>
      </c>
      <c r="U105" s="55">
        <v>0.28408235418380501</v>
      </c>
      <c r="V105" s="55">
        <v>148.031473589413</v>
      </c>
      <c r="W105" s="55">
        <v>0</v>
      </c>
      <c r="X105" s="55">
        <v>-30.769328030528001</v>
      </c>
      <c r="Y105" s="56">
        <v>117.262145558885</v>
      </c>
      <c r="Z105" s="57">
        <v>148.31555594359679</v>
      </c>
      <c r="AA105" s="58"/>
      <c r="AB105" s="58">
        <v>-145.38098107303699</v>
      </c>
      <c r="AD105" s="8">
        <v>2024</v>
      </c>
      <c r="AE105">
        <v>2022</v>
      </c>
      <c r="AF105" t="s">
        <v>226</v>
      </c>
      <c r="AG105" s="5" t="s">
        <v>227</v>
      </c>
      <c r="AH105" s="6"/>
    </row>
    <row r="106" spans="1:34" ht="13.5" customHeight="1">
      <c r="A106" t="s">
        <v>193</v>
      </c>
      <c r="B106" s="101" t="s">
        <v>469</v>
      </c>
      <c r="C106" s="102" t="s">
        <v>470</v>
      </c>
      <c r="D106" s="54" t="s">
        <v>223</v>
      </c>
      <c r="E106" s="103">
        <v>1</v>
      </c>
      <c r="F106" s="106">
        <v>0</v>
      </c>
      <c r="G106" s="85">
        <v>45</v>
      </c>
      <c r="H106" s="16" t="s">
        <v>224</v>
      </c>
      <c r="I106" s="16" t="s">
        <v>471</v>
      </c>
      <c r="J106" s="16" t="s">
        <v>55</v>
      </c>
      <c r="K106" s="16"/>
      <c r="L106" s="16"/>
      <c r="M106" s="79">
        <v>0</v>
      </c>
      <c r="N106" s="55">
        <v>0</v>
      </c>
      <c r="O106" s="55">
        <v>0</v>
      </c>
      <c r="P106" s="55">
        <v>-71.973206734334596</v>
      </c>
      <c r="Q106" s="55">
        <v>0</v>
      </c>
      <c r="R106" s="55">
        <v>0</v>
      </c>
      <c r="S106" s="55">
        <v>-71.973206734334596</v>
      </c>
      <c r="T106" s="55">
        <v>0</v>
      </c>
      <c r="U106" s="55">
        <v>0.15979632422838999</v>
      </c>
      <c r="V106" s="55">
        <v>84.277084337970393</v>
      </c>
      <c r="W106" s="55">
        <v>0</v>
      </c>
      <c r="X106" s="55">
        <v>-23.076996022896001</v>
      </c>
      <c r="Y106" s="56">
        <v>61.200088315074396</v>
      </c>
      <c r="Z106" s="57">
        <v>84.436880662198789</v>
      </c>
      <c r="AA106" s="58"/>
      <c r="AB106" s="58">
        <v>-82.442239356988097</v>
      </c>
      <c r="AD106" s="8">
        <v>2024</v>
      </c>
      <c r="AE106">
        <v>2022</v>
      </c>
      <c r="AF106" t="s">
        <v>226</v>
      </c>
      <c r="AG106" s="5" t="s">
        <v>227</v>
      </c>
      <c r="AH106" s="6"/>
    </row>
    <row r="107" spans="1:34" ht="13.5" customHeight="1">
      <c r="A107" t="s">
        <v>191</v>
      </c>
      <c r="B107" s="101" t="s">
        <v>472</v>
      </c>
      <c r="C107" s="102" t="s">
        <v>473</v>
      </c>
      <c r="D107" s="54" t="s">
        <v>223</v>
      </c>
      <c r="E107" s="103">
        <v>1</v>
      </c>
      <c r="F107" s="106">
        <v>0</v>
      </c>
      <c r="G107" s="85">
        <v>32</v>
      </c>
      <c r="H107" s="16" t="s">
        <v>224</v>
      </c>
      <c r="I107" s="16" t="s">
        <v>474</v>
      </c>
      <c r="J107" s="16" t="s">
        <v>55</v>
      </c>
      <c r="K107" s="16"/>
      <c r="L107" s="16"/>
      <c r="M107" s="79">
        <v>0</v>
      </c>
      <c r="N107" s="55">
        <v>0</v>
      </c>
      <c r="O107" s="55">
        <v>0</v>
      </c>
      <c r="P107" s="55">
        <v>94.028296431843899</v>
      </c>
      <c r="Q107" s="55">
        <v>0</v>
      </c>
      <c r="R107" s="55">
        <v>0</v>
      </c>
      <c r="S107" s="55">
        <v>94.028296431843899</v>
      </c>
      <c r="T107" s="55">
        <v>0</v>
      </c>
      <c r="U107" s="55">
        <v>0.104134681558562</v>
      </c>
      <c r="V107" s="55">
        <v>118.14718522600501</v>
      </c>
      <c r="W107" s="55">
        <v>0</v>
      </c>
      <c r="X107" s="55">
        <v>-41.418871010355701</v>
      </c>
      <c r="Y107" s="56">
        <v>76.728314215649306</v>
      </c>
      <c r="Z107" s="57">
        <v>118.25131990756357</v>
      </c>
      <c r="AA107" s="58"/>
      <c r="AB107" s="58">
        <v>0.55335883889427295</v>
      </c>
      <c r="AD107" s="8">
        <v>2024</v>
      </c>
      <c r="AE107">
        <v>2022</v>
      </c>
      <c r="AF107" t="s">
        <v>226</v>
      </c>
      <c r="AG107" s="5" t="s">
        <v>227</v>
      </c>
      <c r="AH107" s="6"/>
    </row>
    <row r="108" spans="1:34" ht="13.5" customHeight="1">
      <c r="A108" t="s">
        <v>203</v>
      </c>
      <c r="B108" s="101" t="s">
        <v>475</v>
      </c>
      <c r="C108" s="102" t="s">
        <v>476</v>
      </c>
      <c r="D108" s="54" t="s">
        <v>223</v>
      </c>
      <c r="E108" s="103">
        <v>1</v>
      </c>
      <c r="F108" s="106">
        <v>0</v>
      </c>
      <c r="G108" s="85">
        <v>250</v>
      </c>
      <c r="H108" s="16" t="s">
        <v>224</v>
      </c>
      <c r="I108" s="16" t="s">
        <v>477</v>
      </c>
      <c r="J108" s="16" t="s">
        <v>55</v>
      </c>
      <c r="K108" s="16"/>
      <c r="L108" s="16"/>
      <c r="M108" s="79">
        <v>0</v>
      </c>
      <c r="N108" s="55">
        <v>0</v>
      </c>
      <c r="O108" s="55">
        <v>0</v>
      </c>
      <c r="P108" s="55">
        <v>99.151421734824794</v>
      </c>
      <c r="Q108" s="55">
        <v>0</v>
      </c>
      <c r="R108" s="55">
        <v>0</v>
      </c>
      <c r="S108" s="55">
        <v>99.151421734824794</v>
      </c>
      <c r="T108" s="55">
        <v>0</v>
      </c>
      <c r="U108" s="55">
        <v>9.7626263961152204E-2</v>
      </c>
      <c r="V108" s="55">
        <v>77.697080234908199</v>
      </c>
      <c r="W108" s="55">
        <v>0</v>
      </c>
      <c r="X108" s="55">
        <v>-25.041407330824299</v>
      </c>
      <c r="Y108" s="56">
        <v>52.6556729040839</v>
      </c>
      <c r="Z108" s="57">
        <v>77.794706498869346</v>
      </c>
      <c r="AA108" s="58"/>
      <c r="AB108" s="58">
        <v>-0.43702468134664901</v>
      </c>
      <c r="AD108" s="8">
        <v>2024</v>
      </c>
      <c r="AE108">
        <v>2022</v>
      </c>
      <c r="AF108" t="s">
        <v>226</v>
      </c>
      <c r="AG108" s="5" t="s">
        <v>227</v>
      </c>
      <c r="AH108" s="6"/>
    </row>
    <row r="109" spans="1:34" ht="13.5" customHeight="1">
      <c r="A109" t="s">
        <v>202</v>
      </c>
      <c r="B109" s="101" t="s">
        <v>478</v>
      </c>
      <c r="C109" s="102" t="s">
        <v>479</v>
      </c>
      <c r="D109" s="54" t="s">
        <v>223</v>
      </c>
      <c r="E109" s="103">
        <v>1</v>
      </c>
      <c r="F109" s="106">
        <v>0</v>
      </c>
      <c r="G109" s="85">
        <v>146.4</v>
      </c>
      <c r="H109" s="16" t="s">
        <v>224</v>
      </c>
      <c r="I109" s="16" t="s">
        <v>480</v>
      </c>
      <c r="J109" s="16" t="s">
        <v>52</v>
      </c>
      <c r="K109" s="16"/>
      <c r="L109" s="16"/>
      <c r="M109" s="79">
        <v>0</v>
      </c>
      <c r="N109" s="55">
        <v>0</v>
      </c>
      <c r="O109" s="55">
        <v>0</v>
      </c>
      <c r="P109" s="55">
        <v>192.11009358145</v>
      </c>
      <c r="Q109" s="55">
        <v>0</v>
      </c>
      <c r="R109" s="55">
        <v>0</v>
      </c>
      <c r="S109" s="55">
        <v>192.11009358145</v>
      </c>
      <c r="T109" s="55">
        <v>0</v>
      </c>
      <c r="U109" s="55">
        <v>7.71055343350136E-3</v>
      </c>
      <c r="V109" s="55">
        <v>0</v>
      </c>
      <c r="W109" s="55">
        <v>1.7601035296446899E-2</v>
      </c>
      <c r="X109" s="55">
        <v>0</v>
      </c>
      <c r="Y109" s="56">
        <v>1.7601035296446899E-2</v>
      </c>
      <c r="Z109" s="57">
        <v>2.5311588729948258E-2</v>
      </c>
      <c r="AA109" s="58"/>
      <c r="AB109" s="58">
        <v>0.77598178244052896</v>
      </c>
      <c r="AD109" s="8">
        <v>2024</v>
      </c>
      <c r="AE109">
        <v>2022</v>
      </c>
      <c r="AF109" t="s">
        <v>226</v>
      </c>
      <c r="AG109" s="5" t="s">
        <v>227</v>
      </c>
      <c r="AH109" s="6"/>
    </row>
    <row r="110" spans="1:34" ht="13.5" customHeight="1">
      <c r="A110" t="s">
        <v>195</v>
      </c>
      <c r="B110" s="101" t="s">
        <v>481</v>
      </c>
      <c r="C110" s="102" t="s">
        <v>482</v>
      </c>
      <c r="D110" s="54" t="s">
        <v>223</v>
      </c>
      <c r="E110" s="103">
        <v>1</v>
      </c>
      <c r="F110" s="106">
        <v>0</v>
      </c>
      <c r="G110" s="85">
        <v>46.25</v>
      </c>
      <c r="H110" s="16" t="s">
        <v>224</v>
      </c>
      <c r="I110" s="16" t="s">
        <v>483</v>
      </c>
      <c r="J110" s="16" t="s">
        <v>55</v>
      </c>
      <c r="K110" s="16"/>
      <c r="L110" s="16"/>
      <c r="M110" s="79">
        <v>0</v>
      </c>
      <c r="N110" s="55">
        <v>0</v>
      </c>
      <c r="O110" s="55">
        <v>0</v>
      </c>
      <c r="P110" s="55">
        <v>68.675890654851003</v>
      </c>
      <c r="Q110" s="55">
        <v>0</v>
      </c>
      <c r="R110" s="55">
        <v>0</v>
      </c>
      <c r="S110" s="55">
        <v>68.675890654851003</v>
      </c>
      <c r="T110" s="55">
        <v>0</v>
      </c>
      <c r="U110" s="55">
        <v>0.18656132384209601</v>
      </c>
      <c r="V110" s="55">
        <v>1.2701744694264001</v>
      </c>
      <c r="W110" s="55">
        <v>0.754407142346468</v>
      </c>
      <c r="X110" s="55">
        <v>0</v>
      </c>
      <c r="Y110" s="56">
        <v>2.0245816117728683</v>
      </c>
      <c r="Z110" s="57">
        <v>2.2111429356149639</v>
      </c>
      <c r="AA110" s="58"/>
      <c r="AB110" s="58">
        <v>0.59559317999892802</v>
      </c>
      <c r="AD110" s="8">
        <v>2024</v>
      </c>
      <c r="AE110">
        <v>2022</v>
      </c>
      <c r="AF110" t="s">
        <v>226</v>
      </c>
      <c r="AG110" s="5" t="s">
        <v>227</v>
      </c>
      <c r="AH110" s="6"/>
    </row>
    <row r="111" spans="1:34" ht="13.5" customHeight="1">
      <c r="A111" t="s">
        <v>196</v>
      </c>
      <c r="B111" s="101" t="s">
        <v>484</v>
      </c>
      <c r="C111" s="102" t="s">
        <v>485</v>
      </c>
      <c r="D111" s="54" t="s">
        <v>223</v>
      </c>
      <c r="E111" s="103">
        <v>1</v>
      </c>
      <c r="F111" s="106">
        <v>0</v>
      </c>
      <c r="G111" s="85">
        <v>50</v>
      </c>
      <c r="H111" s="16" t="s">
        <v>224</v>
      </c>
      <c r="I111" s="16" t="s">
        <v>483</v>
      </c>
      <c r="J111" s="16" t="s">
        <v>55</v>
      </c>
      <c r="K111" s="16"/>
      <c r="L111" s="16"/>
      <c r="M111" s="79">
        <v>0</v>
      </c>
      <c r="N111" s="55">
        <v>0</v>
      </c>
      <c r="O111" s="55">
        <v>0</v>
      </c>
      <c r="P111" s="55">
        <v>61.1482579665225</v>
      </c>
      <c r="Q111" s="55">
        <v>0</v>
      </c>
      <c r="R111" s="55">
        <v>0</v>
      </c>
      <c r="S111" s="55">
        <v>61.1482579665225</v>
      </c>
      <c r="T111" s="55">
        <v>0</v>
      </c>
      <c r="U111" s="55">
        <v>0.18309387595731899</v>
      </c>
      <c r="V111" s="55">
        <v>1.2478117284662</v>
      </c>
      <c r="W111" s="55">
        <v>0.73833666445963797</v>
      </c>
      <c r="X111" s="55">
        <v>0</v>
      </c>
      <c r="Y111" s="56">
        <v>1.9861483929258381</v>
      </c>
      <c r="Z111" s="57">
        <v>2.1692422688831572</v>
      </c>
      <c r="AA111" s="58"/>
      <c r="AB111" s="58">
        <v>6.3434933898894101</v>
      </c>
      <c r="AD111" s="8">
        <v>2024</v>
      </c>
      <c r="AE111">
        <v>2022</v>
      </c>
      <c r="AF111" t="s">
        <v>226</v>
      </c>
      <c r="AG111" s="5" t="s">
        <v>227</v>
      </c>
      <c r="AH111" s="6"/>
    </row>
    <row r="112" spans="1:34" ht="13.5" customHeight="1">
      <c r="A112" t="s">
        <v>206</v>
      </c>
      <c r="B112" s="101" t="s">
        <v>486</v>
      </c>
      <c r="C112" s="102" t="s">
        <v>487</v>
      </c>
      <c r="D112" s="54" t="s">
        <v>261</v>
      </c>
      <c r="E112" s="103">
        <v>1</v>
      </c>
      <c r="F112" s="106">
        <v>0</v>
      </c>
      <c r="G112" s="85">
        <v>30</v>
      </c>
      <c r="H112" s="16" t="s">
        <v>224</v>
      </c>
      <c r="I112" s="16" t="s">
        <v>488</v>
      </c>
      <c r="J112" s="16" t="s">
        <v>55</v>
      </c>
      <c r="K112" s="16"/>
      <c r="L112" s="16"/>
      <c r="M112" s="79">
        <v>0</v>
      </c>
      <c r="N112" s="55">
        <v>0</v>
      </c>
      <c r="O112" s="55">
        <v>0</v>
      </c>
      <c r="P112" s="55">
        <v>2.9211784734536499</v>
      </c>
      <c r="Q112" s="55">
        <v>0</v>
      </c>
      <c r="R112" s="55">
        <v>0</v>
      </c>
      <c r="S112" s="55">
        <v>2.9211784734536499</v>
      </c>
      <c r="T112" s="55">
        <v>0</v>
      </c>
      <c r="U112" s="55">
        <v>3.55102942729756E-3</v>
      </c>
      <c r="V112" s="55">
        <v>3.98250622580687</v>
      </c>
      <c r="W112" s="55">
        <v>0</v>
      </c>
      <c r="X112" s="55">
        <v>-1.3842027428694099</v>
      </c>
      <c r="Y112" s="56">
        <v>2.5983034829374603</v>
      </c>
      <c r="Z112" s="57">
        <v>3.9860572552341673</v>
      </c>
      <c r="AA112" s="58"/>
      <c r="AB112" s="58">
        <v>2.6569225671879301E-2</v>
      </c>
      <c r="AD112" s="8">
        <v>2024</v>
      </c>
      <c r="AE112">
        <v>2022</v>
      </c>
      <c r="AF112" t="s">
        <v>226</v>
      </c>
      <c r="AG112" s="5" t="s">
        <v>227</v>
      </c>
      <c r="AH112" s="6"/>
    </row>
    <row r="113" spans="1:34" ht="13.5" customHeight="1">
      <c r="A113" t="s">
        <v>205</v>
      </c>
      <c r="B113" s="101" t="s">
        <v>489</v>
      </c>
      <c r="C113" s="102" t="s">
        <v>490</v>
      </c>
      <c r="D113" s="54" t="s">
        <v>261</v>
      </c>
      <c r="E113" s="103">
        <v>1</v>
      </c>
      <c r="F113" s="106">
        <v>0</v>
      </c>
      <c r="G113" s="85">
        <v>10</v>
      </c>
      <c r="H113" s="16" t="s">
        <v>224</v>
      </c>
      <c r="I113" s="16" t="s">
        <v>491</v>
      </c>
      <c r="J113" s="16" t="s">
        <v>55</v>
      </c>
      <c r="K113" s="16"/>
      <c r="L113" s="16"/>
      <c r="M113" s="79">
        <v>0</v>
      </c>
      <c r="N113" s="55">
        <v>0</v>
      </c>
      <c r="O113" s="55">
        <v>0</v>
      </c>
      <c r="P113" s="55">
        <v>2.6011446675493999</v>
      </c>
      <c r="Q113" s="55">
        <v>0</v>
      </c>
      <c r="R113" s="55">
        <v>0</v>
      </c>
      <c r="S113" s="55">
        <v>2.6011446675493999</v>
      </c>
      <c r="T113" s="55">
        <v>0</v>
      </c>
      <c r="U113" s="55">
        <v>3.55102942729756E-3</v>
      </c>
      <c r="V113" s="55">
        <v>1.8736026721096499</v>
      </c>
      <c r="W113" s="55">
        <v>0</v>
      </c>
      <c r="X113" s="55">
        <v>-0.51054225837295997</v>
      </c>
      <c r="Y113" s="56">
        <v>1.36306041373669</v>
      </c>
      <c r="Z113" s="57">
        <v>1.8771537015369475</v>
      </c>
      <c r="AA113" s="58"/>
      <c r="AB113" s="58">
        <v>1.8821857639482201E-2</v>
      </c>
      <c r="AD113" s="8">
        <v>2024</v>
      </c>
      <c r="AE113">
        <v>2022</v>
      </c>
      <c r="AF113" t="s">
        <v>226</v>
      </c>
      <c r="AG113" s="5" t="s">
        <v>227</v>
      </c>
      <c r="AH113" s="6"/>
    </row>
    <row r="114" spans="1:34" ht="13.5" customHeight="1">
      <c r="A114" t="s">
        <v>190</v>
      </c>
      <c r="B114" s="101" t="s">
        <v>492</v>
      </c>
      <c r="C114" s="102" t="s">
        <v>493</v>
      </c>
      <c r="D114" s="54" t="s">
        <v>223</v>
      </c>
      <c r="E114" s="103">
        <v>1</v>
      </c>
      <c r="F114" s="106">
        <v>0</v>
      </c>
      <c r="G114" s="85">
        <v>40</v>
      </c>
      <c r="H114" s="16" t="s">
        <v>224</v>
      </c>
      <c r="I114" s="16" t="s">
        <v>494</v>
      </c>
      <c r="J114" s="16" t="s">
        <v>55</v>
      </c>
      <c r="K114" s="16"/>
      <c r="L114" s="16"/>
      <c r="M114" s="79">
        <v>0</v>
      </c>
      <c r="N114" s="55">
        <v>0</v>
      </c>
      <c r="O114" s="55">
        <v>0</v>
      </c>
      <c r="P114" s="55">
        <v>87.433166256358803</v>
      </c>
      <c r="Q114" s="55">
        <v>0</v>
      </c>
      <c r="R114" s="55">
        <v>0</v>
      </c>
      <c r="S114" s="55">
        <v>87.433166256358803</v>
      </c>
      <c r="T114" s="55">
        <v>0</v>
      </c>
      <c r="U114" s="55">
        <v>0.142041177091902</v>
      </c>
      <c r="V114" s="55">
        <v>90.211450472415606</v>
      </c>
      <c r="W114" s="55">
        <v>0</v>
      </c>
      <c r="X114" s="55">
        <v>-24.5060284019021</v>
      </c>
      <c r="Y114" s="56">
        <v>65.705422070513507</v>
      </c>
      <c r="Z114" s="57">
        <v>90.353491649507504</v>
      </c>
      <c r="AA114" s="58"/>
      <c r="AB114" s="58">
        <v>-0.298745422729017</v>
      </c>
      <c r="AD114" s="8">
        <v>2024</v>
      </c>
      <c r="AE114">
        <v>2022</v>
      </c>
      <c r="AF114" t="s">
        <v>226</v>
      </c>
      <c r="AG114" s="5" t="s">
        <v>227</v>
      </c>
      <c r="AH114" s="6"/>
    </row>
    <row r="115" spans="1:34" ht="13.5" customHeight="1">
      <c r="A115" t="s">
        <v>204</v>
      </c>
      <c r="B115" s="101" t="s">
        <v>495</v>
      </c>
      <c r="C115" s="102" t="s">
        <v>496</v>
      </c>
      <c r="D115" s="54" t="s">
        <v>261</v>
      </c>
      <c r="E115" s="103">
        <v>1</v>
      </c>
      <c r="F115" s="106">
        <v>0</v>
      </c>
      <c r="G115" s="85">
        <v>10</v>
      </c>
      <c r="H115" s="16" t="s">
        <v>224</v>
      </c>
      <c r="I115" s="16" t="s">
        <v>497</v>
      </c>
      <c r="J115" s="16" t="s">
        <v>55</v>
      </c>
      <c r="K115" s="16"/>
      <c r="L115" s="16"/>
      <c r="M115" s="79">
        <v>0</v>
      </c>
      <c r="N115" s="55">
        <v>0</v>
      </c>
      <c r="O115" s="55">
        <v>0</v>
      </c>
      <c r="P115" s="55">
        <v>6.4700635456915299</v>
      </c>
      <c r="Q115" s="55">
        <v>0</v>
      </c>
      <c r="R115" s="55">
        <v>0</v>
      </c>
      <c r="S115" s="55">
        <v>6.4700635456915299</v>
      </c>
      <c r="T115" s="55">
        <v>0</v>
      </c>
      <c r="U115" s="55">
        <v>3.55102942729756E-3</v>
      </c>
      <c r="V115" s="55">
        <v>2.1110983931768699</v>
      </c>
      <c r="W115" s="55">
        <v>0</v>
      </c>
      <c r="X115" s="55">
        <v>-0.616815797467414</v>
      </c>
      <c r="Y115" s="56">
        <v>1.4942825957094559</v>
      </c>
      <c r="Z115" s="57">
        <v>2.1146494226041672</v>
      </c>
      <c r="AA115" s="58"/>
      <c r="AB115" s="58">
        <v>6.6096593505080098E-2</v>
      </c>
      <c r="AD115" s="8">
        <v>2024</v>
      </c>
      <c r="AE115">
        <v>2022</v>
      </c>
      <c r="AF115" t="s">
        <v>226</v>
      </c>
      <c r="AG115" s="5" t="s">
        <v>227</v>
      </c>
      <c r="AH115" s="6"/>
    </row>
    <row r="116" spans="1:34">
      <c r="A116" t="s">
        <v>178</v>
      </c>
      <c r="B116" s="163" t="s">
        <v>552</v>
      </c>
      <c r="C116" s="24" t="s">
        <v>498</v>
      </c>
      <c r="D116" s="54" t="s">
        <v>223</v>
      </c>
      <c r="E116" s="103">
        <v>1</v>
      </c>
      <c r="F116" s="106">
        <v>0</v>
      </c>
      <c r="G116" s="85">
        <v>492.92</v>
      </c>
      <c r="H116" s="16" t="s">
        <v>499</v>
      </c>
      <c r="I116" s="16" t="s">
        <v>500</v>
      </c>
      <c r="J116" s="16" t="s">
        <v>53</v>
      </c>
      <c r="K116" s="16"/>
      <c r="L116" s="16"/>
      <c r="M116" s="79">
        <v>-768.74817808402099</v>
      </c>
      <c r="N116" s="55">
        <v>9.5199601298166794</v>
      </c>
      <c r="O116" s="55">
        <v>32.249980829661403</v>
      </c>
      <c r="P116" s="55">
        <v>-726.97823712454306</v>
      </c>
      <c r="Q116" s="55">
        <v>0</v>
      </c>
      <c r="R116" s="55">
        <v>5.5770780907866904</v>
      </c>
      <c r="S116" s="55">
        <v>-721.40115903375636</v>
      </c>
      <c r="T116" s="55">
        <v>0</v>
      </c>
      <c r="U116" s="55">
        <v>0.64141178451962699</v>
      </c>
      <c r="V116" s="55">
        <v>815.98380660413397</v>
      </c>
      <c r="W116" s="55">
        <v>0</v>
      </c>
      <c r="X116" s="55">
        <v>-283.07439463420599</v>
      </c>
      <c r="Y116" s="56">
        <v>532.90941196992799</v>
      </c>
      <c r="Z116" s="57">
        <v>816.62521838865359</v>
      </c>
      <c r="AA116" s="98">
        <v>-12.873201788590199</v>
      </c>
      <c r="AB116" s="58">
        <v>-806.02499999999998</v>
      </c>
      <c r="AD116" s="8">
        <v>2028</v>
      </c>
      <c r="AE116">
        <v>2023</v>
      </c>
      <c r="AF116" t="s">
        <v>35</v>
      </c>
      <c r="AG116" s="5" t="s">
        <v>501</v>
      </c>
      <c r="AH116" s="6"/>
    </row>
    <row r="117" spans="1:34">
      <c r="A117" t="s">
        <v>176</v>
      </c>
      <c r="B117" s="90" t="s">
        <v>75</v>
      </c>
      <c r="C117" s="24" t="s">
        <v>502</v>
      </c>
      <c r="D117" s="54" t="s">
        <v>223</v>
      </c>
      <c r="E117" s="103">
        <v>1</v>
      </c>
      <c r="F117" s="106">
        <v>0</v>
      </c>
      <c r="G117" s="85">
        <v>489.41</v>
      </c>
      <c r="H117" s="16" t="s">
        <v>499</v>
      </c>
      <c r="I117" s="16" t="s">
        <v>503</v>
      </c>
      <c r="J117" s="16" t="s">
        <v>53</v>
      </c>
      <c r="K117" s="16"/>
      <c r="L117" s="16"/>
      <c r="M117" s="79">
        <v>-731.01569532386895</v>
      </c>
      <c r="N117" s="55">
        <v>9.1190800978515494</v>
      </c>
      <c r="O117" s="55">
        <v>52.281109489663599</v>
      </c>
      <c r="P117" s="55">
        <v>-669.61550573635395</v>
      </c>
      <c r="Q117" s="55">
        <v>0</v>
      </c>
      <c r="R117" s="55">
        <v>1.7673804396086401</v>
      </c>
      <c r="S117" s="55">
        <v>-667.84812529674537</v>
      </c>
      <c r="T117" s="55">
        <v>0</v>
      </c>
      <c r="U117" s="55">
        <v>0.64103281781020804</v>
      </c>
      <c r="V117" s="55">
        <v>798.71380660413399</v>
      </c>
      <c r="W117" s="55">
        <v>0</v>
      </c>
      <c r="X117" s="55">
        <v>-238.66081965276101</v>
      </c>
      <c r="Y117" s="56">
        <v>560.05298695137299</v>
      </c>
      <c r="Z117" s="57">
        <v>799.35483942194423</v>
      </c>
      <c r="AA117" s="98">
        <v>-11.1817793466791</v>
      </c>
      <c r="AB117" s="58">
        <v>-788.755</v>
      </c>
      <c r="AD117" s="8">
        <v>2028</v>
      </c>
      <c r="AE117">
        <v>2023</v>
      </c>
      <c r="AF117" t="s">
        <v>35</v>
      </c>
      <c r="AG117" s="5" t="s">
        <v>501</v>
      </c>
      <c r="AH117" s="6"/>
    </row>
    <row r="118" spans="1:34">
      <c r="A118" t="s">
        <v>179</v>
      </c>
      <c r="B118" s="90" t="s">
        <v>504</v>
      </c>
      <c r="C118" s="24" t="s">
        <v>505</v>
      </c>
      <c r="D118" s="54" t="s">
        <v>223</v>
      </c>
      <c r="E118" s="103">
        <v>1</v>
      </c>
      <c r="F118" s="106">
        <v>0</v>
      </c>
      <c r="G118" s="85">
        <v>507.11</v>
      </c>
      <c r="H118" s="16" t="s">
        <v>499</v>
      </c>
      <c r="I118" s="16" t="s">
        <v>506</v>
      </c>
      <c r="J118" s="16" t="s">
        <v>53</v>
      </c>
      <c r="K118" s="16"/>
      <c r="L118" s="16"/>
      <c r="M118" s="79">
        <v>-763.83348142278498</v>
      </c>
      <c r="N118" s="55">
        <v>37.530678647296099</v>
      </c>
      <c r="O118" s="55">
        <v>58.119715861815401</v>
      </c>
      <c r="P118" s="55">
        <v>-668.18308691367304</v>
      </c>
      <c r="Q118" s="55">
        <v>0</v>
      </c>
      <c r="R118" s="55">
        <v>5.1389785826799903</v>
      </c>
      <c r="S118" s="55">
        <v>-663.04410833099303</v>
      </c>
      <c r="T118" s="55">
        <v>0</v>
      </c>
      <c r="U118" s="55">
        <v>0.67113195013509697</v>
      </c>
      <c r="V118" s="55">
        <v>825.62713993746695</v>
      </c>
      <c r="W118" s="55">
        <v>0</v>
      </c>
      <c r="X118" s="55">
        <v>-247.98937732252799</v>
      </c>
      <c r="Y118" s="56">
        <v>577.63776261493899</v>
      </c>
      <c r="Z118" s="57">
        <v>826.29827188760203</v>
      </c>
      <c r="AA118" s="98">
        <v>-12.919425554372699</v>
      </c>
      <c r="AB118" s="58">
        <v>-815.66833333333295</v>
      </c>
      <c r="AD118" s="8">
        <v>2028</v>
      </c>
      <c r="AE118">
        <v>2023</v>
      </c>
      <c r="AF118" t="s">
        <v>35</v>
      </c>
      <c r="AG118" s="5" t="s">
        <v>501</v>
      </c>
      <c r="AH118" s="6"/>
    </row>
    <row r="119" spans="1:34">
      <c r="A119" t="s">
        <v>180</v>
      </c>
      <c r="B119" s="90" t="s">
        <v>507</v>
      </c>
      <c r="C119" s="24" t="s">
        <v>508</v>
      </c>
      <c r="D119" s="54" t="s">
        <v>223</v>
      </c>
      <c r="E119" s="103">
        <v>1</v>
      </c>
      <c r="F119" s="106">
        <v>0</v>
      </c>
      <c r="G119" s="85">
        <v>508.43</v>
      </c>
      <c r="H119" s="16" t="s">
        <v>499</v>
      </c>
      <c r="I119" s="16" t="s">
        <v>506</v>
      </c>
      <c r="J119" s="16" t="s">
        <v>53</v>
      </c>
      <c r="K119" s="16"/>
      <c r="L119" s="16"/>
      <c r="M119" s="79">
        <v>-757.24925813695097</v>
      </c>
      <c r="N119" s="55">
        <v>26.908908213278199</v>
      </c>
      <c r="O119" s="55">
        <v>67.014006125263705</v>
      </c>
      <c r="P119" s="55">
        <v>-663.32634379840999</v>
      </c>
      <c r="Q119" s="55">
        <v>0</v>
      </c>
      <c r="R119" s="55">
        <v>1.8487562943336899</v>
      </c>
      <c r="S119" s="55">
        <v>-661.47758750407627</v>
      </c>
      <c r="T119" s="55">
        <v>0</v>
      </c>
      <c r="U119" s="55">
        <v>0.66741302786796197</v>
      </c>
      <c r="V119" s="55">
        <v>821.37380660413396</v>
      </c>
      <c r="W119" s="55">
        <v>0</v>
      </c>
      <c r="X119" s="55">
        <v>-219.48026618766201</v>
      </c>
      <c r="Y119" s="56">
        <v>601.89354041647198</v>
      </c>
      <c r="Z119" s="57">
        <v>822.04121963200191</v>
      </c>
      <c r="AA119" s="98">
        <v>-11.4443641268257</v>
      </c>
      <c r="AB119" s="58">
        <v>-811.41499999999996</v>
      </c>
      <c r="AD119" s="8">
        <v>2028</v>
      </c>
      <c r="AE119">
        <v>2023</v>
      </c>
      <c r="AF119" t="s">
        <v>35</v>
      </c>
      <c r="AG119" s="5" t="s">
        <v>501</v>
      </c>
      <c r="AH119" s="6"/>
    </row>
    <row r="120" spans="1:34">
      <c r="A120" s="66" t="s">
        <v>181</v>
      </c>
      <c r="B120" s="90" t="s">
        <v>509</v>
      </c>
      <c r="C120" s="24" t="s">
        <v>510</v>
      </c>
      <c r="D120" s="54" t="s">
        <v>223</v>
      </c>
      <c r="E120" s="103">
        <v>1</v>
      </c>
      <c r="F120" s="106">
        <v>0</v>
      </c>
      <c r="G120" s="85">
        <v>500.36</v>
      </c>
      <c r="H120" s="16" t="s">
        <v>499</v>
      </c>
      <c r="I120" s="16" t="s">
        <v>511</v>
      </c>
      <c r="J120" s="16" t="s">
        <v>53</v>
      </c>
      <c r="K120" s="16"/>
      <c r="L120" s="16"/>
      <c r="M120" s="79">
        <v>-761.54269614638895</v>
      </c>
      <c r="N120" s="55">
        <v>19.576781362734899</v>
      </c>
      <c r="O120" s="55">
        <v>48.470879991307797</v>
      </c>
      <c r="P120" s="55">
        <v>-693.49503479234704</v>
      </c>
      <c r="Q120" s="55">
        <v>0</v>
      </c>
      <c r="R120" s="55">
        <v>6.4384829614201298</v>
      </c>
      <c r="S120" s="55">
        <v>-687.05655183092688</v>
      </c>
      <c r="T120" s="55">
        <v>0</v>
      </c>
      <c r="U120" s="55">
        <v>0.65335573178615303</v>
      </c>
      <c r="V120" s="55">
        <v>820.80547327080103</v>
      </c>
      <c r="W120" s="55">
        <v>0</v>
      </c>
      <c r="X120" s="55">
        <v>-260.567429518815</v>
      </c>
      <c r="Y120" s="56">
        <v>560.23804375198597</v>
      </c>
      <c r="Z120" s="57">
        <v>821.45882900258721</v>
      </c>
      <c r="AA120" s="98">
        <v>-13.3441242115212</v>
      </c>
      <c r="AB120" s="58">
        <v>-810.84666666666601</v>
      </c>
      <c r="AD120" s="8">
        <v>2028</v>
      </c>
      <c r="AE120">
        <v>2023</v>
      </c>
      <c r="AF120" t="s">
        <v>35</v>
      </c>
      <c r="AG120" s="5" t="s">
        <v>501</v>
      </c>
      <c r="AH120" s="6"/>
    </row>
    <row r="121" spans="1:34">
      <c r="A121" t="s">
        <v>177</v>
      </c>
      <c r="B121" s="90" t="s">
        <v>512</v>
      </c>
      <c r="C121" s="24" t="s">
        <v>513</v>
      </c>
      <c r="D121" s="54" t="s">
        <v>223</v>
      </c>
      <c r="E121" s="103">
        <v>1</v>
      </c>
      <c r="F121" s="106">
        <v>0</v>
      </c>
      <c r="G121" s="85">
        <v>484.51</v>
      </c>
      <c r="H121" s="16" t="s">
        <v>499</v>
      </c>
      <c r="I121" s="16" t="s">
        <v>514</v>
      </c>
      <c r="J121" s="16" t="s">
        <v>53</v>
      </c>
      <c r="K121" s="16"/>
      <c r="L121" s="16"/>
      <c r="M121" s="79">
        <v>-778.60933680272501</v>
      </c>
      <c r="N121" s="55">
        <v>7.9877700278868797</v>
      </c>
      <c r="O121" s="55">
        <v>29.369618981734099</v>
      </c>
      <c r="P121" s="55">
        <v>-741.25194779310402</v>
      </c>
      <c r="Q121" s="55">
        <v>0</v>
      </c>
      <c r="R121" s="55">
        <v>4.6444320904237202</v>
      </c>
      <c r="S121" s="55">
        <v>-736.6075157026803</v>
      </c>
      <c r="T121" s="55">
        <v>0</v>
      </c>
      <c r="U121" s="55">
        <v>0.63014807164564901</v>
      </c>
      <c r="V121" s="55">
        <v>803.04047327080104</v>
      </c>
      <c r="W121" s="55">
        <v>0</v>
      </c>
      <c r="X121" s="55">
        <v>-282.23810909115298</v>
      </c>
      <c r="Y121" s="56">
        <v>520.80236417964807</v>
      </c>
      <c r="Z121" s="57">
        <v>803.67062134244668</v>
      </c>
      <c r="AA121" s="98">
        <v>-12.8309948906044</v>
      </c>
      <c r="AB121" s="58">
        <v>-793.08166666666602</v>
      </c>
      <c r="AD121" s="8">
        <v>2028</v>
      </c>
      <c r="AE121">
        <v>2023</v>
      </c>
      <c r="AF121" t="s">
        <v>35</v>
      </c>
      <c r="AG121" s="5" t="s">
        <v>501</v>
      </c>
      <c r="AH121" s="6"/>
    </row>
    <row r="122" spans="1:34">
      <c r="A122" t="s">
        <v>185</v>
      </c>
      <c r="B122" s="90" t="s">
        <v>515</v>
      </c>
      <c r="C122" s="24" t="s">
        <v>516</v>
      </c>
      <c r="D122" s="54" t="s">
        <v>223</v>
      </c>
      <c r="E122" s="103">
        <v>1</v>
      </c>
      <c r="F122" s="106">
        <v>0</v>
      </c>
      <c r="G122" s="85">
        <v>761.6</v>
      </c>
      <c r="H122" s="16" t="s">
        <v>499</v>
      </c>
      <c r="I122" s="16" t="s">
        <v>514</v>
      </c>
      <c r="J122" s="16" t="s">
        <v>53</v>
      </c>
      <c r="K122" s="16"/>
      <c r="L122" s="16"/>
      <c r="M122" s="79">
        <v>-1234.3707979676799</v>
      </c>
      <c r="N122" s="55">
        <v>11.147374866205899</v>
      </c>
      <c r="O122" s="55">
        <v>87.087332837619599</v>
      </c>
      <c r="P122" s="55">
        <v>-1136.1360902638501</v>
      </c>
      <c r="Q122" s="55">
        <v>0</v>
      </c>
      <c r="R122" s="55">
        <v>6.3843614845863499</v>
      </c>
      <c r="S122" s="55">
        <v>-1129.7517287792637</v>
      </c>
      <c r="T122" s="55">
        <v>0</v>
      </c>
      <c r="U122" s="55">
        <v>0.99054691213167501</v>
      </c>
      <c r="V122" s="55">
        <v>1256.6254732708001</v>
      </c>
      <c r="W122" s="55">
        <v>0</v>
      </c>
      <c r="X122" s="55">
        <v>-451.98004728832899</v>
      </c>
      <c r="Y122" s="56">
        <v>804.64542598247112</v>
      </c>
      <c r="Z122" s="57">
        <v>1257.6160201829318</v>
      </c>
      <c r="AA122" s="98">
        <v>-20.391998913951401</v>
      </c>
      <c r="AB122" s="58">
        <v>-1246.6666666666599</v>
      </c>
      <c r="AD122" s="8">
        <v>2028</v>
      </c>
      <c r="AE122">
        <v>2023</v>
      </c>
      <c r="AF122" t="s">
        <v>35</v>
      </c>
      <c r="AG122" s="5" t="s">
        <v>501</v>
      </c>
      <c r="AH122" s="6"/>
    </row>
    <row r="123" spans="1:34">
      <c r="A123" t="s">
        <v>184</v>
      </c>
      <c r="B123" s="90" t="s">
        <v>517</v>
      </c>
      <c r="C123" s="59" t="s">
        <v>518</v>
      </c>
      <c r="D123" s="54" t="s">
        <v>223</v>
      </c>
      <c r="E123" s="103">
        <v>1</v>
      </c>
      <c r="F123" s="106">
        <v>0</v>
      </c>
      <c r="G123" s="85">
        <v>600</v>
      </c>
      <c r="H123" s="16" t="s">
        <v>499</v>
      </c>
      <c r="I123" s="16" t="s">
        <v>519</v>
      </c>
      <c r="J123" s="16" t="s">
        <v>53</v>
      </c>
      <c r="K123" s="16"/>
      <c r="L123" s="16"/>
      <c r="M123" s="79">
        <v>-805.99687229444999</v>
      </c>
      <c r="N123" s="55">
        <v>7.0496240573206101</v>
      </c>
      <c r="O123" s="55">
        <v>159.66166697553501</v>
      </c>
      <c r="P123" s="55">
        <v>-639.28558126159498</v>
      </c>
      <c r="Q123" s="55">
        <v>0</v>
      </c>
      <c r="R123" s="55">
        <v>13.6761193446543</v>
      </c>
      <c r="S123" s="55">
        <v>-625.60946191694063</v>
      </c>
      <c r="T123" s="55">
        <v>0</v>
      </c>
      <c r="U123" s="55">
        <v>0.82355540033802399</v>
      </c>
      <c r="V123" s="55">
        <v>983.202139937467</v>
      </c>
      <c r="W123" s="55">
        <v>0</v>
      </c>
      <c r="X123" s="55">
        <v>-165.496075061406</v>
      </c>
      <c r="Y123" s="56">
        <v>817.70606487606096</v>
      </c>
      <c r="Z123" s="57">
        <v>984.02569533780502</v>
      </c>
      <c r="AA123" s="98">
        <v>-14.7280877895509</v>
      </c>
      <c r="AB123" s="58">
        <v>-973.243333333333</v>
      </c>
      <c r="AD123" s="8">
        <v>2028</v>
      </c>
      <c r="AE123">
        <v>2023</v>
      </c>
      <c r="AF123" t="s">
        <v>35</v>
      </c>
      <c r="AG123" s="5" t="s">
        <v>501</v>
      </c>
      <c r="AH123" s="6"/>
    </row>
    <row r="124" spans="1:34">
      <c r="A124" t="s">
        <v>182</v>
      </c>
      <c r="B124" s="90" t="s">
        <v>520</v>
      </c>
      <c r="C124" s="59" t="s">
        <v>521</v>
      </c>
      <c r="D124" s="54" t="s">
        <v>223</v>
      </c>
      <c r="E124" s="103">
        <v>1</v>
      </c>
      <c r="F124" s="106">
        <v>0</v>
      </c>
      <c r="G124" s="85">
        <v>823.93</v>
      </c>
      <c r="H124" s="16" t="s">
        <v>499</v>
      </c>
      <c r="I124" s="16" t="s">
        <v>522</v>
      </c>
      <c r="J124" s="16" t="s">
        <v>53</v>
      </c>
      <c r="K124" s="16"/>
      <c r="L124" s="16"/>
      <c r="M124" s="79">
        <v>-1139.6698453387501</v>
      </c>
      <c r="N124" s="55">
        <v>16.2782339516679</v>
      </c>
      <c r="O124" s="55">
        <v>205.92859789304799</v>
      </c>
      <c r="P124" s="55">
        <v>-917.46301349403905</v>
      </c>
      <c r="Q124" s="55">
        <v>0</v>
      </c>
      <c r="R124" s="55">
        <v>5.4210417655377903</v>
      </c>
      <c r="S124" s="55">
        <v>-912.04197172850127</v>
      </c>
      <c r="T124" s="55">
        <v>0</v>
      </c>
      <c r="U124" s="55">
        <v>1.04477934345125</v>
      </c>
      <c r="V124" s="55">
        <v>1256.6254732708001</v>
      </c>
      <c r="W124" s="55">
        <v>0</v>
      </c>
      <c r="X124" s="55">
        <v>-144.084118439706</v>
      </c>
      <c r="Y124" s="56">
        <v>1112.5413548310939</v>
      </c>
      <c r="Z124" s="57">
        <v>1257.6702526142512</v>
      </c>
      <c r="AA124" s="98">
        <v>-18.444734312547901</v>
      </c>
      <c r="AB124" s="58">
        <v>-1246.6666666666599</v>
      </c>
      <c r="AD124" s="8">
        <v>2028</v>
      </c>
      <c r="AE124">
        <v>2023</v>
      </c>
      <c r="AF124" t="s">
        <v>35</v>
      </c>
      <c r="AG124" s="5" t="s">
        <v>501</v>
      </c>
      <c r="AH124" s="6"/>
    </row>
    <row r="125" spans="1:34">
      <c r="A125" t="s">
        <v>183</v>
      </c>
      <c r="B125" s="90" t="s">
        <v>523</v>
      </c>
      <c r="C125" s="59" t="s">
        <v>524</v>
      </c>
      <c r="D125" s="54" t="s">
        <v>223</v>
      </c>
      <c r="E125" s="103">
        <v>1</v>
      </c>
      <c r="F125" s="106">
        <v>0</v>
      </c>
      <c r="G125" s="85">
        <v>510.45</v>
      </c>
      <c r="H125" s="16" t="s">
        <v>499</v>
      </c>
      <c r="I125" s="16" t="s">
        <v>525</v>
      </c>
      <c r="J125" s="16" t="s">
        <v>53</v>
      </c>
      <c r="K125" s="16"/>
      <c r="L125" s="16"/>
      <c r="M125" s="79">
        <v>-765.10120646503697</v>
      </c>
      <c r="N125" s="55">
        <v>31.4204872054903</v>
      </c>
      <c r="O125" s="55">
        <v>74.661412347364106</v>
      </c>
      <c r="P125" s="55">
        <v>-659.01930691218297</v>
      </c>
      <c r="Q125" s="55">
        <v>0</v>
      </c>
      <c r="R125" s="55">
        <v>0.87107359788669703</v>
      </c>
      <c r="S125" s="55">
        <v>-658.14823331429625</v>
      </c>
      <c r="T125" s="55">
        <v>0</v>
      </c>
      <c r="U125" s="55">
        <v>0.67247412124336603</v>
      </c>
      <c r="V125" s="55">
        <v>816.38713993746705</v>
      </c>
      <c r="W125" s="55">
        <v>0</v>
      </c>
      <c r="X125" s="55">
        <v>-191.82069075480001</v>
      </c>
      <c r="Y125" s="56">
        <v>624.56644918266704</v>
      </c>
      <c r="Z125" s="57">
        <v>817.05961405871039</v>
      </c>
      <c r="AA125" s="98">
        <v>-11.213502320956501</v>
      </c>
      <c r="AB125" s="58">
        <v>-806.42833333333294</v>
      </c>
      <c r="AD125" s="8">
        <v>2028</v>
      </c>
      <c r="AE125">
        <v>2023</v>
      </c>
      <c r="AF125" t="s">
        <v>35</v>
      </c>
      <c r="AG125" s="5" t="s">
        <v>501</v>
      </c>
      <c r="AH125" s="6"/>
    </row>
    <row r="126" spans="1:34">
      <c r="A126" t="s">
        <v>166</v>
      </c>
      <c r="B126" s="91" t="s">
        <v>526</v>
      </c>
      <c r="C126" s="72" t="s">
        <v>527</v>
      </c>
      <c r="D126" s="54" t="s">
        <v>265</v>
      </c>
      <c r="E126" s="103">
        <v>1</v>
      </c>
      <c r="F126" s="106">
        <v>2</v>
      </c>
      <c r="G126" s="85">
        <v>0</v>
      </c>
      <c r="H126" s="16" t="s">
        <v>224</v>
      </c>
      <c r="I126" s="16" t="s">
        <v>528</v>
      </c>
      <c r="J126" s="16" t="s">
        <v>54</v>
      </c>
      <c r="K126" s="16"/>
      <c r="L126" s="16"/>
      <c r="M126" s="79">
        <v>0</v>
      </c>
      <c r="N126" s="55">
        <v>0</v>
      </c>
      <c r="O126" s="55">
        <v>0</v>
      </c>
      <c r="P126" s="55">
        <v>8.3497750651967095</v>
      </c>
      <c r="Q126" s="55">
        <v>0</v>
      </c>
      <c r="R126" s="55">
        <v>0</v>
      </c>
      <c r="S126" s="55">
        <v>8.3497750651967095</v>
      </c>
      <c r="T126" s="55">
        <v>0</v>
      </c>
      <c r="U126" s="55">
        <v>7.6957001117800902E-3</v>
      </c>
      <c r="V126" s="55">
        <v>6.7960571683743298</v>
      </c>
      <c r="W126" s="55">
        <v>0</v>
      </c>
      <c r="X126" s="55">
        <v>-2.4035281930208998</v>
      </c>
      <c r="Y126" s="56">
        <v>4.3925289753534305</v>
      </c>
      <c r="Z126" s="57">
        <v>6.8037528684861099</v>
      </c>
      <c r="AA126" s="58">
        <v>0</v>
      </c>
      <c r="AB126" s="56">
        <v>4.6767612215867602E-2</v>
      </c>
      <c r="AD126" s="8">
        <v>2024</v>
      </c>
      <c r="AE126">
        <v>2022</v>
      </c>
      <c r="AF126" t="s">
        <v>226</v>
      </c>
      <c r="AG126" s="5" t="s">
        <v>227</v>
      </c>
      <c r="AH126" s="6"/>
    </row>
    <row r="127" spans="1:34" ht="13.5" customHeight="1">
      <c r="A127" t="s">
        <v>168</v>
      </c>
      <c r="B127" s="92" t="s">
        <v>529</v>
      </c>
      <c r="C127" s="93" t="s">
        <v>530</v>
      </c>
      <c r="D127" s="54" t="s">
        <v>261</v>
      </c>
      <c r="E127" s="103">
        <v>1</v>
      </c>
      <c r="F127" s="106">
        <v>0</v>
      </c>
      <c r="G127" s="85">
        <v>7850</v>
      </c>
      <c r="H127" s="16" t="s">
        <v>224</v>
      </c>
      <c r="I127" s="16" t="s">
        <v>531</v>
      </c>
      <c r="J127" s="16" t="s">
        <v>56</v>
      </c>
      <c r="K127" s="16"/>
      <c r="L127" s="16"/>
      <c r="M127" s="79">
        <v>0</v>
      </c>
      <c r="N127" s="55">
        <v>0</v>
      </c>
      <c r="O127" s="55">
        <v>0</v>
      </c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  <c r="V127" s="55">
        <v>0</v>
      </c>
      <c r="W127" s="55">
        <v>7.2922139699717402E-4</v>
      </c>
      <c r="X127" s="55">
        <v>-1.9055400472528401</v>
      </c>
      <c r="Y127" s="56">
        <v>-1.9048108258558429</v>
      </c>
      <c r="Z127" s="57">
        <v>7.2922139699717402E-4</v>
      </c>
      <c r="AA127" s="58">
        <v>0</v>
      </c>
      <c r="AB127" s="58">
        <v>-2.49304421286898E-5</v>
      </c>
      <c r="AD127" s="8">
        <v>2024</v>
      </c>
      <c r="AE127">
        <v>2022</v>
      </c>
      <c r="AF127" t="s">
        <v>226</v>
      </c>
      <c r="AG127" s="5" t="s">
        <v>227</v>
      </c>
      <c r="AH127" s="6"/>
    </row>
    <row r="128" spans="1:34" ht="13.5" customHeight="1">
      <c r="A128" t="s">
        <v>169</v>
      </c>
      <c r="B128" s="92" t="s">
        <v>532</v>
      </c>
      <c r="C128" s="93" t="s">
        <v>533</v>
      </c>
      <c r="D128" s="54" t="s">
        <v>261</v>
      </c>
      <c r="E128" s="103">
        <v>1</v>
      </c>
      <c r="F128" s="106">
        <v>0</v>
      </c>
      <c r="G128" s="85">
        <v>7850</v>
      </c>
      <c r="H128" s="16" t="s">
        <v>224</v>
      </c>
      <c r="I128" s="16" t="s">
        <v>531</v>
      </c>
      <c r="J128" s="16" t="s">
        <v>56</v>
      </c>
      <c r="K128" s="16"/>
      <c r="L128" s="16"/>
      <c r="M128" s="79">
        <v>0</v>
      </c>
      <c r="N128" s="55">
        <v>0</v>
      </c>
      <c r="O128" s="55">
        <v>0</v>
      </c>
      <c r="P128" s="55">
        <v>0</v>
      </c>
      <c r="Q128" s="55">
        <v>0</v>
      </c>
      <c r="R128" s="55">
        <v>0</v>
      </c>
      <c r="S128" s="55">
        <v>0</v>
      </c>
      <c r="T128" s="55">
        <v>0</v>
      </c>
      <c r="U128" s="55">
        <v>0</v>
      </c>
      <c r="V128" s="55">
        <v>0</v>
      </c>
      <c r="W128" s="55">
        <v>7.2922139699717304E-4</v>
      </c>
      <c r="X128" s="55">
        <v>-0.41360248183530102</v>
      </c>
      <c r="Y128" s="56">
        <v>-0.41287326043830386</v>
      </c>
      <c r="Z128" s="57">
        <v>7.2922139699717304E-4</v>
      </c>
      <c r="AA128" s="58">
        <v>0</v>
      </c>
      <c r="AB128" s="58">
        <v>-2.49304421286898E-5</v>
      </c>
      <c r="AD128" s="8">
        <v>2024</v>
      </c>
      <c r="AE128">
        <v>2022</v>
      </c>
      <c r="AF128" t="s">
        <v>226</v>
      </c>
      <c r="AG128" s="5" t="s">
        <v>227</v>
      </c>
      <c r="AH128" s="6"/>
    </row>
    <row r="129" spans="1:34" ht="13.5" customHeight="1">
      <c r="A129" t="s">
        <v>170</v>
      </c>
      <c r="B129" s="92" t="s">
        <v>534</v>
      </c>
      <c r="C129" s="93" t="s">
        <v>535</v>
      </c>
      <c r="D129" s="54" t="s">
        <v>261</v>
      </c>
      <c r="E129" s="103">
        <v>1</v>
      </c>
      <c r="F129" s="106">
        <v>0</v>
      </c>
      <c r="G129" s="85">
        <v>0</v>
      </c>
      <c r="H129" s="16" t="s">
        <v>224</v>
      </c>
      <c r="I129" s="16" t="s">
        <v>531</v>
      </c>
      <c r="J129" s="16" t="s">
        <v>56</v>
      </c>
      <c r="K129" s="16"/>
      <c r="L129" s="16"/>
      <c r="M129" s="79">
        <v>0</v>
      </c>
      <c r="N129" s="55">
        <v>0</v>
      </c>
      <c r="O129" s="55">
        <v>0</v>
      </c>
      <c r="P129" s="55">
        <v>0</v>
      </c>
      <c r="Q129" s="55">
        <v>0</v>
      </c>
      <c r="R129" s="55">
        <v>0</v>
      </c>
      <c r="S129" s="55">
        <v>0</v>
      </c>
      <c r="T129" s="55">
        <v>0</v>
      </c>
      <c r="U129" s="55">
        <v>0</v>
      </c>
      <c r="V129" s="55">
        <v>0</v>
      </c>
      <c r="W129" s="55">
        <v>7.2922139699717304E-4</v>
      </c>
      <c r="X129" s="55">
        <v>-2.66093453632813</v>
      </c>
      <c r="Y129" s="56">
        <v>-2.6602053149311327</v>
      </c>
      <c r="Z129" s="57">
        <v>7.2922139699717304E-4</v>
      </c>
      <c r="AA129" s="58">
        <v>0</v>
      </c>
      <c r="AB129" s="58">
        <v>-2.49304421286898E-5</v>
      </c>
      <c r="AD129" s="8">
        <v>2024</v>
      </c>
      <c r="AE129">
        <v>2022</v>
      </c>
      <c r="AF129" t="s">
        <v>226</v>
      </c>
      <c r="AG129" s="5" t="s">
        <v>227</v>
      </c>
      <c r="AH129" s="6"/>
    </row>
    <row r="130" spans="1:34" ht="13.5" customHeight="1">
      <c r="A130" t="s">
        <v>171</v>
      </c>
      <c r="B130" s="92" t="s">
        <v>536</v>
      </c>
      <c r="C130" s="93" t="s">
        <v>537</v>
      </c>
      <c r="D130" s="54" t="s">
        <v>261</v>
      </c>
      <c r="E130" s="103">
        <v>1</v>
      </c>
      <c r="F130" s="106">
        <v>0</v>
      </c>
      <c r="G130" s="85">
        <v>2700</v>
      </c>
      <c r="H130" s="16" t="s">
        <v>224</v>
      </c>
      <c r="I130" s="16" t="s">
        <v>531</v>
      </c>
      <c r="J130" s="16" t="s">
        <v>56</v>
      </c>
      <c r="K130" s="16"/>
      <c r="L130" s="16"/>
      <c r="M130" s="79">
        <v>0</v>
      </c>
      <c r="N130" s="55">
        <v>0</v>
      </c>
      <c r="O130" s="55">
        <v>0</v>
      </c>
      <c r="P130" s="55">
        <v>0</v>
      </c>
      <c r="Q130" s="55">
        <v>0</v>
      </c>
      <c r="R130" s="55">
        <v>0</v>
      </c>
      <c r="S130" s="55">
        <v>0</v>
      </c>
      <c r="T130" s="55">
        <v>0</v>
      </c>
      <c r="U130" s="55">
        <v>0</v>
      </c>
      <c r="V130" s="55">
        <v>1.6612529321480201</v>
      </c>
      <c r="W130" s="55">
        <v>7.2922139699717402E-4</v>
      </c>
      <c r="X130" s="55">
        <v>-8.3613052634893599</v>
      </c>
      <c r="Y130" s="56">
        <v>-6.6993231099443431</v>
      </c>
      <c r="Z130" s="57">
        <v>1.6619821535450172</v>
      </c>
      <c r="AA130" s="58">
        <v>0</v>
      </c>
      <c r="AB130" s="58">
        <v>-2.49304421286898E-5</v>
      </c>
      <c r="AD130" s="8">
        <v>2024</v>
      </c>
      <c r="AE130">
        <v>2022</v>
      </c>
      <c r="AF130" t="s">
        <v>226</v>
      </c>
      <c r="AG130" s="5" t="s">
        <v>227</v>
      </c>
      <c r="AH130" s="6"/>
    </row>
    <row r="131" spans="1:34">
      <c r="A131" t="s">
        <v>172</v>
      </c>
      <c r="B131" s="92" t="s">
        <v>538</v>
      </c>
      <c r="C131" s="93" t="s">
        <v>539</v>
      </c>
      <c r="D131" s="54" t="s">
        <v>261</v>
      </c>
      <c r="E131" s="103">
        <v>1</v>
      </c>
      <c r="F131" s="106">
        <v>0</v>
      </c>
      <c r="G131" s="85">
        <v>0</v>
      </c>
      <c r="H131" s="16" t="s">
        <v>224</v>
      </c>
      <c r="I131" s="16" t="s">
        <v>540</v>
      </c>
      <c r="J131" s="16" t="s">
        <v>56</v>
      </c>
      <c r="K131" s="16"/>
      <c r="L131" s="16"/>
      <c r="M131" s="79">
        <v>0</v>
      </c>
      <c r="N131" s="55">
        <v>0</v>
      </c>
      <c r="O131" s="55">
        <v>0</v>
      </c>
      <c r="P131" s="55">
        <v>0</v>
      </c>
      <c r="Q131" s="55">
        <v>0</v>
      </c>
      <c r="R131" s="55">
        <v>0</v>
      </c>
      <c r="S131" s="55">
        <v>0</v>
      </c>
      <c r="T131" s="55">
        <v>0</v>
      </c>
      <c r="U131" s="55">
        <v>0</v>
      </c>
      <c r="V131" s="55">
        <v>1.6612529321480201</v>
      </c>
      <c r="W131" s="55">
        <v>0</v>
      </c>
      <c r="X131" s="55">
        <v>-0.43829277799356597</v>
      </c>
      <c r="Y131" s="56">
        <v>1.2229601541544541</v>
      </c>
      <c r="Z131" s="57">
        <v>1.6612529321480201</v>
      </c>
      <c r="AA131" s="58">
        <v>0</v>
      </c>
      <c r="AB131" s="58">
        <v>1.6255289670995099</v>
      </c>
      <c r="AD131" s="8">
        <v>2024</v>
      </c>
      <c r="AE131">
        <v>2022</v>
      </c>
      <c r="AF131" t="s">
        <v>226</v>
      </c>
      <c r="AG131" s="5" t="s">
        <v>227</v>
      </c>
      <c r="AH131" s="6"/>
    </row>
    <row r="132" spans="1:34">
      <c r="A132" t="s">
        <v>173</v>
      </c>
      <c r="B132" s="92" t="s">
        <v>541</v>
      </c>
      <c r="C132" s="93" t="s">
        <v>542</v>
      </c>
      <c r="D132" s="54" t="s">
        <v>261</v>
      </c>
      <c r="E132" s="103">
        <v>1</v>
      </c>
      <c r="F132" s="106">
        <v>0</v>
      </c>
      <c r="G132" s="85">
        <v>0</v>
      </c>
      <c r="H132" s="16" t="s">
        <v>224</v>
      </c>
      <c r="I132" s="16" t="s">
        <v>540</v>
      </c>
      <c r="J132" s="16" t="s">
        <v>56</v>
      </c>
      <c r="K132" s="16"/>
      <c r="L132" s="16"/>
      <c r="M132" s="79">
        <v>0</v>
      </c>
      <c r="N132" s="55">
        <v>0</v>
      </c>
      <c r="O132" s="55">
        <v>0</v>
      </c>
      <c r="P132" s="55">
        <v>0</v>
      </c>
      <c r="Q132" s="55">
        <v>0</v>
      </c>
      <c r="R132" s="55">
        <v>0</v>
      </c>
      <c r="S132" s="55">
        <v>0</v>
      </c>
      <c r="T132" s="55">
        <v>0</v>
      </c>
      <c r="U132" s="55">
        <v>0</v>
      </c>
      <c r="V132" s="55">
        <v>1.82118531499956</v>
      </c>
      <c r="W132" s="55">
        <v>1.0389351926477199</v>
      </c>
      <c r="X132" s="55">
        <v>-0.63067032472335205</v>
      </c>
      <c r="Y132" s="56">
        <v>2.2294501829239279</v>
      </c>
      <c r="Z132" s="57">
        <v>2.86012050764728</v>
      </c>
      <c r="AA132" s="58">
        <v>0</v>
      </c>
      <c r="AB132" s="58">
        <v>1.7923872482526</v>
      </c>
      <c r="AD132" s="8">
        <v>2024</v>
      </c>
      <c r="AE132">
        <v>2022</v>
      </c>
      <c r="AF132" t="s">
        <v>226</v>
      </c>
      <c r="AG132" s="5" t="s">
        <v>227</v>
      </c>
      <c r="AH132" s="6"/>
    </row>
    <row r="133" spans="1:34" ht="13" thickBot="1">
      <c r="A133" t="s">
        <v>201</v>
      </c>
      <c r="B133" s="94" t="s">
        <v>543</v>
      </c>
      <c r="C133" s="95" t="s">
        <v>544</v>
      </c>
      <c r="D133" s="96" t="s">
        <v>261</v>
      </c>
      <c r="E133" s="104">
        <v>1</v>
      </c>
      <c r="F133" s="107">
        <v>0</v>
      </c>
      <c r="G133" s="97">
        <v>0</v>
      </c>
      <c r="H133" s="16" t="s">
        <v>224</v>
      </c>
      <c r="I133" s="16" t="s">
        <v>545</v>
      </c>
      <c r="J133" s="16" t="s">
        <v>56</v>
      </c>
      <c r="K133" s="16"/>
      <c r="L133" s="16"/>
      <c r="M133" s="80">
        <v>0</v>
      </c>
      <c r="N133" s="81">
        <v>0</v>
      </c>
      <c r="O133" s="81">
        <v>0</v>
      </c>
      <c r="P133" s="81">
        <v>0</v>
      </c>
      <c r="Q133" s="81">
        <v>0</v>
      </c>
      <c r="R133" s="81">
        <v>0</v>
      </c>
      <c r="S133" s="81">
        <v>0</v>
      </c>
      <c r="T133" s="81">
        <v>0</v>
      </c>
      <c r="U133" s="81">
        <v>0</v>
      </c>
      <c r="V133" s="81">
        <v>3.3772609427741398</v>
      </c>
      <c r="W133" s="81">
        <v>0</v>
      </c>
      <c r="X133" s="81">
        <v>-1.41879268214093</v>
      </c>
      <c r="Y133" s="82">
        <v>1.9584682606332098</v>
      </c>
      <c r="Z133" s="77">
        <v>3.3772609427741398</v>
      </c>
      <c r="AA133" s="78">
        <v>0</v>
      </c>
      <c r="AB133" s="78">
        <v>1.93803626934993E-4</v>
      </c>
      <c r="AD133" s="73">
        <v>2024</v>
      </c>
      <c r="AE133" s="74">
        <v>2022</v>
      </c>
      <c r="AF133" s="74" t="s">
        <v>226</v>
      </c>
      <c r="AG133" s="75" t="s">
        <v>227</v>
      </c>
      <c r="AH133" s="76"/>
    </row>
    <row r="134" spans="1:34">
      <c r="B134" s="9"/>
      <c r="C134" s="9"/>
      <c r="D134" s="10"/>
      <c r="E134" s="11"/>
      <c r="F134" s="10"/>
      <c r="G134" s="10"/>
      <c r="H134" s="10"/>
      <c r="I134" s="10"/>
      <c r="J134" s="10"/>
      <c r="K134" s="10"/>
      <c r="L134" s="1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/>
    </row>
    <row r="135" spans="1:34">
      <c r="B135" s="9"/>
      <c r="C135" s="9"/>
      <c r="D135" s="10"/>
      <c r="E135" s="11"/>
      <c r="F135" s="10"/>
      <c r="G135" s="10"/>
      <c r="H135" s="10"/>
      <c r="I135" s="10"/>
      <c r="J135" s="10"/>
      <c r="K135" s="10"/>
      <c r="L135" s="1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</row>
    <row r="136" spans="1:34">
      <c r="B136" s="9"/>
      <c r="C136" s="9"/>
      <c r="D136" s="10"/>
      <c r="E136" s="11"/>
      <c r="F136" s="10"/>
      <c r="G136" s="10"/>
      <c r="H136" s="10"/>
      <c r="I136" s="10"/>
      <c r="J136" s="10"/>
      <c r="K136" s="10"/>
      <c r="L136" s="12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/>
    </row>
    <row r="137" spans="1:34">
      <c r="A137" s="9"/>
      <c r="B137" s="10"/>
      <c r="C137" s="11"/>
      <c r="D137" s="10"/>
      <c r="E137" s="10"/>
      <c r="F137" s="10"/>
      <c r="G137" s="10"/>
      <c r="H137" s="10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4"/>
    </row>
    <row r="138" spans="1:34" ht="13">
      <c r="AA138" s="7"/>
      <c r="AD138" s="3" t="s">
        <v>28</v>
      </c>
    </row>
    <row r="139" spans="1:34">
      <c r="AA139" s="7"/>
      <c r="AD139" s="2" t="s">
        <v>30</v>
      </c>
      <c r="AE139" s="2" t="s">
        <v>34</v>
      </c>
    </row>
    <row r="140" spans="1:34" ht="15" customHeight="1">
      <c r="AA140" s="7"/>
      <c r="AD140" s="3" t="s">
        <v>29</v>
      </c>
      <c r="AE140" s="2" t="s">
        <v>33</v>
      </c>
    </row>
    <row r="141" spans="1:34" ht="13">
      <c r="AA141" s="7"/>
      <c r="AD141" s="3" t="s">
        <v>35</v>
      </c>
      <c r="AE141" s="2" t="s">
        <v>31</v>
      </c>
    </row>
    <row r="142" spans="1:34">
      <c r="AA142" s="4"/>
      <c r="AD142" s="2" t="s">
        <v>36</v>
      </c>
      <c r="AE142" s="2" t="s">
        <v>32</v>
      </c>
    </row>
    <row r="143" spans="1:34">
      <c r="AA143" s="7"/>
    </row>
    <row r="144" spans="1:34">
      <c r="A144" s="1"/>
      <c r="B144" s="1"/>
      <c r="C144" s="1"/>
      <c r="D144" s="1"/>
      <c r="E144" s="1"/>
      <c r="F144" s="1"/>
      <c r="G144" s="1"/>
      <c r="H144" s="1"/>
      <c r="I144" s="1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</sheetData>
  <sortState xmlns:xlrd2="http://schemas.microsoft.com/office/spreadsheetml/2017/richdata2" ref="A21:AH126">
    <sortCondition descending="1" ref="I21:I126"/>
  </sortState>
  <mergeCells count="26">
    <mergeCell ref="M2:X2"/>
    <mergeCell ref="Y2:Y4"/>
    <mergeCell ref="M3:S3"/>
    <mergeCell ref="T3:W3"/>
    <mergeCell ref="X3:X4"/>
    <mergeCell ref="M4:P4"/>
    <mergeCell ref="Q4:R4"/>
    <mergeCell ref="S4:S5"/>
    <mergeCell ref="T4:U4"/>
    <mergeCell ref="V4:W4"/>
    <mergeCell ref="AH3:AH4"/>
    <mergeCell ref="AD3:AD4"/>
    <mergeCell ref="AE3:AE4"/>
    <mergeCell ref="AF3:AF4"/>
    <mergeCell ref="AG3:AG4"/>
    <mergeCell ref="A4:A5"/>
    <mergeCell ref="H4:H5"/>
    <mergeCell ref="I4:I5"/>
    <mergeCell ref="L4:L5"/>
    <mergeCell ref="AB3:AB4"/>
    <mergeCell ref="AA3:AA4"/>
    <mergeCell ref="B3:G3"/>
    <mergeCell ref="B4:B5"/>
    <mergeCell ref="D4:D5"/>
    <mergeCell ref="E4:E5"/>
    <mergeCell ref="C4:C5"/>
  </mergeCells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94FE-06DF-47C3-823A-CD996233D104}">
  <sheetPr>
    <tabColor theme="1"/>
  </sheetPr>
  <dimension ref="A1:E7898"/>
  <sheetViews>
    <sheetView zoomScaleNormal="100" workbookViewId="0">
      <selection activeCell="B18" sqref="B18"/>
    </sheetView>
  </sheetViews>
  <sheetFormatPr defaultColWidth="9.1796875" defaultRowHeight="12.5"/>
  <cols>
    <col min="1" max="1" width="35.54296875" customWidth="1"/>
    <col min="2" max="2" width="28.7265625" customWidth="1"/>
    <col min="3" max="3" width="108" customWidth="1"/>
  </cols>
  <sheetData>
    <row r="1" spans="1:5">
      <c r="A1" t="s">
        <v>61</v>
      </c>
      <c r="B1" s="16" t="s">
        <v>62</v>
      </c>
    </row>
    <row r="2" spans="1:5" s="69" customFormat="1" ht="41.5" customHeight="1">
      <c r="A2" s="69" t="s">
        <v>118</v>
      </c>
      <c r="B2" s="70">
        <v>62</v>
      </c>
      <c r="C2" s="67" t="s">
        <v>66</v>
      </c>
    </row>
    <row r="3" spans="1:5" s="69" customFormat="1" ht="13.9" customHeight="1">
      <c r="A3" s="69" t="s">
        <v>122</v>
      </c>
      <c r="B3" s="70">
        <v>63</v>
      </c>
      <c r="C3" s="67" t="s">
        <v>66</v>
      </c>
    </row>
    <row r="4" spans="1:5" s="69" customFormat="1">
      <c r="A4" s="69" t="s">
        <v>70</v>
      </c>
      <c r="B4" s="70">
        <v>75</v>
      </c>
      <c r="C4" s="67" t="s">
        <v>65</v>
      </c>
    </row>
    <row r="5" spans="1:5" s="69" customFormat="1">
      <c r="A5" s="69" t="s">
        <v>71</v>
      </c>
      <c r="B5" s="70">
        <v>76</v>
      </c>
      <c r="C5" s="69" t="s">
        <v>64</v>
      </c>
    </row>
    <row r="6" spans="1:5" s="69" customFormat="1">
      <c r="A6" s="69" t="s">
        <v>72</v>
      </c>
      <c r="B6" s="70">
        <v>35</v>
      </c>
      <c r="C6" s="69" t="s">
        <v>68</v>
      </c>
    </row>
    <row r="7" spans="1:5" s="69" customFormat="1" ht="14">
      <c r="A7" s="69" t="s">
        <v>119</v>
      </c>
      <c r="B7" s="70">
        <v>68</v>
      </c>
      <c r="C7" s="69" t="s">
        <v>67</v>
      </c>
      <c r="D7" s="68"/>
      <c r="E7" s="68"/>
    </row>
    <row r="8" spans="1:5" s="69" customFormat="1">
      <c r="A8" s="69" t="s">
        <v>120</v>
      </c>
      <c r="B8" s="70">
        <v>69</v>
      </c>
      <c r="C8" s="69" t="s">
        <v>67</v>
      </c>
    </row>
    <row r="9" spans="1:5" s="69" customFormat="1">
      <c r="A9" s="69" t="s">
        <v>121</v>
      </c>
      <c r="B9" s="70">
        <v>70</v>
      </c>
      <c r="C9" s="69" t="s">
        <v>67</v>
      </c>
    </row>
    <row r="10" spans="1:5" s="69" customFormat="1" ht="14">
      <c r="A10" s="69" t="s">
        <v>73</v>
      </c>
      <c r="B10" s="71">
        <v>48</v>
      </c>
      <c r="C10" s="69" t="s">
        <v>69</v>
      </c>
    </row>
    <row r="11" spans="1:5" s="69" customFormat="1">
      <c r="A11" s="69" t="s">
        <v>74</v>
      </c>
      <c r="B11" s="70">
        <v>52</v>
      </c>
      <c r="C11" s="69" t="s">
        <v>24</v>
      </c>
    </row>
    <row r="12" spans="1:5" s="69" customFormat="1"/>
    <row r="13" spans="1:5" s="69" customFormat="1"/>
    <row r="14" spans="1:5" s="69" customFormat="1">
      <c r="A14" s="69" t="s">
        <v>174</v>
      </c>
      <c r="B14" s="69">
        <v>33</v>
      </c>
    </row>
    <row r="15" spans="1:5" s="69" customFormat="1"/>
    <row r="16" spans="1:5" s="69" customFormat="1">
      <c r="A16" s="69" t="s">
        <v>63</v>
      </c>
      <c r="B16" s="69">
        <v>62</v>
      </c>
    </row>
    <row r="17" spans="2:2">
      <c r="B17" s="16"/>
    </row>
    <row r="18" spans="2:2" ht="14">
      <c r="B18" s="23"/>
    </row>
    <row r="19" spans="2:2" ht="14">
      <c r="B19" s="23"/>
    </row>
    <row r="20" spans="2:2">
      <c r="B20" s="16"/>
    </row>
    <row r="21" spans="2:2">
      <c r="B21" s="16"/>
    </row>
    <row r="22" spans="2:2">
      <c r="B22" s="16"/>
    </row>
    <row r="23" spans="2:2">
      <c r="B23" s="16"/>
    </row>
    <row r="24" spans="2:2">
      <c r="B24" s="16"/>
    </row>
    <row r="25" spans="2:2">
      <c r="B25" s="16"/>
    </row>
    <row r="26" spans="2:2">
      <c r="B26" s="16"/>
    </row>
    <row r="27" spans="2:2">
      <c r="B27" s="16"/>
    </row>
    <row r="28" spans="2:2">
      <c r="B28" s="16"/>
    </row>
    <row r="29" spans="2:2">
      <c r="B29" s="16"/>
    </row>
    <row r="30" spans="2:2">
      <c r="B30" s="16"/>
    </row>
    <row r="31" spans="2:2">
      <c r="B31" s="16"/>
    </row>
    <row r="32" spans="2:2">
      <c r="B32" s="16"/>
    </row>
    <row r="33" spans="2:2">
      <c r="B33" s="16"/>
    </row>
    <row r="34" spans="2:2">
      <c r="B34" s="16"/>
    </row>
    <row r="35" spans="2:2">
      <c r="B35" s="16"/>
    </row>
    <row r="36" spans="2:2">
      <c r="B36" s="16"/>
    </row>
    <row r="37" spans="2:2">
      <c r="B37" s="16"/>
    </row>
    <row r="38" spans="2:2">
      <c r="B38" s="16"/>
    </row>
    <row r="39" spans="2:2">
      <c r="B39" s="16"/>
    </row>
    <row r="40" spans="2:2">
      <c r="B40" s="16"/>
    </row>
    <row r="41" spans="2:2">
      <c r="B41" s="16"/>
    </row>
    <row r="42" spans="2:2">
      <c r="B42" s="16"/>
    </row>
    <row r="43" spans="2:2">
      <c r="B43" s="16"/>
    </row>
    <row r="44" spans="2:2">
      <c r="B44" s="16"/>
    </row>
    <row r="45" spans="2:2">
      <c r="B45" s="16"/>
    </row>
    <row r="46" spans="2:2">
      <c r="B46" s="16"/>
    </row>
    <row r="47" spans="2:2">
      <c r="B47" s="16"/>
    </row>
    <row r="48" spans="2:2">
      <c r="B48" s="16"/>
    </row>
    <row r="49" spans="2:2">
      <c r="B49" s="16"/>
    </row>
    <row r="50" spans="2:2">
      <c r="B50" s="16"/>
    </row>
    <row r="51" spans="2:2">
      <c r="B51" s="16"/>
    </row>
    <row r="52" spans="2:2">
      <c r="B52" s="16"/>
    </row>
    <row r="53" spans="2:2">
      <c r="B53" s="16"/>
    </row>
    <row r="54" spans="2:2">
      <c r="B54" s="16"/>
    </row>
    <row r="55" spans="2:2">
      <c r="B55" s="16"/>
    </row>
    <row r="56" spans="2:2">
      <c r="B56" s="16"/>
    </row>
    <row r="57" spans="2:2">
      <c r="B57" s="16"/>
    </row>
    <row r="58" spans="2:2">
      <c r="B58" s="16"/>
    </row>
    <row r="59" spans="2:2">
      <c r="B59" s="16"/>
    </row>
    <row r="60" spans="2:2">
      <c r="B60" s="16"/>
    </row>
    <row r="61" spans="2:2">
      <c r="B61" s="16"/>
    </row>
    <row r="62" spans="2:2">
      <c r="B62" s="16"/>
    </row>
    <row r="63" spans="2:2">
      <c r="B63" s="16"/>
    </row>
    <row r="64" spans="2:2">
      <c r="B64" s="16"/>
    </row>
    <row r="65" spans="2:2">
      <c r="B65" s="16"/>
    </row>
    <row r="66" spans="2:2">
      <c r="B66" s="16"/>
    </row>
    <row r="67" spans="2:2">
      <c r="B67" s="16"/>
    </row>
    <row r="68" spans="2:2">
      <c r="B68" s="16"/>
    </row>
    <row r="69" spans="2:2">
      <c r="B69" s="16"/>
    </row>
    <row r="70" spans="2:2">
      <c r="B70" s="16"/>
    </row>
    <row r="71" spans="2:2">
      <c r="B71" s="16"/>
    </row>
    <row r="72" spans="2:2">
      <c r="B72" s="16"/>
    </row>
    <row r="73" spans="2:2">
      <c r="B73" s="16"/>
    </row>
    <row r="74" spans="2:2">
      <c r="B74" s="16"/>
    </row>
    <row r="75" spans="2:2">
      <c r="B75" s="16"/>
    </row>
    <row r="76" spans="2:2">
      <c r="B76" s="16"/>
    </row>
    <row r="77" spans="2:2">
      <c r="B77" s="16"/>
    </row>
    <row r="78" spans="2:2">
      <c r="B78" s="16"/>
    </row>
    <row r="79" spans="2:2">
      <c r="B79" s="16"/>
    </row>
    <row r="80" spans="2:2">
      <c r="B80" s="16"/>
    </row>
    <row r="81" spans="2:2">
      <c r="B81" s="16"/>
    </row>
    <row r="82" spans="2:2">
      <c r="B82" s="16"/>
    </row>
    <row r="83" spans="2:2">
      <c r="B83" s="16"/>
    </row>
    <row r="84" spans="2:2">
      <c r="B84" s="16"/>
    </row>
    <row r="85" spans="2:2">
      <c r="B85" s="16"/>
    </row>
    <row r="86" spans="2:2">
      <c r="B86" s="16"/>
    </row>
    <row r="87" spans="2:2">
      <c r="B87" s="16"/>
    </row>
    <row r="88" spans="2:2">
      <c r="B88" s="16"/>
    </row>
    <row r="89" spans="2:2">
      <c r="B89" s="16"/>
    </row>
    <row r="90" spans="2:2">
      <c r="B90" s="16"/>
    </row>
    <row r="91" spans="2:2">
      <c r="B91" s="16"/>
    </row>
    <row r="92" spans="2:2">
      <c r="B92" s="16"/>
    </row>
    <row r="93" spans="2:2">
      <c r="B93" s="16"/>
    </row>
    <row r="94" spans="2:2">
      <c r="B94" s="16"/>
    </row>
    <row r="95" spans="2:2">
      <c r="B95" s="16"/>
    </row>
    <row r="96" spans="2:2">
      <c r="B96" s="16"/>
    </row>
    <row r="97" spans="2:2">
      <c r="B97" s="16"/>
    </row>
    <row r="98" spans="2:2">
      <c r="B98" s="16"/>
    </row>
    <row r="99" spans="2:2">
      <c r="B99" s="16"/>
    </row>
    <row r="100" spans="2:2">
      <c r="B100" s="16"/>
    </row>
    <row r="101" spans="2:2">
      <c r="B101" s="16"/>
    </row>
    <row r="102" spans="2:2">
      <c r="B102" s="16"/>
    </row>
    <row r="103" spans="2:2">
      <c r="B103" s="16"/>
    </row>
    <row r="104" spans="2:2">
      <c r="B104" s="16"/>
    </row>
    <row r="105" spans="2:2">
      <c r="B105" s="16"/>
    </row>
    <row r="106" spans="2:2">
      <c r="B106" s="16"/>
    </row>
    <row r="107" spans="2:2">
      <c r="B107" s="16"/>
    </row>
    <row r="108" spans="2:2">
      <c r="B108" s="16"/>
    </row>
    <row r="109" spans="2:2">
      <c r="B109" s="16"/>
    </row>
    <row r="110" spans="2:2">
      <c r="B110" s="16"/>
    </row>
    <row r="111" spans="2:2">
      <c r="B111" s="16"/>
    </row>
    <row r="112" spans="2:2">
      <c r="B112" s="16"/>
    </row>
    <row r="113" spans="2:2">
      <c r="B113" s="16"/>
    </row>
    <row r="114" spans="2:2">
      <c r="B114" s="16"/>
    </row>
    <row r="115" spans="2:2">
      <c r="B115" s="16"/>
    </row>
    <row r="116" spans="2:2">
      <c r="B116" s="16"/>
    </row>
    <row r="117" spans="2:2">
      <c r="B117" s="16"/>
    </row>
    <row r="118" spans="2:2">
      <c r="B118" s="16"/>
    </row>
    <row r="119" spans="2:2">
      <c r="B119" s="16"/>
    </row>
    <row r="120" spans="2:2">
      <c r="B120" s="16"/>
    </row>
    <row r="121" spans="2:2">
      <c r="B121" s="16"/>
    </row>
    <row r="122" spans="2:2">
      <c r="B122" s="16"/>
    </row>
    <row r="123" spans="2:2">
      <c r="B123" s="16"/>
    </row>
    <row r="124" spans="2:2">
      <c r="B124" s="16"/>
    </row>
    <row r="125" spans="2:2">
      <c r="B125" s="16"/>
    </row>
    <row r="126" spans="2:2">
      <c r="B126" s="16"/>
    </row>
    <row r="127" spans="2:2">
      <c r="B127" s="16"/>
    </row>
    <row r="128" spans="2:2">
      <c r="B128" s="16"/>
    </row>
    <row r="129" spans="2:2">
      <c r="B129" s="16"/>
    </row>
    <row r="130" spans="2:2">
      <c r="B130" s="16"/>
    </row>
    <row r="131" spans="2:2">
      <c r="B131" s="16"/>
    </row>
    <row r="132" spans="2:2">
      <c r="B132" s="16"/>
    </row>
    <row r="133" spans="2:2">
      <c r="B133" s="16"/>
    </row>
    <row r="134" spans="2:2">
      <c r="B134" s="16"/>
    </row>
    <row r="135" spans="2:2">
      <c r="B135" s="16"/>
    </row>
    <row r="136" spans="2:2">
      <c r="B136" s="16"/>
    </row>
    <row r="137" spans="2:2">
      <c r="B137" s="16"/>
    </row>
    <row r="138" spans="2:2">
      <c r="B138" s="16"/>
    </row>
    <row r="139" spans="2:2">
      <c r="B139" s="16"/>
    </row>
    <row r="140" spans="2:2">
      <c r="B140" s="16"/>
    </row>
    <row r="141" spans="2:2">
      <c r="B141" s="16"/>
    </row>
    <row r="142" spans="2:2">
      <c r="B142" s="16"/>
    </row>
    <row r="143" spans="2:2">
      <c r="B143" s="16"/>
    </row>
    <row r="144" spans="2:2">
      <c r="B144" s="16"/>
    </row>
    <row r="145" spans="2:2">
      <c r="B145" s="16"/>
    </row>
    <row r="146" spans="2:2">
      <c r="B146" s="16"/>
    </row>
    <row r="147" spans="2:2">
      <c r="B147" s="16"/>
    </row>
    <row r="148" spans="2:2">
      <c r="B148" s="16"/>
    </row>
    <row r="149" spans="2:2">
      <c r="B149" s="16"/>
    </row>
    <row r="150" spans="2:2">
      <c r="B150" s="16"/>
    </row>
    <row r="151" spans="2:2">
      <c r="B151" s="16"/>
    </row>
    <row r="152" spans="2:2">
      <c r="B152" s="16"/>
    </row>
    <row r="153" spans="2:2">
      <c r="B153" s="16"/>
    </row>
    <row r="154" spans="2:2">
      <c r="B154" s="16"/>
    </row>
    <row r="155" spans="2:2">
      <c r="B155" s="16"/>
    </row>
    <row r="156" spans="2:2">
      <c r="B156" s="16"/>
    </row>
    <row r="157" spans="2:2">
      <c r="B157" s="16"/>
    </row>
    <row r="158" spans="2:2">
      <c r="B158" s="16"/>
    </row>
    <row r="159" spans="2:2">
      <c r="B159" s="16"/>
    </row>
    <row r="160" spans="2:2">
      <c r="B160" s="16"/>
    </row>
    <row r="161" spans="2:2">
      <c r="B161" s="16"/>
    </row>
    <row r="162" spans="2:2">
      <c r="B162" s="16"/>
    </row>
    <row r="163" spans="2:2">
      <c r="B163" s="16"/>
    </row>
    <row r="164" spans="2:2">
      <c r="B164" s="16"/>
    </row>
    <row r="165" spans="2:2">
      <c r="B165" s="16"/>
    </row>
    <row r="166" spans="2:2">
      <c r="B166" s="16"/>
    </row>
    <row r="167" spans="2:2">
      <c r="B167" s="16"/>
    </row>
    <row r="168" spans="2:2">
      <c r="B168" s="16"/>
    </row>
    <row r="169" spans="2:2">
      <c r="B169" s="16"/>
    </row>
    <row r="170" spans="2:2">
      <c r="B170" s="16"/>
    </row>
    <row r="171" spans="2:2">
      <c r="B171" s="16"/>
    </row>
    <row r="172" spans="2:2">
      <c r="B172" s="16"/>
    </row>
    <row r="173" spans="2:2">
      <c r="B173" s="16"/>
    </row>
    <row r="174" spans="2:2">
      <c r="B174" s="16"/>
    </row>
    <row r="175" spans="2:2">
      <c r="B175" s="16"/>
    </row>
    <row r="176" spans="2:2">
      <c r="B176" s="16"/>
    </row>
    <row r="177" spans="2:2">
      <c r="B177" s="16"/>
    </row>
    <row r="178" spans="2:2">
      <c r="B178" s="16"/>
    </row>
    <row r="179" spans="2:2">
      <c r="B179" s="16"/>
    </row>
    <row r="180" spans="2:2">
      <c r="B180" s="16"/>
    </row>
    <row r="181" spans="2:2">
      <c r="B181" s="16"/>
    </row>
    <row r="182" spans="2:2">
      <c r="B182" s="16"/>
    </row>
    <row r="183" spans="2:2">
      <c r="B183" s="16"/>
    </row>
    <row r="184" spans="2:2">
      <c r="B184" s="16"/>
    </row>
    <row r="185" spans="2:2">
      <c r="B185" s="16"/>
    </row>
    <row r="186" spans="2:2">
      <c r="B186" s="16"/>
    </row>
    <row r="187" spans="2:2">
      <c r="B187" s="16"/>
    </row>
    <row r="188" spans="2:2">
      <c r="B188" s="16"/>
    </row>
    <row r="189" spans="2:2">
      <c r="B189" s="16"/>
    </row>
    <row r="190" spans="2:2">
      <c r="B190" s="16"/>
    </row>
    <row r="191" spans="2:2">
      <c r="B191" s="16"/>
    </row>
    <row r="192" spans="2:2">
      <c r="B192" s="16"/>
    </row>
    <row r="193" spans="2:2">
      <c r="B193" s="16"/>
    </row>
    <row r="194" spans="2:2">
      <c r="B194" s="16"/>
    </row>
    <row r="195" spans="2:2">
      <c r="B195" s="16"/>
    </row>
    <row r="196" spans="2:2">
      <c r="B196" s="16"/>
    </row>
    <row r="197" spans="2:2">
      <c r="B197" s="16"/>
    </row>
    <row r="198" spans="2:2">
      <c r="B198" s="16"/>
    </row>
    <row r="199" spans="2:2">
      <c r="B199" s="16"/>
    </row>
    <row r="200" spans="2:2">
      <c r="B200" s="16"/>
    </row>
    <row r="201" spans="2:2">
      <c r="B201" s="16"/>
    </row>
    <row r="202" spans="2:2">
      <c r="B202" s="16"/>
    </row>
    <row r="203" spans="2:2">
      <c r="B203" s="16"/>
    </row>
    <row r="204" spans="2:2">
      <c r="B204" s="16"/>
    </row>
    <row r="205" spans="2:2">
      <c r="B205" s="16"/>
    </row>
    <row r="206" spans="2:2">
      <c r="B206" s="16"/>
    </row>
    <row r="207" spans="2:2">
      <c r="B207" s="16"/>
    </row>
    <row r="208" spans="2:2">
      <c r="B208" s="16"/>
    </row>
    <row r="209" spans="2:2">
      <c r="B209" s="16"/>
    </row>
    <row r="210" spans="2:2">
      <c r="B210" s="16"/>
    </row>
    <row r="211" spans="2:2">
      <c r="B211" s="16"/>
    </row>
    <row r="212" spans="2:2">
      <c r="B212" s="16"/>
    </row>
    <row r="213" spans="2:2">
      <c r="B213" s="16"/>
    </row>
    <row r="214" spans="2:2">
      <c r="B214" s="16"/>
    </row>
    <row r="215" spans="2:2">
      <c r="B215" s="16"/>
    </row>
    <row r="216" spans="2:2">
      <c r="B216" s="16"/>
    </row>
    <row r="217" spans="2:2">
      <c r="B217" s="16"/>
    </row>
    <row r="218" spans="2:2">
      <c r="B218" s="16"/>
    </row>
    <row r="219" spans="2:2">
      <c r="B219" s="16"/>
    </row>
    <row r="220" spans="2:2">
      <c r="B220" s="16"/>
    </row>
    <row r="221" spans="2:2">
      <c r="B221" s="16"/>
    </row>
    <row r="222" spans="2:2">
      <c r="B222" s="16"/>
    </row>
    <row r="223" spans="2:2">
      <c r="B223" s="16"/>
    </row>
    <row r="224" spans="2:2">
      <c r="B224" s="16"/>
    </row>
    <row r="225" spans="2:2">
      <c r="B225" s="16"/>
    </row>
    <row r="226" spans="2:2">
      <c r="B226" s="16"/>
    </row>
    <row r="227" spans="2:2">
      <c r="B227" s="16"/>
    </row>
    <row r="228" spans="2:2">
      <c r="B228" s="16"/>
    </row>
    <row r="229" spans="2:2">
      <c r="B229" s="16"/>
    </row>
    <row r="230" spans="2:2">
      <c r="B230" s="16"/>
    </row>
    <row r="231" spans="2:2">
      <c r="B231" s="16"/>
    </row>
    <row r="232" spans="2:2">
      <c r="B232" s="16"/>
    </row>
    <row r="233" spans="2:2">
      <c r="B233" s="16"/>
    </row>
    <row r="234" spans="2:2">
      <c r="B234" s="16"/>
    </row>
    <row r="235" spans="2:2">
      <c r="B235" s="16"/>
    </row>
    <row r="236" spans="2:2">
      <c r="B236" s="16"/>
    </row>
    <row r="237" spans="2:2">
      <c r="B237" s="16"/>
    </row>
    <row r="238" spans="2:2">
      <c r="B238" s="16"/>
    </row>
    <row r="239" spans="2:2">
      <c r="B239" s="16"/>
    </row>
    <row r="240" spans="2:2">
      <c r="B240" s="16"/>
    </row>
    <row r="241" spans="2:2">
      <c r="B241" s="16"/>
    </row>
    <row r="242" spans="2:2">
      <c r="B242" s="16"/>
    </row>
    <row r="243" spans="2:2">
      <c r="B243" s="16"/>
    </row>
    <row r="244" spans="2:2">
      <c r="B244" s="16"/>
    </row>
    <row r="245" spans="2:2">
      <c r="B245" s="16"/>
    </row>
    <row r="246" spans="2:2">
      <c r="B246" s="16"/>
    </row>
    <row r="247" spans="2:2">
      <c r="B247" s="16"/>
    </row>
    <row r="248" spans="2:2">
      <c r="B248" s="16"/>
    </row>
    <row r="249" spans="2:2">
      <c r="B249" s="16"/>
    </row>
    <row r="250" spans="2:2">
      <c r="B250" s="16"/>
    </row>
    <row r="251" spans="2:2">
      <c r="B251" s="16"/>
    </row>
    <row r="252" spans="2:2">
      <c r="B252" s="16"/>
    </row>
    <row r="253" spans="2:2">
      <c r="B253" s="16"/>
    </row>
    <row r="254" spans="2:2">
      <c r="B254" s="16"/>
    </row>
    <row r="255" spans="2:2">
      <c r="B255" s="16"/>
    </row>
    <row r="256" spans="2:2">
      <c r="B256" s="16"/>
    </row>
    <row r="257" spans="2:2">
      <c r="B257" s="16"/>
    </row>
    <row r="258" spans="2:2">
      <c r="B258" s="16"/>
    </row>
    <row r="259" spans="2:2">
      <c r="B259" s="16"/>
    </row>
    <row r="260" spans="2:2">
      <c r="B260" s="16"/>
    </row>
    <row r="261" spans="2:2">
      <c r="B261" s="16"/>
    </row>
    <row r="262" spans="2:2">
      <c r="B262" s="16"/>
    </row>
    <row r="263" spans="2:2">
      <c r="B263" s="16"/>
    </row>
    <row r="264" spans="2:2">
      <c r="B264" s="16"/>
    </row>
    <row r="265" spans="2:2">
      <c r="B265" s="16"/>
    </row>
    <row r="266" spans="2:2">
      <c r="B266" s="16"/>
    </row>
    <row r="267" spans="2:2">
      <c r="B267" s="16"/>
    </row>
    <row r="268" spans="2:2">
      <c r="B268" s="16"/>
    </row>
    <row r="269" spans="2:2">
      <c r="B269" s="16"/>
    </row>
    <row r="270" spans="2:2">
      <c r="B270" s="16"/>
    </row>
    <row r="271" spans="2:2">
      <c r="B271" s="16"/>
    </row>
    <row r="272" spans="2:2">
      <c r="B272" s="16"/>
    </row>
    <row r="273" spans="2:2">
      <c r="B273" s="16"/>
    </row>
    <row r="274" spans="2:2">
      <c r="B274" s="16"/>
    </row>
    <row r="275" spans="2:2">
      <c r="B275" s="16"/>
    </row>
    <row r="276" spans="2:2">
      <c r="B276" s="16"/>
    </row>
    <row r="277" spans="2:2">
      <c r="B277" s="16"/>
    </row>
    <row r="278" spans="2:2">
      <c r="B278" s="16"/>
    </row>
    <row r="279" spans="2:2">
      <c r="B279" s="16"/>
    </row>
    <row r="280" spans="2:2">
      <c r="B280" s="16"/>
    </row>
    <row r="281" spans="2:2">
      <c r="B281" s="16"/>
    </row>
    <row r="282" spans="2:2">
      <c r="B282" s="16"/>
    </row>
    <row r="283" spans="2:2">
      <c r="B283" s="16"/>
    </row>
    <row r="284" spans="2:2">
      <c r="B284" s="16"/>
    </row>
    <row r="285" spans="2:2">
      <c r="B285" s="16"/>
    </row>
    <row r="286" spans="2:2">
      <c r="B286" s="16"/>
    </row>
    <row r="287" spans="2:2">
      <c r="B287" s="16"/>
    </row>
    <row r="288" spans="2:2">
      <c r="B288" s="16"/>
    </row>
    <row r="289" spans="2:2">
      <c r="B289" s="16"/>
    </row>
    <row r="290" spans="2:2">
      <c r="B290" s="16"/>
    </row>
    <row r="291" spans="2:2">
      <c r="B291" s="16"/>
    </row>
    <row r="292" spans="2:2">
      <c r="B292" s="16"/>
    </row>
    <row r="293" spans="2:2">
      <c r="B293" s="16"/>
    </row>
    <row r="294" spans="2:2">
      <c r="B294" s="16"/>
    </row>
    <row r="295" spans="2:2">
      <c r="B295" s="16"/>
    </row>
    <row r="296" spans="2:2">
      <c r="B296" s="16"/>
    </row>
    <row r="297" spans="2:2">
      <c r="B297" s="16"/>
    </row>
    <row r="298" spans="2:2">
      <c r="B298" s="16"/>
    </row>
    <row r="299" spans="2:2">
      <c r="B299" s="16"/>
    </row>
    <row r="300" spans="2:2">
      <c r="B300" s="16"/>
    </row>
    <row r="301" spans="2:2">
      <c r="B301" s="16"/>
    </row>
    <row r="302" spans="2:2">
      <c r="B302" s="16"/>
    </row>
    <row r="303" spans="2:2">
      <c r="B303" s="16"/>
    </row>
    <row r="304" spans="2:2">
      <c r="B304" s="16"/>
    </row>
    <row r="305" spans="2:2">
      <c r="B305" s="16"/>
    </row>
    <row r="306" spans="2:2">
      <c r="B306" s="16"/>
    </row>
    <row r="307" spans="2:2">
      <c r="B307" s="16"/>
    </row>
    <row r="308" spans="2:2">
      <c r="B308" s="16"/>
    </row>
    <row r="309" spans="2:2">
      <c r="B309" s="16"/>
    </row>
    <row r="310" spans="2:2">
      <c r="B310" s="16"/>
    </row>
    <row r="311" spans="2:2">
      <c r="B311" s="16"/>
    </row>
    <row r="312" spans="2:2">
      <c r="B312" s="16"/>
    </row>
    <row r="313" spans="2:2">
      <c r="B313" s="16"/>
    </row>
    <row r="314" spans="2:2">
      <c r="B314" s="16"/>
    </row>
    <row r="315" spans="2:2">
      <c r="B315" s="16"/>
    </row>
    <row r="316" spans="2:2">
      <c r="B316" s="16"/>
    </row>
    <row r="317" spans="2:2">
      <c r="B317" s="16"/>
    </row>
    <row r="318" spans="2:2">
      <c r="B318" s="16"/>
    </row>
    <row r="319" spans="2:2">
      <c r="B319" s="16"/>
    </row>
    <row r="320" spans="2:2">
      <c r="B320" s="16"/>
    </row>
    <row r="321" spans="2:2">
      <c r="B321" s="16"/>
    </row>
    <row r="322" spans="2:2">
      <c r="B322" s="16"/>
    </row>
    <row r="323" spans="2:2">
      <c r="B323" s="16"/>
    </row>
    <row r="324" spans="2:2">
      <c r="B324" s="16"/>
    </row>
    <row r="325" spans="2:2">
      <c r="B325" s="16"/>
    </row>
    <row r="326" spans="2:2">
      <c r="B326" s="16"/>
    </row>
    <row r="327" spans="2:2">
      <c r="B327" s="16"/>
    </row>
    <row r="328" spans="2:2">
      <c r="B328" s="16"/>
    </row>
    <row r="329" spans="2:2">
      <c r="B329" s="16"/>
    </row>
    <row r="330" spans="2:2">
      <c r="B330" s="16"/>
    </row>
    <row r="331" spans="2:2">
      <c r="B331" s="16"/>
    </row>
    <row r="332" spans="2:2">
      <c r="B332" s="16"/>
    </row>
    <row r="333" spans="2:2">
      <c r="B333" s="16"/>
    </row>
    <row r="334" spans="2:2">
      <c r="B334" s="16"/>
    </row>
    <row r="335" spans="2:2">
      <c r="B335" s="16"/>
    </row>
    <row r="336" spans="2:2">
      <c r="B336" s="16"/>
    </row>
    <row r="337" spans="2:2">
      <c r="B337" s="16"/>
    </row>
    <row r="338" spans="2:2">
      <c r="B338" s="16"/>
    </row>
    <row r="339" spans="2:2">
      <c r="B339" s="16"/>
    </row>
    <row r="340" spans="2:2">
      <c r="B340" s="16"/>
    </row>
    <row r="341" spans="2:2">
      <c r="B341" s="16"/>
    </row>
    <row r="342" spans="2:2">
      <c r="B342" s="16"/>
    </row>
    <row r="343" spans="2:2">
      <c r="B343" s="16"/>
    </row>
    <row r="344" spans="2:2">
      <c r="B344" s="16"/>
    </row>
    <row r="345" spans="2:2">
      <c r="B345" s="16"/>
    </row>
    <row r="346" spans="2:2">
      <c r="B346" s="16"/>
    </row>
    <row r="347" spans="2:2">
      <c r="B347" s="16"/>
    </row>
    <row r="348" spans="2:2">
      <c r="B348" s="16"/>
    </row>
    <row r="349" spans="2:2">
      <c r="B349" s="16"/>
    </row>
    <row r="350" spans="2:2">
      <c r="B350" s="16"/>
    </row>
    <row r="351" spans="2:2">
      <c r="B351" s="16"/>
    </row>
    <row r="352" spans="2:2">
      <c r="B352" s="16"/>
    </row>
    <row r="353" spans="2:2">
      <c r="B353" s="16"/>
    </row>
    <row r="354" spans="2:2">
      <c r="B354" s="16"/>
    </row>
    <row r="355" spans="2:2">
      <c r="B355" s="16"/>
    </row>
    <row r="356" spans="2:2">
      <c r="B356" s="16"/>
    </row>
    <row r="357" spans="2:2">
      <c r="B357" s="16"/>
    </row>
    <row r="358" spans="2:2">
      <c r="B358" s="16"/>
    </row>
    <row r="359" spans="2:2">
      <c r="B359" s="16"/>
    </row>
    <row r="360" spans="2:2">
      <c r="B360" s="16"/>
    </row>
    <row r="361" spans="2:2">
      <c r="B361" s="16"/>
    </row>
    <row r="362" spans="2:2">
      <c r="B362" s="16"/>
    </row>
    <row r="363" spans="2:2">
      <c r="B363" s="16"/>
    </row>
    <row r="364" spans="2:2">
      <c r="B364" s="16"/>
    </row>
    <row r="365" spans="2:2">
      <c r="B365" s="16"/>
    </row>
    <row r="366" spans="2:2">
      <c r="B366" s="16"/>
    </row>
    <row r="367" spans="2:2">
      <c r="B367" s="16"/>
    </row>
    <row r="368" spans="2:2">
      <c r="B368" s="16"/>
    </row>
    <row r="369" spans="2:2">
      <c r="B369" s="16"/>
    </row>
    <row r="370" spans="2:2">
      <c r="B370" s="16"/>
    </row>
    <row r="371" spans="2:2">
      <c r="B371" s="16"/>
    </row>
    <row r="372" spans="2:2">
      <c r="B372" s="16"/>
    </row>
    <row r="373" spans="2:2">
      <c r="B373" s="16"/>
    </row>
    <row r="374" spans="2:2">
      <c r="B374" s="16"/>
    </row>
    <row r="375" spans="2:2">
      <c r="B375" s="16"/>
    </row>
    <row r="376" spans="2:2">
      <c r="B376" s="16"/>
    </row>
    <row r="377" spans="2:2">
      <c r="B377" s="16"/>
    </row>
    <row r="378" spans="2:2">
      <c r="B378" s="16"/>
    </row>
    <row r="379" spans="2:2">
      <c r="B379" s="16"/>
    </row>
    <row r="380" spans="2:2">
      <c r="B380" s="16"/>
    </row>
    <row r="381" spans="2:2">
      <c r="B381" s="16"/>
    </row>
    <row r="382" spans="2:2">
      <c r="B382" s="16"/>
    </row>
    <row r="383" spans="2:2">
      <c r="B383" s="16"/>
    </row>
    <row r="384" spans="2:2">
      <c r="B384" s="16"/>
    </row>
    <row r="385" spans="2:2">
      <c r="B385" s="16"/>
    </row>
    <row r="386" spans="2:2">
      <c r="B386" s="16"/>
    </row>
    <row r="387" spans="2:2">
      <c r="B387" s="16"/>
    </row>
    <row r="388" spans="2:2">
      <c r="B388" s="16"/>
    </row>
    <row r="389" spans="2:2">
      <c r="B389" s="16"/>
    </row>
    <row r="390" spans="2:2">
      <c r="B390" s="16"/>
    </row>
    <row r="391" spans="2:2">
      <c r="B391" s="16"/>
    </row>
    <row r="392" spans="2:2">
      <c r="B392" s="16"/>
    </row>
    <row r="393" spans="2:2">
      <c r="B393" s="16"/>
    </row>
    <row r="394" spans="2:2">
      <c r="B394" s="16"/>
    </row>
    <row r="395" spans="2:2">
      <c r="B395" s="16"/>
    </row>
    <row r="396" spans="2:2">
      <c r="B396" s="16"/>
    </row>
    <row r="397" spans="2:2">
      <c r="B397" s="16"/>
    </row>
    <row r="398" spans="2:2">
      <c r="B398" s="16"/>
    </row>
    <row r="399" spans="2:2">
      <c r="B399" s="16"/>
    </row>
    <row r="400" spans="2:2">
      <c r="B400" s="16"/>
    </row>
    <row r="401" spans="2:2">
      <c r="B401" s="16"/>
    </row>
    <row r="402" spans="2:2">
      <c r="B402" s="16"/>
    </row>
    <row r="403" spans="2:2">
      <c r="B403" s="16"/>
    </row>
    <row r="404" spans="2:2">
      <c r="B404" s="16"/>
    </row>
    <row r="405" spans="2:2">
      <c r="B405" s="16"/>
    </row>
    <row r="406" spans="2:2">
      <c r="B406" s="16"/>
    </row>
    <row r="407" spans="2:2">
      <c r="B407" s="16"/>
    </row>
    <row r="408" spans="2:2">
      <c r="B408" s="16"/>
    </row>
    <row r="409" spans="2:2">
      <c r="B409" s="16"/>
    </row>
    <row r="410" spans="2:2">
      <c r="B410" s="16"/>
    </row>
    <row r="411" spans="2:2">
      <c r="B411" s="16"/>
    </row>
    <row r="412" spans="2:2">
      <c r="B412" s="16"/>
    </row>
    <row r="413" spans="2:2">
      <c r="B413" s="16"/>
    </row>
    <row r="414" spans="2:2">
      <c r="B414" s="16"/>
    </row>
    <row r="415" spans="2:2">
      <c r="B415" s="16"/>
    </row>
    <row r="416" spans="2:2">
      <c r="B416" s="16"/>
    </row>
    <row r="417" spans="2:2">
      <c r="B417" s="16"/>
    </row>
    <row r="418" spans="2:2">
      <c r="B418" s="16"/>
    </row>
    <row r="419" spans="2:2">
      <c r="B419" s="16"/>
    </row>
    <row r="420" spans="2:2">
      <c r="B420" s="16"/>
    </row>
    <row r="421" spans="2:2">
      <c r="B421" s="16"/>
    </row>
    <row r="422" spans="2:2">
      <c r="B422" s="16"/>
    </row>
    <row r="423" spans="2:2">
      <c r="B423" s="16"/>
    </row>
    <row r="424" spans="2:2">
      <c r="B424" s="16"/>
    </row>
    <row r="425" spans="2:2">
      <c r="B425" s="16"/>
    </row>
    <row r="426" spans="2:2">
      <c r="B426" s="16"/>
    </row>
    <row r="427" spans="2:2">
      <c r="B427" s="16"/>
    </row>
    <row r="428" spans="2:2">
      <c r="B428" s="16"/>
    </row>
    <row r="429" spans="2:2">
      <c r="B429" s="16"/>
    </row>
    <row r="430" spans="2:2">
      <c r="B430" s="16"/>
    </row>
    <row r="431" spans="2:2">
      <c r="B431" s="16"/>
    </row>
    <row r="432" spans="2:2">
      <c r="B432" s="16"/>
    </row>
    <row r="433" spans="2:2">
      <c r="B433" s="16"/>
    </row>
    <row r="434" spans="2:2">
      <c r="B434" s="16"/>
    </row>
    <row r="435" spans="2:2">
      <c r="B435" s="16"/>
    </row>
    <row r="436" spans="2:2">
      <c r="B436" s="16"/>
    </row>
    <row r="437" spans="2:2">
      <c r="B437" s="16"/>
    </row>
    <row r="438" spans="2:2">
      <c r="B438" s="16"/>
    </row>
    <row r="439" spans="2:2">
      <c r="B439" s="16"/>
    </row>
    <row r="440" spans="2:2">
      <c r="B440" s="16"/>
    </row>
    <row r="441" spans="2:2">
      <c r="B441" s="16"/>
    </row>
    <row r="442" spans="2:2">
      <c r="B442" s="16"/>
    </row>
    <row r="443" spans="2:2">
      <c r="B443" s="16"/>
    </row>
    <row r="444" spans="2:2">
      <c r="B444" s="16"/>
    </row>
    <row r="445" spans="2:2">
      <c r="B445" s="16"/>
    </row>
    <row r="446" spans="2:2">
      <c r="B446" s="16"/>
    </row>
    <row r="447" spans="2:2">
      <c r="B447" s="16"/>
    </row>
    <row r="448" spans="2:2">
      <c r="B448" s="16"/>
    </row>
    <row r="449" spans="2:2">
      <c r="B449" s="16"/>
    </row>
    <row r="450" spans="2:2">
      <c r="B450" s="16"/>
    </row>
    <row r="451" spans="2:2">
      <c r="B451" s="16"/>
    </row>
    <row r="452" spans="2:2">
      <c r="B452" s="16"/>
    </row>
    <row r="453" spans="2:2">
      <c r="B453" s="16"/>
    </row>
    <row r="454" spans="2:2">
      <c r="B454" s="16"/>
    </row>
    <row r="455" spans="2:2">
      <c r="B455" s="16"/>
    </row>
    <row r="456" spans="2:2">
      <c r="B456" s="16"/>
    </row>
    <row r="457" spans="2:2">
      <c r="B457" s="16"/>
    </row>
    <row r="458" spans="2:2">
      <c r="B458" s="16"/>
    </row>
    <row r="459" spans="2:2">
      <c r="B459" s="16"/>
    </row>
    <row r="460" spans="2:2">
      <c r="B460" s="16"/>
    </row>
    <row r="461" spans="2:2">
      <c r="B461" s="16"/>
    </row>
    <row r="462" spans="2:2">
      <c r="B462" s="16"/>
    </row>
    <row r="463" spans="2:2">
      <c r="B463" s="16"/>
    </row>
    <row r="464" spans="2:2">
      <c r="B464" s="16"/>
    </row>
    <row r="465" spans="2:2">
      <c r="B465" s="16"/>
    </row>
    <row r="466" spans="2:2">
      <c r="B466" s="16"/>
    </row>
    <row r="467" spans="2:2">
      <c r="B467" s="16"/>
    </row>
    <row r="468" spans="2:2">
      <c r="B468" s="16"/>
    </row>
    <row r="469" spans="2:2">
      <c r="B469" s="16"/>
    </row>
    <row r="470" spans="2:2">
      <c r="B470" s="16"/>
    </row>
    <row r="471" spans="2:2">
      <c r="B471" s="16"/>
    </row>
    <row r="472" spans="2:2">
      <c r="B472" s="16"/>
    </row>
    <row r="473" spans="2:2">
      <c r="B473" s="16"/>
    </row>
    <row r="474" spans="2:2">
      <c r="B474" s="16"/>
    </row>
    <row r="475" spans="2:2">
      <c r="B475" s="16"/>
    </row>
    <row r="476" spans="2:2">
      <c r="B476" s="16"/>
    </row>
    <row r="477" spans="2:2">
      <c r="B477" s="16"/>
    </row>
    <row r="478" spans="2:2">
      <c r="B478" s="16"/>
    </row>
    <row r="479" spans="2:2">
      <c r="B479" s="16"/>
    </row>
    <row r="480" spans="2:2">
      <c r="B480" s="16"/>
    </row>
    <row r="481" spans="2:2">
      <c r="B481" s="16"/>
    </row>
    <row r="482" spans="2:2">
      <c r="B482" s="16"/>
    </row>
    <row r="483" spans="2:2">
      <c r="B483" s="16"/>
    </row>
    <row r="484" spans="2:2">
      <c r="B484" s="16"/>
    </row>
    <row r="485" spans="2:2">
      <c r="B485" s="16"/>
    </row>
    <row r="486" spans="2:2">
      <c r="B486" s="16"/>
    </row>
    <row r="487" spans="2:2">
      <c r="B487" s="16"/>
    </row>
    <row r="488" spans="2:2">
      <c r="B488" s="16"/>
    </row>
    <row r="489" spans="2:2">
      <c r="B489" s="16"/>
    </row>
    <row r="490" spans="2:2">
      <c r="B490" s="16"/>
    </row>
    <row r="491" spans="2:2">
      <c r="B491" s="16"/>
    </row>
    <row r="492" spans="2:2">
      <c r="B492" s="16"/>
    </row>
    <row r="493" spans="2:2">
      <c r="B493" s="16"/>
    </row>
    <row r="494" spans="2:2">
      <c r="B494" s="16"/>
    </row>
    <row r="495" spans="2:2">
      <c r="B495" s="16"/>
    </row>
    <row r="496" spans="2:2">
      <c r="B496" s="16"/>
    </row>
    <row r="497" spans="2:2">
      <c r="B497" s="16"/>
    </row>
    <row r="498" spans="2:2">
      <c r="B498" s="16"/>
    </row>
    <row r="499" spans="2:2">
      <c r="B499" s="16"/>
    </row>
    <row r="500" spans="2:2">
      <c r="B500" s="16"/>
    </row>
    <row r="501" spans="2:2">
      <c r="B501" s="16"/>
    </row>
    <row r="502" spans="2:2">
      <c r="B502" s="16"/>
    </row>
    <row r="503" spans="2:2">
      <c r="B503" s="16"/>
    </row>
    <row r="504" spans="2:2">
      <c r="B504" s="16"/>
    </row>
    <row r="505" spans="2:2">
      <c r="B505" s="16"/>
    </row>
    <row r="506" spans="2:2">
      <c r="B506" s="16"/>
    </row>
    <row r="507" spans="2:2">
      <c r="B507" s="16"/>
    </row>
    <row r="508" spans="2:2">
      <c r="B508" s="16"/>
    </row>
    <row r="509" spans="2:2">
      <c r="B509" s="16"/>
    </row>
    <row r="510" spans="2:2">
      <c r="B510" s="16"/>
    </row>
    <row r="511" spans="2:2">
      <c r="B511" s="16"/>
    </row>
    <row r="512" spans="2:2">
      <c r="B512" s="16"/>
    </row>
    <row r="513" spans="2:2">
      <c r="B513" s="16"/>
    </row>
    <row r="514" spans="2:2">
      <c r="B514" s="16"/>
    </row>
    <row r="515" spans="2:2">
      <c r="B515" s="16"/>
    </row>
    <row r="516" spans="2:2">
      <c r="B516" s="16"/>
    </row>
    <row r="517" spans="2:2">
      <c r="B517" s="16"/>
    </row>
    <row r="518" spans="2:2">
      <c r="B518" s="16"/>
    </row>
    <row r="519" spans="2:2">
      <c r="B519" s="16"/>
    </row>
    <row r="520" spans="2:2">
      <c r="B520" s="16"/>
    </row>
    <row r="521" spans="2:2">
      <c r="B521" s="16"/>
    </row>
    <row r="522" spans="2:2">
      <c r="B522" s="16"/>
    </row>
    <row r="523" spans="2:2">
      <c r="B523" s="16"/>
    </row>
    <row r="524" spans="2:2">
      <c r="B524" s="16"/>
    </row>
    <row r="525" spans="2:2">
      <c r="B525" s="16"/>
    </row>
    <row r="526" spans="2:2">
      <c r="B526" s="16"/>
    </row>
    <row r="527" spans="2:2">
      <c r="B527" s="16"/>
    </row>
    <row r="528" spans="2:2">
      <c r="B528" s="16"/>
    </row>
    <row r="529" spans="2:2">
      <c r="B529" s="16"/>
    </row>
    <row r="530" spans="2:2">
      <c r="B530" s="16"/>
    </row>
    <row r="531" spans="2:2">
      <c r="B531" s="16"/>
    </row>
    <row r="532" spans="2:2">
      <c r="B532" s="16"/>
    </row>
    <row r="533" spans="2:2">
      <c r="B533" s="16"/>
    </row>
    <row r="534" spans="2:2">
      <c r="B534" s="16"/>
    </row>
    <row r="535" spans="2:2">
      <c r="B535" s="16"/>
    </row>
    <row r="536" spans="2:2">
      <c r="B536" s="16"/>
    </row>
    <row r="537" spans="2:2">
      <c r="B537" s="16"/>
    </row>
    <row r="538" spans="2:2">
      <c r="B538" s="16"/>
    </row>
    <row r="539" spans="2:2">
      <c r="B539" s="16"/>
    </row>
    <row r="540" spans="2:2">
      <c r="B540" s="16"/>
    </row>
    <row r="541" spans="2:2">
      <c r="B541" s="16"/>
    </row>
    <row r="542" spans="2:2">
      <c r="B542" s="16"/>
    </row>
    <row r="543" spans="2:2">
      <c r="B543" s="16"/>
    </row>
    <row r="544" spans="2:2">
      <c r="B544" s="16"/>
    </row>
    <row r="545" spans="2:2">
      <c r="B545" s="16"/>
    </row>
    <row r="546" spans="2:2">
      <c r="B546" s="16"/>
    </row>
    <row r="547" spans="2:2">
      <c r="B547" s="16"/>
    </row>
    <row r="548" spans="2:2">
      <c r="B548" s="16"/>
    </row>
    <row r="549" spans="2:2">
      <c r="B549" s="16"/>
    </row>
    <row r="550" spans="2:2">
      <c r="B550" s="16"/>
    </row>
    <row r="551" spans="2:2">
      <c r="B551" s="16"/>
    </row>
    <row r="552" spans="2:2">
      <c r="B552" s="16"/>
    </row>
    <row r="553" spans="2:2">
      <c r="B553" s="16"/>
    </row>
    <row r="554" spans="2:2">
      <c r="B554" s="16"/>
    </row>
    <row r="555" spans="2:2">
      <c r="B555" s="16"/>
    </row>
    <row r="556" spans="2:2">
      <c r="B556" s="16"/>
    </row>
    <row r="557" spans="2:2">
      <c r="B557" s="16"/>
    </row>
    <row r="558" spans="2:2">
      <c r="B558" s="16"/>
    </row>
    <row r="559" spans="2:2">
      <c r="B559" s="16"/>
    </row>
    <row r="560" spans="2:2">
      <c r="B560" s="16"/>
    </row>
    <row r="561" spans="2:2">
      <c r="B561" s="16"/>
    </row>
    <row r="562" spans="2:2">
      <c r="B562" s="16"/>
    </row>
    <row r="563" spans="2:2">
      <c r="B563" s="16"/>
    </row>
    <row r="564" spans="2:2">
      <c r="B564" s="16"/>
    </row>
    <row r="565" spans="2:2">
      <c r="B565" s="16"/>
    </row>
    <row r="566" spans="2:2">
      <c r="B566" s="16"/>
    </row>
    <row r="567" spans="2:2">
      <c r="B567" s="16"/>
    </row>
    <row r="568" spans="2:2">
      <c r="B568" s="16"/>
    </row>
    <row r="569" spans="2:2">
      <c r="B569" s="16"/>
    </row>
    <row r="570" spans="2:2">
      <c r="B570" s="16"/>
    </row>
    <row r="571" spans="2:2">
      <c r="B571" s="16"/>
    </row>
    <row r="572" spans="2:2">
      <c r="B572" s="16"/>
    </row>
    <row r="573" spans="2:2">
      <c r="B573" s="16"/>
    </row>
    <row r="574" spans="2:2">
      <c r="B574" s="16"/>
    </row>
    <row r="575" spans="2:2">
      <c r="B575" s="16"/>
    </row>
    <row r="576" spans="2:2">
      <c r="B576" s="16"/>
    </row>
    <row r="577" spans="2:2">
      <c r="B577" s="16"/>
    </row>
    <row r="578" spans="2:2">
      <c r="B578" s="16"/>
    </row>
    <row r="579" spans="2:2">
      <c r="B579" s="16"/>
    </row>
    <row r="580" spans="2:2">
      <c r="B580" s="16"/>
    </row>
    <row r="581" spans="2:2">
      <c r="B581" s="16"/>
    </row>
    <row r="582" spans="2:2">
      <c r="B582" s="16"/>
    </row>
    <row r="583" spans="2:2">
      <c r="B583" s="16"/>
    </row>
    <row r="584" spans="2:2">
      <c r="B584" s="16"/>
    </row>
    <row r="585" spans="2:2">
      <c r="B585" s="16"/>
    </row>
    <row r="586" spans="2:2">
      <c r="B586" s="16"/>
    </row>
    <row r="587" spans="2:2">
      <c r="B587" s="16"/>
    </row>
    <row r="588" spans="2:2">
      <c r="B588" s="16"/>
    </row>
    <row r="589" spans="2:2">
      <c r="B589" s="16"/>
    </row>
    <row r="590" spans="2:2">
      <c r="B590" s="16"/>
    </row>
    <row r="591" spans="2:2">
      <c r="B591" s="16"/>
    </row>
    <row r="592" spans="2:2">
      <c r="B592" s="16"/>
    </row>
    <row r="593" spans="2:2">
      <c r="B593" s="16"/>
    </row>
    <row r="594" spans="2:2">
      <c r="B594" s="16"/>
    </row>
    <row r="595" spans="2:2">
      <c r="B595" s="16"/>
    </row>
    <row r="596" spans="2:2">
      <c r="B596" s="16"/>
    </row>
    <row r="597" spans="2:2">
      <c r="B597" s="16"/>
    </row>
    <row r="598" spans="2:2">
      <c r="B598" s="16"/>
    </row>
    <row r="599" spans="2:2">
      <c r="B599" s="16"/>
    </row>
    <row r="600" spans="2:2">
      <c r="B600" s="16"/>
    </row>
    <row r="601" spans="2:2">
      <c r="B601" s="16"/>
    </row>
    <row r="602" spans="2:2">
      <c r="B602" s="16"/>
    </row>
    <row r="603" spans="2:2">
      <c r="B603" s="16"/>
    </row>
    <row r="604" spans="2:2">
      <c r="B604" s="16"/>
    </row>
    <row r="605" spans="2:2">
      <c r="B605" s="16"/>
    </row>
    <row r="606" spans="2:2">
      <c r="B606" s="16"/>
    </row>
    <row r="607" spans="2:2">
      <c r="B607" s="16"/>
    </row>
    <row r="608" spans="2:2">
      <c r="B608" s="16"/>
    </row>
    <row r="609" spans="2:2">
      <c r="B609" s="16"/>
    </row>
    <row r="610" spans="2:2">
      <c r="B610" s="16"/>
    </row>
    <row r="611" spans="2:2">
      <c r="B611" s="16"/>
    </row>
    <row r="612" spans="2:2">
      <c r="B612" s="16"/>
    </row>
    <row r="613" spans="2:2">
      <c r="B613" s="16"/>
    </row>
    <row r="614" spans="2:2">
      <c r="B614" s="16"/>
    </row>
    <row r="615" spans="2:2">
      <c r="B615" s="16"/>
    </row>
    <row r="616" spans="2:2">
      <c r="B616" s="16"/>
    </row>
    <row r="617" spans="2:2">
      <c r="B617" s="16"/>
    </row>
    <row r="618" spans="2:2">
      <c r="B618" s="16"/>
    </row>
    <row r="619" spans="2:2">
      <c r="B619" s="16"/>
    </row>
    <row r="620" spans="2:2">
      <c r="B620" s="16"/>
    </row>
    <row r="621" spans="2:2">
      <c r="B621" s="16"/>
    </row>
    <row r="622" spans="2:2">
      <c r="B622" s="16"/>
    </row>
    <row r="623" spans="2:2">
      <c r="B623" s="16"/>
    </row>
    <row r="624" spans="2:2">
      <c r="B624" s="16"/>
    </row>
    <row r="625" spans="2:2">
      <c r="B625" s="16"/>
    </row>
    <row r="626" spans="2:2">
      <c r="B626" s="16"/>
    </row>
    <row r="627" spans="2:2">
      <c r="B627" s="16"/>
    </row>
    <row r="628" spans="2:2">
      <c r="B628" s="16"/>
    </row>
    <row r="629" spans="2:2">
      <c r="B629" s="16"/>
    </row>
    <row r="630" spans="2:2">
      <c r="B630" s="16"/>
    </row>
    <row r="631" spans="2:2">
      <c r="B631" s="16"/>
    </row>
    <row r="632" spans="2:2">
      <c r="B632" s="16"/>
    </row>
    <row r="633" spans="2:2">
      <c r="B633" s="16"/>
    </row>
    <row r="634" spans="2:2">
      <c r="B634" s="16"/>
    </row>
    <row r="635" spans="2:2">
      <c r="B635" s="16"/>
    </row>
    <row r="636" spans="2:2">
      <c r="B636" s="16"/>
    </row>
    <row r="637" spans="2:2">
      <c r="B637" s="16"/>
    </row>
    <row r="638" spans="2:2">
      <c r="B638" s="16"/>
    </row>
    <row r="639" spans="2:2">
      <c r="B639" s="16"/>
    </row>
    <row r="640" spans="2:2">
      <c r="B640" s="16"/>
    </row>
    <row r="641" spans="2:2">
      <c r="B641" s="16"/>
    </row>
    <row r="642" spans="2:2">
      <c r="B642" s="16"/>
    </row>
    <row r="643" spans="2:2">
      <c r="B643" s="16"/>
    </row>
    <row r="644" spans="2:2">
      <c r="B644" s="16"/>
    </row>
    <row r="645" spans="2:2">
      <c r="B645" s="16"/>
    </row>
    <row r="646" spans="2:2">
      <c r="B646" s="16"/>
    </row>
    <row r="647" spans="2:2">
      <c r="B647" s="16"/>
    </row>
    <row r="648" spans="2:2">
      <c r="B648" s="16"/>
    </row>
    <row r="649" spans="2:2">
      <c r="B649" s="16"/>
    </row>
    <row r="650" spans="2:2">
      <c r="B650" s="16"/>
    </row>
    <row r="651" spans="2:2">
      <c r="B651" s="16"/>
    </row>
    <row r="652" spans="2:2">
      <c r="B652" s="16"/>
    </row>
    <row r="653" spans="2:2">
      <c r="B653" s="16"/>
    </row>
    <row r="654" spans="2:2">
      <c r="B654" s="16"/>
    </row>
    <row r="655" spans="2:2">
      <c r="B655" s="16"/>
    </row>
    <row r="656" spans="2:2">
      <c r="B656" s="16"/>
    </row>
    <row r="657" spans="2:2">
      <c r="B657" s="16"/>
    </row>
    <row r="658" spans="2:2">
      <c r="B658" s="16"/>
    </row>
    <row r="659" spans="2:2">
      <c r="B659" s="16"/>
    </row>
    <row r="660" spans="2:2">
      <c r="B660" s="16"/>
    </row>
    <row r="661" spans="2:2">
      <c r="B661" s="16"/>
    </row>
    <row r="662" spans="2:2">
      <c r="B662" s="16"/>
    </row>
    <row r="663" spans="2:2">
      <c r="B663" s="16"/>
    </row>
    <row r="664" spans="2:2">
      <c r="B664" s="16"/>
    </row>
    <row r="665" spans="2:2">
      <c r="B665" s="16"/>
    </row>
    <row r="666" spans="2:2">
      <c r="B666" s="16"/>
    </row>
    <row r="667" spans="2:2">
      <c r="B667" s="16"/>
    </row>
    <row r="668" spans="2:2">
      <c r="B668" s="16"/>
    </row>
    <row r="669" spans="2:2">
      <c r="B669" s="16"/>
    </row>
    <row r="670" spans="2:2">
      <c r="B670" s="16"/>
    </row>
    <row r="671" spans="2:2">
      <c r="B671" s="16"/>
    </row>
    <row r="672" spans="2:2">
      <c r="B672" s="16"/>
    </row>
    <row r="673" spans="2:2">
      <c r="B673" s="16"/>
    </row>
    <row r="674" spans="2:2">
      <c r="B674" s="16"/>
    </row>
    <row r="675" spans="2:2">
      <c r="B675" s="16"/>
    </row>
    <row r="676" spans="2:2">
      <c r="B676" s="16"/>
    </row>
    <row r="677" spans="2:2">
      <c r="B677" s="16"/>
    </row>
    <row r="678" spans="2:2">
      <c r="B678" s="16"/>
    </row>
    <row r="679" spans="2:2">
      <c r="B679" s="16"/>
    </row>
    <row r="680" spans="2:2">
      <c r="B680" s="16"/>
    </row>
    <row r="681" spans="2:2">
      <c r="B681" s="16"/>
    </row>
    <row r="682" spans="2:2">
      <c r="B682" s="16"/>
    </row>
    <row r="683" spans="2:2">
      <c r="B683" s="16"/>
    </row>
    <row r="684" spans="2:2">
      <c r="B684" s="16"/>
    </row>
    <row r="685" spans="2:2">
      <c r="B685" s="16"/>
    </row>
    <row r="686" spans="2:2">
      <c r="B686" s="16"/>
    </row>
    <row r="687" spans="2:2">
      <c r="B687" s="16"/>
    </row>
    <row r="688" spans="2:2">
      <c r="B688" s="16"/>
    </row>
    <row r="689" spans="2:2">
      <c r="B689" s="16"/>
    </row>
    <row r="690" spans="2:2">
      <c r="B690" s="16"/>
    </row>
    <row r="691" spans="2:2">
      <c r="B691" s="16"/>
    </row>
    <row r="692" spans="2:2">
      <c r="B692" s="16"/>
    </row>
    <row r="693" spans="2:2">
      <c r="B693" s="16"/>
    </row>
    <row r="694" spans="2:2">
      <c r="B694" s="16"/>
    </row>
    <row r="695" spans="2:2">
      <c r="B695" s="16"/>
    </row>
    <row r="696" spans="2:2">
      <c r="B696" s="16"/>
    </row>
    <row r="697" spans="2:2">
      <c r="B697" s="16"/>
    </row>
    <row r="698" spans="2:2">
      <c r="B698" s="16"/>
    </row>
    <row r="699" spans="2:2">
      <c r="B699" s="16"/>
    </row>
    <row r="700" spans="2:2">
      <c r="B700" s="16"/>
    </row>
    <row r="701" spans="2:2">
      <c r="B701" s="16"/>
    </row>
    <row r="702" spans="2:2">
      <c r="B702" s="16"/>
    </row>
    <row r="703" spans="2:2">
      <c r="B703" s="16"/>
    </row>
    <row r="704" spans="2:2">
      <c r="B704" s="16"/>
    </row>
    <row r="705" spans="2:2">
      <c r="B705" s="16"/>
    </row>
    <row r="706" spans="2:2">
      <c r="B706" s="16"/>
    </row>
    <row r="707" spans="2:2">
      <c r="B707" s="16"/>
    </row>
    <row r="708" spans="2:2">
      <c r="B708" s="16"/>
    </row>
    <row r="709" spans="2:2">
      <c r="B709" s="16"/>
    </row>
    <row r="710" spans="2:2">
      <c r="B710" s="16"/>
    </row>
    <row r="711" spans="2:2">
      <c r="B711" s="16"/>
    </row>
    <row r="712" spans="2:2">
      <c r="B712" s="16"/>
    </row>
    <row r="713" spans="2:2">
      <c r="B713" s="16"/>
    </row>
    <row r="714" spans="2:2">
      <c r="B714" s="16"/>
    </row>
    <row r="715" spans="2:2">
      <c r="B715" s="16"/>
    </row>
    <row r="716" spans="2:2">
      <c r="B716" s="16"/>
    </row>
    <row r="717" spans="2:2">
      <c r="B717" s="16"/>
    </row>
    <row r="718" spans="2:2">
      <c r="B718" s="16"/>
    </row>
    <row r="719" spans="2:2">
      <c r="B719" s="16"/>
    </row>
    <row r="720" spans="2:2">
      <c r="B720" s="16"/>
    </row>
    <row r="721" spans="2:2">
      <c r="B721" s="16"/>
    </row>
    <row r="722" spans="2:2">
      <c r="B722" s="16"/>
    </row>
    <row r="723" spans="2:2">
      <c r="B723" s="16"/>
    </row>
    <row r="724" spans="2:2">
      <c r="B724" s="16"/>
    </row>
    <row r="725" spans="2:2">
      <c r="B725" s="16"/>
    </row>
    <row r="726" spans="2:2">
      <c r="B726" s="16"/>
    </row>
    <row r="727" spans="2:2">
      <c r="B727" s="16"/>
    </row>
    <row r="728" spans="2:2">
      <c r="B728" s="16"/>
    </row>
    <row r="729" spans="2:2">
      <c r="B729" s="16"/>
    </row>
    <row r="730" spans="2:2">
      <c r="B730" s="16"/>
    </row>
    <row r="731" spans="2:2">
      <c r="B731" s="16"/>
    </row>
    <row r="732" spans="2:2">
      <c r="B732" s="16"/>
    </row>
    <row r="733" spans="2:2">
      <c r="B733" s="16"/>
    </row>
    <row r="734" spans="2:2">
      <c r="B734" s="16"/>
    </row>
    <row r="735" spans="2:2">
      <c r="B735" s="16"/>
    </row>
    <row r="736" spans="2:2">
      <c r="B736" s="16"/>
    </row>
    <row r="737" spans="2:2">
      <c r="B737" s="16"/>
    </row>
    <row r="738" spans="2:2">
      <c r="B738" s="16"/>
    </row>
    <row r="739" spans="2:2">
      <c r="B739" s="16"/>
    </row>
    <row r="740" spans="2:2">
      <c r="B740" s="16"/>
    </row>
    <row r="741" spans="2:2">
      <c r="B741" s="16"/>
    </row>
    <row r="742" spans="2:2">
      <c r="B742" s="16"/>
    </row>
    <row r="743" spans="2:2">
      <c r="B743" s="16"/>
    </row>
    <row r="744" spans="2:2">
      <c r="B744" s="16"/>
    </row>
    <row r="745" spans="2:2">
      <c r="B745" s="16"/>
    </row>
    <row r="746" spans="2:2">
      <c r="B746" s="16"/>
    </row>
    <row r="747" spans="2:2">
      <c r="B747" s="16"/>
    </row>
    <row r="748" spans="2:2">
      <c r="B748" s="16"/>
    </row>
    <row r="749" spans="2:2">
      <c r="B749" s="16"/>
    </row>
    <row r="750" spans="2:2">
      <c r="B750" s="16"/>
    </row>
    <row r="751" spans="2:2">
      <c r="B751" s="16"/>
    </row>
    <row r="752" spans="2:2">
      <c r="B752" s="16"/>
    </row>
    <row r="753" spans="2:2">
      <c r="B753" s="16"/>
    </row>
    <row r="754" spans="2:2">
      <c r="B754" s="16"/>
    </row>
    <row r="755" spans="2:2">
      <c r="B755" s="16"/>
    </row>
    <row r="756" spans="2:2">
      <c r="B756" s="16"/>
    </row>
    <row r="757" spans="2:2">
      <c r="B757" s="16"/>
    </row>
    <row r="758" spans="2:2">
      <c r="B758" s="16"/>
    </row>
    <row r="759" spans="2:2">
      <c r="B759" s="16"/>
    </row>
    <row r="760" spans="2:2">
      <c r="B760" s="16"/>
    </row>
    <row r="761" spans="2:2">
      <c r="B761" s="16"/>
    </row>
    <row r="762" spans="2:2">
      <c r="B762" s="16"/>
    </row>
    <row r="763" spans="2:2">
      <c r="B763" s="16"/>
    </row>
    <row r="764" spans="2:2">
      <c r="B764" s="16"/>
    </row>
    <row r="765" spans="2:2">
      <c r="B765" s="16"/>
    </row>
    <row r="766" spans="2:2">
      <c r="B766" s="16"/>
    </row>
    <row r="767" spans="2:2">
      <c r="B767" s="16"/>
    </row>
    <row r="768" spans="2:2">
      <c r="B768" s="16"/>
    </row>
    <row r="769" spans="2:2">
      <c r="B769" s="16"/>
    </row>
    <row r="770" spans="2:2">
      <c r="B770" s="16"/>
    </row>
    <row r="771" spans="2:2">
      <c r="B771" s="16"/>
    </row>
    <row r="772" spans="2:2">
      <c r="B772" s="16"/>
    </row>
    <row r="773" spans="2:2">
      <c r="B773" s="16"/>
    </row>
    <row r="774" spans="2:2">
      <c r="B774" s="16"/>
    </row>
    <row r="775" spans="2:2">
      <c r="B775" s="16"/>
    </row>
    <row r="776" spans="2:2">
      <c r="B776" s="16"/>
    </row>
    <row r="777" spans="2:2">
      <c r="B777" s="16"/>
    </row>
    <row r="778" spans="2:2">
      <c r="B778" s="16"/>
    </row>
    <row r="779" spans="2:2">
      <c r="B779" s="16"/>
    </row>
    <row r="780" spans="2:2">
      <c r="B780" s="16"/>
    </row>
    <row r="781" spans="2:2">
      <c r="B781" s="16"/>
    </row>
    <row r="782" spans="2:2">
      <c r="B782" s="16"/>
    </row>
    <row r="783" spans="2:2">
      <c r="B783" s="16"/>
    </row>
    <row r="784" spans="2:2">
      <c r="B784" s="16"/>
    </row>
    <row r="785" spans="2:2">
      <c r="B785" s="16"/>
    </row>
    <row r="786" spans="2:2">
      <c r="B786" s="16"/>
    </row>
    <row r="787" spans="2:2">
      <c r="B787" s="16"/>
    </row>
    <row r="788" spans="2:2">
      <c r="B788" s="16"/>
    </row>
    <row r="789" spans="2:2">
      <c r="B789" s="16"/>
    </row>
    <row r="790" spans="2:2">
      <c r="B790" s="16"/>
    </row>
    <row r="791" spans="2:2">
      <c r="B791" s="16"/>
    </row>
    <row r="792" spans="2:2">
      <c r="B792" s="16"/>
    </row>
    <row r="793" spans="2:2">
      <c r="B793" s="16"/>
    </row>
    <row r="794" spans="2:2">
      <c r="B794" s="16"/>
    </row>
    <row r="795" spans="2:2">
      <c r="B795" s="16"/>
    </row>
    <row r="796" spans="2:2">
      <c r="B796" s="16"/>
    </row>
    <row r="797" spans="2:2">
      <c r="B797" s="16"/>
    </row>
    <row r="798" spans="2:2">
      <c r="B798" s="16"/>
    </row>
    <row r="799" spans="2:2">
      <c r="B799" s="16"/>
    </row>
    <row r="800" spans="2:2">
      <c r="B800" s="16"/>
    </row>
    <row r="801" spans="2:2">
      <c r="B801" s="16"/>
    </row>
    <row r="802" spans="2:2">
      <c r="B802" s="16"/>
    </row>
    <row r="803" spans="2:2">
      <c r="B803" s="16"/>
    </row>
    <row r="804" spans="2:2">
      <c r="B804" s="16"/>
    </row>
    <row r="805" spans="2:2">
      <c r="B805" s="16"/>
    </row>
    <row r="806" spans="2:2">
      <c r="B806" s="16"/>
    </row>
    <row r="807" spans="2:2">
      <c r="B807" s="16"/>
    </row>
    <row r="808" spans="2:2">
      <c r="B808" s="16"/>
    </row>
    <row r="809" spans="2:2">
      <c r="B809" s="16"/>
    </row>
    <row r="810" spans="2:2">
      <c r="B810" s="16"/>
    </row>
    <row r="811" spans="2:2">
      <c r="B811" s="16"/>
    </row>
    <row r="812" spans="2:2">
      <c r="B812" s="16"/>
    </row>
    <row r="813" spans="2:2">
      <c r="B813" s="16"/>
    </row>
    <row r="814" spans="2:2">
      <c r="B814" s="16"/>
    </row>
    <row r="815" spans="2:2">
      <c r="B815" s="16"/>
    </row>
    <row r="816" spans="2:2">
      <c r="B816" s="16"/>
    </row>
    <row r="817" spans="2:2">
      <c r="B817" s="16"/>
    </row>
    <row r="818" spans="2:2">
      <c r="B818" s="16"/>
    </row>
    <row r="819" spans="2:2">
      <c r="B819" s="16"/>
    </row>
    <row r="820" spans="2:2">
      <c r="B820" s="16"/>
    </row>
    <row r="821" spans="2:2">
      <c r="B821" s="16"/>
    </row>
    <row r="822" spans="2:2">
      <c r="B822" s="16"/>
    </row>
    <row r="823" spans="2:2">
      <c r="B823" s="16"/>
    </row>
    <row r="824" spans="2:2">
      <c r="B824" s="16"/>
    </row>
    <row r="825" spans="2:2">
      <c r="B825" s="16"/>
    </row>
    <row r="826" spans="2:2">
      <c r="B826" s="16"/>
    </row>
    <row r="827" spans="2:2">
      <c r="B827" s="16"/>
    </row>
    <row r="828" spans="2:2">
      <c r="B828" s="16"/>
    </row>
    <row r="829" spans="2:2">
      <c r="B829" s="16"/>
    </row>
    <row r="830" spans="2:2">
      <c r="B830" s="16"/>
    </row>
    <row r="831" spans="2:2">
      <c r="B831" s="16"/>
    </row>
    <row r="832" spans="2:2">
      <c r="B832" s="16"/>
    </row>
    <row r="833" spans="2:2">
      <c r="B833" s="16"/>
    </row>
    <row r="834" spans="2:2">
      <c r="B834" s="16"/>
    </row>
    <row r="835" spans="2:2">
      <c r="B835" s="16"/>
    </row>
    <row r="836" spans="2:2">
      <c r="B836" s="16"/>
    </row>
    <row r="837" spans="2:2">
      <c r="B837" s="16"/>
    </row>
    <row r="838" spans="2:2">
      <c r="B838" s="16"/>
    </row>
    <row r="839" spans="2:2">
      <c r="B839" s="16"/>
    </row>
    <row r="840" spans="2:2">
      <c r="B840" s="16"/>
    </row>
    <row r="841" spans="2:2">
      <c r="B841" s="16"/>
    </row>
    <row r="842" spans="2:2">
      <c r="B842" s="16"/>
    </row>
    <row r="843" spans="2:2">
      <c r="B843" s="16"/>
    </row>
    <row r="844" spans="2:2">
      <c r="B844" s="16"/>
    </row>
    <row r="845" spans="2:2">
      <c r="B845" s="16"/>
    </row>
    <row r="846" spans="2:2">
      <c r="B846" s="16"/>
    </row>
    <row r="847" spans="2:2">
      <c r="B847" s="16"/>
    </row>
    <row r="848" spans="2:2">
      <c r="B848" s="16"/>
    </row>
    <row r="849" spans="2:2">
      <c r="B849" s="16"/>
    </row>
    <row r="850" spans="2:2">
      <c r="B850" s="16"/>
    </row>
    <row r="851" spans="2:2">
      <c r="B851" s="16"/>
    </row>
    <row r="852" spans="2:2">
      <c r="B852" s="16"/>
    </row>
    <row r="853" spans="2:2">
      <c r="B853" s="16"/>
    </row>
    <row r="854" spans="2:2">
      <c r="B854" s="16"/>
    </row>
    <row r="855" spans="2:2">
      <c r="B855" s="16"/>
    </row>
    <row r="856" spans="2:2">
      <c r="B856" s="16"/>
    </row>
    <row r="857" spans="2:2">
      <c r="B857" s="16"/>
    </row>
    <row r="858" spans="2:2">
      <c r="B858" s="16"/>
    </row>
    <row r="859" spans="2:2">
      <c r="B859" s="16"/>
    </row>
    <row r="860" spans="2:2">
      <c r="B860" s="16"/>
    </row>
    <row r="861" spans="2:2">
      <c r="B861" s="16"/>
    </row>
    <row r="862" spans="2:2">
      <c r="B862" s="16"/>
    </row>
    <row r="863" spans="2:2">
      <c r="B863" s="16"/>
    </row>
    <row r="864" spans="2:2">
      <c r="B864" s="16"/>
    </row>
    <row r="865" spans="2:2">
      <c r="B865" s="16"/>
    </row>
    <row r="866" spans="2:2">
      <c r="B866" s="16"/>
    </row>
    <row r="867" spans="2:2">
      <c r="B867" s="16"/>
    </row>
    <row r="868" spans="2:2">
      <c r="B868" s="16"/>
    </row>
    <row r="869" spans="2:2">
      <c r="B869" s="16"/>
    </row>
    <row r="870" spans="2:2">
      <c r="B870" s="16"/>
    </row>
    <row r="871" spans="2:2">
      <c r="B871" s="16"/>
    </row>
    <row r="872" spans="2:2">
      <c r="B872" s="16"/>
    </row>
    <row r="873" spans="2:2">
      <c r="B873" s="16"/>
    </row>
    <row r="874" spans="2:2">
      <c r="B874" s="16"/>
    </row>
    <row r="875" spans="2:2">
      <c r="B875" s="16"/>
    </row>
    <row r="876" spans="2:2">
      <c r="B876" s="16"/>
    </row>
    <row r="877" spans="2:2">
      <c r="B877" s="16"/>
    </row>
    <row r="878" spans="2:2">
      <c r="B878" s="16"/>
    </row>
    <row r="879" spans="2:2">
      <c r="B879" s="16"/>
    </row>
    <row r="880" spans="2:2">
      <c r="B880" s="16"/>
    </row>
    <row r="881" spans="2:2">
      <c r="B881" s="16"/>
    </row>
    <row r="882" spans="2:2">
      <c r="B882" s="16"/>
    </row>
    <row r="883" spans="2:2">
      <c r="B883" s="16"/>
    </row>
    <row r="884" spans="2:2">
      <c r="B884" s="16"/>
    </row>
    <row r="885" spans="2:2">
      <c r="B885" s="16"/>
    </row>
    <row r="886" spans="2:2">
      <c r="B886" s="16"/>
    </row>
    <row r="887" spans="2:2">
      <c r="B887" s="16"/>
    </row>
    <row r="888" spans="2:2">
      <c r="B888" s="16"/>
    </row>
    <row r="889" spans="2:2">
      <c r="B889" s="16"/>
    </row>
    <row r="890" spans="2:2">
      <c r="B890" s="16"/>
    </row>
    <row r="891" spans="2:2">
      <c r="B891" s="16"/>
    </row>
    <row r="892" spans="2:2">
      <c r="B892" s="16"/>
    </row>
    <row r="893" spans="2:2">
      <c r="B893" s="16"/>
    </row>
    <row r="894" spans="2:2">
      <c r="B894" s="16"/>
    </row>
    <row r="895" spans="2:2">
      <c r="B895" s="16"/>
    </row>
    <row r="896" spans="2:2">
      <c r="B896" s="16"/>
    </row>
    <row r="897" spans="2:2">
      <c r="B897" s="16"/>
    </row>
    <row r="898" spans="2:2">
      <c r="B898" s="16"/>
    </row>
    <row r="899" spans="2:2">
      <c r="B899" s="16"/>
    </row>
    <row r="900" spans="2:2">
      <c r="B900" s="16"/>
    </row>
    <row r="901" spans="2:2">
      <c r="B901" s="16"/>
    </row>
    <row r="902" spans="2:2">
      <c r="B902" s="16"/>
    </row>
    <row r="903" spans="2:2">
      <c r="B903" s="16"/>
    </row>
    <row r="904" spans="2:2">
      <c r="B904" s="16"/>
    </row>
    <row r="905" spans="2:2">
      <c r="B905" s="16"/>
    </row>
    <row r="906" spans="2:2">
      <c r="B906" s="16"/>
    </row>
    <row r="907" spans="2:2">
      <c r="B907" s="16"/>
    </row>
    <row r="908" spans="2:2">
      <c r="B908" s="16"/>
    </row>
    <row r="909" spans="2:2">
      <c r="B909" s="16"/>
    </row>
    <row r="910" spans="2:2">
      <c r="B910" s="16"/>
    </row>
    <row r="911" spans="2:2">
      <c r="B911" s="16"/>
    </row>
    <row r="912" spans="2:2">
      <c r="B912" s="16"/>
    </row>
    <row r="913" spans="2:2">
      <c r="B913" s="16"/>
    </row>
    <row r="914" spans="2:2">
      <c r="B914" s="16"/>
    </row>
    <row r="915" spans="2:2">
      <c r="B915" s="16"/>
    </row>
    <row r="916" spans="2:2">
      <c r="B916" s="16"/>
    </row>
    <row r="917" spans="2:2">
      <c r="B917" s="16"/>
    </row>
    <row r="918" spans="2:2">
      <c r="B918" s="16"/>
    </row>
    <row r="919" spans="2:2">
      <c r="B919" s="16"/>
    </row>
    <row r="920" spans="2:2">
      <c r="B920" s="16"/>
    </row>
    <row r="921" spans="2:2">
      <c r="B921" s="16"/>
    </row>
    <row r="922" spans="2:2">
      <c r="B922" s="16"/>
    </row>
    <row r="923" spans="2:2">
      <c r="B923" s="16"/>
    </row>
    <row r="924" spans="2:2">
      <c r="B924" s="16"/>
    </row>
    <row r="925" spans="2:2">
      <c r="B925" s="16"/>
    </row>
    <row r="926" spans="2:2">
      <c r="B926" s="16"/>
    </row>
    <row r="927" spans="2:2">
      <c r="B927" s="16"/>
    </row>
    <row r="928" spans="2:2">
      <c r="B928" s="16"/>
    </row>
    <row r="929" spans="2:2">
      <c r="B929" s="16"/>
    </row>
    <row r="930" spans="2:2">
      <c r="B930" s="16"/>
    </row>
    <row r="931" spans="2:2">
      <c r="B931" s="16"/>
    </row>
    <row r="932" spans="2:2">
      <c r="B932" s="16"/>
    </row>
    <row r="933" spans="2:2">
      <c r="B933" s="16"/>
    </row>
    <row r="934" spans="2:2">
      <c r="B934" s="16"/>
    </row>
    <row r="935" spans="2:2">
      <c r="B935" s="16"/>
    </row>
    <row r="936" spans="2:2">
      <c r="B936" s="16"/>
    </row>
    <row r="937" spans="2:2">
      <c r="B937" s="16"/>
    </row>
    <row r="938" spans="2:2">
      <c r="B938" s="16"/>
    </row>
    <row r="939" spans="2:2">
      <c r="B939" s="16"/>
    </row>
    <row r="940" spans="2:2">
      <c r="B940" s="16"/>
    </row>
    <row r="941" spans="2:2">
      <c r="B941" s="16"/>
    </row>
    <row r="942" spans="2:2">
      <c r="B942" s="16"/>
    </row>
    <row r="943" spans="2:2">
      <c r="B943" s="16"/>
    </row>
    <row r="944" spans="2:2">
      <c r="B944" s="16"/>
    </row>
    <row r="945" spans="2:2">
      <c r="B945" s="16"/>
    </row>
    <row r="946" spans="2:2">
      <c r="B946" s="16"/>
    </row>
    <row r="947" spans="2:2">
      <c r="B947" s="16"/>
    </row>
    <row r="948" spans="2:2">
      <c r="B948" s="16"/>
    </row>
    <row r="949" spans="2:2">
      <c r="B949" s="16"/>
    </row>
    <row r="950" spans="2:2">
      <c r="B950" s="16"/>
    </row>
    <row r="951" spans="2:2">
      <c r="B951" s="16"/>
    </row>
    <row r="952" spans="2:2">
      <c r="B952" s="16"/>
    </row>
    <row r="953" spans="2:2">
      <c r="B953" s="16"/>
    </row>
    <row r="954" spans="2:2">
      <c r="B954" s="16"/>
    </row>
    <row r="955" spans="2:2">
      <c r="B955" s="16"/>
    </row>
    <row r="956" spans="2:2">
      <c r="B956" s="16"/>
    </row>
    <row r="957" spans="2:2">
      <c r="B957" s="16"/>
    </row>
    <row r="958" spans="2:2">
      <c r="B958" s="16"/>
    </row>
    <row r="959" spans="2:2">
      <c r="B959" s="16"/>
    </row>
    <row r="960" spans="2:2">
      <c r="B960" s="16"/>
    </row>
    <row r="961" spans="2:2">
      <c r="B961" s="16"/>
    </row>
    <row r="962" spans="2:2">
      <c r="B962" s="16"/>
    </row>
    <row r="963" spans="2:2">
      <c r="B963" s="16"/>
    </row>
    <row r="964" spans="2:2">
      <c r="B964" s="16"/>
    </row>
    <row r="965" spans="2:2">
      <c r="B965" s="16"/>
    </row>
    <row r="966" spans="2:2">
      <c r="B966" s="16"/>
    </row>
    <row r="967" spans="2:2">
      <c r="B967" s="16"/>
    </row>
    <row r="968" spans="2:2">
      <c r="B968" s="16"/>
    </row>
    <row r="969" spans="2:2">
      <c r="B969" s="16"/>
    </row>
    <row r="970" spans="2:2">
      <c r="B970" s="16"/>
    </row>
    <row r="971" spans="2:2">
      <c r="B971" s="16"/>
    </row>
    <row r="972" spans="2:2">
      <c r="B972" s="16"/>
    </row>
    <row r="973" spans="2:2">
      <c r="B973" s="16"/>
    </row>
    <row r="974" spans="2:2">
      <c r="B974" s="16"/>
    </row>
    <row r="975" spans="2:2">
      <c r="B975" s="16"/>
    </row>
    <row r="976" spans="2:2">
      <c r="B976" s="16"/>
    </row>
    <row r="977" spans="2:2">
      <c r="B977" s="16"/>
    </row>
    <row r="978" spans="2:2">
      <c r="B978" s="16"/>
    </row>
    <row r="979" spans="2:2">
      <c r="B979" s="16"/>
    </row>
    <row r="980" spans="2:2">
      <c r="B980" s="16"/>
    </row>
    <row r="981" spans="2:2">
      <c r="B981" s="16"/>
    </row>
    <row r="982" spans="2:2">
      <c r="B982" s="16"/>
    </row>
    <row r="983" spans="2:2">
      <c r="B983" s="16"/>
    </row>
    <row r="984" spans="2:2">
      <c r="B984" s="16"/>
    </row>
    <row r="985" spans="2:2">
      <c r="B985" s="16"/>
    </row>
    <row r="986" spans="2:2">
      <c r="B986" s="16"/>
    </row>
    <row r="987" spans="2:2">
      <c r="B987" s="16"/>
    </row>
    <row r="988" spans="2:2">
      <c r="B988" s="16"/>
    </row>
    <row r="989" spans="2:2">
      <c r="B989" s="16"/>
    </row>
    <row r="990" spans="2:2">
      <c r="B990" s="16"/>
    </row>
    <row r="991" spans="2:2">
      <c r="B991" s="16"/>
    </row>
    <row r="992" spans="2:2">
      <c r="B992" s="16"/>
    </row>
    <row r="993" spans="2:2">
      <c r="B993" s="16"/>
    </row>
    <row r="994" spans="2:2">
      <c r="B994" s="16"/>
    </row>
    <row r="995" spans="2:2">
      <c r="B995" s="16"/>
    </row>
    <row r="996" spans="2:2">
      <c r="B996" s="16"/>
    </row>
    <row r="997" spans="2:2">
      <c r="B997" s="16"/>
    </row>
    <row r="998" spans="2:2">
      <c r="B998" s="16"/>
    </row>
    <row r="999" spans="2:2">
      <c r="B999" s="16"/>
    </row>
    <row r="1000" spans="2:2">
      <c r="B1000" s="16"/>
    </row>
    <row r="1001" spans="2:2">
      <c r="B1001" s="16"/>
    </row>
    <row r="1002" spans="2:2">
      <c r="B1002" s="16"/>
    </row>
    <row r="1003" spans="2:2">
      <c r="B1003" s="16"/>
    </row>
    <row r="1004" spans="2:2">
      <c r="B1004" s="16"/>
    </row>
    <row r="1005" spans="2:2">
      <c r="B1005" s="16"/>
    </row>
    <row r="1006" spans="2:2">
      <c r="B1006" s="16"/>
    </row>
    <row r="1007" spans="2:2">
      <c r="B1007" s="16"/>
    </row>
    <row r="1008" spans="2:2">
      <c r="B1008" s="16"/>
    </row>
    <row r="1009" spans="2:2">
      <c r="B1009" s="16"/>
    </row>
    <row r="1010" spans="2:2">
      <c r="B1010" s="16"/>
    </row>
    <row r="1011" spans="2:2">
      <c r="B1011" s="16"/>
    </row>
    <row r="1012" spans="2:2">
      <c r="B1012" s="16"/>
    </row>
    <row r="1013" spans="2:2">
      <c r="B1013" s="16"/>
    </row>
    <row r="1014" spans="2:2">
      <c r="B1014" s="16"/>
    </row>
    <row r="1015" spans="2:2">
      <c r="B1015" s="16"/>
    </row>
    <row r="1016" spans="2:2">
      <c r="B1016" s="16"/>
    </row>
    <row r="1017" spans="2:2">
      <c r="B1017" s="16"/>
    </row>
    <row r="1018" spans="2:2">
      <c r="B1018" s="16"/>
    </row>
    <row r="1019" spans="2:2">
      <c r="B1019" s="16"/>
    </row>
    <row r="1020" spans="2:2">
      <c r="B1020" s="16"/>
    </row>
    <row r="1021" spans="2:2">
      <c r="B1021" s="16"/>
    </row>
    <row r="1022" spans="2:2">
      <c r="B1022" s="16"/>
    </row>
    <row r="1023" spans="2:2">
      <c r="B1023" s="16"/>
    </row>
    <row r="1024" spans="2:2">
      <c r="B1024" s="16"/>
    </row>
    <row r="1025" spans="2:2">
      <c r="B1025" s="16"/>
    </row>
    <row r="1026" spans="2:2">
      <c r="B1026" s="16"/>
    </row>
    <row r="1027" spans="2:2">
      <c r="B1027" s="16"/>
    </row>
    <row r="1028" spans="2:2">
      <c r="B1028" s="16"/>
    </row>
    <row r="1029" spans="2:2">
      <c r="B1029" s="16"/>
    </row>
    <row r="1030" spans="2:2">
      <c r="B1030" s="16"/>
    </row>
    <row r="1031" spans="2:2">
      <c r="B1031" s="16"/>
    </row>
    <row r="1032" spans="2:2">
      <c r="B1032" s="16"/>
    </row>
    <row r="1033" spans="2:2">
      <c r="B1033" s="16"/>
    </row>
    <row r="1034" spans="2:2">
      <c r="B1034" s="16"/>
    </row>
    <row r="1035" spans="2:2">
      <c r="B1035" s="16"/>
    </row>
    <row r="1036" spans="2:2">
      <c r="B1036" s="16"/>
    </row>
    <row r="1037" spans="2:2">
      <c r="B1037" s="16"/>
    </row>
    <row r="1038" spans="2:2">
      <c r="B1038" s="16"/>
    </row>
    <row r="1039" spans="2:2">
      <c r="B1039" s="16"/>
    </row>
    <row r="1040" spans="2:2">
      <c r="B1040" s="16"/>
    </row>
    <row r="1041" spans="2:2">
      <c r="B1041" s="16"/>
    </row>
    <row r="1042" spans="2:2">
      <c r="B1042" s="16"/>
    </row>
    <row r="1043" spans="2:2">
      <c r="B1043" s="16"/>
    </row>
    <row r="1044" spans="2:2">
      <c r="B1044" s="16"/>
    </row>
    <row r="1045" spans="2:2">
      <c r="B1045" s="16"/>
    </row>
    <row r="1046" spans="2:2">
      <c r="B1046" s="16"/>
    </row>
    <row r="1047" spans="2:2">
      <c r="B1047" s="16"/>
    </row>
    <row r="1048" spans="2:2">
      <c r="B1048" s="16"/>
    </row>
    <row r="1049" spans="2:2">
      <c r="B1049" s="16"/>
    </row>
    <row r="1050" spans="2:2">
      <c r="B1050" s="16"/>
    </row>
    <row r="1051" spans="2:2">
      <c r="B1051" s="16"/>
    </row>
    <row r="1052" spans="2:2">
      <c r="B1052" s="16"/>
    </row>
    <row r="1053" spans="2:2">
      <c r="B1053" s="16"/>
    </row>
    <row r="1054" spans="2:2">
      <c r="B1054" s="16"/>
    </row>
    <row r="1055" spans="2:2">
      <c r="B1055" s="16"/>
    </row>
    <row r="1056" spans="2:2">
      <c r="B1056" s="16"/>
    </row>
    <row r="1057" spans="2:2">
      <c r="B1057" s="16"/>
    </row>
    <row r="1058" spans="2:2">
      <c r="B1058" s="16"/>
    </row>
    <row r="1059" spans="2:2">
      <c r="B1059" s="16"/>
    </row>
    <row r="1060" spans="2:2">
      <c r="B1060" s="16"/>
    </row>
    <row r="1061" spans="2:2">
      <c r="B1061" s="16"/>
    </row>
    <row r="1062" spans="2:2">
      <c r="B1062" s="16"/>
    </row>
    <row r="1063" spans="2:2">
      <c r="B1063" s="16"/>
    </row>
    <row r="1064" spans="2:2">
      <c r="B1064" s="16"/>
    </row>
    <row r="1065" spans="2:2">
      <c r="B1065" s="16"/>
    </row>
    <row r="1066" spans="2:2">
      <c r="B1066" s="16"/>
    </row>
    <row r="1067" spans="2:2">
      <c r="B1067" s="16"/>
    </row>
    <row r="1068" spans="2:2">
      <c r="B1068" s="16"/>
    </row>
    <row r="1069" spans="2:2">
      <c r="B1069" s="16"/>
    </row>
    <row r="1070" spans="2:2">
      <c r="B1070" s="16"/>
    </row>
    <row r="1071" spans="2:2">
      <c r="B1071" s="16"/>
    </row>
    <row r="1072" spans="2:2">
      <c r="B1072" s="16"/>
    </row>
    <row r="1073" spans="2:2">
      <c r="B1073" s="16"/>
    </row>
    <row r="1074" spans="2:2">
      <c r="B1074" s="16"/>
    </row>
    <row r="1075" spans="2:2">
      <c r="B1075" s="16"/>
    </row>
    <row r="1076" spans="2:2">
      <c r="B1076" s="16"/>
    </row>
    <row r="1077" spans="2:2">
      <c r="B1077" s="16"/>
    </row>
    <row r="1078" spans="2:2">
      <c r="B1078" s="16"/>
    </row>
    <row r="1079" spans="2:2">
      <c r="B1079" s="16"/>
    </row>
    <row r="1080" spans="2:2">
      <c r="B1080" s="16"/>
    </row>
    <row r="1081" spans="2:2">
      <c r="B1081" s="16"/>
    </row>
    <row r="1082" spans="2:2">
      <c r="B1082" s="16"/>
    </row>
    <row r="1083" spans="2:2">
      <c r="B1083" s="16"/>
    </row>
    <row r="1084" spans="2:2">
      <c r="B1084" s="16"/>
    </row>
    <row r="1085" spans="2:2">
      <c r="B1085" s="16"/>
    </row>
    <row r="1086" spans="2:2">
      <c r="B1086" s="16"/>
    </row>
    <row r="1087" spans="2:2">
      <c r="B1087" s="16"/>
    </row>
    <row r="1088" spans="2:2">
      <c r="B1088" s="16"/>
    </row>
    <row r="1089" spans="2:2">
      <c r="B1089" s="16"/>
    </row>
    <row r="1090" spans="2:2">
      <c r="B1090" s="16"/>
    </row>
    <row r="1091" spans="2:2">
      <c r="B1091" s="16"/>
    </row>
    <row r="1092" spans="2:2">
      <c r="B1092" s="16"/>
    </row>
    <row r="1093" spans="2:2">
      <c r="B1093" s="16"/>
    </row>
    <row r="1094" spans="2:2">
      <c r="B1094" s="16"/>
    </row>
    <row r="1095" spans="2:2">
      <c r="B1095" s="16"/>
    </row>
    <row r="1096" spans="2:2">
      <c r="B1096" s="16"/>
    </row>
    <row r="1097" spans="2:2">
      <c r="B1097" s="16"/>
    </row>
    <row r="1098" spans="2:2">
      <c r="B1098" s="16"/>
    </row>
    <row r="1099" spans="2:2">
      <c r="B1099" s="16"/>
    </row>
    <row r="1100" spans="2:2">
      <c r="B1100" s="16"/>
    </row>
    <row r="1101" spans="2:2">
      <c r="B1101" s="16"/>
    </row>
    <row r="1102" spans="2:2">
      <c r="B1102" s="16"/>
    </row>
    <row r="1103" spans="2:2">
      <c r="B1103" s="16"/>
    </row>
    <row r="1104" spans="2:2">
      <c r="B1104" s="16"/>
    </row>
    <row r="1105" spans="2:2">
      <c r="B1105" s="16"/>
    </row>
    <row r="1106" spans="2:2">
      <c r="B1106" s="16"/>
    </row>
    <row r="1107" spans="2:2">
      <c r="B1107" s="16"/>
    </row>
    <row r="1108" spans="2:2">
      <c r="B1108" s="16"/>
    </row>
    <row r="1109" spans="2:2">
      <c r="B1109" s="16"/>
    </row>
    <row r="1110" spans="2:2">
      <c r="B1110" s="16"/>
    </row>
    <row r="1111" spans="2:2">
      <c r="B1111" s="16"/>
    </row>
    <row r="1112" spans="2:2">
      <c r="B1112" s="16"/>
    </row>
    <row r="1113" spans="2:2">
      <c r="B1113" s="16"/>
    </row>
    <row r="1114" spans="2:2">
      <c r="B1114" s="16"/>
    </row>
    <row r="1115" spans="2:2">
      <c r="B1115" s="16"/>
    </row>
    <row r="1116" spans="2:2">
      <c r="B1116" s="16"/>
    </row>
    <row r="1117" spans="2:2">
      <c r="B1117" s="16"/>
    </row>
    <row r="1118" spans="2:2">
      <c r="B1118" s="16"/>
    </row>
    <row r="1119" spans="2:2">
      <c r="B1119" s="16"/>
    </row>
    <row r="1120" spans="2:2">
      <c r="B1120" s="16"/>
    </row>
    <row r="1121" spans="2:2">
      <c r="B1121" s="16"/>
    </row>
    <row r="1122" spans="2:2">
      <c r="B1122" s="16"/>
    </row>
    <row r="1123" spans="2:2">
      <c r="B1123" s="16"/>
    </row>
    <row r="1124" spans="2:2">
      <c r="B1124" s="16"/>
    </row>
    <row r="1125" spans="2:2">
      <c r="B1125" s="16"/>
    </row>
    <row r="1126" spans="2:2">
      <c r="B1126" s="16"/>
    </row>
    <row r="1127" spans="2:2">
      <c r="B1127" s="16"/>
    </row>
    <row r="1128" spans="2:2">
      <c r="B1128" s="16"/>
    </row>
    <row r="1129" spans="2:2">
      <c r="B1129" s="16"/>
    </row>
    <row r="1130" spans="2:2">
      <c r="B1130" s="16"/>
    </row>
    <row r="1131" spans="2:2">
      <c r="B1131" s="16"/>
    </row>
    <row r="1132" spans="2:2">
      <c r="B1132" s="16"/>
    </row>
    <row r="1133" spans="2:2">
      <c r="B1133" s="16"/>
    </row>
    <row r="1134" spans="2:2">
      <c r="B1134" s="16"/>
    </row>
    <row r="1135" spans="2:2">
      <c r="B1135" s="16"/>
    </row>
    <row r="1136" spans="2:2">
      <c r="B1136" s="16"/>
    </row>
    <row r="1137" spans="2:2">
      <c r="B1137" s="16"/>
    </row>
    <row r="1138" spans="2:2">
      <c r="B1138" s="16"/>
    </row>
    <row r="1139" spans="2:2">
      <c r="B1139" s="16"/>
    </row>
    <row r="1140" spans="2:2">
      <c r="B1140" s="16"/>
    </row>
    <row r="1141" spans="2:2">
      <c r="B1141" s="16"/>
    </row>
    <row r="1142" spans="2:2">
      <c r="B1142" s="16"/>
    </row>
    <row r="1143" spans="2:2">
      <c r="B1143" s="16"/>
    </row>
    <row r="1144" spans="2:2">
      <c r="B1144" s="16"/>
    </row>
    <row r="1145" spans="2:2">
      <c r="B1145" s="16"/>
    </row>
    <row r="1146" spans="2:2">
      <c r="B1146" s="16"/>
    </row>
    <row r="1147" spans="2:2">
      <c r="B1147" s="16"/>
    </row>
    <row r="1148" spans="2:2">
      <c r="B1148" s="16"/>
    </row>
    <row r="1149" spans="2:2">
      <c r="B1149" s="16"/>
    </row>
    <row r="1150" spans="2:2">
      <c r="B1150" s="16"/>
    </row>
    <row r="1151" spans="2:2">
      <c r="B1151" s="16"/>
    </row>
    <row r="1152" spans="2:2">
      <c r="B1152" s="16"/>
    </row>
    <row r="1153" spans="2:2">
      <c r="B1153" s="16"/>
    </row>
    <row r="1154" spans="2:2">
      <c r="B1154" s="16"/>
    </row>
    <row r="1155" spans="2:2">
      <c r="B1155" s="16"/>
    </row>
    <row r="1156" spans="2:2">
      <c r="B1156" s="16"/>
    </row>
    <row r="1157" spans="2:2">
      <c r="B1157" s="16"/>
    </row>
    <row r="1158" spans="2:2">
      <c r="B1158" s="16"/>
    </row>
    <row r="1159" spans="2:2">
      <c r="B1159" s="16"/>
    </row>
    <row r="1160" spans="2:2">
      <c r="B1160" s="16"/>
    </row>
    <row r="1161" spans="2:2">
      <c r="B1161" s="16"/>
    </row>
    <row r="1162" spans="2:2">
      <c r="B1162" s="16"/>
    </row>
    <row r="1163" spans="2:2">
      <c r="B1163" s="16"/>
    </row>
    <row r="1164" spans="2:2">
      <c r="B1164" s="16"/>
    </row>
    <row r="1165" spans="2:2">
      <c r="B1165" s="16"/>
    </row>
    <row r="1166" spans="2:2">
      <c r="B1166" s="16"/>
    </row>
    <row r="1167" spans="2:2">
      <c r="B1167" s="16"/>
    </row>
    <row r="1168" spans="2:2">
      <c r="B1168" s="16"/>
    </row>
    <row r="1169" spans="2:2">
      <c r="B1169" s="16"/>
    </row>
    <row r="1170" spans="2:2">
      <c r="B1170" s="16"/>
    </row>
    <row r="1171" spans="2:2">
      <c r="B1171" s="16"/>
    </row>
    <row r="1172" spans="2:2">
      <c r="B1172" s="16"/>
    </row>
    <row r="1173" spans="2:2">
      <c r="B1173" s="16"/>
    </row>
    <row r="1174" spans="2:2">
      <c r="B1174" s="16"/>
    </row>
    <row r="1175" spans="2:2">
      <c r="B1175" s="16"/>
    </row>
    <row r="1176" spans="2:2">
      <c r="B1176" s="16"/>
    </row>
    <row r="1177" spans="2:2">
      <c r="B1177" s="16"/>
    </row>
    <row r="1178" spans="2:2">
      <c r="B1178" s="16"/>
    </row>
    <row r="1179" spans="2:2">
      <c r="B1179" s="16"/>
    </row>
    <row r="1180" spans="2:2">
      <c r="B1180" s="16"/>
    </row>
    <row r="1181" spans="2:2">
      <c r="B1181" s="16"/>
    </row>
    <row r="1182" spans="2:2">
      <c r="B1182" s="16"/>
    </row>
    <row r="1183" spans="2:2">
      <c r="B1183" s="16"/>
    </row>
    <row r="1184" spans="2:2">
      <c r="B1184" s="16"/>
    </row>
    <row r="1185" spans="2:2">
      <c r="B1185" s="16"/>
    </row>
    <row r="1186" spans="2:2">
      <c r="B1186" s="16"/>
    </row>
    <row r="1187" spans="2:2">
      <c r="B1187" s="16"/>
    </row>
    <row r="1188" spans="2:2">
      <c r="B1188" s="16"/>
    </row>
    <row r="1189" spans="2:2">
      <c r="B1189" s="16"/>
    </row>
    <row r="1190" spans="2:2">
      <c r="B1190" s="16"/>
    </row>
    <row r="1191" spans="2:2">
      <c r="B1191" s="16"/>
    </row>
    <row r="1192" spans="2:2">
      <c r="B1192" s="16"/>
    </row>
    <row r="1193" spans="2:2">
      <c r="B1193" s="16"/>
    </row>
    <row r="1194" spans="2:2">
      <c r="B1194" s="16"/>
    </row>
    <row r="1195" spans="2:2">
      <c r="B1195" s="16"/>
    </row>
    <row r="1196" spans="2:2">
      <c r="B1196" s="16"/>
    </row>
    <row r="1197" spans="2:2">
      <c r="B1197" s="16"/>
    </row>
    <row r="1198" spans="2:2">
      <c r="B1198" s="16"/>
    </row>
    <row r="1199" spans="2:2">
      <c r="B1199" s="16"/>
    </row>
    <row r="1200" spans="2:2">
      <c r="B1200" s="16"/>
    </row>
    <row r="1201" spans="2:2">
      <c r="B1201" s="16"/>
    </row>
    <row r="1202" spans="2:2">
      <c r="B1202" s="16"/>
    </row>
    <row r="1203" spans="2:2">
      <c r="B1203" s="16"/>
    </row>
    <row r="1204" spans="2:2">
      <c r="B1204" s="16"/>
    </row>
    <row r="1205" spans="2:2">
      <c r="B1205" s="16"/>
    </row>
    <row r="1206" spans="2:2">
      <c r="B1206" s="16"/>
    </row>
    <row r="1207" spans="2:2">
      <c r="B1207" s="16"/>
    </row>
    <row r="1208" spans="2:2">
      <c r="B1208" s="16"/>
    </row>
    <row r="1209" spans="2:2">
      <c r="B1209" s="16"/>
    </row>
    <row r="1210" spans="2:2">
      <c r="B1210" s="16"/>
    </row>
    <row r="1211" spans="2:2">
      <c r="B1211" s="16"/>
    </row>
    <row r="1212" spans="2:2">
      <c r="B1212" s="16"/>
    </row>
    <row r="1213" spans="2:2">
      <c r="B1213" s="16"/>
    </row>
    <row r="1214" spans="2:2">
      <c r="B1214" s="16"/>
    </row>
    <row r="1215" spans="2:2">
      <c r="B1215" s="16"/>
    </row>
    <row r="1216" spans="2:2">
      <c r="B1216" s="16"/>
    </row>
    <row r="1217" spans="2:2">
      <c r="B1217" s="16"/>
    </row>
    <row r="1218" spans="2:2">
      <c r="B1218" s="16"/>
    </row>
    <row r="1219" spans="2:2">
      <c r="B1219" s="16"/>
    </row>
    <row r="1220" spans="2:2">
      <c r="B1220" s="16"/>
    </row>
    <row r="1221" spans="2:2">
      <c r="B1221" s="16"/>
    </row>
    <row r="1222" spans="2:2">
      <c r="B1222" s="16"/>
    </row>
    <row r="1223" spans="2:2">
      <c r="B1223" s="16"/>
    </row>
    <row r="1224" spans="2:2">
      <c r="B1224" s="16"/>
    </row>
    <row r="1225" spans="2:2">
      <c r="B1225" s="16"/>
    </row>
    <row r="1226" spans="2:2">
      <c r="B1226" s="16"/>
    </row>
    <row r="1227" spans="2:2">
      <c r="B1227" s="16"/>
    </row>
    <row r="1228" spans="2:2">
      <c r="B1228" s="16"/>
    </row>
    <row r="1229" spans="2:2">
      <c r="B1229" s="16"/>
    </row>
    <row r="1230" spans="2:2">
      <c r="B1230" s="16"/>
    </row>
    <row r="1231" spans="2:2">
      <c r="B1231" s="16"/>
    </row>
    <row r="1232" spans="2:2">
      <c r="B1232" s="16"/>
    </row>
    <row r="1233" spans="2:2">
      <c r="B1233" s="16"/>
    </row>
    <row r="1234" spans="2:2">
      <c r="B1234" s="16"/>
    </row>
    <row r="1235" spans="2:2">
      <c r="B1235" s="16"/>
    </row>
    <row r="1236" spans="2:2">
      <c r="B1236" s="16"/>
    </row>
    <row r="1237" spans="2:2">
      <c r="B1237" s="16"/>
    </row>
    <row r="1238" spans="2:2">
      <c r="B1238" s="16"/>
    </row>
    <row r="1239" spans="2:2">
      <c r="B1239" s="16"/>
    </row>
    <row r="1240" spans="2:2">
      <c r="B1240" s="16"/>
    </row>
    <row r="1241" spans="2:2">
      <c r="B1241" s="16"/>
    </row>
    <row r="1242" spans="2:2">
      <c r="B1242" s="16"/>
    </row>
    <row r="1243" spans="2:2">
      <c r="B1243" s="16"/>
    </row>
    <row r="1244" spans="2:2">
      <c r="B1244" s="16"/>
    </row>
    <row r="1245" spans="2:2">
      <c r="B1245" s="16"/>
    </row>
    <row r="1246" spans="2:2">
      <c r="B1246" s="16"/>
    </row>
    <row r="1247" spans="2:2">
      <c r="B1247" s="16"/>
    </row>
    <row r="1248" spans="2:2">
      <c r="B1248" s="16"/>
    </row>
    <row r="1249" spans="2:2">
      <c r="B1249" s="16"/>
    </row>
    <row r="1250" spans="2:2">
      <c r="B1250" s="16"/>
    </row>
    <row r="1251" spans="2:2">
      <c r="B1251" s="16"/>
    </row>
    <row r="1252" spans="2:2">
      <c r="B1252" s="16"/>
    </row>
    <row r="1253" spans="2:2">
      <c r="B1253" s="16"/>
    </row>
    <row r="1254" spans="2:2">
      <c r="B1254" s="16"/>
    </row>
    <row r="1255" spans="2:2">
      <c r="B1255" s="16"/>
    </row>
    <row r="1256" spans="2:2">
      <c r="B1256" s="16"/>
    </row>
    <row r="1257" spans="2:2">
      <c r="B1257" s="16"/>
    </row>
    <row r="1258" spans="2:2">
      <c r="B1258" s="16"/>
    </row>
    <row r="1259" spans="2:2">
      <c r="B1259" s="16"/>
    </row>
    <row r="1260" spans="2:2">
      <c r="B1260" s="16"/>
    </row>
    <row r="1261" spans="2:2">
      <c r="B1261" s="16"/>
    </row>
    <row r="1262" spans="2:2">
      <c r="B1262" s="16"/>
    </row>
    <row r="1263" spans="2:2">
      <c r="B1263" s="16"/>
    </row>
    <row r="1264" spans="2:2">
      <c r="B1264" s="16"/>
    </row>
    <row r="1265" spans="2:2">
      <c r="B1265" s="16"/>
    </row>
    <row r="1266" spans="2:2">
      <c r="B1266" s="16"/>
    </row>
    <row r="1267" spans="2:2">
      <c r="B1267" s="16"/>
    </row>
    <row r="1268" spans="2:2">
      <c r="B1268" s="16"/>
    </row>
    <row r="1269" spans="2:2">
      <c r="B1269" s="16"/>
    </row>
    <row r="1270" spans="2:2">
      <c r="B1270" s="16"/>
    </row>
    <row r="1271" spans="2:2">
      <c r="B1271" s="16"/>
    </row>
    <row r="1272" spans="2:2">
      <c r="B1272" s="16"/>
    </row>
    <row r="1273" spans="2:2">
      <c r="B1273" s="16"/>
    </row>
    <row r="1274" spans="2:2">
      <c r="B1274" s="16"/>
    </row>
    <row r="1275" spans="2:2">
      <c r="B1275" s="16"/>
    </row>
    <row r="1276" spans="2:2">
      <c r="B1276" s="16"/>
    </row>
    <row r="1277" spans="2:2">
      <c r="B1277" s="16"/>
    </row>
    <row r="1278" spans="2:2">
      <c r="B1278" s="16"/>
    </row>
    <row r="1279" spans="2:2">
      <c r="B1279" s="16"/>
    </row>
    <row r="1280" spans="2:2">
      <c r="B1280" s="16"/>
    </row>
    <row r="1281" spans="2:2">
      <c r="B1281" s="16"/>
    </row>
    <row r="1282" spans="2:2">
      <c r="B1282" s="16"/>
    </row>
    <row r="1283" spans="2:2">
      <c r="B1283" s="16"/>
    </row>
    <row r="1284" spans="2:2">
      <c r="B1284" s="16"/>
    </row>
    <row r="1285" spans="2:2">
      <c r="B1285" s="16"/>
    </row>
    <row r="1286" spans="2:2">
      <c r="B1286" s="16"/>
    </row>
    <row r="1287" spans="2:2">
      <c r="B1287" s="16"/>
    </row>
    <row r="1288" spans="2:2">
      <c r="B1288" s="16"/>
    </row>
    <row r="1289" spans="2:2">
      <c r="B1289" s="16"/>
    </row>
    <row r="1290" spans="2:2">
      <c r="B1290" s="16"/>
    </row>
    <row r="1291" spans="2:2">
      <c r="B1291" s="16"/>
    </row>
    <row r="1292" spans="2:2">
      <c r="B1292" s="16"/>
    </row>
    <row r="1293" spans="2:2">
      <c r="B1293" s="16"/>
    </row>
    <row r="1294" spans="2:2">
      <c r="B1294" s="16"/>
    </row>
    <row r="1295" spans="2:2">
      <c r="B1295" s="16"/>
    </row>
    <row r="1296" spans="2:2">
      <c r="B1296" s="16"/>
    </row>
    <row r="1297" spans="2:2">
      <c r="B1297" s="16"/>
    </row>
    <row r="1298" spans="2:2">
      <c r="B1298" s="16"/>
    </row>
    <row r="1299" spans="2:2">
      <c r="B1299" s="16"/>
    </row>
    <row r="1300" spans="2:2">
      <c r="B1300" s="16"/>
    </row>
    <row r="1301" spans="2:2">
      <c r="B1301" s="16"/>
    </row>
    <row r="1302" spans="2:2">
      <c r="B1302" s="16"/>
    </row>
    <row r="1303" spans="2:2">
      <c r="B1303" s="16"/>
    </row>
    <row r="1304" spans="2:2">
      <c r="B1304" s="16"/>
    </row>
    <row r="1305" spans="2:2">
      <c r="B1305" s="16"/>
    </row>
    <row r="1306" spans="2:2">
      <c r="B1306" s="16"/>
    </row>
    <row r="1307" spans="2:2">
      <c r="B1307" s="16"/>
    </row>
    <row r="1308" spans="2:2">
      <c r="B1308" s="16"/>
    </row>
    <row r="1309" spans="2:2">
      <c r="B1309" s="16"/>
    </row>
    <row r="1310" spans="2:2">
      <c r="B1310" s="16"/>
    </row>
    <row r="1311" spans="2:2">
      <c r="B1311" s="16"/>
    </row>
    <row r="1312" spans="2:2">
      <c r="B1312" s="16"/>
    </row>
    <row r="1313" spans="2:2">
      <c r="B1313" s="16"/>
    </row>
    <row r="1314" spans="2:2">
      <c r="B1314" s="16"/>
    </row>
    <row r="1315" spans="2:2">
      <c r="B1315" s="16"/>
    </row>
    <row r="1316" spans="2:2">
      <c r="B1316" s="16"/>
    </row>
    <row r="1317" spans="2:2">
      <c r="B1317" s="16"/>
    </row>
    <row r="1318" spans="2:2">
      <c r="B1318" s="16"/>
    </row>
    <row r="1319" spans="2:2">
      <c r="B1319" s="16"/>
    </row>
    <row r="1320" spans="2:2">
      <c r="B1320" s="16"/>
    </row>
    <row r="1321" spans="2:2">
      <c r="B1321" s="16"/>
    </row>
    <row r="1322" spans="2:2">
      <c r="B1322" s="16"/>
    </row>
    <row r="1323" spans="2:2">
      <c r="B1323" s="16"/>
    </row>
    <row r="1324" spans="2:2">
      <c r="B1324" s="16"/>
    </row>
    <row r="1325" spans="2:2">
      <c r="B1325" s="16"/>
    </row>
    <row r="1326" spans="2:2">
      <c r="B1326" s="16"/>
    </row>
    <row r="1327" spans="2:2">
      <c r="B1327" s="16"/>
    </row>
    <row r="1328" spans="2:2">
      <c r="B1328" s="16"/>
    </row>
    <row r="1329" spans="2:2">
      <c r="B1329" s="16"/>
    </row>
    <row r="1330" spans="2:2">
      <c r="B1330" s="16"/>
    </row>
    <row r="1331" spans="2:2">
      <c r="B1331" s="16"/>
    </row>
    <row r="1332" spans="2:2">
      <c r="B1332" s="16"/>
    </row>
    <row r="1333" spans="2:2">
      <c r="B1333" s="16"/>
    </row>
    <row r="1334" spans="2:2">
      <c r="B1334" s="16"/>
    </row>
    <row r="1335" spans="2:2">
      <c r="B1335" s="16"/>
    </row>
    <row r="1336" spans="2:2">
      <c r="B1336" s="16"/>
    </row>
    <row r="1337" spans="2:2">
      <c r="B1337" s="16"/>
    </row>
    <row r="1338" spans="2:2">
      <c r="B1338" s="16"/>
    </row>
    <row r="1339" spans="2:2">
      <c r="B1339" s="16"/>
    </row>
    <row r="1340" spans="2:2">
      <c r="B1340" s="16"/>
    </row>
    <row r="1341" spans="2:2">
      <c r="B1341" s="16"/>
    </row>
    <row r="1342" spans="2:2">
      <c r="B1342" s="16"/>
    </row>
    <row r="1343" spans="2:2">
      <c r="B1343" s="16"/>
    </row>
    <row r="1344" spans="2:2">
      <c r="B1344" s="16"/>
    </row>
    <row r="1345" spans="2:2">
      <c r="B1345" s="16"/>
    </row>
    <row r="1346" spans="2:2">
      <c r="B1346" s="16"/>
    </row>
    <row r="1347" spans="2:2">
      <c r="B1347" s="16"/>
    </row>
    <row r="1348" spans="2:2">
      <c r="B1348" s="16"/>
    </row>
    <row r="1349" spans="2:2">
      <c r="B1349" s="16"/>
    </row>
    <row r="1350" spans="2:2">
      <c r="B1350" s="16"/>
    </row>
    <row r="1351" spans="2:2">
      <c r="B1351" s="16"/>
    </row>
    <row r="1352" spans="2:2">
      <c r="B1352" s="16"/>
    </row>
    <row r="1353" spans="2:2">
      <c r="B1353" s="16"/>
    </row>
    <row r="1354" spans="2:2">
      <c r="B1354" s="16"/>
    </row>
    <row r="1355" spans="2:2">
      <c r="B1355" s="16"/>
    </row>
    <row r="1356" spans="2:2">
      <c r="B1356" s="16"/>
    </row>
    <row r="1357" spans="2:2">
      <c r="B1357" s="16"/>
    </row>
    <row r="1358" spans="2:2">
      <c r="B1358" s="16"/>
    </row>
    <row r="1359" spans="2:2">
      <c r="B1359" s="16"/>
    </row>
    <row r="1360" spans="2:2">
      <c r="B1360" s="16"/>
    </row>
    <row r="1361" spans="2:2">
      <c r="B1361" s="16"/>
    </row>
    <row r="1362" spans="2:2">
      <c r="B1362" s="16"/>
    </row>
    <row r="1363" spans="2:2">
      <c r="B1363" s="16"/>
    </row>
    <row r="1364" spans="2:2">
      <c r="B1364" s="16"/>
    </row>
    <row r="1365" spans="2:2">
      <c r="B1365" s="16"/>
    </row>
    <row r="1366" spans="2:2">
      <c r="B1366" s="16"/>
    </row>
    <row r="1367" spans="2:2">
      <c r="B1367" s="16"/>
    </row>
    <row r="1368" spans="2:2">
      <c r="B1368" s="16"/>
    </row>
    <row r="1369" spans="2:2">
      <c r="B1369" s="16"/>
    </row>
    <row r="1370" spans="2:2">
      <c r="B1370" s="16"/>
    </row>
    <row r="1371" spans="2:2">
      <c r="B1371" s="16"/>
    </row>
    <row r="1372" spans="2:2">
      <c r="B1372" s="16"/>
    </row>
    <row r="1373" spans="2:2">
      <c r="B1373" s="16"/>
    </row>
    <row r="1374" spans="2:2">
      <c r="B1374" s="16"/>
    </row>
    <row r="1375" spans="2:2">
      <c r="B1375" s="16"/>
    </row>
    <row r="1376" spans="2:2">
      <c r="B1376" s="16"/>
    </row>
    <row r="1377" spans="2:2">
      <c r="B1377" s="16"/>
    </row>
    <row r="1378" spans="2:2">
      <c r="B1378" s="16"/>
    </row>
    <row r="1379" spans="2:2">
      <c r="B1379" s="16"/>
    </row>
    <row r="1380" spans="2:2">
      <c r="B1380" s="16"/>
    </row>
    <row r="1381" spans="2:2">
      <c r="B1381" s="16"/>
    </row>
    <row r="1382" spans="2:2">
      <c r="B1382" s="16"/>
    </row>
    <row r="1383" spans="2:2">
      <c r="B1383" s="16"/>
    </row>
    <row r="1384" spans="2:2">
      <c r="B1384" s="16"/>
    </row>
    <row r="1385" spans="2:2">
      <c r="B1385" s="16"/>
    </row>
    <row r="1386" spans="2:2">
      <c r="B1386" s="16"/>
    </row>
    <row r="1387" spans="2:2">
      <c r="B1387" s="16"/>
    </row>
    <row r="1388" spans="2:2">
      <c r="B1388" s="16"/>
    </row>
    <row r="1389" spans="2:2">
      <c r="B1389" s="16"/>
    </row>
    <row r="1390" spans="2:2">
      <c r="B1390" s="16"/>
    </row>
    <row r="1391" spans="2:2">
      <c r="B1391" s="16"/>
    </row>
    <row r="1392" spans="2:2">
      <c r="B1392" s="16"/>
    </row>
    <row r="1393" spans="2:2">
      <c r="B1393" s="16"/>
    </row>
    <row r="1394" spans="2:2">
      <c r="B1394" s="16"/>
    </row>
    <row r="1395" spans="2:2">
      <c r="B1395" s="16"/>
    </row>
    <row r="1396" spans="2:2">
      <c r="B1396" s="16"/>
    </row>
    <row r="1397" spans="2:2">
      <c r="B1397" s="16"/>
    </row>
    <row r="1398" spans="2:2">
      <c r="B1398" s="16"/>
    </row>
    <row r="1399" spans="2:2">
      <c r="B1399" s="16"/>
    </row>
    <row r="1400" spans="2:2">
      <c r="B1400" s="16"/>
    </row>
    <row r="1401" spans="2:2">
      <c r="B1401" s="16"/>
    </row>
    <row r="1402" spans="2:2">
      <c r="B1402" s="16"/>
    </row>
    <row r="1403" spans="2:2">
      <c r="B1403" s="16"/>
    </row>
    <row r="1404" spans="2:2">
      <c r="B1404" s="16"/>
    </row>
    <row r="1405" spans="2:2">
      <c r="B1405" s="16"/>
    </row>
    <row r="1406" spans="2:2">
      <c r="B1406" s="16"/>
    </row>
    <row r="1407" spans="2:2">
      <c r="B1407" s="16"/>
    </row>
    <row r="1408" spans="2:2">
      <c r="B1408" s="16"/>
    </row>
    <row r="1409" spans="2:2">
      <c r="B1409" s="16"/>
    </row>
    <row r="1410" spans="2:2">
      <c r="B1410" s="16"/>
    </row>
    <row r="1411" spans="2:2">
      <c r="B1411" s="16"/>
    </row>
    <row r="1412" spans="2:2">
      <c r="B1412" s="16"/>
    </row>
    <row r="1413" spans="2:2">
      <c r="B1413" s="16"/>
    </row>
    <row r="1414" spans="2:2">
      <c r="B1414" s="16"/>
    </row>
    <row r="1415" spans="2:2">
      <c r="B1415" s="16"/>
    </row>
    <row r="1416" spans="2:2">
      <c r="B1416" s="16"/>
    </row>
    <row r="1417" spans="2:2">
      <c r="B1417" s="16"/>
    </row>
    <row r="1418" spans="2:2">
      <c r="B1418" s="16"/>
    </row>
    <row r="1419" spans="2:2">
      <c r="B1419" s="16"/>
    </row>
    <row r="1420" spans="2:2">
      <c r="B1420" s="16"/>
    </row>
    <row r="1421" spans="2:2">
      <c r="B1421" s="16"/>
    </row>
    <row r="1422" spans="2:2">
      <c r="B1422" s="16"/>
    </row>
    <row r="1423" spans="2:2">
      <c r="B1423" s="16"/>
    </row>
    <row r="1424" spans="2:2">
      <c r="B1424" s="16"/>
    </row>
    <row r="1425" spans="2:2">
      <c r="B1425" s="16"/>
    </row>
    <row r="1426" spans="2:2">
      <c r="B1426" s="16"/>
    </row>
    <row r="1427" spans="2:2">
      <c r="B1427" s="16"/>
    </row>
    <row r="1428" spans="2:2">
      <c r="B1428" s="16"/>
    </row>
    <row r="1429" spans="2:2">
      <c r="B1429" s="16"/>
    </row>
    <row r="1430" spans="2:2">
      <c r="B1430" s="16"/>
    </row>
    <row r="1431" spans="2:2">
      <c r="B1431" s="16"/>
    </row>
    <row r="1432" spans="2:2">
      <c r="B1432" s="16"/>
    </row>
    <row r="1433" spans="2:2">
      <c r="B1433" s="16"/>
    </row>
    <row r="1434" spans="2:2">
      <c r="B1434" s="16"/>
    </row>
    <row r="1435" spans="2:2">
      <c r="B1435" s="16"/>
    </row>
    <row r="1436" spans="2:2">
      <c r="B1436" s="16"/>
    </row>
    <row r="1437" spans="2:2">
      <c r="B1437" s="16"/>
    </row>
    <row r="1438" spans="2:2">
      <c r="B1438" s="16"/>
    </row>
    <row r="1439" spans="2:2">
      <c r="B1439" s="16"/>
    </row>
    <row r="1440" spans="2:2">
      <c r="B1440" s="16"/>
    </row>
    <row r="1441" spans="2:2">
      <c r="B1441" s="16"/>
    </row>
    <row r="1442" spans="2:2">
      <c r="B1442" s="16"/>
    </row>
    <row r="1443" spans="2:2">
      <c r="B1443" s="16"/>
    </row>
    <row r="1444" spans="2:2">
      <c r="B1444" s="16"/>
    </row>
    <row r="1445" spans="2:2">
      <c r="B1445" s="16"/>
    </row>
    <row r="1446" spans="2:2">
      <c r="B1446" s="16"/>
    </row>
    <row r="1447" spans="2:2">
      <c r="B1447" s="16"/>
    </row>
    <row r="1448" spans="2:2">
      <c r="B1448" s="16"/>
    </row>
    <row r="1449" spans="2:2">
      <c r="B1449" s="16"/>
    </row>
    <row r="1450" spans="2:2">
      <c r="B1450" s="16"/>
    </row>
    <row r="1451" spans="2:2">
      <c r="B1451" s="16"/>
    </row>
    <row r="1452" spans="2:2">
      <c r="B1452" s="16"/>
    </row>
    <row r="1453" spans="2:2">
      <c r="B1453" s="16"/>
    </row>
    <row r="1454" spans="2:2">
      <c r="B1454" s="16"/>
    </row>
    <row r="1455" spans="2:2">
      <c r="B1455" s="16"/>
    </row>
    <row r="1456" spans="2:2">
      <c r="B1456" s="16"/>
    </row>
    <row r="1457" spans="2:2">
      <c r="B1457" s="16"/>
    </row>
    <row r="1458" spans="2:2">
      <c r="B1458" s="16"/>
    </row>
    <row r="1459" spans="2:2">
      <c r="B1459" s="16"/>
    </row>
    <row r="1460" spans="2:2">
      <c r="B1460" s="16"/>
    </row>
    <row r="1461" spans="2:2">
      <c r="B1461" s="16"/>
    </row>
    <row r="1462" spans="2:2">
      <c r="B1462" s="16"/>
    </row>
    <row r="1463" spans="2:2">
      <c r="B1463" s="16"/>
    </row>
    <row r="1464" spans="2:2">
      <c r="B1464" s="16"/>
    </row>
    <row r="1465" spans="2:2">
      <c r="B1465" s="16"/>
    </row>
    <row r="1466" spans="2:2">
      <c r="B1466" s="16"/>
    </row>
    <row r="1467" spans="2:2">
      <c r="B1467" s="16"/>
    </row>
    <row r="1468" spans="2:2">
      <c r="B1468" s="16"/>
    </row>
    <row r="1469" spans="2:2">
      <c r="B1469" s="16"/>
    </row>
    <row r="1470" spans="2:2">
      <c r="B1470" s="16"/>
    </row>
    <row r="1471" spans="2:2">
      <c r="B1471" s="16"/>
    </row>
    <row r="1472" spans="2:2">
      <c r="B1472" s="16"/>
    </row>
    <row r="1473" spans="2:2">
      <c r="B1473" s="16"/>
    </row>
    <row r="1474" spans="2:2">
      <c r="B1474" s="16"/>
    </row>
    <row r="1475" spans="2:2">
      <c r="B1475" s="16"/>
    </row>
    <row r="1476" spans="2:2">
      <c r="B1476" s="16"/>
    </row>
    <row r="1477" spans="2:2">
      <c r="B1477" s="16"/>
    </row>
    <row r="1478" spans="2:2">
      <c r="B1478" s="16"/>
    </row>
    <row r="1479" spans="2:2">
      <c r="B1479" s="16"/>
    </row>
    <row r="1480" spans="2:2">
      <c r="B1480" s="16"/>
    </row>
    <row r="1481" spans="2:2">
      <c r="B1481" s="16"/>
    </row>
    <row r="1482" spans="2:2">
      <c r="B1482" s="16"/>
    </row>
    <row r="1483" spans="2:2">
      <c r="B1483" s="16"/>
    </row>
    <row r="1484" spans="2:2">
      <c r="B1484" s="16"/>
    </row>
    <row r="1485" spans="2:2">
      <c r="B1485" s="16"/>
    </row>
    <row r="1486" spans="2:2">
      <c r="B1486" s="16"/>
    </row>
    <row r="1487" spans="2:2">
      <c r="B1487" s="16"/>
    </row>
    <row r="1488" spans="2:2">
      <c r="B1488" s="16"/>
    </row>
    <row r="1489" spans="2:2">
      <c r="B1489" s="16"/>
    </row>
    <row r="1490" spans="2:2">
      <c r="B1490" s="16"/>
    </row>
    <row r="1491" spans="2:2">
      <c r="B1491" s="16"/>
    </row>
    <row r="1492" spans="2:2">
      <c r="B1492" s="16"/>
    </row>
    <row r="1493" spans="2:2">
      <c r="B1493" s="16"/>
    </row>
    <row r="1494" spans="2:2">
      <c r="B1494" s="16"/>
    </row>
    <row r="1495" spans="2:2">
      <c r="B1495" s="16"/>
    </row>
    <row r="1496" spans="2:2">
      <c r="B1496" s="16"/>
    </row>
    <row r="1497" spans="2:2">
      <c r="B1497" s="16"/>
    </row>
    <row r="1498" spans="2:2">
      <c r="B1498" s="16"/>
    </row>
    <row r="1499" spans="2:2">
      <c r="B1499" s="16"/>
    </row>
    <row r="1500" spans="2:2">
      <c r="B1500" s="16"/>
    </row>
    <row r="1501" spans="2:2">
      <c r="B1501" s="16"/>
    </row>
    <row r="1502" spans="2:2">
      <c r="B1502" s="16"/>
    </row>
    <row r="1503" spans="2:2">
      <c r="B1503" s="16"/>
    </row>
    <row r="1504" spans="2:2">
      <c r="B1504" s="16"/>
    </row>
    <row r="1505" spans="2:2">
      <c r="B1505" s="16"/>
    </row>
    <row r="1506" spans="2:2">
      <c r="B1506" s="16"/>
    </row>
    <row r="1507" spans="2:2">
      <c r="B1507" s="16"/>
    </row>
    <row r="1508" spans="2:2">
      <c r="B1508" s="16"/>
    </row>
    <row r="1509" spans="2:2">
      <c r="B1509" s="16"/>
    </row>
    <row r="1510" spans="2:2">
      <c r="B1510" s="16"/>
    </row>
    <row r="1511" spans="2:2">
      <c r="B1511" s="16"/>
    </row>
    <row r="1512" spans="2:2">
      <c r="B1512" s="16"/>
    </row>
    <row r="1513" spans="2:2">
      <c r="B1513" s="16"/>
    </row>
    <row r="1514" spans="2:2">
      <c r="B1514" s="16"/>
    </row>
    <row r="1515" spans="2:2">
      <c r="B1515" s="16"/>
    </row>
    <row r="1516" spans="2:2">
      <c r="B1516" s="16"/>
    </row>
    <row r="1517" spans="2:2">
      <c r="B1517" s="16"/>
    </row>
    <row r="1518" spans="2:2">
      <c r="B1518" s="16"/>
    </row>
    <row r="1519" spans="2:2">
      <c r="B1519" s="16"/>
    </row>
    <row r="1520" spans="2:2">
      <c r="B1520" s="16"/>
    </row>
    <row r="1521" spans="2:2">
      <c r="B1521" s="16"/>
    </row>
    <row r="1522" spans="2:2">
      <c r="B1522" s="16"/>
    </row>
    <row r="1523" spans="2:2">
      <c r="B1523" s="16"/>
    </row>
    <row r="1524" spans="2:2">
      <c r="B1524" s="16"/>
    </row>
    <row r="1525" spans="2:2">
      <c r="B1525" s="16"/>
    </row>
    <row r="1526" spans="2:2">
      <c r="B1526" s="16"/>
    </row>
    <row r="1527" spans="2:2">
      <c r="B1527" s="16"/>
    </row>
    <row r="1528" spans="2:2">
      <c r="B1528" s="16"/>
    </row>
    <row r="1529" spans="2:2">
      <c r="B1529" s="16"/>
    </row>
    <row r="1530" spans="2:2">
      <c r="B1530" s="16"/>
    </row>
    <row r="1531" spans="2:2">
      <c r="B1531" s="16"/>
    </row>
    <row r="1532" spans="2:2">
      <c r="B1532" s="16"/>
    </row>
    <row r="1533" spans="2:2">
      <c r="B1533" s="16"/>
    </row>
    <row r="1534" spans="2:2">
      <c r="B1534" s="16"/>
    </row>
    <row r="1535" spans="2:2">
      <c r="B1535" s="16"/>
    </row>
    <row r="1536" spans="2:2">
      <c r="B1536" s="16"/>
    </row>
    <row r="1537" spans="2:2">
      <c r="B1537" s="16"/>
    </row>
    <row r="1538" spans="2:2">
      <c r="B1538" s="16"/>
    </row>
    <row r="1539" spans="2:2">
      <c r="B1539" s="16"/>
    </row>
    <row r="1540" spans="2:2">
      <c r="B1540" s="16"/>
    </row>
    <row r="1541" spans="2:2">
      <c r="B1541" s="16"/>
    </row>
    <row r="1542" spans="2:2">
      <c r="B1542" s="16"/>
    </row>
    <row r="1543" spans="2:2">
      <c r="B1543" s="16"/>
    </row>
    <row r="1544" spans="2:2">
      <c r="B1544" s="16"/>
    </row>
    <row r="1545" spans="2:2">
      <c r="B1545" s="16"/>
    </row>
    <row r="1546" spans="2:2">
      <c r="B1546" s="16"/>
    </row>
    <row r="1547" spans="2:2">
      <c r="B1547" s="16"/>
    </row>
    <row r="1548" spans="2:2">
      <c r="B1548" s="16"/>
    </row>
    <row r="1549" spans="2:2">
      <c r="B1549" s="16"/>
    </row>
    <row r="1550" spans="2:2">
      <c r="B1550" s="16"/>
    </row>
    <row r="1551" spans="2:2">
      <c r="B1551" s="16"/>
    </row>
    <row r="1552" spans="2:2">
      <c r="B1552" s="16"/>
    </row>
    <row r="1553" spans="2:2">
      <c r="B1553" s="16"/>
    </row>
    <row r="1554" spans="2:2">
      <c r="B1554" s="16"/>
    </row>
    <row r="1555" spans="2:2">
      <c r="B1555" s="16"/>
    </row>
    <row r="1556" spans="2:2">
      <c r="B1556" s="16"/>
    </row>
    <row r="1557" spans="2:2">
      <c r="B1557" s="16"/>
    </row>
    <row r="1558" spans="2:2">
      <c r="B1558" s="16"/>
    </row>
    <row r="1559" spans="2:2">
      <c r="B1559" s="16"/>
    </row>
    <row r="1560" spans="2:2">
      <c r="B1560" s="16"/>
    </row>
    <row r="1561" spans="2:2">
      <c r="B1561" s="16"/>
    </row>
    <row r="1562" spans="2:2">
      <c r="B1562" s="16"/>
    </row>
    <row r="1563" spans="2:2">
      <c r="B1563" s="16"/>
    </row>
    <row r="1564" spans="2:2">
      <c r="B1564" s="16"/>
    </row>
    <row r="1565" spans="2:2">
      <c r="B1565" s="16"/>
    </row>
    <row r="1566" spans="2:2">
      <c r="B1566" s="16"/>
    </row>
    <row r="1567" spans="2:2">
      <c r="B1567" s="16"/>
    </row>
    <row r="1568" spans="2:2">
      <c r="B1568" s="16"/>
    </row>
    <row r="1569" spans="2:2">
      <c r="B1569" s="16"/>
    </row>
    <row r="1570" spans="2:2">
      <c r="B1570" s="16"/>
    </row>
    <row r="1571" spans="2:2">
      <c r="B1571" s="16"/>
    </row>
    <row r="1572" spans="2:2">
      <c r="B1572" s="16"/>
    </row>
    <row r="1573" spans="2:2">
      <c r="B1573" s="16"/>
    </row>
    <row r="1574" spans="2:2">
      <c r="B1574" s="16"/>
    </row>
    <row r="1575" spans="2:2">
      <c r="B1575" s="16"/>
    </row>
    <row r="1576" spans="2:2">
      <c r="B1576" s="16"/>
    </row>
    <row r="1577" spans="2:2">
      <c r="B1577" s="16"/>
    </row>
    <row r="1578" spans="2:2">
      <c r="B1578" s="16"/>
    </row>
    <row r="1579" spans="2:2">
      <c r="B1579" s="16"/>
    </row>
    <row r="1580" spans="2:2">
      <c r="B1580" s="16"/>
    </row>
    <row r="1581" spans="2:2">
      <c r="B1581" s="16"/>
    </row>
    <row r="1582" spans="2:2">
      <c r="B1582" s="16"/>
    </row>
    <row r="1583" spans="2:2">
      <c r="B1583" s="16"/>
    </row>
    <row r="1584" spans="2:2">
      <c r="B1584" s="16"/>
    </row>
    <row r="1585" spans="2:2">
      <c r="B1585" s="16"/>
    </row>
    <row r="1586" spans="2:2">
      <c r="B1586" s="16"/>
    </row>
    <row r="1587" spans="2:2">
      <c r="B1587" s="16"/>
    </row>
    <row r="1588" spans="2:2">
      <c r="B1588" s="16"/>
    </row>
    <row r="1589" spans="2:2">
      <c r="B1589" s="16"/>
    </row>
    <row r="1590" spans="2:2">
      <c r="B1590" s="16"/>
    </row>
    <row r="1591" spans="2:2">
      <c r="B1591" s="16"/>
    </row>
    <row r="1592" spans="2:2">
      <c r="B1592" s="16"/>
    </row>
    <row r="1593" spans="2:2">
      <c r="B1593" s="16"/>
    </row>
    <row r="1594" spans="2:2">
      <c r="B1594" s="16"/>
    </row>
    <row r="1595" spans="2:2">
      <c r="B1595" s="16"/>
    </row>
    <row r="1596" spans="2:2">
      <c r="B1596" s="16"/>
    </row>
    <row r="1597" spans="2:2">
      <c r="B1597" s="16"/>
    </row>
    <row r="1598" spans="2:2">
      <c r="B1598" s="16"/>
    </row>
    <row r="1599" spans="2:2">
      <c r="B1599" s="16"/>
    </row>
    <row r="1600" spans="2:2">
      <c r="B1600" s="16"/>
    </row>
    <row r="1601" spans="2:2">
      <c r="B1601" s="16"/>
    </row>
    <row r="1602" spans="2:2">
      <c r="B1602" s="16"/>
    </row>
    <row r="1603" spans="2:2">
      <c r="B1603" s="16"/>
    </row>
    <row r="1604" spans="2:2">
      <c r="B1604" s="16"/>
    </row>
    <row r="1605" spans="2:2">
      <c r="B1605" s="16"/>
    </row>
    <row r="1606" spans="2:2">
      <c r="B1606" s="16"/>
    </row>
    <row r="1607" spans="2:2">
      <c r="B1607" s="16"/>
    </row>
    <row r="1608" spans="2:2">
      <c r="B1608" s="16"/>
    </row>
    <row r="1609" spans="2:2">
      <c r="B1609" s="16"/>
    </row>
    <row r="1610" spans="2:2">
      <c r="B1610" s="16"/>
    </row>
    <row r="1611" spans="2:2">
      <c r="B1611" s="16"/>
    </row>
    <row r="1612" spans="2:2">
      <c r="B1612" s="16"/>
    </row>
    <row r="1613" spans="2:2">
      <c r="B1613" s="16"/>
    </row>
    <row r="1614" spans="2:2">
      <c r="B1614" s="16"/>
    </row>
    <row r="1615" spans="2:2">
      <c r="B1615" s="16"/>
    </row>
    <row r="1616" spans="2:2">
      <c r="B1616" s="16"/>
    </row>
    <row r="1617" spans="2:2">
      <c r="B1617" s="16"/>
    </row>
    <row r="1618" spans="2:2">
      <c r="B1618" s="16"/>
    </row>
    <row r="1619" spans="2:2">
      <c r="B1619" s="16"/>
    </row>
    <row r="1620" spans="2:2">
      <c r="B1620" s="16"/>
    </row>
    <row r="1621" spans="2:2">
      <c r="B1621" s="16"/>
    </row>
    <row r="1622" spans="2:2">
      <c r="B1622" s="16"/>
    </row>
    <row r="1623" spans="2:2">
      <c r="B1623" s="16"/>
    </row>
    <row r="1624" spans="2:2">
      <c r="B1624" s="16"/>
    </row>
    <row r="1625" spans="2:2">
      <c r="B1625" s="16"/>
    </row>
    <row r="1626" spans="2:2">
      <c r="B1626" s="16"/>
    </row>
    <row r="1627" spans="2:2">
      <c r="B1627" s="16"/>
    </row>
    <row r="1628" spans="2:2">
      <c r="B1628" s="16"/>
    </row>
    <row r="1629" spans="2:2">
      <c r="B1629" s="16"/>
    </row>
    <row r="1630" spans="2:2">
      <c r="B1630" s="16"/>
    </row>
    <row r="1631" spans="2:2">
      <c r="B1631" s="16"/>
    </row>
    <row r="1632" spans="2:2">
      <c r="B1632" s="16"/>
    </row>
    <row r="1633" spans="2:2">
      <c r="B1633" s="16"/>
    </row>
    <row r="1634" spans="2:2">
      <c r="B1634" s="16"/>
    </row>
    <row r="1635" spans="2:2">
      <c r="B1635" s="16"/>
    </row>
    <row r="1636" spans="2:2">
      <c r="B1636" s="16"/>
    </row>
    <row r="1637" spans="2:2">
      <c r="B1637" s="16"/>
    </row>
    <row r="1638" spans="2:2">
      <c r="B1638" s="16"/>
    </row>
    <row r="1639" spans="2:2">
      <c r="B1639" s="16"/>
    </row>
    <row r="1640" spans="2:2">
      <c r="B1640" s="16"/>
    </row>
    <row r="1641" spans="2:2">
      <c r="B1641" s="16"/>
    </row>
    <row r="1642" spans="2:2">
      <c r="B1642" s="16"/>
    </row>
    <row r="1643" spans="2:2">
      <c r="B1643" s="16"/>
    </row>
    <row r="1644" spans="2:2">
      <c r="B1644" s="16"/>
    </row>
    <row r="1645" spans="2:2">
      <c r="B1645" s="16"/>
    </row>
    <row r="1646" spans="2:2">
      <c r="B1646" s="16"/>
    </row>
    <row r="1647" spans="2:2">
      <c r="B1647" s="16"/>
    </row>
    <row r="1648" spans="2:2">
      <c r="B1648" s="16"/>
    </row>
    <row r="1649" spans="2:2">
      <c r="B1649" s="16"/>
    </row>
    <row r="1650" spans="2:2">
      <c r="B1650" s="16"/>
    </row>
    <row r="1651" spans="2:2">
      <c r="B1651" s="16"/>
    </row>
    <row r="1652" spans="2:2">
      <c r="B1652" s="16"/>
    </row>
    <row r="1653" spans="2:2">
      <c r="B1653" s="16"/>
    </row>
    <row r="1654" spans="2:2">
      <c r="B1654" s="16"/>
    </row>
    <row r="1655" spans="2:2">
      <c r="B1655" s="16"/>
    </row>
    <row r="1656" spans="2:2">
      <c r="B1656" s="16"/>
    </row>
    <row r="1657" spans="2:2">
      <c r="B1657" s="16"/>
    </row>
    <row r="1658" spans="2:2">
      <c r="B1658" s="16"/>
    </row>
    <row r="1659" spans="2:2">
      <c r="B1659" s="16"/>
    </row>
    <row r="1660" spans="2:2">
      <c r="B1660" s="16"/>
    </row>
    <row r="1661" spans="2:2">
      <c r="B1661" s="16"/>
    </row>
    <row r="1662" spans="2:2">
      <c r="B1662" s="16"/>
    </row>
    <row r="1663" spans="2:2">
      <c r="B1663" s="16"/>
    </row>
    <row r="1664" spans="2:2">
      <c r="B1664" s="16"/>
    </row>
    <row r="1665" spans="2:2">
      <c r="B1665" s="16"/>
    </row>
    <row r="1666" spans="2:2">
      <c r="B1666" s="16"/>
    </row>
    <row r="1667" spans="2:2">
      <c r="B1667" s="16"/>
    </row>
    <row r="1668" spans="2:2">
      <c r="B1668" s="16"/>
    </row>
    <row r="1669" spans="2:2">
      <c r="B1669" s="16"/>
    </row>
    <row r="1670" spans="2:2">
      <c r="B1670" s="16"/>
    </row>
    <row r="1671" spans="2:2">
      <c r="B1671" s="16"/>
    </row>
    <row r="1672" spans="2:2">
      <c r="B1672" s="16"/>
    </row>
    <row r="1673" spans="2:2">
      <c r="B1673" s="16"/>
    </row>
    <row r="1674" spans="2:2">
      <c r="B1674" s="16"/>
    </row>
    <row r="1675" spans="2:2">
      <c r="B1675" s="16"/>
    </row>
    <row r="1676" spans="2:2">
      <c r="B1676" s="16"/>
    </row>
    <row r="1677" spans="2:2">
      <c r="B1677" s="16"/>
    </row>
    <row r="1678" spans="2:2">
      <c r="B1678" s="16"/>
    </row>
    <row r="1679" spans="2:2">
      <c r="B1679" s="16"/>
    </row>
    <row r="1680" spans="2:2">
      <c r="B1680" s="16"/>
    </row>
    <row r="1681" spans="2:2">
      <c r="B1681" s="16"/>
    </row>
    <row r="1682" spans="2:2">
      <c r="B1682" s="16"/>
    </row>
    <row r="1683" spans="2:2">
      <c r="B1683" s="16"/>
    </row>
    <row r="1684" spans="2:2">
      <c r="B1684" s="16"/>
    </row>
    <row r="1685" spans="2:2">
      <c r="B1685" s="16"/>
    </row>
    <row r="1686" spans="2:2">
      <c r="B1686" s="16"/>
    </row>
    <row r="1687" spans="2:2">
      <c r="B1687" s="16"/>
    </row>
    <row r="1688" spans="2:2">
      <c r="B1688" s="16"/>
    </row>
    <row r="1689" spans="2:2">
      <c r="B1689" s="16"/>
    </row>
    <row r="1690" spans="2:2">
      <c r="B1690" s="16"/>
    </row>
    <row r="1691" spans="2:2">
      <c r="B1691" s="16"/>
    </row>
    <row r="1692" spans="2:2">
      <c r="B1692" s="16"/>
    </row>
    <row r="1693" spans="2:2">
      <c r="B1693" s="16"/>
    </row>
    <row r="1694" spans="2:2">
      <c r="B1694" s="16"/>
    </row>
    <row r="1695" spans="2:2">
      <c r="B1695" s="16"/>
    </row>
    <row r="1696" spans="2:2">
      <c r="B1696" s="16"/>
    </row>
    <row r="1697" spans="2:2">
      <c r="B1697" s="16"/>
    </row>
    <row r="1698" spans="2:2">
      <c r="B1698" s="16"/>
    </row>
    <row r="1699" spans="2:2">
      <c r="B1699" s="16"/>
    </row>
    <row r="1700" spans="2:2">
      <c r="B1700" s="16"/>
    </row>
    <row r="1701" spans="2:2">
      <c r="B1701" s="16"/>
    </row>
    <row r="1702" spans="2:2">
      <c r="B1702" s="16"/>
    </row>
    <row r="1703" spans="2:2">
      <c r="B1703" s="16"/>
    </row>
    <row r="1704" spans="2:2">
      <c r="B1704" s="16"/>
    </row>
    <row r="1705" spans="2:2">
      <c r="B1705" s="16"/>
    </row>
    <row r="1706" spans="2:2">
      <c r="B1706" s="16"/>
    </row>
    <row r="1707" spans="2:2">
      <c r="B1707" s="16"/>
    </row>
    <row r="1708" spans="2:2">
      <c r="B1708" s="16"/>
    </row>
    <row r="1709" spans="2:2">
      <c r="B1709" s="16"/>
    </row>
    <row r="1710" spans="2:2">
      <c r="B1710" s="16"/>
    </row>
    <row r="1711" spans="2:2">
      <c r="B1711" s="16"/>
    </row>
    <row r="1712" spans="2:2">
      <c r="B1712" s="16"/>
    </row>
    <row r="1713" spans="2:2">
      <c r="B1713" s="16"/>
    </row>
    <row r="1714" spans="2:2">
      <c r="B1714" s="16"/>
    </row>
    <row r="1715" spans="2:2">
      <c r="B1715" s="16"/>
    </row>
    <row r="1716" spans="2:2">
      <c r="B1716" s="16"/>
    </row>
    <row r="1717" spans="2:2">
      <c r="B1717" s="16"/>
    </row>
    <row r="1718" spans="2:2">
      <c r="B1718" s="16"/>
    </row>
    <row r="1719" spans="2:2">
      <c r="B1719" s="16"/>
    </row>
    <row r="1720" spans="2:2">
      <c r="B1720" s="16"/>
    </row>
    <row r="1721" spans="2:2">
      <c r="B1721" s="16"/>
    </row>
    <row r="1722" spans="2:2">
      <c r="B1722" s="16"/>
    </row>
    <row r="1723" spans="2:2">
      <c r="B1723" s="16"/>
    </row>
    <row r="1724" spans="2:2">
      <c r="B1724" s="16"/>
    </row>
    <row r="1725" spans="2:2">
      <c r="B1725" s="16"/>
    </row>
    <row r="1726" spans="2:2">
      <c r="B1726" s="16"/>
    </row>
    <row r="1727" spans="2:2">
      <c r="B1727" s="16"/>
    </row>
    <row r="1728" spans="2:2">
      <c r="B1728" s="16"/>
    </row>
    <row r="1729" spans="2:2">
      <c r="B1729" s="16"/>
    </row>
    <row r="1730" spans="2:2">
      <c r="B1730" s="16"/>
    </row>
    <row r="1731" spans="2:2">
      <c r="B1731" s="16"/>
    </row>
    <row r="1732" spans="2:2">
      <c r="B1732" s="16"/>
    </row>
    <row r="1733" spans="2:2">
      <c r="B1733" s="16"/>
    </row>
    <row r="1734" spans="2:2">
      <c r="B1734" s="16"/>
    </row>
    <row r="1735" spans="2:2">
      <c r="B1735" s="16"/>
    </row>
    <row r="1736" spans="2:2">
      <c r="B1736" s="16"/>
    </row>
    <row r="1737" spans="2:2">
      <c r="B1737" s="16"/>
    </row>
    <row r="1738" spans="2:2">
      <c r="B1738" s="16"/>
    </row>
    <row r="1739" spans="2:2">
      <c r="B1739" s="16"/>
    </row>
    <row r="1740" spans="2:2">
      <c r="B1740" s="16"/>
    </row>
    <row r="1741" spans="2:2">
      <c r="B1741" s="16"/>
    </row>
    <row r="1742" spans="2:2">
      <c r="B1742" s="16"/>
    </row>
    <row r="1743" spans="2:2">
      <c r="B1743" s="16"/>
    </row>
    <row r="1744" spans="2:2">
      <c r="B1744" s="16"/>
    </row>
    <row r="1745" spans="2:2">
      <c r="B1745" s="16"/>
    </row>
    <row r="1746" spans="2:2">
      <c r="B1746" s="16"/>
    </row>
    <row r="1747" spans="2:2">
      <c r="B1747" s="16"/>
    </row>
    <row r="1748" spans="2:2">
      <c r="B1748" s="16"/>
    </row>
    <row r="1749" spans="2:2">
      <c r="B1749" s="16"/>
    </row>
    <row r="1750" spans="2:2">
      <c r="B1750" s="16"/>
    </row>
    <row r="1751" spans="2:2">
      <c r="B1751" s="16"/>
    </row>
    <row r="1752" spans="2:2">
      <c r="B1752" s="16"/>
    </row>
    <row r="1753" spans="2:2">
      <c r="B1753" s="16"/>
    </row>
    <row r="1754" spans="2:2">
      <c r="B1754" s="16"/>
    </row>
    <row r="1755" spans="2:2">
      <c r="B1755" s="16"/>
    </row>
    <row r="1756" spans="2:2">
      <c r="B1756" s="16"/>
    </row>
    <row r="1757" spans="2:2">
      <c r="B1757" s="16"/>
    </row>
    <row r="1758" spans="2:2">
      <c r="B1758" s="16"/>
    </row>
    <row r="1759" spans="2:2">
      <c r="B1759" s="16"/>
    </row>
    <row r="1760" spans="2:2">
      <c r="B1760" s="16"/>
    </row>
    <row r="1761" spans="2:2">
      <c r="B1761" s="16"/>
    </row>
    <row r="1762" spans="2:2">
      <c r="B1762" s="16"/>
    </row>
    <row r="1763" spans="2:2">
      <c r="B1763" s="16"/>
    </row>
    <row r="1764" spans="2:2">
      <c r="B1764" s="16"/>
    </row>
    <row r="1765" spans="2:2">
      <c r="B1765" s="16"/>
    </row>
    <row r="1766" spans="2:2">
      <c r="B1766" s="16"/>
    </row>
    <row r="1767" spans="2:2">
      <c r="B1767" s="16"/>
    </row>
    <row r="1768" spans="2:2">
      <c r="B1768" s="16"/>
    </row>
    <row r="1769" spans="2:2">
      <c r="B1769" s="16"/>
    </row>
    <row r="1770" spans="2:2">
      <c r="B1770" s="16"/>
    </row>
    <row r="1771" spans="2:2">
      <c r="B1771" s="16"/>
    </row>
    <row r="1772" spans="2:2">
      <c r="B1772" s="16"/>
    </row>
    <row r="1773" spans="2:2">
      <c r="B1773" s="16"/>
    </row>
    <row r="1774" spans="2:2">
      <c r="B1774" s="16"/>
    </row>
    <row r="1775" spans="2:2">
      <c r="B1775" s="16"/>
    </row>
    <row r="1776" spans="2:2">
      <c r="B1776" s="16"/>
    </row>
    <row r="1777" spans="2:2">
      <c r="B1777" s="16"/>
    </row>
    <row r="1778" spans="2:2">
      <c r="B1778" s="16"/>
    </row>
    <row r="1779" spans="2:2">
      <c r="B1779" s="16"/>
    </row>
    <row r="1780" spans="2:2">
      <c r="B1780" s="16"/>
    </row>
    <row r="1781" spans="2:2">
      <c r="B1781" s="16"/>
    </row>
    <row r="1782" spans="2:2">
      <c r="B1782" s="16"/>
    </row>
    <row r="1783" spans="2:2">
      <c r="B1783" s="16"/>
    </row>
    <row r="1784" spans="2:2">
      <c r="B1784" s="16"/>
    </row>
    <row r="1785" spans="2:2">
      <c r="B1785" s="16"/>
    </row>
    <row r="1786" spans="2:2">
      <c r="B1786" s="16"/>
    </row>
    <row r="1787" spans="2:2">
      <c r="B1787" s="16"/>
    </row>
    <row r="1788" spans="2:2">
      <c r="B1788" s="16"/>
    </row>
    <row r="1789" spans="2:2">
      <c r="B1789" s="16"/>
    </row>
    <row r="1790" spans="2:2">
      <c r="B1790" s="16"/>
    </row>
    <row r="1791" spans="2:2">
      <c r="B1791" s="16"/>
    </row>
    <row r="1792" spans="2:2">
      <c r="B1792" s="16"/>
    </row>
    <row r="1793" spans="2:2">
      <c r="B1793" s="16"/>
    </row>
    <row r="1794" spans="2:2">
      <c r="B1794" s="16"/>
    </row>
    <row r="1795" spans="2:2">
      <c r="B1795" s="16"/>
    </row>
    <row r="1796" spans="2:2">
      <c r="B1796" s="16"/>
    </row>
    <row r="1797" spans="2:2">
      <c r="B1797" s="16"/>
    </row>
    <row r="1798" spans="2:2">
      <c r="B1798" s="16"/>
    </row>
    <row r="1799" spans="2:2">
      <c r="B1799" s="16"/>
    </row>
    <row r="1800" spans="2:2">
      <c r="B1800" s="16"/>
    </row>
    <row r="1801" spans="2:2">
      <c r="B1801" s="16"/>
    </row>
    <row r="1802" spans="2:2">
      <c r="B1802" s="16"/>
    </row>
    <row r="1803" spans="2:2">
      <c r="B1803" s="16"/>
    </row>
    <row r="1804" spans="2:2">
      <c r="B1804" s="16"/>
    </row>
    <row r="1805" spans="2:2">
      <c r="B1805" s="16"/>
    </row>
    <row r="1806" spans="2:2">
      <c r="B1806" s="16"/>
    </row>
    <row r="1807" spans="2:2">
      <c r="B1807" s="16"/>
    </row>
    <row r="1808" spans="2:2">
      <c r="B1808" s="16"/>
    </row>
    <row r="1809" spans="2:2">
      <c r="B1809" s="16"/>
    </row>
    <row r="1810" spans="2:2">
      <c r="B1810" s="16"/>
    </row>
    <row r="1811" spans="2:2">
      <c r="B1811" s="16"/>
    </row>
    <row r="1812" spans="2:2">
      <c r="B1812" s="16"/>
    </row>
    <row r="1813" spans="2:2">
      <c r="B1813" s="16"/>
    </row>
    <row r="1814" spans="2:2">
      <c r="B1814" s="16"/>
    </row>
    <row r="1815" spans="2:2">
      <c r="B1815" s="16"/>
    </row>
    <row r="1816" spans="2:2">
      <c r="B1816" s="16"/>
    </row>
    <row r="1817" spans="2:2">
      <c r="B1817" s="16"/>
    </row>
    <row r="1818" spans="2:2">
      <c r="B1818" s="16"/>
    </row>
    <row r="1819" spans="2:2">
      <c r="B1819" s="16"/>
    </row>
    <row r="1820" spans="2:2">
      <c r="B1820" s="16"/>
    </row>
    <row r="1821" spans="2:2">
      <c r="B1821" s="16"/>
    </row>
    <row r="1822" spans="2:2">
      <c r="B1822" s="16"/>
    </row>
    <row r="1823" spans="2:2">
      <c r="B1823" s="16"/>
    </row>
    <row r="1824" spans="2:2">
      <c r="B1824" s="16"/>
    </row>
    <row r="1825" spans="2:2">
      <c r="B1825" s="16"/>
    </row>
    <row r="1826" spans="2:2">
      <c r="B1826" s="16"/>
    </row>
    <row r="1827" spans="2:2">
      <c r="B1827" s="16"/>
    </row>
    <row r="1828" spans="2:2">
      <c r="B1828" s="16"/>
    </row>
    <row r="1829" spans="2:2">
      <c r="B1829" s="16"/>
    </row>
    <row r="1830" spans="2:2">
      <c r="B1830" s="16"/>
    </row>
    <row r="1831" spans="2:2">
      <c r="B1831" s="16"/>
    </row>
    <row r="1832" spans="2:2">
      <c r="B1832" s="16"/>
    </row>
    <row r="1833" spans="2:2">
      <c r="B1833" s="16"/>
    </row>
    <row r="1834" spans="2:2">
      <c r="B1834" s="16"/>
    </row>
    <row r="1835" spans="2:2">
      <c r="B1835" s="16"/>
    </row>
    <row r="1836" spans="2:2">
      <c r="B1836" s="16"/>
    </row>
    <row r="1837" spans="2:2">
      <c r="B1837" s="16"/>
    </row>
    <row r="1838" spans="2:2">
      <c r="B1838" s="16"/>
    </row>
    <row r="1839" spans="2:2">
      <c r="B1839" s="16"/>
    </row>
    <row r="1840" spans="2:2">
      <c r="B1840" s="16"/>
    </row>
    <row r="1841" spans="2:2">
      <c r="B1841" s="16"/>
    </row>
    <row r="1842" spans="2:2">
      <c r="B1842" s="16"/>
    </row>
    <row r="1843" spans="2:2">
      <c r="B1843" s="16"/>
    </row>
    <row r="1844" spans="2:2">
      <c r="B1844" s="16"/>
    </row>
    <row r="1845" spans="2:2">
      <c r="B1845" s="16"/>
    </row>
    <row r="1846" spans="2:2">
      <c r="B1846" s="16"/>
    </row>
    <row r="1847" spans="2:2">
      <c r="B1847" s="16"/>
    </row>
    <row r="1848" spans="2:2">
      <c r="B1848" s="16"/>
    </row>
    <row r="1849" spans="2:2">
      <c r="B1849" s="16"/>
    </row>
    <row r="1850" spans="2:2">
      <c r="B1850" s="16"/>
    </row>
    <row r="1851" spans="2:2">
      <c r="B1851" s="16"/>
    </row>
    <row r="1852" spans="2:2">
      <c r="B1852" s="16"/>
    </row>
    <row r="1853" spans="2:2">
      <c r="B1853" s="16"/>
    </row>
    <row r="1854" spans="2:2">
      <c r="B1854" s="16"/>
    </row>
    <row r="1855" spans="2:2">
      <c r="B1855" s="16"/>
    </row>
    <row r="1856" spans="2:2">
      <c r="B1856" s="16"/>
    </row>
    <row r="1857" spans="2:2">
      <c r="B1857" s="16"/>
    </row>
    <row r="1858" spans="2:2">
      <c r="B1858" s="16"/>
    </row>
    <row r="1859" spans="2:2">
      <c r="B1859" s="16"/>
    </row>
    <row r="1860" spans="2:2">
      <c r="B1860" s="16"/>
    </row>
    <row r="1861" spans="2:2">
      <c r="B1861" s="16"/>
    </row>
    <row r="1862" spans="2:2">
      <c r="B1862" s="16"/>
    </row>
    <row r="1863" spans="2:2">
      <c r="B1863" s="16"/>
    </row>
    <row r="1864" spans="2:2">
      <c r="B1864" s="16"/>
    </row>
    <row r="1865" spans="2:2">
      <c r="B1865" s="16"/>
    </row>
    <row r="1866" spans="2:2">
      <c r="B1866" s="16"/>
    </row>
    <row r="1867" spans="2:2">
      <c r="B1867" s="16"/>
    </row>
    <row r="1868" spans="2:2">
      <c r="B1868" s="16"/>
    </row>
    <row r="1869" spans="2:2">
      <c r="B1869" s="16"/>
    </row>
    <row r="1870" spans="2:2">
      <c r="B1870" s="16"/>
    </row>
    <row r="1871" spans="2:2">
      <c r="B1871" s="16"/>
    </row>
    <row r="1872" spans="2:2">
      <c r="B1872" s="16"/>
    </row>
    <row r="1873" spans="2:2">
      <c r="B1873" s="16"/>
    </row>
    <row r="1874" spans="2:2">
      <c r="B1874" s="16"/>
    </row>
    <row r="1875" spans="2:2">
      <c r="B1875" s="16"/>
    </row>
    <row r="1876" spans="2:2">
      <c r="B1876" s="16"/>
    </row>
    <row r="1877" spans="2:2">
      <c r="B1877" s="16"/>
    </row>
    <row r="1878" spans="2:2">
      <c r="B1878" s="16"/>
    </row>
    <row r="1879" spans="2:2">
      <c r="B1879" s="16"/>
    </row>
    <row r="1880" spans="2:2">
      <c r="B1880" s="16"/>
    </row>
    <row r="1881" spans="2:2">
      <c r="B1881" s="16"/>
    </row>
    <row r="1882" spans="2:2">
      <c r="B1882" s="16"/>
    </row>
    <row r="1883" spans="2:2">
      <c r="B1883" s="16"/>
    </row>
    <row r="1884" spans="2:2">
      <c r="B1884" s="16"/>
    </row>
    <row r="1885" spans="2:2">
      <c r="B1885" s="16"/>
    </row>
    <row r="1886" spans="2:2">
      <c r="B1886" s="16"/>
    </row>
    <row r="1887" spans="2:2">
      <c r="B1887" s="16"/>
    </row>
    <row r="1888" spans="2:2">
      <c r="B1888" s="16"/>
    </row>
    <row r="1889" spans="2:2">
      <c r="B1889" s="16"/>
    </row>
    <row r="1890" spans="2:2">
      <c r="B1890" s="16"/>
    </row>
    <row r="1891" spans="2:2">
      <c r="B1891" s="16"/>
    </row>
    <row r="1892" spans="2:2">
      <c r="B1892" s="16"/>
    </row>
    <row r="1893" spans="2:2">
      <c r="B1893" s="16"/>
    </row>
    <row r="1894" spans="2:2">
      <c r="B1894" s="16"/>
    </row>
    <row r="1895" spans="2:2">
      <c r="B1895" s="16"/>
    </row>
    <row r="1896" spans="2:2">
      <c r="B1896" s="16"/>
    </row>
    <row r="1897" spans="2:2">
      <c r="B1897" s="16"/>
    </row>
    <row r="1898" spans="2:2">
      <c r="B1898" s="16"/>
    </row>
    <row r="1899" spans="2:2">
      <c r="B1899" s="16"/>
    </row>
    <row r="1900" spans="2:2">
      <c r="B1900" s="16"/>
    </row>
    <row r="1901" spans="2:2">
      <c r="B1901" s="16"/>
    </row>
    <row r="1902" spans="2:2">
      <c r="B1902" s="16"/>
    </row>
    <row r="1903" spans="2:2">
      <c r="B1903" s="16"/>
    </row>
    <row r="1904" spans="2:2">
      <c r="B1904" s="16"/>
    </row>
    <row r="1905" spans="2:2">
      <c r="B1905" s="16"/>
    </row>
    <row r="1906" spans="2:2">
      <c r="B1906" s="16"/>
    </row>
    <row r="1907" spans="2:2">
      <c r="B1907" s="16"/>
    </row>
    <row r="1908" spans="2:2">
      <c r="B1908" s="16"/>
    </row>
    <row r="1909" spans="2:2">
      <c r="B1909" s="16"/>
    </row>
    <row r="1910" spans="2:2">
      <c r="B1910" s="16"/>
    </row>
    <row r="1911" spans="2:2">
      <c r="B1911" s="16"/>
    </row>
    <row r="1912" spans="2:2">
      <c r="B1912" s="16"/>
    </row>
    <row r="1913" spans="2:2">
      <c r="B1913" s="16"/>
    </row>
    <row r="1914" spans="2:2">
      <c r="B1914" s="16"/>
    </row>
    <row r="1915" spans="2:2">
      <c r="B1915" s="16"/>
    </row>
    <row r="1916" spans="2:2">
      <c r="B1916" s="16"/>
    </row>
    <row r="1917" spans="2:2">
      <c r="B1917" s="16"/>
    </row>
    <row r="1918" spans="2:2">
      <c r="B1918" s="16"/>
    </row>
    <row r="1919" spans="2:2">
      <c r="B1919" s="16"/>
    </row>
    <row r="1920" spans="2:2">
      <c r="B1920" s="16"/>
    </row>
    <row r="1921" spans="2:2">
      <c r="B1921" s="16"/>
    </row>
    <row r="1922" spans="2:2">
      <c r="B1922" s="16"/>
    </row>
    <row r="1923" spans="2:2">
      <c r="B1923" s="16"/>
    </row>
    <row r="1924" spans="2:2">
      <c r="B1924" s="16"/>
    </row>
    <row r="1925" spans="2:2">
      <c r="B1925" s="16"/>
    </row>
    <row r="1926" spans="2:2">
      <c r="B1926" s="16"/>
    </row>
    <row r="1927" spans="2:2">
      <c r="B1927" s="16"/>
    </row>
    <row r="1928" spans="2:2">
      <c r="B1928" s="16"/>
    </row>
    <row r="1929" spans="2:2">
      <c r="B1929" s="16"/>
    </row>
    <row r="1930" spans="2:2">
      <c r="B1930" s="16"/>
    </row>
    <row r="1931" spans="2:2">
      <c r="B1931" s="16"/>
    </row>
    <row r="1932" spans="2:2">
      <c r="B1932" s="16"/>
    </row>
    <row r="1933" spans="2:2">
      <c r="B1933" s="16"/>
    </row>
    <row r="1934" spans="2:2">
      <c r="B1934" s="16"/>
    </row>
    <row r="1935" spans="2:2">
      <c r="B1935" s="16"/>
    </row>
    <row r="1936" spans="2:2">
      <c r="B1936" s="16"/>
    </row>
    <row r="1937" spans="2:2">
      <c r="B1937" s="16"/>
    </row>
    <row r="1938" spans="2:2">
      <c r="B1938" s="16"/>
    </row>
    <row r="1939" spans="2:2">
      <c r="B1939" s="16"/>
    </row>
    <row r="1940" spans="2:2">
      <c r="B1940" s="16"/>
    </row>
    <row r="1941" spans="2:2">
      <c r="B1941" s="16"/>
    </row>
    <row r="1942" spans="2:2">
      <c r="B1942" s="16"/>
    </row>
    <row r="1943" spans="2:2">
      <c r="B1943" s="16"/>
    </row>
    <row r="1944" spans="2:2">
      <c r="B1944" s="16"/>
    </row>
    <row r="1945" spans="2:2">
      <c r="B1945" s="16"/>
    </row>
    <row r="1946" spans="2:2">
      <c r="B1946" s="16"/>
    </row>
    <row r="1947" spans="2:2">
      <c r="B1947" s="16"/>
    </row>
    <row r="1948" spans="2:2">
      <c r="B1948" s="16"/>
    </row>
    <row r="1949" spans="2:2">
      <c r="B1949" s="16"/>
    </row>
    <row r="1950" spans="2:2">
      <c r="B1950" s="16"/>
    </row>
    <row r="1951" spans="2:2">
      <c r="B1951" s="16"/>
    </row>
    <row r="1952" spans="2:2">
      <c r="B1952" s="16"/>
    </row>
    <row r="1953" spans="2:2">
      <c r="B1953" s="16"/>
    </row>
    <row r="1954" spans="2:2">
      <c r="B1954" s="16"/>
    </row>
    <row r="1955" spans="2:2">
      <c r="B1955" s="16"/>
    </row>
    <row r="1956" spans="2:2">
      <c r="B1956" s="16"/>
    </row>
    <row r="1957" spans="2:2">
      <c r="B1957" s="16"/>
    </row>
    <row r="1958" spans="2:2">
      <c r="B1958" s="16"/>
    </row>
    <row r="1959" spans="2:2">
      <c r="B1959" s="16"/>
    </row>
    <row r="1960" spans="2:2">
      <c r="B1960" s="16"/>
    </row>
    <row r="1961" spans="2:2">
      <c r="B1961" s="16"/>
    </row>
    <row r="1962" spans="2:2">
      <c r="B1962" s="16"/>
    </row>
    <row r="1963" spans="2:2">
      <c r="B1963" s="16"/>
    </row>
    <row r="1964" spans="2:2">
      <c r="B1964" s="16"/>
    </row>
    <row r="1965" spans="2:2">
      <c r="B1965" s="16"/>
    </row>
    <row r="1966" spans="2:2">
      <c r="B1966" s="16"/>
    </row>
    <row r="1967" spans="2:2">
      <c r="B1967" s="16"/>
    </row>
    <row r="1968" spans="2:2">
      <c r="B1968" s="16"/>
    </row>
    <row r="1969" spans="2:2">
      <c r="B1969" s="16"/>
    </row>
    <row r="1970" spans="2:2">
      <c r="B1970" s="16"/>
    </row>
    <row r="1971" spans="2:2">
      <c r="B1971" s="16"/>
    </row>
    <row r="1972" spans="2:2">
      <c r="B1972" s="16"/>
    </row>
    <row r="1973" spans="2:2">
      <c r="B1973" s="16"/>
    </row>
    <row r="1974" spans="2:2">
      <c r="B1974" s="16"/>
    </row>
    <row r="1975" spans="2:2">
      <c r="B1975" s="16"/>
    </row>
    <row r="1976" spans="2:2">
      <c r="B1976" s="16"/>
    </row>
    <row r="1977" spans="2:2">
      <c r="B1977" s="16"/>
    </row>
    <row r="1978" spans="2:2">
      <c r="B1978" s="16"/>
    </row>
    <row r="1979" spans="2:2">
      <c r="B1979" s="16"/>
    </row>
    <row r="1980" spans="2:2">
      <c r="B1980" s="16"/>
    </row>
    <row r="1981" spans="2:2">
      <c r="B1981" s="16"/>
    </row>
    <row r="1982" spans="2:2">
      <c r="B1982" s="16"/>
    </row>
    <row r="1983" spans="2:2">
      <c r="B1983" s="16"/>
    </row>
    <row r="1984" spans="2:2">
      <c r="B1984" s="16"/>
    </row>
    <row r="1985" spans="2:2">
      <c r="B1985" s="16"/>
    </row>
    <row r="1986" spans="2:2">
      <c r="B1986" s="16"/>
    </row>
    <row r="1987" spans="2:2">
      <c r="B1987" s="16"/>
    </row>
    <row r="1988" spans="2:2">
      <c r="B1988" s="16"/>
    </row>
    <row r="1989" spans="2:2">
      <c r="B1989" s="16"/>
    </row>
    <row r="1990" spans="2:2">
      <c r="B1990" s="16"/>
    </row>
    <row r="1991" spans="2:2">
      <c r="B1991" s="16"/>
    </row>
    <row r="1992" spans="2:2">
      <c r="B1992" s="16"/>
    </row>
    <row r="1993" spans="2:2">
      <c r="B1993" s="16"/>
    </row>
    <row r="1994" spans="2:2">
      <c r="B1994" s="16"/>
    </row>
    <row r="1995" spans="2:2">
      <c r="B1995" s="16"/>
    </row>
    <row r="1996" spans="2:2">
      <c r="B1996" s="16"/>
    </row>
    <row r="1997" spans="2:2">
      <c r="B1997" s="16"/>
    </row>
    <row r="1998" spans="2:2">
      <c r="B1998" s="16"/>
    </row>
    <row r="1999" spans="2:2">
      <c r="B1999" s="16"/>
    </row>
    <row r="2000" spans="2:2">
      <c r="B2000" s="16"/>
    </row>
    <row r="2001" spans="2:2">
      <c r="B2001" s="16"/>
    </row>
    <row r="2002" spans="2:2">
      <c r="B2002" s="16"/>
    </row>
    <row r="2003" spans="2:2">
      <c r="B2003" s="16"/>
    </row>
    <row r="2004" spans="2:2">
      <c r="B2004" s="16"/>
    </row>
    <row r="2005" spans="2:2">
      <c r="B2005" s="16"/>
    </row>
    <row r="2006" spans="2:2">
      <c r="B2006" s="16"/>
    </row>
    <row r="2007" spans="2:2">
      <c r="B2007" s="16"/>
    </row>
    <row r="2008" spans="2:2">
      <c r="B2008" s="16"/>
    </row>
    <row r="2009" spans="2:2">
      <c r="B2009" s="16"/>
    </row>
    <row r="2010" spans="2:2">
      <c r="B2010" s="16"/>
    </row>
    <row r="2011" spans="2:2">
      <c r="B2011" s="16"/>
    </row>
    <row r="2012" spans="2:2">
      <c r="B2012" s="16"/>
    </row>
    <row r="2013" spans="2:2">
      <c r="B2013" s="16"/>
    </row>
    <row r="2014" spans="2:2">
      <c r="B2014" s="16"/>
    </row>
    <row r="2015" spans="2:2">
      <c r="B2015" s="16"/>
    </row>
    <row r="2016" spans="2:2">
      <c r="B2016" s="16"/>
    </row>
    <row r="2017" spans="2:2">
      <c r="B2017" s="16"/>
    </row>
    <row r="2018" spans="2:2">
      <c r="B2018" s="16"/>
    </row>
    <row r="2019" spans="2:2">
      <c r="B2019" s="16"/>
    </row>
    <row r="2020" spans="2:2">
      <c r="B2020" s="16"/>
    </row>
    <row r="2021" spans="2:2">
      <c r="B2021" s="16"/>
    </row>
    <row r="2022" spans="2:2">
      <c r="B2022" s="16"/>
    </row>
    <row r="2023" spans="2:2">
      <c r="B2023" s="16"/>
    </row>
    <row r="2024" spans="2:2">
      <c r="B2024" s="16"/>
    </row>
    <row r="2025" spans="2:2">
      <c r="B2025" s="16"/>
    </row>
    <row r="2026" spans="2:2">
      <c r="B2026" s="16"/>
    </row>
    <row r="2027" spans="2:2">
      <c r="B2027" s="16"/>
    </row>
    <row r="2028" spans="2:2">
      <c r="B2028" s="16"/>
    </row>
    <row r="2029" spans="2:2">
      <c r="B2029" s="16"/>
    </row>
    <row r="2030" spans="2:2">
      <c r="B2030" s="16"/>
    </row>
    <row r="2031" spans="2:2">
      <c r="B2031" s="16"/>
    </row>
    <row r="2032" spans="2:2">
      <c r="B2032" s="16"/>
    </row>
    <row r="2033" spans="2:2">
      <c r="B2033" s="16"/>
    </row>
    <row r="2034" spans="2:2">
      <c r="B2034" s="16"/>
    </row>
    <row r="2035" spans="2:2">
      <c r="B2035" s="16"/>
    </row>
    <row r="2036" spans="2:2">
      <c r="B2036" s="16"/>
    </row>
    <row r="2037" spans="2:2">
      <c r="B2037" s="16"/>
    </row>
    <row r="2038" spans="2:2">
      <c r="B2038" s="16"/>
    </row>
    <row r="2039" spans="2:2">
      <c r="B2039" s="16"/>
    </row>
    <row r="2040" spans="2:2">
      <c r="B2040" s="16"/>
    </row>
    <row r="2041" spans="2:2">
      <c r="B2041" s="16"/>
    </row>
    <row r="2042" spans="2:2">
      <c r="B2042" s="16"/>
    </row>
    <row r="2043" spans="2:2">
      <c r="B2043" s="16"/>
    </row>
    <row r="2044" spans="2:2">
      <c r="B2044" s="16"/>
    </row>
    <row r="2045" spans="2:2">
      <c r="B2045" s="16"/>
    </row>
    <row r="2046" spans="2:2">
      <c r="B2046" s="16"/>
    </row>
    <row r="2047" spans="2:2">
      <c r="B2047" s="16"/>
    </row>
    <row r="2048" spans="2:2">
      <c r="B2048" s="16"/>
    </row>
    <row r="2049" spans="2:2">
      <c r="B2049" s="16"/>
    </row>
    <row r="2050" spans="2:2">
      <c r="B2050" s="16"/>
    </row>
    <row r="2051" spans="2:2">
      <c r="B2051" s="16"/>
    </row>
    <row r="2052" spans="2:2">
      <c r="B2052" s="16"/>
    </row>
    <row r="2053" spans="2:2">
      <c r="B2053" s="16"/>
    </row>
    <row r="2054" spans="2:2">
      <c r="B2054" s="16"/>
    </row>
    <row r="2055" spans="2:2">
      <c r="B2055" s="16"/>
    </row>
    <row r="2056" spans="2:2">
      <c r="B2056" s="16"/>
    </row>
    <row r="2057" spans="2:2">
      <c r="B2057" s="16"/>
    </row>
    <row r="2058" spans="2:2">
      <c r="B2058" s="16"/>
    </row>
    <row r="2059" spans="2:2">
      <c r="B2059" s="16"/>
    </row>
    <row r="2060" spans="2:2">
      <c r="B2060" s="16"/>
    </row>
    <row r="2061" spans="2:2">
      <c r="B2061" s="16"/>
    </row>
    <row r="2062" spans="2:2">
      <c r="B2062" s="16"/>
    </row>
    <row r="2063" spans="2:2">
      <c r="B2063" s="16"/>
    </row>
    <row r="2064" spans="2:2">
      <c r="B2064" s="16"/>
    </row>
    <row r="2065" spans="2:2">
      <c r="B2065" s="16"/>
    </row>
    <row r="2066" spans="2:2">
      <c r="B2066" s="16"/>
    </row>
    <row r="2067" spans="2:2">
      <c r="B2067" s="16"/>
    </row>
    <row r="2068" spans="2:2">
      <c r="B2068" s="16"/>
    </row>
    <row r="2069" spans="2:2">
      <c r="B2069" s="16"/>
    </row>
    <row r="2070" spans="2:2">
      <c r="B2070" s="16"/>
    </row>
    <row r="2071" spans="2:2">
      <c r="B2071" s="16"/>
    </row>
    <row r="2072" spans="2:2">
      <c r="B2072" s="16"/>
    </row>
    <row r="2073" spans="2:2">
      <c r="B2073" s="16"/>
    </row>
    <row r="2074" spans="2:2">
      <c r="B2074" s="16"/>
    </row>
    <row r="2075" spans="2:2">
      <c r="B2075" s="16"/>
    </row>
    <row r="2076" spans="2:2">
      <c r="B2076" s="16"/>
    </row>
    <row r="2077" spans="2:2">
      <c r="B2077" s="16"/>
    </row>
    <row r="2078" spans="2:2">
      <c r="B2078" s="16"/>
    </row>
    <row r="2079" spans="2:2">
      <c r="B2079" s="16"/>
    </row>
    <row r="2080" spans="2:2">
      <c r="B2080" s="16"/>
    </row>
    <row r="2081" spans="2:2">
      <c r="B2081" s="16"/>
    </row>
    <row r="2082" spans="2:2">
      <c r="B2082" s="16"/>
    </row>
    <row r="2083" spans="2:2">
      <c r="B2083" s="16"/>
    </row>
    <row r="2084" spans="2:2">
      <c r="B2084" s="16"/>
    </row>
    <row r="2085" spans="2:2">
      <c r="B2085" s="16"/>
    </row>
    <row r="2086" spans="2:2">
      <c r="B2086" s="16"/>
    </row>
    <row r="2087" spans="2:2">
      <c r="B2087" s="16"/>
    </row>
    <row r="2088" spans="2:2">
      <c r="B2088" s="16"/>
    </row>
    <row r="2089" spans="2:2">
      <c r="B2089" s="16"/>
    </row>
    <row r="2090" spans="2:2">
      <c r="B2090" s="16"/>
    </row>
    <row r="2091" spans="2:2">
      <c r="B2091" s="16"/>
    </row>
    <row r="2092" spans="2:2">
      <c r="B2092" s="16"/>
    </row>
    <row r="2093" spans="2:2">
      <c r="B2093" s="16"/>
    </row>
    <row r="2094" spans="2:2">
      <c r="B2094" s="16"/>
    </row>
    <row r="2095" spans="2:2">
      <c r="B2095" s="16"/>
    </row>
    <row r="2096" spans="2:2">
      <c r="B2096" s="16"/>
    </row>
    <row r="2097" spans="2:2">
      <c r="B2097" s="16"/>
    </row>
    <row r="2098" spans="2:2">
      <c r="B2098" s="16"/>
    </row>
    <row r="2099" spans="2:2">
      <c r="B2099" s="16"/>
    </row>
    <row r="2100" spans="2:2">
      <c r="B2100" s="16"/>
    </row>
    <row r="2101" spans="2:2">
      <c r="B2101" s="16"/>
    </row>
    <row r="2102" spans="2:2">
      <c r="B2102" s="16"/>
    </row>
    <row r="2103" spans="2:2">
      <c r="B2103" s="16"/>
    </row>
    <row r="2104" spans="2:2">
      <c r="B2104" s="16"/>
    </row>
    <row r="2105" spans="2:2">
      <c r="B2105" s="16"/>
    </row>
    <row r="2106" spans="2:2">
      <c r="B2106" s="16"/>
    </row>
    <row r="2107" spans="2:2">
      <c r="B2107" s="16"/>
    </row>
    <row r="2108" spans="2:2">
      <c r="B2108" s="16"/>
    </row>
    <row r="2109" spans="2:2">
      <c r="B2109" s="16"/>
    </row>
    <row r="2110" spans="2:2">
      <c r="B2110" s="16"/>
    </row>
    <row r="2111" spans="2:2">
      <c r="B2111" s="16"/>
    </row>
    <row r="2112" spans="2:2">
      <c r="B2112" s="16"/>
    </row>
    <row r="2113" spans="2:2">
      <c r="B2113" s="16"/>
    </row>
    <row r="2114" spans="2:2">
      <c r="B2114" s="16"/>
    </row>
    <row r="2115" spans="2:2">
      <c r="B2115" s="16"/>
    </row>
    <row r="2116" spans="2:2">
      <c r="B2116" s="16"/>
    </row>
    <row r="2117" spans="2:2">
      <c r="B2117" s="16"/>
    </row>
    <row r="2118" spans="2:2">
      <c r="B2118" s="16"/>
    </row>
    <row r="2119" spans="2:2">
      <c r="B2119" s="16"/>
    </row>
    <row r="2120" spans="2:2">
      <c r="B2120" s="16"/>
    </row>
    <row r="2121" spans="2:2">
      <c r="B2121" s="16"/>
    </row>
    <row r="2122" spans="2:2">
      <c r="B2122" s="16"/>
    </row>
    <row r="2123" spans="2:2">
      <c r="B2123" s="16"/>
    </row>
    <row r="2124" spans="2:2">
      <c r="B2124" s="16"/>
    </row>
    <row r="2125" spans="2:2">
      <c r="B2125" s="16"/>
    </row>
    <row r="2126" spans="2:2">
      <c r="B2126" s="16"/>
    </row>
    <row r="2127" spans="2:2">
      <c r="B2127" s="16"/>
    </row>
    <row r="2128" spans="2:2">
      <c r="B2128" s="16"/>
    </row>
    <row r="2129" spans="2:2">
      <c r="B2129" s="16"/>
    </row>
    <row r="2130" spans="2:2">
      <c r="B2130" s="16"/>
    </row>
    <row r="2131" spans="2:2">
      <c r="B2131" s="16"/>
    </row>
    <row r="2132" spans="2:2">
      <c r="B2132" s="16"/>
    </row>
    <row r="2133" spans="2:2">
      <c r="B2133" s="16"/>
    </row>
    <row r="2134" spans="2:2">
      <c r="B2134" s="16"/>
    </row>
    <row r="2135" spans="2:2">
      <c r="B2135" s="16"/>
    </row>
    <row r="2136" spans="2:2">
      <c r="B2136" s="16"/>
    </row>
    <row r="2137" spans="2:2">
      <c r="B2137" s="16"/>
    </row>
    <row r="2138" spans="2:2">
      <c r="B2138" s="16"/>
    </row>
    <row r="2139" spans="2:2">
      <c r="B2139" s="16"/>
    </row>
    <row r="2140" spans="2:2">
      <c r="B2140" s="16"/>
    </row>
    <row r="2141" spans="2:2">
      <c r="B2141" s="16"/>
    </row>
    <row r="2142" spans="2:2">
      <c r="B2142" s="16"/>
    </row>
    <row r="2143" spans="2:2">
      <c r="B2143" s="16"/>
    </row>
    <row r="2144" spans="2:2">
      <c r="B2144" s="16"/>
    </row>
    <row r="2145" spans="2:2">
      <c r="B2145" s="16"/>
    </row>
    <row r="2146" spans="2:2">
      <c r="B2146" s="16"/>
    </row>
    <row r="2147" spans="2:2">
      <c r="B2147" s="16"/>
    </row>
    <row r="2148" spans="2:2">
      <c r="B2148" s="16"/>
    </row>
    <row r="2149" spans="2:2">
      <c r="B2149" s="16"/>
    </row>
    <row r="2150" spans="2:2">
      <c r="B2150" s="16"/>
    </row>
    <row r="2151" spans="2:2">
      <c r="B2151" s="16"/>
    </row>
    <row r="2152" spans="2:2">
      <c r="B2152" s="16"/>
    </row>
    <row r="2153" spans="2:2">
      <c r="B2153" s="16"/>
    </row>
    <row r="2154" spans="2:2">
      <c r="B2154" s="16"/>
    </row>
    <row r="2155" spans="2:2">
      <c r="B2155" s="16"/>
    </row>
    <row r="2156" spans="2:2">
      <c r="B2156" s="16"/>
    </row>
    <row r="2157" spans="2:2">
      <c r="B2157" s="16"/>
    </row>
    <row r="2158" spans="2:2">
      <c r="B2158" s="16"/>
    </row>
    <row r="2159" spans="2:2">
      <c r="B2159" s="16"/>
    </row>
    <row r="2160" spans="2:2">
      <c r="B2160" s="16"/>
    </row>
    <row r="2161" spans="2:2">
      <c r="B2161" s="16"/>
    </row>
    <row r="2162" spans="2:2">
      <c r="B2162" s="16"/>
    </row>
    <row r="2163" spans="2:2">
      <c r="B2163" s="16"/>
    </row>
    <row r="2164" spans="2:2">
      <c r="B2164" s="16"/>
    </row>
    <row r="2165" spans="2:2">
      <c r="B2165" s="16"/>
    </row>
    <row r="2166" spans="2:2">
      <c r="B2166" s="16"/>
    </row>
    <row r="2167" spans="2:2">
      <c r="B2167" s="16"/>
    </row>
    <row r="2168" spans="2:2">
      <c r="B2168" s="16"/>
    </row>
    <row r="2169" spans="2:2">
      <c r="B2169" s="16"/>
    </row>
    <row r="2170" spans="2:2">
      <c r="B2170" s="16"/>
    </row>
    <row r="2171" spans="2:2">
      <c r="B2171" s="16"/>
    </row>
    <row r="2172" spans="2:2">
      <c r="B2172" s="16"/>
    </row>
    <row r="2173" spans="2:2">
      <c r="B2173" s="16"/>
    </row>
    <row r="2174" spans="2:2">
      <c r="B2174" s="16"/>
    </row>
    <row r="2175" spans="2:2">
      <c r="B2175" s="16"/>
    </row>
    <row r="2176" spans="2:2">
      <c r="B2176" s="16"/>
    </row>
    <row r="2177" spans="2:2">
      <c r="B2177" s="16"/>
    </row>
    <row r="2178" spans="2:2">
      <c r="B2178" s="16"/>
    </row>
    <row r="2179" spans="2:2">
      <c r="B2179" s="16"/>
    </row>
    <row r="2180" spans="2:2">
      <c r="B2180" s="16"/>
    </row>
    <row r="2181" spans="2:2">
      <c r="B2181" s="16"/>
    </row>
    <row r="2182" spans="2:2">
      <c r="B2182" s="16"/>
    </row>
    <row r="2183" spans="2:2">
      <c r="B2183" s="16"/>
    </row>
    <row r="2184" spans="2:2">
      <c r="B2184" s="16"/>
    </row>
    <row r="2185" spans="2:2">
      <c r="B2185" s="16"/>
    </row>
    <row r="2186" spans="2:2">
      <c r="B2186" s="16"/>
    </row>
    <row r="2187" spans="2:2">
      <c r="B2187" s="16"/>
    </row>
    <row r="2188" spans="2:2">
      <c r="B2188" s="16"/>
    </row>
    <row r="2189" spans="2:2">
      <c r="B2189" s="16"/>
    </row>
    <row r="2190" spans="2:2">
      <c r="B2190" s="16"/>
    </row>
    <row r="2191" spans="2:2">
      <c r="B2191" s="16"/>
    </row>
    <row r="2192" spans="2:2">
      <c r="B2192" s="16"/>
    </row>
    <row r="2193" spans="2:2">
      <c r="B2193" s="16"/>
    </row>
    <row r="2194" spans="2:2">
      <c r="B2194" s="16"/>
    </row>
    <row r="2195" spans="2:2">
      <c r="B2195" s="16"/>
    </row>
    <row r="2196" spans="2:2">
      <c r="B2196" s="16"/>
    </row>
    <row r="2197" spans="2:2">
      <c r="B2197" s="16"/>
    </row>
    <row r="2198" spans="2:2">
      <c r="B2198" s="16"/>
    </row>
    <row r="2199" spans="2:2">
      <c r="B2199" s="16"/>
    </row>
    <row r="2200" spans="2:2">
      <c r="B2200" s="16"/>
    </row>
    <row r="2201" spans="2:2">
      <c r="B2201" s="16"/>
    </row>
    <row r="2202" spans="2:2">
      <c r="B2202" s="16"/>
    </row>
    <row r="2203" spans="2:2">
      <c r="B2203" s="16"/>
    </row>
    <row r="2204" spans="2:2">
      <c r="B2204" s="16"/>
    </row>
    <row r="2205" spans="2:2">
      <c r="B2205" s="16"/>
    </row>
    <row r="2206" spans="2:2">
      <c r="B2206" s="16"/>
    </row>
    <row r="2207" spans="2:2">
      <c r="B2207" s="16"/>
    </row>
    <row r="2208" spans="2:2">
      <c r="B2208" s="16"/>
    </row>
    <row r="2209" spans="2:2">
      <c r="B2209" s="16"/>
    </row>
    <row r="2210" spans="2:2">
      <c r="B2210" s="16"/>
    </row>
    <row r="2211" spans="2:2">
      <c r="B2211" s="16"/>
    </row>
    <row r="2212" spans="2:2">
      <c r="B2212" s="16"/>
    </row>
    <row r="2213" spans="2:2">
      <c r="B2213" s="16"/>
    </row>
    <row r="2214" spans="2:2">
      <c r="B2214" s="16"/>
    </row>
    <row r="2215" spans="2:2">
      <c r="B2215" s="16"/>
    </row>
    <row r="2216" spans="2:2">
      <c r="B2216" s="16"/>
    </row>
    <row r="2217" spans="2:2">
      <c r="B2217" s="16"/>
    </row>
    <row r="2218" spans="2:2">
      <c r="B2218" s="16"/>
    </row>
    <row r="2219" spans="2:2">
      <c r="B2219" s="16"/>
    </row>
    <row r="2220" spans="2:2">
      <c r="B2220" s="16"/>
    </row>
    <row r="2221" spans="2:2">
      <c r="B2221" s="16"/>
    </row>
    <row r="2222" spans="2:2">
      <c r="B2222" s="16"/>
    </row>
    <row r="2223" spans="2:2">
      <c r="B2223" s="16"/>
    </row>
    <row r="2224" spans="2:2">
      <c r="B2224" s="16"/>
    </row>
    <row r="2225" spans="2:2">
      <c r="B2225" s="16"/>
    </row>
    <row r="2226" spans="2:2">
      <c r="B2226" s="16"/>
    </row>
    <row r="2227" spans="2:2">
      <c r="B2227" s="16"/>
    </row>
    <row r="2228" spans="2:2">
      <c r="B2228" s="16"/>
    </row>
    <row r="2229" spans="2:2">
      <c r="B2229" s="16"/>
    </row>
    <row r="2230" spans="2:2">
      <c r="B2230" s="16"/>
    </row>
    <row r="2231" spans="2:2">
      <c r="B2231" s="16"/>
    </row>
    <row r="2232" spans="2:2">
      <c r="B2232" s="16"/>
    </row>
    <row r="2233" spans="2:2">
      <c r="B2233" s="16"/>
    </row>
    <row r="2234" spans="2:2">
      <c r="B2234" s="16"/>
    </row>
    <row r="2235" spans="2:2">
      <c r="B2235" s="16"/>
    </row>
    <row r="2236" spans="2:2">
      <c r="B2236" s="16"/>
    </row>
    <row r="2237" spans="2:2">
      <c r="B2237" s="16"/>
    </row>
    <row r="2238" spans="2:2">
      <c r="B2238" s="16"/>
    </row>
    <row r="2239" spans="2:2">
      <c r="B2239" s="16"/>
    </row>
    <row r="2240" spans="2:2">
      <c r="B2240" s="16"/>
    </row>
    <row r="2241" spans="2:2">
      <c r="B2241" s="16"/>
    </row>
    <row r="2242" spans="2:2">
      <c r="B2242" s="16"/>
    </row>
    <row r="2243" spans="2:2">
      <c r="B2243" s="16"/>
    </row>
    <row r="2244" spans="2:2">
      <c r="B2244" s="16"/>
    </row>
    <row r="2245" spans="2:2">
      <c r="B2245" s="16"/>
    </row>
    <row r="2246" spans="2:2">
      <c r="B2246" s="16"/>
    </row>
    <row r="2247" spans="2:2">
      <c r="B2247" s="16"/>
    </row>
    <row r="2248" spans="2:2">
      <c r="B2248" s="16"/>
    </row>
    <row r="2249" spans="2:2">
      <c r="B2249" s="16"/>
    </row>
    <row r="2250" spans="2:2">
      <c r="B2250" s="16"/>
    </row>
    <row r="2251" spans="2:2">
      <c r="B2251" s="16"/>
    </row>
    <row r="2252" spans="2:2">
      <c r="B2252" s="16"/>
    </row>
    <row r="2253" spans="2:2">
      <c r="B2253" s="16"/>
    </row>
    <row r="2254" spans="2:2">
      <c r="B2254" s="16"/>
    </row>
    <row r="2255" spans="2:2">
      <c r="B2255" s="16"/>
    </row>
    <row r="2256" spans="2:2">
      <c r="B2256" s="16"/>
    </row>
    <row r="2257" spans="2:2">
      <c r="B2257" s="16"/>
    </row>
    <row r="2258" spans="2:2">
      <c r="B2258" s="16"/>
    </row>
    <row r="2259" spans="2:2">
      <c r="B2259" s="16"/>
    </row>
    <row r="2260" spans="2:2">
      <c r="B2260" s="16"/>
    </row>
    <row r="2261" spans="2:2">
      <c r="B2261" s="16"/>
    </row>
    <row r="2262" spans="2:2">
      <c r="B2262" s="16"/>
    </row>
    <row r="2263" spans="2:2">
      <c r="B2263" s="16"/>
    </row>
    <row r="2264" spans="2:2">
      <c r="B2264" s="16"/>
    </row>
    <row r="2265" spans="2:2">
      <c r="B2265" s="16"/>
    </row>
    <row r="2266" spans="2:2">
      <c r="B2266" s="16"/>
    </row>
    <row r="2267" spans="2:2">
      <c r="B2267" s="16"/>
    </row>
    <row r="2268" spans="2:2">
      <c r="B2268" s="16"/>
    </row>
    <row r="2269" spans="2:2">
      <c r="B2269" s="16"/>
    </row>
    <row r="2270" spans="2:2">
      <c r="B2270" s="16"/>
    </row>
    <row r="2271" spans="2:2">
      <c r="B2271" s="16"/>
    </row>
    <row r="2272" spans="2:2">
      <c r="B2272" s="16"/>
    </row>
    <row r="2273" spans="2:2">
      <c r="B2273" s="16"/>
    </row>
    <row r="2274" spans="2:2">
      <c r="B2274" s="16"/>
    </row>
    <row r="2275" spans="2:2">
      <c r="B2275" s="16"/>
    </row>
    <row r="2276" spans="2:2">
      <c r="B2276" s="16"/>
    </row>
    <row r="2277" spans="2:2">
      <c r="B2277" s="16"/>
    </row>
    <row r="2278" spans="2:2">
      <c r="B2278" s="16"/>
    </row>
    <row r="2279" spans="2:2">
      <c r="B2279" s="16"/>
    </row>
    <row r="2280" spans="2:2">
      <c r="B2280" s="16"/>
    </row>
    <row r="2281" spans="2:2">
      <c r="B2281" s="16"/>
    </row>
    <row r="2282" spans="2:2">
      <c r="B2282" s="16"/>
    </row>
    <row r="2283" spans="2:2">
      <c r="B2283" s="16"/>
    </row>
    <row r="2284" spans="2:2">
      <c r="B2284" s="16"/>
    </row>
    <row r="2285" spans="2:2">
      <c r="B2285" s="16"/>
    </row>
    <row r="2286" spans="2:2">
      <c r="B2286" s="16"/>
    </row>
    <row r="2287" spans="2:2">
      <c r="B2287" s="16"/>
    </row>
    <row r="2288" spans="2:2">
      <c r="B2288" s="16"/>
    </row>
    <row r="2289" spans="2:2">
      <c r="B2289" s="16"/>
    </row>
    <row r="2290" spans="2:2">
      <c r="B2290" s="16"/>
    </row>
    <row r="2291" spans="2:2">
      <c r="B2291" s="16"/>
    </row>
    <row r="2292" spans="2:2">
      <c r="B2292" s="16"/>
    </row>
    <row r="2293" spans="2:2">
      <c r="B2293" s="16"/>
    </row>
    <row r="2294" spans="2:2">
      <c r="B2294" s="16"/>
    </row>
    <row r="2295" spans="2:2">
      <c r="B2295" s="16"/>
    </row>
    <row r="2296" spans="2:2">
      <c r="B2296" s="16"/>
    </row>
    <row r="2297" spans="2:2">
      <c r="B2297" s="16"/>
    </row>
    <row r="2298" spans="2:2">
      <c r="B2298" s="16"/>
    </row>
    <row r="2299" spans="2:2">
      <c r="B2299" s="16"/>
    </row>
    <row r="2300" spans="2:2">
      <c r="B2300" s="16"/>
    </row>
    <row r="2301" spans="2:2">
      <c r="B2301" s="16"/>
    </row>
    <row r="2302" spans="2:2">
      <c r="B2302" s="16"/>
    </row>
    <row r="2303" spans="2:2">
      <c r="B2303" s="16"/>
    </row>
    <row r="2304" spans="2:2">
      <c r="B2304" s="16"/>
    </row>
    <row r="2305" spans="2:2">
      <c r="B2305" s="16"/>
    </row>
    <row r="2306" spans="2:2">
      <c r="B2306" s="16"/>
    </row>
    <row r="2307" spans="2:2">
      <c r="B2307" s="16"/>
    </row>
    <row r="2308" spans="2:2">
      <c r="B2308" s="16"/>
    </row>
    <row r="2309" spans="2:2">
      <c r="B2309" s="16"/>
    </row>
    <row r="2310" spans="2:2">
      <c r="B2310" s="16"/>
    </row>
    <row r="2311" spans="2:2">
      <c r="B2311" s="16"/>
    </row>
    <row r="2312" spans="2:2">
      <c r="B2312" s="16"/>
    </row>
    <row r="2313" spans="2:2">
      <c r="B2313" s="16"/>
    </row>
    <row r="2314" spans="2:2">
      <c r="B2314" s="16"/>
    </row>
    <row r="2315" spans="2:2">
      <c r="B2315" s="16"/>
    </row>
    <row r="2316" spans="2:2">
      <c r="B2316" s="16"/>
    </row>
    <row r="2317" spans="2:2">
      <c r="B2317" s="16"/>
    </row>
    <row r="2318" spans="2:2">
      <c r="B2318" s="16"/>
    </row>
    <row r="2319" spans="2:2">
      <c r="B2319" s="16"/>
    </row>
    <row r="2320" spans="2:2">
      <c r="B2320" s="16"/>
    </row>
    <row r="2321" spans="2:2">
      <c r="B2321" s="16"/>
    </row>
    <row r="2322" spans="2:2">
      <c r="B2322" s="16"/>
    </row>
    <row r="2323" spans="2:2">
      <c r="B2323" s="16"/>
    </row>
    <row r="2324" spans="2:2">
      <c r="B2324" s="16"/>
    </row>
    <row r="2325" spans="2:2">
      <c r="B2325" s="16"/>
    </row>
    <row r="2326" spans="2:2">
      <c r="B2326" s="16"/>
    </row>
    <row r="2327" spans="2:2">
      <c r="B2327" s="16"/>
    </row>
    <row r="2328" spans="2:2">
      <c r="B2328" s="16"/>
    </row>
    <row r="2329" spans="2:2">
      <c r="B2329" s="16"/>
    </row>
    <row r="2330" spans="2:2">
      <c r="B2330" s="16"/>
    </row>
    <row r="2331" spans="2:2">
      <c r="B2331" s="16"/>
    </row>
    <row r="2332" spans="2:2">
      <c r="B2332" s="16"/>
    </row>
    <row r="2333" spans="2:2">
      <c r="B2333" s="16"/>
    </row>
    <row r="2334" spans="2:2">
      <c r="B2334" s="16"/>
    </row>
    <row r="2335" spans="2:2">
      <c r="B2335" s="16"/>
    </row>
    <row r="2336" spans="2:2">
      <c r="B2336" s="16"/>
    </row>
    <row r="2337" spans="2:2">
      <c r="B2337" s="16"/>
    </row>
    <row r="2338" spans="2:2">
      <c r="B2338" s="16"/>
    </row>
    <row r="2339" spans="2:2">
      <c r="B2339" s="16"/>
    </row>
    <row r="2340" spans="2:2">
      <c r="B2340" s="16"/>
    </row>
    <row r="2341" spans="2:2">
      <c r="B2341" s="16"/>
    </row>
    <row r="2342" spans="2:2">
      <c r="B2342" s="16"/>
    </row>
    <row r="2343" spans="2:2">
      <c r="B2343" s="16"/>
    </row>
    <row r="2344" spans="2:2">
      <c r="B2344" s="16"/>
    </row>
    <row r="2345" spans="2:2">
      <c r="B2345" s="16"/>
    </row>
    <row r="2346" spans="2:2">
      <c r="B2346" s="16"/>
    </row>
    <row r="2347" spans="2:2">
      <c r="B2347" s="16"/>
    </row>
    <row r="2348" spans="2:2">
      <c r="B2348" s="16"/>
    </row>
    <row r="2349" spans="2:2">
      <c r="B2349" s="16"/>
    </row>
    <row r="2350" spans="2:2">
      <c r="B2350" s="16"/>
    </row>
    <row r="2351" spans="2:2">
      <c r="B2351" s="16"/>
    </row>
    <row r="2352" spans="2:2">
      <c r="B2352" s="16"/>
    </row>
    <row r="2353" spans="2:2">
      <c r="B2353" s="16"/>
    </row>
    <row r="2354" spans="2:2">
      <c r="B2354" s="16"/>
    </row>
    <row r="2355" spans="2:2">
      <c r="B2355" s="16"/>
    </row>
    <row r="2356" spans="2:2">
      <c r="B2356" s="16"/>
    </row>
    <row r="2357" spans="2:2">
      <c r="B2357" s="16"/>
    </row>
    <row r="2358" spans="2:2">
      <c r="B2358" s="16"/>
    </row>
    <row r="2359" spans="2:2">
      <c r="B2359" s="16"/>
    </row>
    <row r="2360" spans="2:2">
      <c r="B2360" s="16"/>
    </row>
    <row r="2361" spans="2:2">
      <c r="B2361" s="16"/>
    </row>
    <row r="2362" spans="2:2">
      <c r="B2362" s="16"/>
    </row>
    <row r="2363" spans="2:2">
      <c r="B2363" s="16"/>
    </row>
    <row r="2364" spans="2:2">
      <c r="B2364" s="16"/>
    </row>
    <row r="2365" spans="2:2">
      <c r="B2365" s="16"/>
    </row>
    <row r="2366" spans="2:2">
      <c r="B2366" s="16"/>
    </row>
    <row r="2367" spans="2:2">
      <c r="B2367" s="16"/>
    </row>
    <row r="2368" spans="2:2">
      <c r="B2368" s="16"/>
    </row>
    <row r="2369" spans="2:2">
      <c r="B2369" s="16"/>
    </row>
    <row r="2370" spans="2:2">
      <c r="B2370" s="16"/>
    </row>
    <row r="2371" spans="2:2">
      <c r="B2371" s="16"/>
    </row>
    <row r="2372" spans="2:2">
      <c r="B2372" s="16"/>
    </row>
    <row r="2373" spans="2:2">
      <c r="B2373" s="16"/>
    </row>
    <row r="2374" spans="2:2">
      <c r="B2374" s="16"/>
    </row>
    <row r="2375" spans="2:2">
      <c r="B2375" s="16"/>
    </row>
    <row r="2376" spans="2:2">
      <c r="B2376" s="16"/>
    </row>
    <row r="2377" spans="2:2">
      <c r="B2377" s="16"/>
    </row>
    <row r="2378" spans="2:2">
      <c r="B2378" s="16"/>
    </row>
    <row r="2379" spans="2:2">
      <c r="B2379" s="16"/>
    </row>
    <row r="2380" spans="2:2">
      <c r="B2380" s="16"/>
    </row>
    <row r="2381" spans="2:2">
      <c r="B2381" s="16"/>
    </row>
    <row r="2382" spans="2:2">
      <c r="B2382" s="16"/>
    </row>
    <row r="2383" spans="2:2">
      <c r="B2383" s="16"/>
    </row>
    <row r="2384" spans="2:2">
      <c r="B2384" s="16"/>
    </row>
    <row r="2385" spans="2:2">
      <c r="B2385" s="16"/>
    </row>
    <row r="2386" spans="2:2">
      <c r="B2386" s="16"/>
    </row>
    <row r="2387" spans="2:2">
      <c r="B2387" s="16"/>
    </row>
    <row r="2388" spans="2:2">
      <c r="B2388" s="16"/>
    </row>
    <row r="2389" spans="2:2">
      <c r="B2389" s="16"/>
    </row>
    <row r="2390" spans="2:2">
      <c r="B2390" s="16"/>
    </row>
    <row r="2391" spans="2:2">
      <c r="B2391" s="16"/>
    </row>
    <row r="2392" spans="2:2">
      <c r="B2392" s="16"/>
    </row>
    <row r="2393" spans="2:2">
      <c r="B2393" s="16"/>
    </row>
    <row r="2394" spans="2:2">
      <c r="B2394" s="16"/>
    </row>
    <row r="2395" spans="2:2">
      <c r="B2395" s="16"/>
    </row>
    <row r="2396" spans="2:2">
      <c r="B2396" s="16"/>
    </row>
    <row r="2397" spans="2:2">
      <c r="B2397" s="16"/>
    </row>
    <row r="2398" spans="2:2">
      <c r="B2398" s="16"/>
    </row>
    <row r="2399" spans="2:2">
      <c r="B2399" s="16"/>
    </row>
    <row r="2400" spans="2:2">
      <c r="B2400" s="16"/>
    </row>
    <row r="2401" spans="2:2">
      <c r="B2401" s="16"/>
    </row>
    <row r="2402" spans="2:2">
      <c r="B2402" s="16"/>
    </row>
    <row r="2403" spans="2:2">
      <c r="B2403" s="16"/>
    </row>
    <row r="2404" spans="2:2">
      <c r="B2404" s="16"/>
    </row>
    <row r="2405" spans="2:2">
      <c r="B2405" s="16"/>
    </row>
    <row r="2406" spans="2:2">
      <c r="B2406" s="16"/>
    </row>
    <row r="2407" spans="2:2">
      <c r="B2407" s="16"/>
    </row>
    <row r="2408" spans="2:2">
      <c r="B2408" s="16"/>
    </row>
    <row r="2409" spans="2:2">
      <c r="B2409" s="16"/>
    </row>
    <row r="2410" spans="2:2">
      <c r="B2410" s="16"/>
    </row>
    <row r="2411" spans="2:2">
      <c r="B2411" s="16"/>
    </row>
    <row r="2412" spans="2:2">
      <c r="B2412" s="16"/>
    </row>
    <row r="2413" spans="2:2">
      <c r="B2413" s="16"/>
    </row>
    <row r="2414" spans="2:2">
      <c r="B2414" s="16"/>
    </row>
    <row r="2415" spans="2:2">
      <c r="B2415" s="16"/>
    </row>
    <row r="2416" spans="2:2">
      <c r="B2416" s="16"/>
    </row>
    <row r="2417" spans="2:2">
      <c r="B2417" s="16"/>
    </row>
    <row r="2418" spans="2:2">
      <c r="B2418" s="16"/>
    </row>
    <row r="2419" spans="2:2">
      <c r="B2419" s="16"/>
    </row>
    <row r="2420" spans="2:2">
      <c r="B2420" s="16"/>
    </row>
    <row r="2421" spans="2:2">
      <c r="B2421" s="16"/>
    </row>
    <row r="2422" spans="2:2">
      <c r="B2422" s="16"/>
    </row>
    <row r="2423" spans="2:2">
      <c r="B2423" s="16"/>
    </row>
    <row r="2424" spans="2:2">
      <c r="B2424" s="16"/>
    </row>
    <row r="2425" spans="2:2">
      <c r="B2425" s="16"/>
    </row>
    <row r="2426" spans="2:2">
      <c r="B2426" s="16"/>
    </row>
    <row r="2427" spans="2:2">
      <c r="B2427" s="16"/>
    </row>
    <row r="2428" spans="2:2">
      <c r="B2428" s="16"/>
    </row>
    <row r="2429" spans="2:2">
      <c r="B2429" s="16"/>
    </row>
    <row r="2430" spans="2:2">
      <c r="B2430" s="16"/>
    </row>
    <row r="2431" spans="2:2">
      <c r="B2431" s="16"/>
    </row>
    <row r="2432" spans="2:2">
      <c r="B2432" s="16"/>
    </row>
    <row r="2433" spans="2:2">
      <c r="B2433" s="16"/>
    </row>
    <row r="2434" spans="2:2">
      <c r="B2434" s="16"/>
    </row>
    <row r="2435" spans="2:2">
      <c r="B2435" s="16"/>
    </row>
    <row r="2436" spans="2:2">
      <c r="B2436" s="16"/>
    </row>
    <row r="2437" spans="2:2">
      <c r="B2437" s="16"/>
    </row>
    <row r="2438" spans="2:2">
      <c r="B2438" s="16"/>
    </row>
    <row r="2439" spans="2:2">
      <c r="B2439" s="16"/>
    </row>
    <row r="2440" spans="2:2">
      <c r="B2440" s="16"/>
    </row>
    <row r="2441" spans="2:2">
      <c r="B2441" s="16"/>
    </row>
    <row r="2442" spans="2:2">
      <c r="B2442" s="16"/>
    </row>
    <row r="2443" spans="2:2">
      <c r="B2443" s="16"/>
    </row>
    <row r="2444" spans="2:2">
      <c r="B2444" s="16"/>
    </row>
    <row r="2445" spans="2:2">
      <c r="B2445" s="16"/>
    </row>
    <row r="2446" spans="2:2">
      <c r="B2446" s="16"/>
    </row>
    <row r="2447" spans="2:2">
      <c r="B2447" s="16"/>
    </row>
    <row r="2448" spans="2:2">
      <c r="B2448" s="16"/>
    </row>
    <row r="2449" spans="2:2">
      <c r="B2449" s="16"/>
    </row>
    <row r="2450" spans="2:2">
      <c r="B2450" s="16"/>
    </row>
    <row r="2451" spans="2:2">
      <c r="B2451" s="16"/>
    </row>
    <row r="2452" spans="2:2">
      <c r="B2452" s="16"/>
    </row>
    <row r="2453" spans="2:2">
      <c r="B2453" s="16"/>
    </row>
    <row r="2454" spans="2:2">
      <c r="B2454" s="16"/>
    </row>
    <row r="2455" spans="2:2">
      <c r="B2455" s="16"/>
    </row>
    <row r="2456" spans="2:2">
      <c r="B2456" s="16"/>
    </row>
    <row r="2457" spans="2:2">
      <c r="B2457" s="16"/>
    </row>
    <row r="2458" spans="2:2">
      <c r="B2458" s="16"/>
    </row>
    <row r="2459" spans="2:2">
      <c r="B2459" s="16"/>
    </row>
    <row r="2460" spans="2:2">
      <c r="B2460" s="16"/>
    </row>
    <row r="2461" spans="2:2">
      <c r="B2461" s="16"/>
    </row>
    <row r="2462" spans="2:2">
      <c r="B2462" s="16"/>
    </row>
    <row r="2463" spans="2:2">
      <c r="B2463" s="16"/>
    </row>
    <row r="2464" spans="2:2">
      <c r="B2464" s="16"/>
    </row>
    <row r="2465" spans="2:2">
      <c r="B2465" s="16"/>
    </row>
    <row r="2466" spans="2:2">
      <c r="B2466" s="16"/>
    </row>
    <row r="2467" spans="2:2">
      <c r="B2467" s="16"/>
    </row>
    <row r="2468" spans="2:2">
      <c r="B2468" s="16"/>
    </row>
    <row r="2469" spans="2:2">
      <c r="B2469" s="16"/>
    </row>
    <row r="2470" spans="2:2">
      <c r="B2470" s="16"/>
    </row>
    <row r="2471" spans="2:2">
      <c r="B2471" s="16"/>
    </row>
    <row r="2472" spans="2:2">
      <c r="B2472" s="16"/>
    </row>
    <row r="2473" spans="2:2">
      <c r="B2473" s="16"/>
    </row>
    <row r="2474" spans="2:2">
      <c r="B2474" s="16"/>
    </row>
    <row r="2475" spans="2:2">
      <c r="B2475" s="16"/>
    </row>
    <row r="2476" spans="2:2">
      <c r="B2476" s="16"/>
    </row>
    <row r="2477" spans="2:2">
      <c r="B2477" s="16"/>
    </row>
    <row r="2478" spans="2:2">
      <c r="B2478" s="16"/>
    </row>
    <row r="2479" spans="2:2">
      <c r="B2479" s="16"/>
    </row>
    <row r="2480" spans="2:2">
      <c r="B2480" s="16"/>
    </row>
    <row r="2481" spans="2:2">
      <c r="B2481" s="16"/>
    </row>
    <row r="2482" spans="2:2">
      <c r="B2482" s="16"/>
    </row>
    <row r="2483" spans="2:2">
      <c r="B2483" s="16"/>
    </row>
    <row r="2484" spans="2:2">
      <c r="B2484" s="16"/>
    </row>
    <row r="2485" spans="2:2">
      <c r="B2485" s="16"/>
    </row>
    <row r="2486" spans="2:2">
      <c r="B2486" s="16"/>
    </row>
    <row r="2487" spans="2:2">
      <c r="B2487" s="16"/>
    </row>
    <row r="2488" spans="2:2">
      <c r="B2488" s="16"/>
    </row>
    <row r="2489" spans="2:2">
      <c r="B2489" s="16"/>
    </row>
    <row r="2490" spans="2:2">
      <c r="B2490" s="16"/>
    </row>
    <row r="2491" spans="2:2">
      <c r="B2491" s="16"/>
    </row>
    <row r="2492" spans="2:2">
      <c r="B2492" s="16"/>
    </row>
    <row r="2493" spans="2:2">
      <c r="B2493" s="16"/>
    </row>
    <row r="2494" spans="2:2">
      <c r="B2494" s="16"/>
    </row>
    <row r="2495" spans="2:2">
      <c r="B2495" s="16"/>
    </row>
    <row r="2496" spans="2:2">
      <c r="B2496" s="16"/>
    </row>
    <row r="2497" spans="2:2">
      <c r="B2497" s="16"/>
    </row>
    <row r="2498" spans="2:2">
      <c r="B2498" s="16"/>
    </row>
    <row r="2499" spans="2:2">
      <c r="B2499" s="16"/>
    </row>
    <row r="2500" spans="2:2">
      <c r="B2500" s="16"/>
    </row>
    <row r="2501" spans="2:2">
      <c r="B2501" s="16"/>
    </row>
    <row r="2502" spans="2:2">
      <c r="B2502" s="16"/>
    </row>
    <row r="2503" spans="2:2">
      <c r="B2503" s="16"/>
    </row>
    <row r="2504" spans="2:2">
      <c r="B2504" s="16"/>
    </row>
    <row r="2505" spans="2:2">
      <c r="B2505" s="16"/>
    </row>
    <row r="2506" spans="2:2">
      <c r="B2506" s="16"/>
    </row>
    <row r="2507" spans="2:2">
      <c r="B2507" s="16"/>
    </row>
    <row r="2508" spans="2:2">
      <c r="B2508" s="16"/>
    </row>
    <row r="2509" spans="2:2">
      <c r="B2509" s="16"/>
    </row>
    <row r="2510" spans="2:2">
      <c r="B2510" s="16"/>
    </row>
    <row r="2511" spans="2:2">
      <c r="B2511" s="16"/>
    </row>
    <row r="2512" spans="2:2">
      <c r="B2512" s="16"/>
    </row>
    <row r="2513" spans="2:2">
      <c r="B2513" s="16"/>
    </row>
    <row r="2514" spans="2:2">
      <c r="B2514" s="16"/>
    </row>
    <row r="2515" spans="2:2">
      <c r="B2515" s="16"/>
    </row>
    <row r="2516" spans="2:2">
      <c r="B2516" s="16"/>
    </row>
    <row r="2517" spans="2:2">
      <c r="B2517" s="16"/>
    </row>
    <row r="2518" spans="2:2">
      <c r="B2518" s="16"/>
    </row>
    <row r="2519" spans="2:2">
      <c r="B2519" s="16"/>
    </row>
    <row r="2520" spans="2:2">
      <c r="B2520" s="16"/>
    </row>
    <row r="2521" spans="2:2">
      <c r="B2521" s="16"/>
    </row>
    <row r="2522" spans="2:2">
      <c r="B2522" s="16"/>
    </row>
    <row r="2523" spans="2:2">
      <c r="B2523" s="16"/>
    </row>
    <row r="2524" spans="2:2">
      <c r="B2524" s="16"/>
    </row>
    <row r="2525" spans="2:2">
      <c r="B2525" s="16"/>
    </row>
    <row r="2526" spans="2:2">
      <c r="B2526" s="16"/>
    </row>
    <row r="2527" spans="2:2">
      <c r="B2527" s="16"/>
    </row>
    <row r="2528" spans="2:2">
      <c r="B2528" s="16"/>
    </row>
    <row r="2529" spans="2:2">
      <c r="B2529" s="16"/>
    </row>
    <row r="2530" spans="2:2">
      <c r="B2530" s="16"/>
    </row>
    <row r="2531" spans="2:2">
      <c r="B2531" s="16"/>
    </row>
    <row r="2532" spans="2:2">
      <c r="B2532" s="16"/>
    </row>
    <row r="2533" spans="2:2">
      <c r="B2533" s="16"/>
    </row>
    <row r="2534" spans="2:2">
      <c r="B2534" s="16"/>
    </row>
    <row r="2535" spans="2:2">
      <c r="B2535" s="16"/>
    </row>
    <row r="2536" spans="2:2">
      <c r="B2536" s="16"/>
    </row>
    <row r="2537" spans="2:2">
      <c r="B2537" s="16"/>
    </row>
    <row r="2538" spans="2:2">
      <c r="B2538" s="16"/>
    </row>
    <row r="2539" spans="2:2">
      <c r="B2539" s="16"/>
    </row>
    <row r="2540" spans="2:2">
      <c r="B2540" s="16"/>
    </row>
    <row r="2541" spans="2:2">
      <c r="B2541" s="16"/>
    </row>
    <row r="2542" spans="2:2">
      <c r="B2542" s="16"/>
    </row>
    <row r="2543" spans="2:2">
      <c r="B2543" s="16"/>
    </row>
    <row r="2544" spans="2:2">
      <c r="B2544" s="16"/>
    </row>
    <row r="2545" spans="2:2">
      <c r="B2545" s="16"/>
    </row>
    <row r="2546" spans="2:2">
      <c r="B2546" s="16"/>
    </row>
    <row r="2547" spans="2:2">
      <c r="B2547" s="16"/>
    </row>
    <row r="2548" spans="2:2">
      <c r="B2548" s="16"/>
    </row>
    <row r="2549" spans="2:2">
      <c r="B2549" s="16"/>
    </row>
    <row r="2550" spans="2:2">
      <c r="B2550" s="16"/>
    </row>
    <row r="2551" spans="2:2">
      <c r="B2551" s="16"/>
    </row>
    <row r="2552" spans="2:2">
      <c r="B2552" s="16"/>
    </row>
    <row r="2553" spans="2:2">
      <c r="B2553" s="16"/>
    </row>
    <row r="2554" spans="2:2">
      <c r="B2554" s="16"/>
    </row>
    <row r="2555" spans="2:2">
      <c r="B2555" s="16"/>
    </row>
    <row r="2556" spans="2:2">
      <c r="B2556" s="16"/>
    </row>
    <row r="2557" spans="2:2">
      <c r="B2557" s="16"/>
    </row>
    <row r="2558" spans="2:2">
      <c r="B2558" s="16"/>
    </row>
    <row r="2559" spans="2:2">
      <c r="B2559" s="16"/>
    </row>
    <row r="2560" spans="2:2">
      <c r="B2560" s="16"/>
    </row>
    <row r="2561" spans="2:2">
      <c r="B2561" s="16"/>
    </row>
    <row r="2562" spans="2:2">
      <c r="B2562" s="16"/>
    </row>
    <row r="2563" spans="2:2">
      <c r="B2563" s="16"/>
    </row>
    <row r="2564" spans="2:2">
      <c r="B2564" s="16"/>
    </row>
    <row r="2565" spans="2:2">
      <c r="B2565" s="16"/>
    </row>
    <row r="2566" spans="2:2">
      <c r="B2566" s="16"/>
    </row>
    <row r="2567" spans="2:2">
      <c r="B2567" s="16"/>
    </row>
    <row r="2568" spans="2:2">
      <c r="B2568" s="16"/>
    </row>
    <row r="2569" spans="2:2">
      <c r="B2569" s="16"/>
    </row>
    <row r="2570" spans="2:2">
      <c r="B2570" s="16"/>
    </row>
    <row r="2571" spans="2:2">
      <c r="B2571" s="16"/>
    </row>
    <row r="2572" spans="2:2">
      <c r="B2572" s="16"/>
    </row>
    <row r="2573" spans="2:2">
      <c r="B2573" s="16"/>
    </row>
    <row r="2574" spans="2:2">
      <c r="B2574" s="16"/>
    </row>
    <row r="2575" spans="2:2">
      <c r="B2575" s="16"/>
    </row>
    <row r="2576" spans="2:2">
      <c r="B2576" s="16"/>
    </row>
    <row r="2577" spans="2:2">
      <c r="B2577" s="16"/>
    </row>
    <row r="2578" spans="2:2">
      <c r="B2578" s="16"/>
    </row>
    <row r="2579" spans="2:2">
      <c r="B2579" s="16"/>
    </row>
    <row r="2580" spans="2:2">
      <c r="B2580" s="16"/>
    </row>
    <row r="2581" spans="2:2">
      <c r="B2581" s="16"/>
    </row>
    <row r="2582" spans="2:2">
      <c r="B2582" s="16"/>
    </row>
    <row r="2583" spans="2:2">
      <c r="B2583" s="16"/>
    </row>
    <row r="2584" spans="2:2">
      <c r="B2584" s="16"/>
    </row>
    <row r="2585" spans="2:2">
      <c r="B2585" s="16"/>
    </row>
    <row r="2586" spans="2:2">
      <c r="B2586" s="16"/>
    </row>
    <row r="2587" spans="2:2">
      <c r="B2587" s="16"/>
    </row>
    <row r="2588" spans="2:2">
      <c r="B2588" s="16"/>
    </row>
    <row r="2589" spans="2:2">
      <c r="B2589" s="16"/>
    </row>
    <row r="2590" spans="2:2">
      <c r="B2590" s="16"/>
    </row>
    <row r="2591" spans="2:2">
      <c r="B2591" s="16"/>
    </row>
    <row r="2592" spans="2:2">
      <c r="B2592" s="16"/>
    </row>
    <row r="2593" spans="2:2">
      <c r="B2593" s="16"/>
    </row>
    <row r="2594" spans="2:2">
      <c r="B2594" s="16"/>
    </row>
    <row r="2595" spans="2:2">
      <c r="B2595" s="16"/>
    </row>
    <row r="2596" spans="2:2">
      <c r="B2596" s="16"/>
    </row>
    <row r="2597" spans="2:2">
      <c r="B2597" s="16"/>
    </row>
    <row r="2598" spans="2:2">
      <c r="B2598" s="16"/>
    </row>
    <row r="2599" spans="2:2">
      <c r="B2599" s="16"/>
    </row>
    <row r="2600" spans="2:2">
      <c r="B2600" s="16"/>
    </row>
    <row r="2601" spans="2:2">
      <c r="B2601" s="16"/>
    </row>
    <row r="2602" spans="2:2">
      <c r="B2602" s="16"/>
    </row>
    <row r="2603" spans="2:2">
      <c r="B2603" s="16"/>
    </row>
    <row r="2604" spans="2:2">
      <c r="B2604" s="16"/>
    </row>
    <row r="2605" spans="2:2">
      <c r="B2605" s="16"/>
    </row>
    <row r="2606" spans="2:2">
      <c r="B2606" s="16"/>
    </row>
    <row r="2607" spans="2:2">
      <c r="B2607" s="16"/>
    </row>
    <row r="2608" spans="2:2">
      <c r="B2608" s="16"/>
    </row>
    <row r="2609" spans="2:2">
      <c r="B2609" s="16"/>
    </row>
    <row r="2610" spans="2:2">
      <c r="B2610" s="16"/>
    </row>
    <row r="2611" spans="2:2">
      <c r="B2611" s="16"/>
    </row>
    <row r="2612" spans="2:2">
      <c r="B2612" s="16"/>
    </row>
    <row r="2613" spans="2:2">
      <c r="B2613" s="16"/>
    </row>
    <row r="2614" spans="2:2">
      <c r="B2614" s="16"/>
    </row>
    <row r="2615" spans="2:2">
      <c r="B2615" s="16"/>
    </row>
    <row r="2616" spans="2:2">
      <c r="B2616" s="16"/>
    </row>
    <row r="2617" spans="2:2">
      <c r="B2617" s="16"/>
    </row>
    <row r="2618" spans="2:2">
      <c r="B2618" s="16"/>
    </row>
    <row r="2619" spans="2:2">
      <c r="B2619" s="16"/>
    </row>
    <row r="2620" spans="2:2">
      <c r="B2620" s="16"/>
    </row>
    <row r="2621" spans="2:2">
      <c r="B2621" s="16"/>
    </row>
    <row r="2622" spans="2:2">
      <c r="B2622" s="16"/>
    </row>
    <row r="2623" spans="2:2">
      <c r="B2623" s="16"/>
    </row>
    <row r="2624" spans="2:2">
      <c r="B2624" s="16"/>
    </row>
    <row r="2625" spans="2:2">
      <c r="B2625" s="16"/>
    </row>
    <row r="2626" spans="2:2">
      <c r="B2626" s="16"/>
    </row>
    <row r="2627" spans="2:2">
      <c r="B2627" s="16"/>
    </row>
    <row r="2628" spans="2:2">
      <c r="B2628" s="16"/>
    </row>
    <row r="2629" spans="2:2">
      <c r="B2629" s="16"/>
    </row>
    <row r="2630" spans="2:2">
      <c r="B2630" s="16"/>
    </row>
    <row r="2631" spans="2:2">
      <c r="B2631" s="16"/>
    </row>
    <row r="2632" spans="2:2">
      <c r="B2632" s="16"/>
    </row>
    <row r="2633" spans="2:2">
      <c r="B2633" s="16"/>
    </row>
    <row r="2634" spans="2:2">
      <c r="B2634" s="16"/>
    </row>
    <row r="2635" spans="2:2">
      <c r="B2635" s="16"/>
    </row>
    <row r="2636" spans="2:2">
      <c r="B2636" s="16"/>
    </row>
    <row r="2637" spans="2:2">
      <c r="B2637" s="16"/>
    </row>
    <row r="2638" spans="2:2">
      <c r="B2638" s="16"/>
    </row>
    <row r="2639" spans="2:2">
      <c r="B2639" s="16"/>
    </row>
    <row r="2640" spans="2:2">
      <c r="B2640" s="16"/>
    </row>
    <row r="2641" spans="2:2">
      <c r="B2641" s="16"/>
    </row>
    <row r="2642" spans="2:2">
      <c r="B2642" s="16"/>
    </row>
    <row r="2643" spans="2:2">
      <c r="B2643" s="16"/>
    </row>
    <row r="2644" spans="2:2">
      <c r="B2644" s="16"/>
    </row>
    <row r="2645" spans="2:2">
      <c r="B2645" s="16"/>
    </row>
    <row r="2646" spans="2:2">
      <c r="B2646" s="16"/>
    </row>
    <row r="2647" spans="2:2">
      <c r="B2647" s="16"/>
    </row>
    <row r="2648" spans="2:2">
      <c r="B2648" s="16"/>
    </row>
    <row r="2649" spans="2:2">
      <c r="B2649" s="16"/>
    </row>
    <row r="2650" spans="2:2">
      <c r="B2650" s="16"/>
    </row>
    <row r="2651" spans="2:2">
      <c r="B2651" s="16"/>
    </row>
    <row r="2652" spans="2:2">
      <c r="B2652" s="16"/>
    </row>
    <row r="2653" spans="2:2">
      <c r="B2653" s="16"/>
    </row>
    <row r="2654" spans="2:2">
      <c r="B2654" s="16"/>
    </row>
    <row r="2655" spans="2:2">
      <c r="B2655" s="16"/>
    </row>
    <row r="2656" spans="2:2">
      <c r="B2656" s="16"/>
    </row>
    <row r="2657" spans="2:2">
      <c r="B2657" s="16"/>
    </row>
    <row r="2658" spans="2:2">
      <c r="B2658" s="16"/>
    </row>
    <row r="2659" spans="2:2">
      <c r="B2659" s="16"/>
    </row>
    <row r="2660" spans="2:2">
      <c r="B2660" s="16"/>
    </row>
    <row r="2661" spans="2:2">
      <c r="B2661" s="16"/>
    </row>
    <row r="2662" spans="2:2">
      <c r="B2662" s="16"/>
    </row>
    <row r="2663" spans="2:2">
      <c r="B2663" s="16"/>
    </row>
    <row r="2664" spans="2:2">
      <c r="B2664" s="16"/>
    </row>
    <row r="2665" spans="2:2">
      <c r="B2665" s="16"/>
    </row>
    <row r="2666" spans="2:2">
      <c r="B2666" s="16"/>
    </row>
    <row r="2667" spans="2:2">
      <c r="B2667" s="16"/>
    </row>
    <row r="2668" spans="2:2">
      <c r="B2668" s="16"/>
    </row>
    <row r="2669" spans="2:2">
      <c r="B2669" s="16"/>
    </row>
    <row r="2670" spans="2:2">
      <c r="B2670" s="16"/>
    </row>
    <row r="2671" spans="2:2">
      <c r="B2671" s="16"/>
    </row>
    <row r="2672" spans="2:2">
      <c r="B2672" s="16"/>
    </row>
    <row r="2673" spans="2:2">
      <c r="B2673" s="16"/>
    </row>
    <row r="2674" spans="2:2">
      <c r="B2674" s="16"/>
    </row>
    <row r="2675" spans="2:2">
      <c r="B2675" s="16"/>
    </row>
    <row r="2676" spans="2:2">
      <c r="B2676" s="16"/>
    </row>
    <row r="2677" spans="2:2">
      <c r="B2677" s="16"/>
    </row>
    <row r="2678" spans="2:2">
      <c r="B2678" s="16"/>
    </row>
    <row r="2679" spans="2:2">
      <c r="B2679" s="16"/>
    </row>
    <row r="2680" spans="2:2">
      <c r="B2680" s="16"/>
    </row>
    <row r="2681" spans="2:2">
      <c r="B2681" s="16"/>
    </row>
    <row r="2682" spans="2:2">
      <c r="B2682" s="16"/>
    </row>
    <row r="2683" spans="2:2">
      <c r="B2683" s="16"/>
    </row>
    <row r="2684" spans="2:2">
      <c r="B2684" s="16"/>
    </row>
    <row r="2685" spans="2:2">
      <c r="B2685" s="16"/>
    </row>
    <row r="2686" spans="2:2">
      <c r="B2686" s="16"/>
    </row>
    <row r="2687" spans="2:2">
      <c r="B2687" s="16"/>
    </row>
    <row r="2688" spans="2:2">
      <c r="B2688" s="16"/>
    </row>
    <row r="2689" spans="2:2">
      <c r="B2689" s="16"/>
    </row>
    <row r="2690" spans="2:2">
      <c r="B2690" s="16"/>
    </row>
    <row r="2691" spans="2:2">
      <c r="B2691" s="16"/>
    </row>
    <row r="2692" spans="2:2">
      <c r="B2692" s="16"/>
    </row>
    <row r="2693" spans="2:2">
      <c r="B2693" s="16"/>
    </row>
    <row r="2694" spans="2:2">
      <c r="B2694" s="16"/>
    </row>
    <row r="2695" spans="2:2">
      <c r="B2695" s="16"/>
    </row>
    <row r="2696" spans="2:2">
      <c r="B2696" s="16"/>
    </row>
    <row r="2697" spans="2:2">
      <c r="B2697" s="16"/>
    </row>
    <row r="2698" spans="2:2">
      <c r="B2698" s="16"/>
    </row>
    <row r="2699" spans="2:2">
      <c r="B2699" s="16"/>
    </row>
    <row r="2700" spans="2:2">
      <c r="B2700" s="16"/>
    </row>
    <row r="2701" spans="2:2">
      <c r="B2701" s="16"/>
    </row>
    <row r="2702" spans="2:2">
      <c r="B2702" s="16"/>
    </row>
    <row r="2703" spans="2:2">
      <c r="B2703" s="16"/>
    </row>
    <row r="2704" spans="2:2">
      <c r="B2704" s="16"/>
    </row>
    <row r="2705" spans="2:2">
      <c r="B2705" s="16"/>
    </row>
    <row r="2706" spans="2:2">
      <c r="B2706" s="16"/>
    </row>
    <row r="2707" spans="2:2">
      <c r="B2707" s="16"/>
    </row>
    <row r="2708" spans="2:2">
      <c r="B2708" s="16"/>
    </row>
    <row r="2709" spans="2:2">
      <c r="B2709" s="16"/>
    </row>
    <row r="2710" spans="2:2">
      <c r="B2710" s="16"/>
    </row>
    <row r="2711" spans="2:2">
      <c r="B2711" s="16"/>
    </row>
    <row r="2712" spans="2:2">
      <c r="B2712" s="16"/>
    </row>
    <row r="2713" spans="2:2">
      <c r="B2713" s="16"/>
    </row>
    <row r="2714" spans="2:2">
      <c r="B2714" s="16"/>
    </row>
    <row r="2715" spans="2:2">
      <c r="B2715" s="16"/>
    </row>
    <row r="2716" spans="2:2">
      <c r="B2716" s="16"/>
    </row>
    <row r="2717" spans="2:2">
      <c r="B2717" s="16"/>
    </row>
    <row r="2718" spans="2:2">
      <c r="B2718" s="16"/>
    </row>
    <row r="2719" spans="2:2">
      <c r="B2719" s="16"/>
    </row>
    <row r="2720" spans="2:2">
      <c r="B2720" s="16"/>
    </row>
    <row r="2721" spans="2:2">
      <c r="B2721" s="16"/>
    </row>
    <row r="2722" spans="2:2">
      <c r="B2722" s="16"/>
    </row>
    <row r="2723" spans="2:2">
      <c r="B2723" s="16"/>
    </row>
    <row r="2724" spans="2:2">
      <c r="B2724" s="16"/>
    </row>
    <row r="2725" spans="2:2">
      <c r="B2725" s="16"/>
    </row>
    <row r="2726" spans="2:2">
      <c r="B2726" s="16"/>
    </row>
    <row r="2727" spans="2:2">
      <c r="B2727" s="16"/>
    </row>
    <row r="2728" spans="2:2">
      <c r="B2728" s="16"/>
    </row>
    <row r="2729" spans="2:2">
      <c r="B2729" s="16"/>
    </row>
    <row r="2730" spans="2:2">
      <c r="B2730" s="16"/>
    </row>
    <row r="2731" spans="2:2">
      <c r="B2731" s="16"/>
    </row>
    <row r="2732" spans="2:2">
      <c r="B2732" s="16"/>
    </row>
    <row r="2733" spans="2:2">
      <c r="B2733" s="16"/>
    </row>
    <row r="2734" spans="2:2">
      <c r="B2734" s="16"/>
    </row>
    <row r="2735" spans="2:2">
      <c r="B2735" s="16"/>
    </row>
    <row r="2736" spans="2:2">
      <c r="B2736" s="16"/>
    </row>
    <row r="2737" spans="2:2">
      <c r="B2737" s="16"/>
    </row>
    <row r="2738" spans="2:2">
      <c r="B2738" s="16"/>
    </row>
    <row r="2739" spans="2:2">
      <c r="B2739" s="16"/>
    </row>
    <row r="2740" spans="2:2">
      <c r="B2740" s="16"/>
    </row>
    <row r="2741" spans="2:2">
      <c r="B2741" s="16"/>
    </row>
    <row r="2742" spans="2:2">
      <c r="B2742" s="16"/>
    </row>
    <row r="2743" spans="2:2">
      <c r="B2743" s="16"/>
    </row>
    <row r="2744" spans="2:2">
      <c r="B2744" s="16"/>
    </row>
    <row r="2745" spans="2:2">
      <c r="B2745" s="16"/>
    </row>
    <row r="2746" spans="2:2">
      <c r="B2746" s="16"/>
    </row>
    <row r="2747" spans="2:2">
      <c r="B2747" s="16"/>
    </row>
    <row r="2748" spans="2:2">
      <c r="B2748" s="16"/>
    </row>
    <row r="2749" spans="2:2">
      <c r="B2749" s="16"/>
    </row>
    <row r="2750" spans="2:2">
      <c r="B2750" s="16"/>
    </row>
    <row r="2751" spans="2:2">
      <c r="B2751" s="16"/>
    </row>
    <row r="2752" spans="2:2">
      <c r="B2752" s="16"/>
    </row>
    <row r="2753" spans="2:2">
      <c r="B2753" s="16"/>
    </row>
    <row r="2754" spans="2:2">
      <c r="B2754" s="16"/>
    </row>
    <row r="2755" spans="2:2">
      <c r="B2755" s="16"/>
    </row>
    <row r="2756" spans="2:2">
      <c r="B2756" s="16"/>
    </row>
    <row r="2757" spans="2:2">
      <c r="B2757" s="16"/>
    </row>
    <row r="2758" spans="2:2">
      <c r="B2758" s="16"/>
    </row>
    <row r="2759" spans="2:2">
      <c r="B2759" s="16"/>
    </row>
    <row r="2760" spans="2:2">
      <c r="B2760" s="16"/>
    </row>
    <row r="2761" spans="2:2">
      <c r="B2761" s="16"/>
    </row>
    <row r="2762" spans="2:2">
      <c r="B2762" s="16"/>
    </row>
    <row r="2763" spans="2:2">
      <c r="B2763" s="16"/>
    </row>
    <row r="2764" spans="2:2">
      <c r="B2764" s="16"/>
    </row>
    <row r="2765" spans="2:2">
      <c r="B2765" s="16"/>
    </row>
    <row r="2766" spans="2:2">
      <c r="B2766" s="16"/>
    </row>
    <row r="2767" spans="2:2">
      <c r="B2767" s="16"/>
    </row>
    <row r="2768" spans="2:2">
      <c r="B2768" s="16"/>
    </row>
    <row r="2769" spans="2:2">
      <c r="B2769" s="16"/>
    </row>
    <row r="2770" spans="2:2">
      <c r="B2770" s="16"/>
    </row>
    <row r="2771" spans="2:2">
      <c r="B2771" s="16"/>
    </row>
    <row r="2772" spans="2:2">
      <c r="B2772" s="16"/>
    </row>
    <row r="2773" spans="2:2">
      <c r="B2773" s="16"/>
    </row>
    <row r="2774" spans="2:2">
      <c r="B2774" s="16"/>
    </row>
    <row r="2775" spans="2:2">
      <c r="B2775" s="16"/>
    </row>
    <row r="2776" spans="2:2">
      <c r="B2776" s="16"/>
    </row>
    <row r="2777" spans="2:2">
      <c r="B2777" s="16"/>
    </row>
    <row r="2778" spans="2:2">
      <c r="B2778" s="16"/>
    </row>
    <row r="2779" spans="2:2">
      <c r="B2779" s="16"/>
    </row>
    <row r="2780" spans="2:2">
      <c r="B2780" s="16"/>
    </row>
    <row r="2781" spans="2:2">
      <c r="B2781" s="16"/>
    </row>
    <row r="2782" spans="2:2">
      <c r="B2782" s="16"/>
    </row>
    <row r="2783" spans="2:2">
      <c r="B2783" s="16"/>
    </row>
    <row r="2784" spans="2:2">
      <c r="B2784" s="16"/>
    </row>
    <row r="2785" spans="2:2">
      <c r="B2785" s="16"/>
    </row>
    <row r="2786" spans="2:2">
      <c r="B2786" s="16"/>
    </row>
    <row r="2787" spans="2:2">
      <c r="B2787" s="16"/>
    </row>
    <row r="2788" spans="2:2">
      <c r="B2788" s="16"/>
    </row>
    <row r="2789" spans="2:2">
      <c r="B2789" s="16"/>
    </row>
    <row r="2790" spans="2:2">
      <c r="B2790" s="16"/>
    </row>
    <row r="2791" spans="2:2">
      <c r="B2791" s="16"/>
    </row>
    <row r="2792" spans="2:2">
      <c r="B2792" s="16"/>
    </row>
    <row r="2793" spans="2:2">
      <c r="B2793" s="16"/>
    </row>
    <row r="2794" spans="2:2">
      <c r="B2794" s="16"/>
    </row>
    <row r="2795" spans="2:2">
      <c r="B2795" s="16"/>
    </row>
    <row r="2796" spans="2:2">
      <c r="B2796" s="16"/>
    </row>
    <row r="2797" spans="2:2">
      <c r="B2797" s="16"/>
    </row>
    <row r="2798" spans="2:2">
      <c r="B2798" s="16"/>
    </row>
    <row r="2799" spans="2:2">
      <c r="B2799" s="16"/>
    </row>
    <row r="2800" spans="2:2">
      <c r="B2800" s="16"/>
    </row>
    <row r="2801" spans="2:2">
      <c r="B2801" s="16"/>
    </row>
    <row r="2802" spans="2:2">
      <c r="B2802" s="16"/>
    </row>
    <row r="2803" spans="2:2">
      <c r="B2803" s="16"/>
    </row>
    <row r="2804" spans="2:2">
      <c r="B2804" s="16"/>
    </row>
    <row r="2805" spans="2:2">
      <c r="B2805" s="16"/>
    </row>
    <row r="2806" spans="2:2">
      <c r="B2806" s="16"/>
    </row>
    <row r="2807" spans="2:2">
      <c r="B2807" s="16"/>
    </row>
    <row r="2808" spans="2:2">
      <c r="B2808" s="16"/>
    </row>
    <row r="2809" spans="2:2">
      <c r="B2809" s="16"/>
    </row>
    <row r="2810" spans="2:2">
      <c r="B2810" s="16"/>
    </row>
    <row r="2811" spans="2:2">
      <c r="B2811" s="16"/>
    </row>
    <row r="2812" spans="2:2">
      <c r="B2812" s="16"/>
    </row>
    <row r="2813" spans="2:2">
      <c r="B2813" s="16"/>
    </row>
    <row r="2814" spans="2:2">
      <c r="B2814" s="16"/>
    </row>
    <row r="2815" spans="2:2">
      <c r="B2815" s="16"/>
    </row>
    <row r="2816" spans="2:2">
      <c r="B2816" s="16"/>
    </row>
    <row r="2817" spans="2:2">
      <c r="B2817" s="16"/>
    </row>
    <row r="2818" spans="2:2">
      <c r="B2818" s="16"/>
    </row>
    <row r="2819" spans="2:2">
      <c r="B2819" s="16"/>
    </row>
    <row r="2820" spans="2:2">
      <c r="B2820" s="16"/>
    </row>
    <row r="2821" spans="2:2">
      <c r="B2821" s="16"/>
    </row>
    <row r="2822" spans="2:2">
      <c r="B2822" s="16"/>
    </row>
    <row r="2823" spans="2:2">
      <c r="B2823" s="16"/>
    </row>
    <row r="2824" spans="2:2">
      <c r="B2824" s="16"/>
    </row>
    <row r="2825" spans="2:2">
      <c r="B2825" s="16"/>
    </row>
    <row r="2826" spans="2:2">
      <c r="B2826" s="16"/>
    </row>
    <row r="2827" spans="2:2">
      <c r="B2827" s="16"/>
    </row>
    <row r="2828" spans="2:2">
      <c r="B2828" s="16"/>
    </row>
    <row r="2829" spans="2:2">
      <c r="B2829" s="16"/>
    </row>
    <row r="2830" spans="2:2">
      <c r="B2830" s="16"/>
    </row>
    <row r="2831" spans="2:2">
      <c r="B2831" s="16"/>
    </row>
    <row r="2832" spans="2:2">
      <c r="B2832" s="16"/>
    </row>
    <row r="2833" spans="2:2">
      <c r="B2833" s="16"/>
    </row>
    <row r="2834" spans="2:2">
      <c r="B2834" s="16"/>
    </row>
    <row r="2835" spans="2:2">
      <c r="B2835" s="16"/>
    </row>
    <row r="2836" spans="2:2">
      <c r="B2836" s="16"/>
    </row>
    <row r="2837" spans="2:2">
      <c r="B2837" s="16"/>
    </row>
    <row r="2838" spans="2:2">
      <c r="B2838" s="16"/>
    </row>
    <row r="2839" spans="2:2">
      <c r="B2839" s="16"/>
    </row>
    <row r="2840" spans="2:2">
      <c r="B2840" s="16"/>
    </row>
    <row r="2841" spans="2:2">
      <c r="B2841" s="16"/>
    </row>
    <row r="2842" spans="2:2">
      <c r="B2842" s="16"/>
    </row>
    <row r="2843" spans="2:2">
      <c r="B2843" s="16"/>
    </row>
    <row r="2844" spans="2:2">
      <c r="B2844" s="16"/>
    </row>
    <row r="2845" spans="2:2">
      <c r="B2845" s="16"/>
    </row>
    <row r="2846" spans="2:2">
      <c r="B2846" s="16"/>
    </row>
    <row r="2847" spans="2:2">
      <c r="B2847" s="16"/>
    </row>
    <row r="2848" spans="2:2">
      <c r="B2848" s="16"/>
    </row>
    <row r="2849" spans="2:2">
      <c r="B2849" s="16"/>
    </row>
    <row r="2850" spans="2:2">
      <c r="B2850" s="16"/>
    </row>
    <row r="2851" spans="2:2">
      <c r="B2851" s="16"/>
    </row>
    <row r="2852" spans="2:2">
      <c r="B2852" s="16"/>
    </row>
    <row r="2853" spans="2:2">
      <c r="B2853" s="16"/>
    </row>
    <row r="2854" spans="2:2">
      <c r="B2854" s="16"/>
    </row>
    <row r="2855" spans="2:2">
      <c r="B2855" s="16"/>
    </row>
    <row r="2856" spans="2:2">
      <c r="B2856" s="16"/>
    </row>
    <row r="2857" spans="2:2">
      <c r="B2857" s="16"/>
    </row>
    <row r="2858" spans="2:2">
      <c r="B2858" s="16"/>
    </row>
    <row r="2859" spans="2:2">
      <c r="B2859" s="16"/>
    </row>
    <row r="2860" spans="2:2">
      <c r="B2860" s="16"/>
    </row>
    <row r="2861" spans="2:2">
      <c r="B2861" s="16"/>
    </row>
    <row r="2862" spans="2:2">
      <c r="B2862" s="16"/>
    </row>
    <row r="2863" spans="2:2">
      <c r="B2863" s="16"/>
    </row>
    <row r="2864" spans="2:2">
      <c r="B2864" s="16"/>
    </row>
    <row r="2865" spans="2:2">
      <c r="B2865" s="16"/>
    </row>
    <row r="2866" spans="2:2">
      <c r="B2866" s="16"/>
    </row>
    <row r="2867" spans="2:2">
      <c r="B2867" s="16"/>
    </row>
    <row r="2868" spans="2:2">
      <c r="B2868" s="16"/>
    </row>
    <row r="2869" spans="2:2">
      <c r="B2869" s="16"/>
    </row>
    <row r="2870" spans="2:2">
      <c r="B2870" s="16"/>
    </row>
    <row r="2871" spans="2:2">
      <c r="B2871" s="16"/>
    </row>
    <row r="2872" spans="2:2">
      <c r="B2872" s="16"/>
    </row>
    <row r="2873" spans="2:2">
      <c r="B2873" s="16"/>
    </row>
    <row r="2874" spans="2:2">
      <c r="B2874" s="16"/>
    </row>
    <row r="2875" spans="2:2">
      <c r="B2875" s="16"/>
    </row>
    <row r="2876" spans="2:2">
      <c r="B2876" s="16"/>
    </row>
    <row r="2877" spans="2:2">
      <c r="B2877" s="16"/>
    </row>
    <row r="2878" spans="2:2">
      <c r="B2878" s="16"/>
    </row>
    <row r="2879" spans="2:2">
      <c r="B2879" s="16"/>
    </row>
    <row r="2880" spans="2:2">
      <c r="B2880" s="16"/>
    </row>
    <row r="2881" spans="2:2">
      <c r="B2881" s="16"/>
    </row>
    <row r="2882" spans="2:2">
      <c r="B2882" s="16"/>
    </row>
    <row r="2883" spans="2:2">
      <c r="B2883" s="16"/>
    </row>
    <row r="2884" spans="2:2">
      <c r="B2884" s="16"/>
    </row>
    <row r="2885" spans="2:2">
      <c r="B2885" s="16"/>
    </row>
    <row r="2886" spans="2:2">
      <c r="B2886" s="16"/>
    </row>
    <row r="2887" spans="2:2">
      <c r="B2887" s="16"/>
    </row>
    <row r="2888" spans="2:2">
      <c r="B2888" s="16"/>
    </row>
    <row r="2889" spans="2:2">
      <c r="B2889" s="16"/>
    </row>
    <row r="2890" spans="2:2">
      <c r="B2890" s="16"/>
    </row>
    <row r="2891" spans="2:2">
      <c r="B2891" s="16"/>
    </row>
    <row r="2892" spans="2:2">
      <c r="B2892" s="16"/>
    </row>
    <row r="2893" spans="2:2">
      <c r="B2893" s="16"/>
    </row>
    <row r="2894" spans="2:2">
      <c r="B2894" s="16"/>
    </row>
    <row r="2895" spans="2:2">
      <c r="B2895" s="16"/>
    </row>
    <row r="2896" spans="2:2">
      <c r="B2896" s="16"/>
    </row>
    <row r="2897" spans="2:2">
      <c r="B2897" s="16"/>
    </row>
    <row r="2898" spans="2:2">
      <c r="B2898" s="16"/>
    </row>
    <row r="2899" spans="2:2">
      <c r="B2899" s="16"/>
    </row>
    <row r="2900" spans="2:2">
      <c r="B2900" s="16"/>
    </row>
    <row r="2901" spans="2:2">
      <c r="B2901" s="16"/>
    </row>
    <row r="2902" spans="2:2">
      <c r="B2902" s="16"/>
    </row>
    <row r="2903" spans="2:2">
      <c r="B2903" s="16"/>
    </row>
    <row r="2904" spans="2:2">
      <c r="B2904" s="16"/>
    </row>
    <row r="2905" spans="2:2">
      <c r="B2905" s="16"/>
    </row>
    <row r="2906" spans="2:2">
      <c r="B2906" s="16"/>
    </row>
    <row r="2907" spans="2:2">
      <c r="B2907" s="16"/>
    </row>
    <row r="2908" spans="2:2">
      <c r="B2908" s="16"/>
    </row>
    <row r="2909" spans="2:2">
      <c r="B2909" s="16"/>
    </row>
    <row r="2910" spans="2:2">
      <c r="B2910" s="16"/>
    </row>
    <row r="2911" spans="2:2">
      <c r="B2911" s="16"/>
    </row>
    <row r="2912" spans="2:2">
      <c r="B2912" s="16"/>
    </row>
    <row r="2913" spans="2:2">
      <c r="B2913" s="16"/>
    </row>
    <row r="2914" spans="2:2">
      <c r="B2914" s="16"/>
    </row>
    <row r="2915" spans="2:2">
      <c r="B2915" s="16"/>
    </row>
    <row r="2916" spans="2:2">
      <c r="B2916" s="16"/>
    </row>
    <row r="2917" spans="2:2">
      <c r="B2917" s="16"/>
    </row>
    <row r="2918" spans="2:2">
      <c r="B2918" s="16"/>
    </row>
    <row r="2919" spans="2:2">
      <c r="B2919" s="16"/>
    </row>
    <row r="2920" spans="2:2">
      <c r="B2920" s="16"/>
    </row>
    <row r="2921" spans="2:2">
      <c r="B2921" s="16"/>
    </row>
    <row r="2922" spans="2:2">
      <c r="B2922" s="16"/>
    </row>
    <row r="2923" spans="2:2">
      <c r="B2923" s="16"/>
    </row>
    <row r="2924" spans="2:2">
      <c r="B2924" s="16"/>
    </row>
    <row r="2925" spans="2:2">
      <c r="B2925" s="16"/>
    </row>
    <row r="2926" spans="2:2">
      <c r="B2926" s="16"/>
    </row>
    <row r="2927" spans="2:2">
      <c r="B2927" s="16"/>
    </row>
    <row r="2928" spans="2:2">
      <c r="B2928" s="16"/>
    </row>
    <row r="2929" spans="2:2">
      <c r="B2929" s="16"/>
    </row>
    <row r="2930" spans="2:2">
      <c r="B2930" s="16"/>
    </row>
    <row r="2931" spans="2:2">
      <c r="B2931" s="16"/>
    </row>
    <row r="2932" spans="2:2">
      <c r="B2932" s="16"/>
    </row>
    <row r="2933" spans="2:2">
      <c r="B2933" s="16"/>
    </row>
    <row r="2934" spans="2:2">
      <c r="B2934" s="16"/>
    </row>
    <row r="2935" spans="2:2">
      <c r="B2935" s="16"/>
    </row>
    <row r="2936" spans="2:2">
      <c r="B2936" s="16"/>
    </row>
    <row r="2937" spans="2:2">
      <c r="B2937" s="16"/>
    </row>
    <row r="2938" spans="2:2">
      <c r="B2938" s="16"/>
    </row>
    <row r="2939" spans="2:2">
      <c r="B2939" s="16"/>
    </row>
    <row r="2940" spans="2:2">
      <c r="B2940" s="16"/>
    </row>
    <row r="2941" spans="2:2">
      <c r="B2941" s="16"/>
    </row>
    <row r="2942" spans="2:2">
      <c r="B2942" s="16"/>
    </row>
    <row r="2943" spans="2:2">
      <c r="B2943" s="16"/>
    </row>
    <row r="2944" spans="2:2">
      <c r="B2944" s="16"/>
    </row>
    <row r="2945" spans="2:2">
      <c r="B2945" s="16"/>
    </row>
    <row r="2946" spans="2:2">
      <c r="B2946" s="16"/>
    </row>
    <row r="2947" spans="2:2">
      <c r="B2947" s="16"/>
    </row>
    <row r="2948" spans="2:2">
      <c r="B2948" s="16"/>
    </row>
    <row r="2949" spans="2:2">
      <c r="B2949" s="16"/>
    </row>
    <row r="2950" spans="2:2">
      <c r="B2950" s="16"/>
    </row>
    <row r="2951" spans="2:2">
      <c r="B2951" s="16"/>
    </row>
    <row r="2952" spans="2:2">
      <c r="B2952" s="16"/>
    </row>
    <row r="2953" spans="2:2">
      <c r="B2953" s="16"/>
    </row>
    <row r="2954" spans="2:2">
      <c r="B2954" s="16"/>
    </row>
    <row r="2955" spans="2:2">
      <c r="B2955" s="16"/>
    </row>
    <row r="2956" spans="2:2">
      <c r="B2956" s="16"/>
    </row>
    <row r="2957" spans="2:2">
      <c r="B2957" s="16"/>
    </row>
    <row r="2958" spans="2:2">
      <c r="B2958" s="16"/>
    </row>
    <row r="2959" spans="2:2">
      <c r="B2959" s="16"/>
    </row>
    <row r="2960" spans="2:2">
      <c r="B2960" s="16"/>
    </row>
    <row r="2961" spans="2:2">
      <c r="B2961" s="16"/>
    </row>
    <row r="2962" spans="2:2">
      <c r="B2962" s="16"/>
    </row>
    <row r="2963" spans="2:2">
      <c r="B2963" s="16"/>
    </row>
    <row r="2964" spans="2:2">
      <c r="B2964" s="16"/>
    </row>
    <row r="2965" spans="2:2">
      <c r="B2965" s="16"/>
    </row>
    <row r="2966" spans="2:2">
      <c r="B2966" s="16"/>
    </row>
    <row r="2967" spans="2:2">
      <c r="B2967" s="16"/>
    </row>
    <row r="2968" spans="2:2">
      <c r="B2968" s="16"/>
    </row>
    <row r="2969" spans="2:2">
      <c r="B2969" s="16"/>
    </row>
    <row r="2970" spans="2:2">
      <c r="B2970" s="16"/>
    </row>
    <row r="2971" spans="2:2">
      <c r="B2971" s="16"/>
    </row>
    <row r="2972" spans="2:2">
      <c r="B2972" s="16"/>
    </row>
    <row r="2973" spans="2:2">
      <c r="B2973" s="16"/>
    </row>
    <row r="2974" spans="2:2">
      <c r="B2974" s="16"/>
    </row>
    <row r="2975" spans="2:2">
      <c r="B2975" s="16"/>
    </row>
    <row r="2976" spans="2:2">
      <c r="B2976" s="16"/>
    </row>
    <row r="2977" spans="2:2">
      <c r="B2977" s="16"/>
    </row>
    <row r="2978" spans="2:2">
      <c r="B2978" s="16"/>
    </row>
    <row r="2979" spans="2:2">
      <c r="B2979" s="16"/>
    </row>
    <row r="2980" spans="2:2">
      <c r="B2980" s="16"/>
    </row>
    <row r="2981" spans="2:2">
      <c r="B2981" s="16"/>
    </row>
    <row r="2982" spans="2:2">
      <c r="B2982" s="16"/>
    </row>
    <row r="2983" spans="2:2">
      <c r="B2983" s="16"/>
    </row>
    <row r="2984" spans="2:2">
      <c r="B2984" s="16"/>
    </row>
    <row r="2985" spans="2:2">
      <c r="B2985" s="16"/>
    </row>
    <row r="2986" spans="2:2">
      <c r="B2986" s="16"/>
    </row>
    <row r="2987" spans="2:2">
      <c r="B2987" s="16"/>
    </row>
    <row r="2988" spans="2:2">
      <c r="B2988" s="16"/>
    </row>
    <row r="2989" spans="2:2">
      <c r="B2989" s="16"/>
    </row>
    <row r="2990" spans="2:2">
      <c r="B2990" s="16"/>
    </row>
    <row r="2991" spans="2:2">
      <c r="B2991" s="16"/>
    </row>
    <row r="2992" spans="2:2">
      <c r="B2992" s="16"/>
    </row>
    <row r="2993" spans="2:2">
      <c r="B2993" s="16"/>
    </row>
    <row r="2994" spans="2:2">
      <c r="B2994" s="16"/>
    </row>
    <row r="2995" spans="2:2">
      <c r="B2995" s="16"/>
    </row>
    <row r="2996" spans="2:2">
      <c r="B2996" s="16"/>
    </row>
    <row r="2997" spans="2:2">
      <c r="B2997" s="16"/>
    </row>
    <row r="2998" spans="2:2">
      <c r="B2998" s="16"/>
    </row>
    <row r="2999" spans="2:2">
      <c r="B2999" s="16"/>
    </row>
    <row r="3000" spans="2:2">
      <c r="B3000" s="16"/>
    </row>
    <row r="3001" spans="2:2">
      <c r="B3001" s="16"/>
    </row>
    <row r="3002" spans="2:2">
      <c r="B3002" s="16"/>
    </row>
    <row r="3003" spans="2:2">
      <c r="B3003" s="16"/>
    </row>
    <row r="3004" spans="2:2">
      <c r="B3004" s="16"/>
    </row>
    <row r="3005" spans="2:2">
      <c r="B3005" s="16"/>
    </row>
    <row r="3006" spans="2:2">
      <c r="B3006" s="16"/>
    </row>
    <row r="3007" spans="2:2">
      <c r="B3007" s="16"/>
    </row>
    <row r="3008" spans="2:2">
      <c r="B3008" s="16"/>
    </row>
    <row r="3009" spans="2:2">
      <c r="B3009" s="16"/>
    </row>
    <row r="3010" spans="2:2">
      <c r="B3010" s="16"/>
    </row>
    <row r="3011" spans="2:2">
      <c r="B3011" s="16"/>
    </row>
    <row r="3012" spans="2:2">
      <c r="B3012" s="16"/>
    </row>
    <row r="3013" spans="2:2">
      <c r="B3013" s="16"/>
    </row>
    <row r="3014" spans="2:2">
      <c r="B3014" s="16"/>
    </row>
    <row r="3015" spans="2:2">
      <c r="B3015" s="16"/>
    </row>
    <row r="3016" spans="2:2">
      <c r="B3016" s="16"/>
    </row>
    <row r="3017" spans="2:2">
      <c r="B3017" s="16"/>
    </row>
    <row r="3018" spans="2:2">
      <c r="B3018" s="16"/>
    </row>
    <row r="3019" spans="2:2">
      <c r="B3019" s="16"/>
    </row>
    <row r="3020" spans="2:2">
      <c r="B3020" s="16"/>
    </row>
    <row r="3021" spans="2:2">
      <c r="B3021" s="16"/>
    </row>
    <row r="3022" spans="2:2">
      <c r="B3022" s="16"/>
    </row>
    <row r="3023" spans="2:2">
      <c r="B3023" s="16"/>
    </row>
    <row r="3024" spans="2:2">
      <c r="B3024" s="16"/>
    </row>
    <row r="3025" spans="2:2">
      <c r="B3025" s="16"/>
    </row>
    <row r="3026" spans="2:2">
      <c r="B3026" s="16"/>
    </row>
    <row r="3027" spans="2:2">
      <c r="B3027" s="16"/>
    </row>
    <row r="3028" spans="2:2">
      <c r="B3028" s="16"/>
    </row>
    <row r="3029" spans="2:2">
      <c r="B3029" s="16"/>
    </row>
    <row r="3030" spans="2:2">
      <c r="B3030" s="16"/>
    </row>
    <row r="3031" spans="2:2">
      <c r="B3031" s="16"/>
    </row>
    <row r="3032" spans="2:2">
      <c r="B3032" s="16"/>
    </row>
    <row r="3033" spans="2:2">
      <c r="B3033" s="16"/>
    </row>
    <row r="3034" spans="2:2">
      <c r="B3034" s="16"/>
    </row>
    <row r="3035" spans="2:2">
      <c r="B3035" s="16"/>
    </row>
    <row r="3036" spans="2:2">
      <c r="B3036" s="16"/>
    </row>
    <row r="3037" spans="2:2">
      <c r="B3037" s="16"/>
    </row>
    <row r="3038" spans="2:2">
      <c r="B3038" s="16"/>
    </row>
    <row r="3039" spans="2:2">
      <c r="B3039" s="16"/>
    </row>
    <row r="3040" spans="2:2">
      <c r="B3040" s="16"/>
    </row>
    <row r="3041" spans="2:2">
      <c r="B3041" s="16"/>
    </row>
    <row r="3042" spans="2:2">
      <c r="B3042" s="16"/>
    </row>
    <row r="3043" spans="2:2">
      <c r="B3043" s="16"/>
    </row>
    <row r="3044" spans="2:2">
      <c r="B3044" s="16"/>
    </row>
    <row r="3045" spans="2:2">
      <c r="B3045" s="16"/>
    </row>
    <row r="3046" spans="2:2">
      <c r="B3046" s="16"/>
    </row>
    <row r="3047" spans="2:2">
      <c r="B3047" s="16"/>
    </row>
    <row r="3048" spans="2:2">
      <c r="B3048" s="16"/>
    </row>
    <row r="3049" spans="2:2">
      <c r="B3049" s="16"/>
    </row>
    <row r="3050" spans="2:2">
      <c r="B3050" s="16"/>
    </row>
    <row r="3051" spans="2:2">
      <c r="B3051" s="16"/>
    </row>
    <row r="3052" spans="2:2">
      <c r="B3052" s="16"/>
    </row>
    <row r="3053" spans="2:2">
      <c r="B3053" s="16"/>
    </row>
    <row r="3054" spans="2:2">
      <c r="B3054" s="16"/>
    </row>
    <row r="3055" spans="2:2">
      <c r="B3055" s="16"/>
    </row>
    <row r="3056" spans="2:2">
      <c r="B3056" s="16"/>
    </row>
    <row r="3057" spans="2:2">
      <c r="B3057" s="16"/>
    </row>
    <row r="3058" spans="2:2">
      <c r="B3058" s="16"/>
    </row>
    <row r="3059" spans="2:2">
      <c r="B3059" s="16"/>
    </row>
    <row r="3060" spans="2:2">
      <c r="B3060" s="16"/>
    </row>
    <row r="3061" spans="2:2">
      <c r="B3061" s="16"/>
    </row>
    <row r="3062" spans="2:2">
      <c r="B3062" s="16"/>
    </row>
    <row r="3063" spans="2:2">
      <c r="B3063" s="16"/>
    </row>
    <row r="3064" spans="2:2">
      <c r="B3064" s="16"/>
    </row>
    <row r="3065" spans="2:2">
      <c r="B3065" s="16"/>
    </row>
    <row r="3066" spans="2:2">
      <c r="B3066" s="16"/>
    </row>
    <row r="3067" spans="2:2">
      <c r="B3067" s="16"/>
    </row>
    <row r="3068" spans="2:2">
      <c r="B3068" s="16"/>
    </row>
    <row r="3069" spans="2:2">
      <c r="B3069" s="16"/>
    </row>
    <row r="3070" spans="2:2">
      <c r="B3070" s="16"/>
    </row>
    <row r="3071" spans="2:2">
      <c r="B3071" s="16"/>
    </row>
    <row r="3072" spans="2:2">
      <c r="B3072" s="16"/>
    </row>
    <row r="3073" spans="2:2">
      <c r="B3073" s="16"/>
    </row>
    <row r="3074" spans="2:2">
      <c r="B3074" s="16"/>
    </row>
    <row r="3075" spans="2:2">
      <c r="B3075" s="16"/>
    </row>
    <row r="3076" spans="2:2">
      <c r="B3076" s="16"/>
    </row>
    <row r="3077" spans="2:2">
      <c r="B3077" s="16"/>
    </row>
    <row r="3078" spans="2:2">
      <c r="B3078" s="16"/>
    </row>
    <row r="3079" spans="2:2">
      <c r="B3079" s="16"/>
    </row>
    <row r="3080" spans="2:2">
      <c r="B3080" s="16"/>
    </row>
    <row r="3081" spans="2:2">
      <c r="B3081" s="16"/>
    </row>
    <row r="3082" spans="2:2">
      <c r="B3082" s="16"/>
    </row>
    <row r="3083" spans="2:2">
      <c r="B3083" s="16"/>
    </row>
    <row r="3084" spans="2:2">
      <c r="B3084" s="16"/>
    </row>
    <row r="3085" spans="2:2">
      <c r="B3085" s="16"/>
    </row>
    <row r="3086" spans="2:2">
      <c r="B3086" s="16"/>
    </row>
    <row r="3087" spans="2:2">
      <c r="B3087" s="16"/>
    </row>
    <row r="3088" spans="2:2">
      <c r="B3088" s="16"/>
    </row>
    <row r="3089" spans="2:2">
      <c r="B3089" s="16"/>
    </row>
    <row r="3090" spans="2:2">
      <c r="B3090" s="16"/>
    </row>
    <row r="3091" spans="2:2">
      <c r="B3091" s="16"/>
    </row>
    <row r="3092" spans="2:2">
      <c r="B3092" s="16"/>
    </row>
    <row r="3093" spans="2:2">
      <c r="B3093" s="16"/>
    </row>
    <row r="3094" spans="2:2">
      <c r="B3094" s="16"/>
    </row>
    <row r="3095" spans="2:2">
      <c r="B3095" s="16"/>
    </row>
    <row r="3096" spans="2:2">
      <c r="B3096" s="16"/>
    </row>
    <row r="3097" spans="2:2">
      <c r="B3097" s="16"/>
    </row>
    <row r="3098" spans="2:2">
      <c r="B3098" s="16"/>
    </row>
    <row r="3099" spans="2:2">
      <c r="B3099" s="16"/>
    </row>
    <row r="3100" spans="2:2">
      <c r="B3100" s="16"/>
    </row>
    <row r="3101" spans="2:2">
      <c r="B3101" s="16"/>
    </row>
    <row r="3102" spans="2:2">
      <c r="B3102" s="16"/>
    </row>
    <row r="3103" spans="2:2">
      <c r="B3103" s="16"/>
    </row>
    <row r="3104" spans="2:2">
      <c r="B3104" s="16"/>
    </row>
    <row r="3105" spans="2:2">
      <c r="B3105" s="16"/>
    </row>
    <row r="3106" spans="2:2">
      <c r="B3106" s="16"/>
    </row>
    <row r="3107" spans="2:2">
      <c r="B3107" s="16"/>
    </row>
    <row r="3108" spans="2:2">
      <c r="B3108" s="16"/>
    </row>
    <row r="3109" spans="2:2">
      <c r="B3109" s="16"/>
    </row>
    <row r="3110" spans="2:2">
      <c r="B3110" s="16"/>
    </row>
    <row r="3111" spans="2:2">
      <c r="B3111" s="16"/>
    </row>
    <row r="3112" spans="2:2">
      <c r="B3112" s="16"/>
    </row>
    <row r="3113" spans="2:2">
      <c r="B3113" s="16"/>
    </row>
    <row r="3114" spans="2:2">
      <c r="B3114" s="16"/>
    </row>
    <row r="3115" spans="2:2">
      <c r="B3115" s="16"/>
    </row>
    <row r="3116" spans="2:2">
      <c r="B3116" s="16"/>
    </row>
    <row r="3117" spans="2:2">
      <c r="B3117" s="16"/>
    </row>
    <row r="3118" spans="2:2">
      <c r="B3118" s="16"/>
    </row>
    <row r="3119" spans="2:2">
      <c r="B3119" s="16"/>
    </row>
    <row r="3120" spans="2:2">
      <c r="B3120" s="16"/>
    </row>
    <row r="3121" spans="2:2">
      <c r="B3121" s="16"/>
    </row>
    <row r="3122" spans="2:2">
      <c r="B3122" s="16"/>
    </row>
    <row r="3123" spans="2:2">
      <c r="B3123" s="16"/>
    </row>
    <row r="3124" spans="2:2">
      <c r="B3124" s="16"/>
    </row>
    <row r="3125" spans="2:2">
      <c r="B3125" s="16"/>
    </row>
    <row r="3126" spans="2:2">
      <c r="B3126" s="16"/>
    </row>
    <row r="3127" spans="2:2">
      <c r="B3127" s="16"/>
    </row>
    <row r="3128" spans="2:2">
      <c r="B3128" s="16"/>
    </row>
    <row r="3129" spans="2:2">
      <c r="B3129" s="16"/>
    </row>
    <row r="3130" spans="2:2">
      <c r="B3130" s="16"/>
    </row>
    <row r="3131" spans="2:2">
      <c r="B3131" s="16"/>
    </row>
    <row r="3132" spans="2:2">
      <c r="B3132" s="16"/>
    </row>
    <row r="3133" spans="2:2">
      <c r="B3133" s="16"/>
    </row>
    <row r="3134" spans="2:2">
      <c r="B3134" s="16"/>
    </row>
    <row r="3135" spans="2:2">
      <c r="B3135" s="16"/>
    </row>
    <row r="3136" spans="2:2">
      <c r="B3136" s="16"/>
    </row>
    <row r="3137" spans="2:2">
      <c r="B3137" s="16"/>
    </row>
    <row r="3138" spans="2:2">
      <c r="B3138" s="16"/>
    </row>
    <row r="3139" spans="2:2">
      <c r="B3139" s="16"/>
    </row>
    <row r="3140" spans="2:2">
      <c r="B3140" s="16"/>
    </row>
    <row r="3141" spans="2:2">
      <c r="B3141" s="16"/>
    </row>
    <row r="3142" spans="2:2">
      <c r="B3142" s="16"/>
    </row>
    <row r="3143" spans="2:2">
      <c r="B3143" s="16"/>
    </row>
    <row r="3144" spans="2:2">
      <c r="B3144" s="16"/>
    </row>
    <row r="3145" spans="2:2">
      <c r="B3145" s="16"/>
    </row>
    <row r="3146" spans="2:2">
      <c r="B3146" s="16"/>
    </row>
    <row r="3147" spans="2:2">
      <c r="B3147" s="16"/>
    </row>
    <row r="3148" spans="2:2">
      <c r="B3148" s="16"/>
    </row>
    <row r="3149" spans="2:2">
      <c r="B3149" s="16"/>
    </row>
    <row r="3150" spans="2:2">
      <c r="B3150" s="16"/>
    </row>
    <row r="3151" spans="2:2">
      <c r="B3151" s="16"/>
    </row>
    <row r="3152" spans="2:2">
      <c r="B3152" s="16"/>
    </row>
    <row r="3153" spans="2:2">
      <c r="B3153" s="16"/>
    </row>
    <row r="3154" spans="2:2">
      <c r="B3154" s="16"/>
    </row>
    <row r="3155" spans="2:2">
      <c r="B3155" s="16"/>
    </row>
    <row r="3156" spans="2:2">
      <c r="B3156" s="16"/>
    </row>
    <row r="3157" spans="2:2">
      <c r="B3157" s="16"/>
    </row>
    <row r="3158" spans="2:2">
      <c r="B3158" s="16"/>
    </row>
    <row r="3159" spans="2:2">
      <c r="B3159" s="16"/>
    </row>
    <row r="3160" spans="2:2">
      <c r="B3160" s="16"/>
    </row>
    <row r="3161" spans="2:2">
      <c r="B3161" s="16"/>
    </row>
    <row r="3162" spans="2:2">
      <c r="B3162" s="16"/>
    </row>
    <row r="3163" spans="2:2">
      <c r="B3163" s="16"/>
    </row>
    <row r="3164" spans="2:2">
      <c r="B3164" s="16"/>
    </row>
    <row r="3165" spans="2:2">
      <c r="B3165" s="16"/>
    </row>
    <row r="3166" spans="2:2">
      <c r="B3166" s="16"/>
    </row>
    <row r="3167" spans="2:2">
      <c r="B3167" s="16"/>
    </row>
    <row r="3168" spans="2:2">
      <c r="B3168" s="16"/>
    </row>
    <row r="3169" spans="2:2">
      <c r="B3169" s="16"/>
    </row>
    <row r="3170" spans="2:2">
      <c r="B3170" s="16"/>
    </row>
    <row r="3171" spans="2:2">
      <c r="B3171" s="16"/>
    </row>
    <row r="3172" spans="2:2">
      <c r="B3172" s="16"/>
    </row>
    <row r="3173" spans="2:2">
      <c r="B3173" s="16"/>
    </row>
    <row r="3174" spans="2:2">
      <c r="B3174" s="16"/>
    </row>
    <row r="3175" spans="2:2">
      <c r="B3175" s="16"/>
    </row>
    <row r="3176" spans="2:2">
      <c r="B3176" s="16"/>
    </row>
    <row r="3177" spans="2:2">
      <c r="B3177" s="16"/>
    </row>
    <row r="3178" spans="2:2">
      <c r="B3178" s="16"/>
    </row>
    <row r="3179" spans="2:2">
      <c r="B3179" s="16"/>
    </row>
    <row r="3180" spans="2:2">
      <c r="B3180" s="16"/>
    </row>
    <row r="3181" spans="2:2">
      <c r="B3181" s="16"/>
    </row>
    <row r="3182" spans="2:2">
      <c r="B3182" s="16"/>
    </row>
    <row r="3183" spans="2:2">
      <c r="B3183" s="16"/>
    </row>
    <row r="3184" spans="2:2">
      <c r="B3184" s="16"/>
    </row>
    <row r="3185" spans="2:2">
      <c r="B3185" s="16"/>
    </row>
    <row r="3186" spans="2:2">
      <c r="B3186" s="16"/>
    </row>
    <row r="3187" spans="2:2">
      <c r="B3187" s="16"/>
    </row>
    <row r="3188" spans="2:2">
      <c r="B3188" s="16"/>
    </row>
    <row r="3189" spans="2:2">
      <c r="B3189" s="16"/>
    </row>
    <row r="3190" spans="2:2">
      <c r="B3190" s="16"/>
    </row>
    <row r="3191" spans="2:2">
      <c r="B3191" s="16"/>
    </row>
    <row r="3192" spans="2:2">
      <c r="B3192" s="16"/>
    </row>
    <row r="3193" spans="2:2">
      <c r="B3193" s="16"/>
    </row>
    <row r="3194" spans="2:2">
      <c r="B3194" s="16"/>
    </row>
    <row r="3195" spans="2:2">
      <c r="B3195" s="16"/>
    </row>
    <row r="3196" spans="2:2">
      <c r="B3196" s="16"/>
    </row>
    <row r="3197" spans="2:2">
      <c r="B3197" s="16"/>
    </row>
    <row r="3198" spans="2:2">
      <c r="B3198" s="16"/>
    </row>
    <row r="3199" spans="2:2">
      <c r="B3199" s="16"/>
    </row>
    <row r="3200" spans="2:2">
      <c r="B3200" s="16"/>
    </row>
    <row r="3201" spans="2:2">
      <c r="B3201" s="16"/>
    </row>
    <row r="3202" spans="2:2">
      <c r="B3202" s="16"/>
    </row>
    <row r="3203" spans="2:2">
      <c r="B3203" s="16"/>
    </row>
    <row r="3204" spans="2:2">
      <c r="B3204" s="16"/>
    </row>
    <row r="3205" spans="2:2">
      <c r="B3205" s="16"/>
    </row>
    <row r="3206" spans="2:2">
      <c r="B3206" s="16"/>
    </row>
    <row r="3207" spans="2:2">
      <c r="B3207" s="16"/>
    </row>
    <row r="3208" spans="2:2">
      <c r="B3208" s="16"/>
    </row>
    <row r="3209" spans="2:2">
      <c r="B3209" s="16"/>
    </row>
    <row r="3210" spans="2:2">
      <c r="B3210" s="16"/>
    </row>
    <row r="3211" spans="2:2">
      <c r="B3211" s="16"/>
    </row>
    <row r="3212" spans="2:2">
      <c r="B3212" s="16"/>
    </row>
    <row r="3213" spans="2:2">
      <c r="B3213" s="16"/>
    </row>
    <row r="3214" spans="2:2">
      <c r="B3214" s="16"/>
    </row>
    <row r="3215" spans="2:2">
      <c r="B3215" s="16"/>
    </row>
    <row r="3216" spans="2:2">
      <c r="B3216" s="16"/>
    </row>
    <row r="3217" spans="2:2">
      <c r="B3217" s="16"/>
    </row>
    <row r="3218" spans="2:2">
      <c r="B3218" s="16"/>
    </row>
    <row r="3219" spans="2:2">
      <c r="B3219" s="16"/>
    </row>
    <row r="3220" spans="2:2">
      <c r="B3220" s="16"/>
    </row>
    <row r="3221" spans="2:2">
      <c r="B3221" s="16"/>
    </row>
    <row r="3222" spans="2:2">
      <c r="B3222" s="16"/>
    </row>
    <row r="3223" spans="2:2">
      <c r="B3223" s="16"/>
    </row>
    <row r="3224" spans="2:2">
      <c r="B3224" s="16"/>
    </row>
    <row r="3225" spans="2:2">
      <c r="B3225" s="16"/>
    </row>
    <row r="3226" spans="2:2">
      <c r="B3226" s="16"/>
    </row>
    <row r="3227" spans="2:2">
      <c r="B3227" s="16"/>
    </row>
    <row r="3228" spans="2:2">
      <c r="B3228" s="16"/>
    </row>
    <row r="3229" spans="2:2">
      <c r="B3229" s="16"/>
    </row>
    <row r="3230" spans="2:2">
      <c r="B3230" s="16"/>
    </row>
    <row r="3231" spans="2:2">
      <c r="B3231" s="16"/>
    </row>
    <row r="3232" spans="2:2">
      <c r="B3232" s="16"/>
    </row>
    <row r="3233" spans="2:2">
      <c r="B3233" s="16"/>
    </row>
    <row r="3234" spans="2:2">
      <c r="B3234" s="16"/>
    </row>
    <row r="3235" spans="2:2">
      <c r="B3235" s="16"/>
    </row>
    <row r="3236" spans="2:2">
      <c r="B3236" s="16"/>
    </row>
    <row r="3237" spans="2:2">
      <c r="B3237" s="16"/>
    </row>
    <row r="3238" spans="2:2">
      <c r="B3238" s="16"/>
    </row>
    <row r="3239" spans="2:2">
      <c r="B3239" s="16"/>
    </row>
    <row r="3240" spans="2:2">
      <c r="B3240" s="16"/>
    </row>
    <row r="3241" spans="2:2">
      <c r="B3241" s="16"/>
    </row>
    <row r="3242" spans="2:2">
      <c r="B3242" s="16"/>
    </row>
    <row r="3243" spans="2:2">
      <c r="B3243" s="16"/>
    </row>
    <row r="3244" spans="2:2">
      <c r="B3244" s="16"/>
    </row>
    <row r="3245" spans="2:2">
      <c r="B3245" s="16"/>
    </row>
    <row r="3246" spans="2:2">
      <c r="B3246" s="16"/>
    </row>
    <row r="3247" spans="2:2">
      <c r="B3247" s="16"/>
    </row>
    <row r="3248" spans="2:2">
      <c r="B3248" s="16"/>
    </row>
    <row r="3249" spans="2:2">
      <c r="B3249" s="16"/>
    </row>
    <row r="3250" spans="2:2">
      <c r="B3250" s="16"/>
    </row>
    <row r="3251" spans="2:2">
      <c r="B3251" s="16"/>
    </row>
    <row r="3252" spans="2:2">
      <c r="B3252" s="16"/>
    </row>
    <row r="3253" spans="2:2">
      <c r="B3253" s="16"/>
    </row>
    <row r="3254" spans="2:2">
      <c r="B3254" s="16"/>
    </row>
    <row r="3255" spans="2:2">
      <c r="B3255" s="16"/>
    </row>
    <row r="3256" spans="2:2">
      <c r="B3256" s="16"/>
    </row>
    <row r="3257" spans="2:2">
      <c r="B3257" s="16"/>
    </row>
    <row r="3258" spans="2:2">
      <c r="B3258" s="16"/>
    </row>
    <row r="3259" spans="2:2">
      <c r="B3259" s="16"/>
    </row>
    <row r="3260" spans="2:2">
      <c r="B3260" s="16"/>
    </row>
    <row r="3261" spans="2:2">
      <c r="B3261" s="16"/>
    </row>
    <row r="3262" spans="2:2">
      <c r="B3262" s="16"/>
    </row>
    <row r="3263" spans="2:2">
      <c r="B3263" s="16"/>
    </row>
    <row r="3264" spans="2:2">
      <c r="B3264" s="16"/>
    </row>
    <row r="3265" spans="2:2">
      <c r="B3265" s="16"/>
    </row>
    <row r="3266" spans="2:2">
      <c r="B3266" s="16"/>
    </row>
    <row r="3267" spans="2:2">
      <c r="B3267" s="16"/>
    </row>
    <row r="3268" spans="2:2">
      <c r="B3268" s="16"/>
    </row>
    <row r="3269" spans="2:2">
      <c r="B3269" s="16"/>
    </row>
    <row r="3270" spans="2:2">
      <c r="B3270" s="16"/>
    </row>
    <row r="3271" spans="2:2">
      <c r="B3271" s="16"/>
    </row>
    <row r="3272" spans="2:2">
      <c r="B3272" s="16"/>
    </row>
    <row r="3273" spans="2:2">
      <c r="B3273" s="16"/>
    </row>
    <row r="3274" spans="2:2">
      <c r="B3274" s="16"/>
    </row>
    <row r="3275" spans="2:2">
      <c r="B3275" s="16"/>
    </row>
    <row r="3276" spans="2:2">
      <c r="B3276" s="16"/>
    </row>
    <row r="3277" spans="2:2">
      <c r="B3277" s="16"/>
    </row>
    <row r="3278" spans="2:2">
      <c r="B3278" s="16"/>
    </row>
    <row r="3279" spans="2:2">
      <c r="B3279" s="16"/>
    </row>
    <row r="3280" spans="2:2">
      <c r="B3280" s="16"/>
    </row>
    <row r="3281" spans="2:2">
      <c r="B3281" s="16"/>
    </row>
    <row r="3282" spans="2:2">
      <c r="B3282" s="16"/>
    </row>
    <row r="3283" spans="2:2">
      <c r="B3283" s="16"/>
    </row>
    <row r="3284" spans="2:2">
      <c r="B3284" s="16"/>
    </row>
    <row r="3285" spans="2:2">
      <c r="B3285" s="16"/>
    </row>
    <row r="3286" spans="2:2">
      <c r="B3286" s="16"/>
    </row>
    <row r="3287" spans="2:2">
      <c r="B3287" s="16"/>
    </row>
    <row r="3288" spans="2:2">
      <c r="B3288" s="16"/>
    </row>
    <row r="3289" spans="2:2">
      <c r="B3289" s="16"/>
    </row>
    <row r="3290" spans="2:2">
      <c r="B3290" s="16"/>
    </row>
    <row r="3291" spans="2:2">
      <c r="B3291" s="16"/>
    </row>
    <row r="3292" spans="2:2">
      <c r="B3292" s="16"/>
    </row>
    <row r="3293" spans="2:2">
      <c r="B3293" s="16"/>
    </row>
    <row r="3294" spans="2:2">
      <c r="B3294" s="16"/>
    </row>
    <row r="3295" spans="2:2">
      <c r="B3295" s="16"/>
    </row>
    <row r="3296" spans="2:2">
      <c r="B3296" s="16"/>
    </row>
    <row r="3297" spans="2:2">
      <c r="B3297" s="16"/>
    </row>
    <row r="3298" spans="2:2">
      <c r="B3298" s="16"/>
    </row>
    <row r="3299" spans="2:2">
      <c r="B3299" s="16"/>
    </row>
    <row r="3300" spans="2:2">
      <c r="B3300" s="16"/>
    </row>
    <row r="3301" spans="2:2">
      <c r="B3301" s="16"/>
    </row>
    <row r="3302" spans="2:2">
      <c r="B3302" s="16"/>
    </row>
    <row r="3303" spans="2:2">
      <c r="B3303" s="16"/>
    </row>
    <row r="3304" spans="2:2">
      <c r="B3304" s="16"/>
    </row>
    <row r="3305" spans="2:2">
      <c r="B3305" s="16"/>
    </row>
    <row r="3306" spans="2:2">
      <c r="B3306" s="16"/>
    </row>
    <row r="3307" spans="2:2">
      <c r="B3307" s="16"/>
    </row>
    <row r="3308" spans="2:2">
      <c r="B3308" s="16"/>
    </row>
    <row r="3309" spans="2:2">
      <c r="B3309" s="16"/>
    </row>
    <row r="3310" spans="2:2">
      <c r="B3310" s="16"/>
    </row>
    <row r="3311" spans="2:2">
      <c r="B3311" s="16"/>
    </row>
    <row r="3312" spans="2:2">
      <c r="B3312" s="16"/>
    </row>
    <row r="3313" spans="2:2">
      <c r="B3313" s="16"/>
    </row>
    <row r="3314" spans="2:2">
      <c r="B3314" s="16"/>
    </row>
    <row r="3315" spans="2:2">
      <c r="B3315" s="16"/>
    </row>
    <row r="3316" spans="2:2">
      <c r="B3316" s="16"/>
    </row>
    <row r="3317" spans="2:2">
      <c r="B3317" s="16"/>
    </row>
    <row r="3318" spans="2:2">
      <c r="B3318" s="16"/>
    </row>
    <row r="3319" spans="2:2">
      <c r="B3319" s="16"/>
    </row>
    <row r="3320" spans="2:2">
      <c r="B3320" s="16"/>
    </row>
    <row r="3321" spans="2:2">
      <c r="B3321" s="16"/>
    </row>
    <row r="3322" spans="2:2">
      <c r="B3322" s="16"/>
    </row>
    <row r="3323" spans="2:2">
      <c r="B3323" s="16"/>
    </row>
    <row r="3324" spans="2:2">
      <c r="B3324" s="16"/>
    </row>
    <row r="3325" spans="2:2">
      <c r="B3325" s="16"/>
    </row>
    <row r="3326" spans="2:2">
      <c r="B3326" s="16"/>
    </row>
    <row r="3327" spans="2:2">
      <c r="B3327" s="16"/>
    </row>
    <row r="3328" spans="2:2">
      <c r="B3328" s="16"/>
    </row>
    <row r="3329" spans="2:2">
      <c r="B3329" s="16"/>
    </row>
    <row r="3330" spans="2:2">
      <c r="B3330" s="16"/>
    </row>
    <row r="3331" spans="2:2">
      <c r="B3331" s="16"/>
    </row>
    <row r="3332" spans="2:2">
      <c r="B3332" s="16"/>
    </row>
    <row r="3333" spans="2:2">
      <c r="B3333" s="16"/>
    </row>
    <row r="3334" spans="2:2">
      <c r="B3334" s="16"/>
    </row>
    <row r="3335" spans="2:2">
      <c r="B3335" s="16"/>
    </row>
    <row r="3336" spans="2:2">
      <c r="B3336" s="16"/>
    </row>
    <row r="3337" spans="2:2">
      <c r="B3337" s="16"/>
    </row>
    <row r="3338" spans="2:2">
      <c r="B3338" s="16"/>
    </row>
    <row r="3339" spans="2:2">
      <c r="B3339" s="16"/>
    </row>
    <row r="3340" spans="2:2">
      <c r="B3340" s="16"/>
    </row>
    <row r="3341" spans="2:2">
      <c r="B3341" s="16"/>
    </row>
    <row r="3342" spans="2:2">
      <c r="B3342" s="16"/>
    </row>
    <row r="3343" spans="2:2">
      <c r="B3343" s="16"/>
    </row>
    <row r="3344" spans="2:2">
      <c r="B3344" s="16"/>
    </row>
    <row r="3345" spans="2:2">
      <c r="B3345" s="16"/>
    </row>
    <row r="3346" spans="2:2">
      <c r="B3346" s="16"/>
    </row>
    <row r="3347" spans="2:2">
      <c r="B3347" s="16"/>
    </row>
    <row r="3348" spans="2:2">
      <c r="B3348" s="16"/>
    </row>
    <row r="3349" spans="2:2">
      <c r="B3349" s="16"/>
    </row>
    <row r="3350" spans="2:2">
      <c r="B3350" s="16"/>
    </row>
    <row r="3351" spans="2:2">
      <c r="B3351" s="16"/>
    </row>
    <row r="3352" spans="2:2">
      <c r="B3352" s="16"/>
    </row>
    <row r="3353" spans="2:2">
      <c r="B3353" s="16"/>
    </row>
    <row r="3354" spans="2:2">
      <c r="B3354" s="16"/>
    </row>
    <row r="3355" spans="2:2">
      <c r="B3355" s="16"/>
    </row>
    <row r="3356" spans="2:2">
      <c r="B3356" s="16"/>
    </row>
    <row r="3357" spans="2:2">
      <c r="B3357" s="16"/>
    </row>
    <row r="3358" spans="2:2">
      <c r="B3358" s="16"/>
    </row>
    <row r="3359" spans="2:2">
      <c r="B3359" s="16"/>
    </row>
    <row r="3360" spans="2:2">
      <c r="B3360" s="16"/>
    </row>
    <row r="3361" spans="2:2">
      <c r="B3361" s="16"/>
    </row>
    <row r="3362" spans="2:2">
      <c r="B3362" s="16"/>
    </row>
    <row r="3363" spans="2:2">
      <c r="B3363" s="16"/>
    </row>
    <row r="3364" spans="2:2">
      <c r="B3364" s="16"/>
    </row>
    <row r="3365" spans="2:2">
      <c r="B3365" s="16"/>
    </row>
    <row r="3366" spans="2:2">
      <c r="B3366" s="16"/>
    </row>
    <row r="3367" spans="2:2">
      <c r="B3367" s="16"/>
    </row>
    <row r="3368" spans="2:2">
      <c r="B3368" s="16"/>
    </row>
    <row r="3369" spans="2:2">
      <c r="B3369" s="16"/>
    </row>
    <row r="3370" spans="2:2">
      <c r="B3370" s="16"/>
    </row>
    <row r="3371" spans="2:2">
      <c r="B3371" s="16"/>
    </row>
    <row r="3372" spans="2:2">
      <c r="B3372" s="16"/>
    </row>
    <row r="3373" spans="2:2">
      <c r="B3373" s="16"/>
    </row>
    <row r="3374" spans="2:2">
      <c r="B3374" s="16"/>
    </row>
    <row r="3375" spans="2:2">
      <c r="B3375" s="16"/>
    </row>
    <row r="3376" spans="2:2">
      <c r="B3376" s="16"/>
    </row>
    <row r="3377" spans="2:2">
      <c r="B3377" s="16"/>
    </row>
    <row r="3378" spans="2:2">
      <c r="B3378" s="16"/>
    </row>
    <row r="3379" spans="2:2">
      <c r="B3379" s="16"/>
    </row>
    <row r="3380" spans="2:2">
      <c r="B3380" s="16"/>
    </row>
    <row r="3381" spans="2:2">
      <c r="B3381" s="16"/>
    </row>
    <row r="3382" spans="2:2">
      <c r="B3382" s="16"/>
    </row>
    <row r="3383" spans="2:2">
      <c r="B3383" s="16"/>
    </row>
    <row r="3384" spans="2:2">
      <c r="B3384" s="16"/>
    </row>
    <row r="3385" spans="2:2">
      <c r="B3385" s="16"/>
    </row>
    <row r="3386" spans="2:2">
      <c r="B3386" s="16"/>
    </row>
    <row r="3387" spans="2:2">
      <c r="B3387" s="16"/>
    </row>
    <row r="3388" spans="2:2">
      <c r="B3388" s="16"/>
    </row>
    <row r="3389" spans="2:2">
      <c r="B3389" s="16"/>
    </row>
    <row r="3390" spans="2:2">
      <c r="B3390" s="16"/>
    </row>
    <row r="3391" spans="2:2">
      <c r="B3391" s="16"/>
    </row>
    <row r="3392" spans="2:2">
      <c r="B3392" s="16"/>
    </row>
    <row r="3393" spans="2:2">
      <c r="B3393" s="16"/>
    </row>
    <row r="3394" spans="2:2">
      <c r="B3394" s="16"/>
    </row>
    <row r="3395" spans="2:2">
      <c r="B3395" s="16"/>
    </row>
    <row r="3396" spans="2:2">
      <c r="B3396" s="16"/>
    </row>
    <row r="3397" spans="2:2">
      <c r="B3397" s="16"/>
    </row>
    <row r="3398" spans="2:2">
      <c r="B3398" s="16"/>
    </row>
    <row r="3399" spans="2:2">
      <c r="B3399" s="16"/>
    </row>
    <row r="3400" spans="2:2">
      <c r="B3400" s="16"/>
    </row>
    <row r="3401" spans="2:2">
      <c r="B3401" s="16"/>
    </row>
    <row r="3402" spans="2:2">
      <c r="B3402" s="16"/>
    </row>
    <row r="3403" spans="2:2">
      <c r="B3403" s="16"/>
    </row>
    <row r="3404" spans="2:2">
      <c r="B3404" s="16"/>
    </row>
    <row r="3405" spans="2:2">
      <c r="B3405" s="16"/>
    </row>
    <row r="3406" spans="2:2">
      <c r="B3406" s="16"/>
    </row>
    <row r="3407" spans="2:2">
      <c r="B3407" s="16"/>
    </row>
    <row r="3408" spans="2:2">
      <c r="B3408" s="16"/>
    </row>
    <row r="3409" spans="2:2">
      <c r="B3409" s="16"/>
    </row>
    <row r="3410" spans="2:2">
      <c r="B3410" s="16"/>
    </row>
    <row r="3411" spans="2:2">
      <c r="B3411" s="16"/>
    </row>
    <row r="3412" spans="2:2">
      <c r="B3412" s="16"/>
    </row>
    <row r="3413" spans="2:2">
      <c r="B3413" s="16"/>
    </row>
    <row r="3414" spans="2:2">
      <c r="B3414" s="16"/>
    </row>
    <row r="3415" spans="2:2">
      <c r="B3415" s="16"/>
    </row>
    <row r="3416" spans="2:2">
      <c r="B3416" s="16"/>
    </row>
    <row r="3417" spans="2:2">
      <c r="B3417" s="16"/>
    </row>
    <row r="3418" spans="2:2">
      <c r="B3418" s="16"/>
    </row>
    <row r="3419" spans="2:2">
      <c r="B3419" s="16"/>
    </row>
    <row r="3420" spans="2:2">
      <c r="B3420" s="16"/>
    </row>
    <row r="3421" spans="2:2">
      <c r="B3421" s="16"/>
    </row>
    <row r="3422" spans="2:2">
      <c r="B3422" s="16"/>
    </row>
    <row r="3423" spans="2:2">
      <c r="B3423" s="16"/>
    </row>
    <row r="3424" spans="2:2">
      <c r="B3424" s="16"/>
    </row>
    <row r="3425" spans="2:2">
      <c r="B3425" s="16"/>
    </row>
    <row r="3426" spans="2:2">
      <c r="B3426" s="16"/>
    </row>
    <row r="3427" spans="2:2">
      <c r="B3427" s="16"/>
    </row>
    <row r="3428" spans="2:2">
      <c r="B3428" s="16"/>
    </row>
    <row r="3429" spans="2:2">
      <c r="B3429" s="16"/>
    </row>
    <row r="3430" spans="2:2">
      <c r="B3430" s="16"/>
    </row>
    <row r="3431" spans="2:2">
      <c r="B3431" s="16"/>
    </row>
    <row r="3432" spans="2:2">
      <c r="B3432" s="16"/>
    </row>
    <row r="3433" spans="2:2">
      <c r="B3433" s="16"/>
    </row>
    <row r="3434" spans="2:2">
      <c r="B3434" s="16"/>
    </row>
    <row r="3435" spans="2:2">
      <c r="B3435" s="16"/>
    </row>
    <row r="3436" spans="2:2">
      <c r="B3436" s="16"/>
    </row>
    <row r="3437" spans="2:2">
      <c r="B3437" s="16"/>
    </row>
    <row r="3438" spans="2:2">
      <c r="B3438" s="16"/>
    </row>
    <row r="3439" spans="2:2">
      <c r="B3439" s="16"/>
    </row>
    <row r="3440" spans="2:2">
      <c r="B3440" s="16"/>
    </row>
    <row r="3441" spans="2:2">
      <c r="B3441" s="16"/>
    </row>
    <row r="3442" spans="2:2">
      <c r="B3442" s="16"/>
    </row>
    <row r="3443" spans="2:2">
      <c r="B3443" s="16"/>
    </row>
    <row r="3444" spans="2:2">
      <c r="B3444" s="16"/>
    </row>
    <row r="3445" spans="2:2">
      <c r="B3445" s="16"/>
    </row>
    <row r="3446" spans="2:2">
      <c r="B3446" s="16"/>
    </row>
    <row r="3447" spans="2:2">
      <c r="B3447" s="16"/>
    </row>
    <row r="3448" spans="2:2">
      <c r="B3448" s="16"/>
    </row>
    <row r="3449" spans="2:2">
      <c r="B3449" s="16"/>
    </row>
    <row r="3450" spans="2:2">
      <c r="B3450" s="16"/>
    </row>
    <row r="3451" spans="2:2">
      <c r="B3451" s="16"/>
    </row>
    <row r="3452" spans="2:2">
      <c r="B3452" s="16"/>
    </row>
    <row r="3453" spans="2:2">
      <c r="B3453" s="16"/>
    </row>
    <row r="3454" spans="2:2">
      <c r="B3454" s="16"/>
    </row>
    <row r="3455" spans="2:2">
      <c r="B3455" s="16"/>
    </row>
    <row r="3456" spans="2:2">
      <c r="B3456" s="16"/>
    </row>
    <row r="3457" spans="2:2">
      <c r="B3457" s="16"/>
    </row>
    <row r="3458" spans="2:2">
      <c r="B3458" s="16"/>
    </row>
    <row r="3459" spans="2:2">
      <c r="B3459" s="16"/>
    </row>
    <row r="3460" spans="2:2">
      <c r="B3460" s="16"/>
    </row>
    <row r="3461" spans="2:2">
      <c r="B3461" s="16"/>
    </row>
    <row r="3462" spans="2:2">
      <c r="B3462" s="16"/>
    </row>
    <row r="3463" spans="2:2">
      <c r="B3463" s="16"/>
    </row>
    <row r="3464" spans="2:2">
      <c r="B3464" s="16"/>
    </row>
    <row r="3465" spans="2:2">
      <c r="B3465" s="16"/>
    </row>
    <row r="3466" spans="2:2">
      <c r="B3466" s="16"/>
    </row>
    <row r="3467" spans="2:2">
      <c r="B3467" s="16"/>
    </row>
    <row r="3468" spans="2:2">
      <c r="B3468" s="16"/>
    </row>
    <row r="3469" spans="2:2">
      <c r="B3469" s="16"/>
    </row>
    <row r="3470" spans="2:2">
      <c r="B3470" s="16"/>
    </row>
    <row r="3471" spans="2:2">
      <c r="B3471" s="16"/>
    </row>
    <row r="3472" spans="2:2">
      <c r="B3472" s="16"/>
    </row>
    <row r="3473" spans="2:2">
      <c r="B3473" s="16"/>
    </row>
    <row r="3474" spans="2:2">
      <c r="B3474" s="16"/>
    </row>
    <row r="3475" spans="2:2">
      <c r="B3475" s="16"/>
    </row>
    <row r="3476" spans="2:2">
      <c r="B3476" s="16"/>
    </row>
    <row r="3477" spans="2:2">
      <c r="B3477" s="16"/>
    </row>
    <row r="3478" spans="2:2">
      <c r="B3478" s="16"/>
    </row>
    <row r="3479" spans="2:2">
      <c r="B3479" s="16"/>
    </row>
    <row r="3480" spans="2:2">
      <c r="B3480" s="16"/>
    </row>
    <row r="3481" spans="2:2">
      <c r="B3481" s="16"/>
    </row>
    <row r="3482" spans="2:2">
      <c r="B3482" s="16"/>
    </row>
    <row r="3483" spans="2:2">
      <c r="B3483" s="16"/>
    </row>
    <row r="3484" spans="2:2">
      <c r="B3484" s="16"/>
    </row>
    <row r="3485" spans="2:2">
      <c r="B3485" s="16"/>
    </row>
    <row r="3486" spans="2:2">
      <c r="B3486" s="16"/>
    </row>
    <row r="3487" spans="2:2">
      <c r="B3487" s="16"/>
    </row>
    <row r="3488" spans="2:2">
      <c r="B3488" s="16"/>
    </row>
    <row r="3489" spans="2:2">
      <c r="B3489" s="16"/>
    </row>
    <row r="3490" spans="2:2">
      <c r="B3490" s="16"/>
    </row>
    <row r="3491" spans="2:2">
      <c r="B3491" s="16"/>
    </row>
    <row r="3492" spans="2:2">
      <c r="B3492" s="16"/>
    </row>
    <row r="3493" spans="2:2">
      <c r="B3493" s="16"/>
    </row>
    <row r="3494" spans="2:2">
      <c r="B3494" s="16"/>
    </row>
    <row r="3495" spans="2:2">
      <c r="B3495" s="16"/>
    </row>
    <row r="3496" spans="2:2">
      <c r="B3496" s="16"/>
    </row>
    <row r="3497" spans="2:2">
      <c r="B3497" s="16"/>
    </row>
    <row r="3498" spans="2:2">
      <c r="B3498" s="16"/>
    </row>
    <row r="3499" spans="2:2">
      <c r="B3499" s="16"/>
    </row>
    <row r="3500" spans="2:2">
      <c r="B3500" s="16"/>
    </row>
    <row r="3501" spans="2:2">
      <c r="B3501" s="16"/>
    </row>
    <row r="3502" spans="2:2">
      <c r="B3502" s="16"/>
    </row>
    <row r="3503" spans="2:2">
      <c r="B3503" s="16"/>
    </row>
    <row r="3504" spans="2:2">
      <c r="B3504" s="16"/>
    </row>
    <row r="3505" spans="2:2">
      <c r="B3505" s="16"/>
    </row>
    <row r="3506" spans="2:2">
      <c r="B3506" s="16"/>
    </row>
    <row r="3507" spans="2:2">
      <c r="B3507" s="16"/>
    </row>
    <row r="3508" spans="2:2">
      <c r="B3508" s="16"/>
    </row>
    <row r="3509" spans="2:2">
      <c r="B3509" s="16"/>
    </row>
    <row r="3510" spans="2:2">
      <c r="B3510" s="16"/>
    </row>
    <row r="3511" spans="2:2">
      <c r="B3511" s="16"/>
    </row>
    <row r="3512" spans="2:2">
      <c r="B3512" s="16"/>
    </row>
    <row r="3513" spans="2:2">
      <c r="B3513" s="16"/>
    </row>
    <row r="3514" spans="2:2">
      <c r="B3514" s="16"/>
    </row>
    <row r="3515" spans="2:2">
      <c r="B3515" s="16"/>
    </row>
    <row r="3516" spans="2:2">
      <c r="B3516" s="16"/>
    </row>
    <row r="3517" spans="2:2">
      <c r="B3517" s="16"/>
    </row>
    <row r="3518" spans="2:2">
      <c r="B3518" s="16"/>
    </row>
    <row r="3519" spans="2:2">
      <c r="B3519" s="16"/>
    </row>
    <row r="3520" spans="2:2">
      <c r="B3520" s="16"/>
    </row>
    <row r="3521" spans="2:2">
      <c r="B3521" s="16"/>
    </row>
    <row r="3522" spans="2:2">
      <c r="B3522" s="16"/>
    </row>
    <row r="3523" spans="2:2">
      <c r="B3523" s="16"/>
    </row>
    <row r="3524" spans="2:2">
      <c r="B3524" s="16"/>
    </row>
    <row r="3525" spans="2:2">
      <c r="B3525" s="16"/>
    </row>
    <row r="3526" spans="2:2">
      <c r="B3526" s="16"/>
    </row>
    <row r="3527" spans="2:2">
      <c r="B3527" s="16"/>
    </row>
    <row r="3528" spans="2:2">
      <c r="B3528" s="16"/>
    </row>
    <row r="3529" spans="2:2">
      <c r="B3529" s="16"/>
    </row>
    <row r="3530" spans="2:2">
      <c r="B3530" s="16"/>
    </row>
    <row r="3531" spans="2:2">
      <c r="B3531" s="16"/>
    </row>
    <row r="3532" spans="2:2">
      <c r="B3532" s="16"/>
    </row>
    <row r="3533" spans="2:2">
      <c r="B3533" s="16"/>
    </row>
    <row r="3534" spans="2:2">
      <c r="B3534" s="16"/>
    </row>
    <row r="3535" spans="2:2">
      <c r="B3535" s="16"/>
    </row>
    <row r="3536" spans="2:2">
      <c r="B3536" s="16"/>
    </row>
    <row r="3537" spans="2:2">
      <c r="B3537" s="16"/>
    </row>
    <row r="3538" spans="2:2">
      <c r="B3538" s="16"/>
    </row>
    <row r="3539" spans="2:2">
      <c r="B3539" s="16"/>
    </row>
    <row r="3540" spans="2:2">
      <c r="B3540" s="16"/>
    </row>
    <row r="3541" spans="2:2">
      <c r="B3541" s="16"/>
    </row>
    <row r="3542" spans="2:2">
      <c r="B3542" s="16"/>
    </row>
    <row r="3543" spans="2:2">
      <c r="B3543" s="16"/>
    </row>
    <row r="3544" spans="2:2">
      <c r="B3544" s="16"/>
    </row>
    <row r="3545" spans="2:2">
      <c r="B3545" s="16"/>
    </row>
    <row r="3546" spans="2:2">
      <c r="B3546" s="16"/>
    </row>
    <row r="3547" spans="2:2">
      <c r="B3547" s="16"/>
    </row>
    <row r="3548" spans="2:2">
      <c r="B3548" s="16"/>
    </row>
    <row r="3549" spans="2:2">
      <c r="B3549" s="16"/>
    </row>
    <row r="3550" spans="2:2">
      <c r="B3550" s="16"/>
    </row>
    <row r="3551" spans="2:2">
      <c r="B3551" s="16"/>
    </row>
    <row r="3552" spans="2:2">
      <c r="B3552" s="16"/>
    </row>
    <row r="3553" spans="2:2">
      <c r="B3553" s="16"/>
    </row>
    <row r="3554" spans="2:2">
      <c r="B3554" s="16"/>
    </row>
    <row r="3555" spans="2:2">
      <c r="B3555" s="16"/>
    </row>
    <row r="3556" spans="2:2">
      <c r="B3556" s="16"/>
    </row>
    <row r="3557" spans="2:2">
      <c r="B3557" s="16"/>
    </row>
    <row r="3558" spans="2:2">
      <c r="B3558" s="16"/>
    </row>
    <row r="3559" spans="2:2">
      <c r="B3559" s="16"/>
    </row>
    <row r="3560" spans="2:2">
      <c r="B3560" s="16"/>
    </row>
    <row r="3561" spans="2:2">
      <c r="B3561" s="16"/>
    </row>
    <row r="3562" spans="2:2">
      <c r="B3562" s="16"/>
    </row>
    <row r="3563" spans="2:2">
      <c r="B3563" s="16"/>
    </row>
    <row r="3564" spans="2:2">
      <c r="B3564" s="16"/>
    </row>
    <row r="3565" spans="2:2">
      <c r="B3565" s="16"/>
    </row>
    <row r="3566" spans="2:2">
      <c r="B3566" s="16"/>
    </row>
    <row r="3567" spans="2:2">
      <c r="B3567" s="16"/>
    </row>
    <row r="3568" spans="2:2">
      <c r="B3568" s="16"/>
    </row>
    <row r="3569" spans="2:2">
      <c r="B3569" s="16"/>
    </row>
    <row r="3570" spans="2:2">
      <c r="B3570" s="16"/>
    </row>
    <row r="3571" spans="2:2">
      <c r="B3571" s="16"/>
    </row>
    <row r="3572" spans="2:2">
      <c r="B3572" s="16"/>
    </row>
    <row r="3573" spans="2:2">
      <c r="B3573" s="16"/>
    </row>
    <row r="3574" spans="2:2">
      <c r="B3574" s="16"/>
    </row>
    <row r="3575" spans="2:2">
      <c r="B3575" s="16"/>
    </row>
    <row r="3576" spans="2:2">
      <c r="B3576" s="16"/>
    </row>
    <row r="3577" spans="2:2">
      <c r="B3577" s="16"/>
    </row>
    <row r="3578" spans="2:2">
      <c r="B3578" s="16"/>
    </row>
    <row r="3579" spans="2:2">
      <c r="B3579" s="16"/>
    </row>
    <row r="3580" spans="2:2">
      <c r="B3580" s="16"/>
    </row>
    <row r="3581" spans="2:2">
      <c r="B3581" s="16"/>
    </row>
    <row r="3582" spans="2:2">
      <c r="B3582" s="16"/>
    </row>
    <row r="3583" spans="2:2">
      <c r="B3583" s="16"/>
    </row>
    <row r="3584" spans="2:2">
      <c r="B3584" s="16"/>
    </row>
    <row r="3585" spans="2:2">
      <c r="B3585" s="16"/>
    </row>
    <row r="3586" spans="2:2">
      <c r="B3586" s="16"/>
    </row>
    <row r="3587" spans="2:2">
      <c r="B3587" s="16"/>
    </row>
    <row r="3588" spans="2:2">
      <c r="B3588" s="16"/>
    </row>
    <row r="3589" spans="2:2">
      <c r="B3589" s="16"/>
    </row>
    <row r="3590" spans="2:2">
      <c r="B3590" s="16"/>
    </row>
    <row r="3591" spans="2:2">
      <c r="B3591" s="16"/>
    </row>
    <row r="3592" spans="2:2">
      <c r="B3592" s="16"/>
    </row>
    <row r="3593" spans="2:2">
      <c r="B3593" s="16"/>
    </row>
    <row r="3594" spans="2:2">
      <c r="B3594" s="16"/>
    </row>
    <row r="3595" spans="2:2">
      <c r="B3595" s="16"/>
    </row>
    <row r="3596" spans="2:2">
      <c r="B3596" s="16"/>
    </row>
    <row r="3597" spans="2:2">
      <c r="B3597" s="16"/>
    </row>
    <row r="3598" spans="2:2">
      <c r="B3598" s="16"/>
    </row>
    <row r="3599" spans="2:2">
      <c r="B3599" s="16"/>
    </row>
    <row r="3600" spans="2:2">
      <c r="B3600" s="16"/>
    </row>
    <row r="3601" spans="2:2">
      <c r="B3601" s="16"/>
    </row>
    <row r="3602" spans="2:2">
      <c r="B3602" s="16"/>
    </row>
    <row r="3603" spans="2:2">
      <c r="B3603" s="16"/>
    </row>
    <row r="3604" spans="2:2">
      <c r="B3604" s="16"/>
    </row>
    <row r="3605" spans="2:2">
      <c r="B3605" s="16"/>
    </row>
    <row r="3606" spans="2:2">
      <c r="B3606" s="16"/>
    </row>
    <row r="3607" spans="2:2">
      <c r="B3607" s="16"/>
    </row>
    <row r="3608" spans="2:2">
      <c r="B3608" s="16"/>
    </row>
    <row r="3609" spans="2:2">
      <c r="B3609" s="16"/>
    </row>
    <row r="3610" spans="2:2">
      <c r="B3610" s="16"/>
    </row>
    <row r="3611" spans="2:2">
      <c r="B3611" s="16"/>
    </row>
    <row r="3612" spans="2:2">
      <c r="B3612" s="16"/>
    </row>
    <row r="3613" spans="2:2">
      <c r="B3613" s="16"/>
    </row>
    <row r="3614" spans="2:2">
      <c r="B3614" s="16"/>
    </row>
    <row r="3615" spans="2:2">
      <c r="B3615" s="16"/>
    </row>
    <row r="3616" spans="2:2">
      <c r="B3616" s="16"/>
    </row>
    <row r="3617" spans="2:2">
      <c r="B3617" s="16"/>
    </row>
    <row r="3618" spans="2:2">
      <c r="B3618" s="16"/>
    </row>
    <row r="3619" spans="2:2">
      <c r="B3619" s="16"/>
    </row>
    <row r="3620" spans="2:2">
      <c r="B3620" s="16"/>
    </row>
    <row r="3621" spans="2:2">
      <c r="B3621" s="16"/>
    </row>
    <row r="3622" spans="2:2">
      <c r="B3622" s="16"/>
    </row>
    <row r="3623" spans="2:2">
      <c r="B3623" s="16"/>
    </row>
    <row r="3624" spans="2:2">
      <c r="B3624" s="16"/>
    </row>
    <row r="3625" spans="2:2">
      <c r="B3625" s="16"/>
    </row>
    <row r="3626" spans="2:2">
      <c r="B3626" s="16"/>
    </row>
    <row r="3627" spans="2:2">
      <c r="B3627" s="16"/>
    </row>
    <row r="3628" spans="2:2">
      <c r="B3628" s="16"/>
    </row>
    <row r="3629" spans="2:2">
      <c r="B3629" s="16"/>
    </row>
    <row r="3630" spans="2:2">
      <c r="B3630" s="16"/>
    </row>
    <row r="3631" spans="2:2">
      <c r="B3631" s="16"/>
    </row>
    <row r="3632" spans="2:2">
      <c r="B3632" s="16"/>
    </row>
    <row r="3633" spans="2:2">
      <c r="B3633" s="16"/>
    </row>
    <row r="3634" spans="2:2">
      <c r="B3634" s="16"/>
    </row>
    <row r="3635" spans="2:2">
      <c r="B3635" s="16"/>
    </row>
    <row r="3636" spans="2:2">
      <c r="B3636" s="16"/>
    </row>
    <row r="3637" spans="2:2">
      <c r="B3637" s="16"/>
    </row>
    <row r="3638" spans="2:2">
      <c r="B3638" s="16"/>
    </row>
    <row r="3639" spans="2:2">
      <c r="B3639" s="16"/>
    </row>
    <row r="3640" spans="2:2">
      <c r="B3640" s="16"/>
    </row>
    <row r="3641" spans="2:2">
      <c r="B3641" s="16"/>
    </row>
    <row r="3642" spans="2:2">
      <c r="B3642" s="16"/>
    </row>
    <row r="3643" spans="2:2">
      <c r="B3643" s="16"/>
    </row>
    <row r="3644" spans="2:2">
      <c r="B3644" s="16"/>
    </row>
    <row r="3645" spans="2:2">
      <c r="B3645" s="16"/>
    </row>
    <row r="3646" spans="2:2">
      <c r="B3646" s="16"/>
    </row>
    <row r="3647" spans="2:2">
      <c r="B3647" s="16"/>
    </row>
    <row r="3648" spans="2:2">
      <c r="B3648" s="16"/>
    </row>
    <row r="3649" spans="2:2">
      <c r="B3649" s="16"/>
    </row>
    <row r="3650" spans="2:2">
      <c r="B3650" s="16"/>
    </row>
    <row r="3651" spans="2:2">
      <c r="B3651" s="16"/>
    </row>
    <row r="3652" spans="2:2">
      <c r="B3652" s="16"/>
    </row>
    <row r="3653" spans="2:2">
      <c r="B3653" s="16"/>
    </row>
    <row r="3654" spans="2:2">
      <c r="B3654" s="16"/>
    </row>
    <row r="3655" spans="2:2">
      <c r="B3655" s="16"/>
    </row>
    <row r="3656" spans="2:2">
      <c r="B3656" s="16"/>
    </row>
    <row r="3657" spans="2:2">
      <c r="B3657" s="16"/>
    </row>
    <row r="3658" spans="2:2">
      <c r="B3658" s="16"/>
    </row>
    <row r="3659" spans="2:2">
      <c r="B3659" s="16"/>
    </row>
    <row r="3660" spans="2:2">
      <c r="B3660" s="16"/>
    </row>
    <row r="3661" spans="2:2">
      <c r="B3661" s="16"/>
    </row>
    <row r="3662" spans="2:2">
      <c r="B3662" s="16"/>
    </row>
    <row r="3663" spans="2:2">
      <c r="B3663" s="16"/>
    </row>
    <row r="3664" spans="2:2">
      <c r="B3664" s="16"/>
    </row>
    <row r="3665" spans="2:2">
      <c r="B3665" s="16"/>
    </row>
    <row r="3666" spans="2:2">
      <c r="B3666" s="16"/>
    </row>
    <row r="3667" spans="2:2">
      <c r="B3667" s="16"/>
    </row>
    <row r="3668" spans="2:2">
      <c r="B3668" s="16"/>
    </row>
    <row r="3669" spans="2:2">
      <c r="B3669" s="16"/>
    </row>
    <row r="3670" spans="2:2">
      <c r="B3670" s="16"/>
    </row>
    <row r="3671" spans="2:2">
      <c r="B3671" s="16"/>
    </row>
    <row r="3672" spans="2:2">
      <c r="B3672" s="16"/>
    </row>
    <row r="3673" spans="2:2">
      <c r="B3673" s="16"/>
    </row>
    <row r="3674" spans="2:2">
      <c r="B3674" s="16"/>
    </row>
    <row r="3675" spans="2:2">
      <c r="B3675" s="16"/>
    </row>
    <row r="3676" spans="2:2">
      <c r="B3676" s="16"/>
    </row>
    <row r="3677" spans="2:2">
      <c r="B3677" s="16"/>
    </row>
    <row r="3678" spans="2:2">
      <c r="B3678" s="16"/>
    </row>
    <row r="3679" spans="2:2">
      <c r="B3679" s="16"/>
    </row>
    <row r="3680" spans="2:2">
      <c r="B3680" s="16"/>
    </row>
    <row r="3681" spans="2:2">
      <c r="B3681" s="16"/>
    </row>
    <row r="3682" spans="2:2">
      <c r="B3682" s="16"/>
    </row>
    <row r="3683" spans="2:2">
      <c r="B3683" s="16"/>
    </row>
    <row r="3684" spans="2:2">
      <c r="B3684" s="16"/>
    </row>
    <row r="3685" spans="2:2">
      <c r="B3685" s="16"/>
    </row>
    <row r="3686" spans="2:2">
      <c r="B3686" s="16"/>
    </row>
    <row r="3687" spans="2:2">
      <c r="B3687" s="16"/>
    </row>
    <row r="3688" spans="2:2">
      <c r="B3688" s="16"/>
    </row>
    <row r="3689" spans="2:2">
      <c r="B3689" s="16"/>
    </row>
    <row r="3690" spans="2:2">
      <c r="B3690" s="16"/>
    </row>
    <row r="3691" spans="2:2">
      <c r="B3691" s="16"/>
    </row>
    <row r="3692" spans="2:2">
      <c r="B3692" s="16"/>
    </row>
    <row r="3693" spans="2:2">
      <c r="B3693" s="16"/>
    </row>
    <row r="3694" spans="2:2">
      <c r="B3694" s="16"/>
    </row>
    <row r="3695" spans="2:2">
      <c r="B3695" s="16"/>
    </row>
    <row r="3696" spans="2:2">
      <c r="B3696" s="16"/>
    </row>
    <row r="3697" spans="2:2">
      <c r="B3697" s="16"/>
    </row>
    <row r="3698" spans="2:2">
      <c r="B3698" s="16"/>
    </row>
    <row r="3699" spans="2:2">
      <c r="B3699" s="16"/>
    </row>
    <row r="3700" spans="2:2">
      <c r="B3700" s="16"/>
    </row>
    <row r="3701" spans="2:2">
      <c r="B3701" s="16"/>
    </row>
    <row r="3702" spans="2:2">
      <c r="B3702" s="16"/>
    </row>
    <row r="3703" spans="2:2">
      <c r="B3703" s="16"/>
    </row>
    <row r="3704" spans="2:2">
      <c r="B3704" s="16"/>
    </row>
    <row r="3705" spans="2:2">
      <c r="B3705" s="16"/>
    </row>
    <row r="3706" spans="2:2">
      <c r="B3706" s="16"/>
    </row>
    <row r="3707" spans="2:2">
      <c r="B3707" s="16"/>
    </row>
    <row r="3708" spans="2:2">
      <c r="B3708" s="16"/>
    </row>
    <row r="3709" spans="2:2">
      <c r="B3709" s="16"/>
    </row>
    <row r="3710" spans="2:2">
      <c r="B3710" s="16"/>
    </row>
    <row r="3711" spans="2:2">
      <c r="B3711" s="16"/>
    </row>
    <row r="3712" spans="2:2">
      <c r="B3712" s="16"/>
    </row>
    <row r="3713" spans="2:2">
      <c r="B3713" s="16"/>
    </row>
    <row r="3714" spans="2:2">
      <c r="B3714" s="16"/>
    </row>
    <row r="3715" spans="2:2">
      <c r="B3715" s="16"/>
    </row>
    <row r="3716" spans="2:2">
      <c r="B3716" s="16"/>
    </row>
    <row r="3717" spans="2:2">
      <c r="B3717" s="16"/>
    </row>
    <row r="3718" spans="2:2">
      <c r="B3718" s="16"/>
    </row>
    <row r="3719" spans="2:2">
      <c r="B3719" s="16"/>
    </row>
    <row r="3720" spans="2:2">
      <c r="B3720" s="16"/>
    </row>
    <row r="3721" spans="2:2">
      <c r="B3721" s="16"/>
    </row>
    <row r="3722" spans="2:2">
      <c r="B3722" s="16"/>
    </row>
    <row r="3723" spans="2:2">
      <c r="B3723" s="16"/>
    </row>
    <row r="3724" spans="2:2">
      <c r="B3724" s="16"/>
    </row>
    <row r="3725" spans="2:2">
      <c r="B3725" s="16"/>
    </row>
    <row r="3726" spans="2:2">
      <c r="B3726" s="16"/>
    </row>
    <row r="3727" spans="2:2">
      <c r="B3727" s="16"/>
    </row>
    <row r="3728" spans="2:2">
      <c r="B3728" s="16"/>
    </row>
    <row r="3729" spans="2:2">
      <c r="B3729" s="16"/>
    </row>
    <row r="3730" spans="2:2">
      <c r="B3730" s="16"/>
    </row>
    <row r="3731" spans="2:2">
      <c r="B3731" s="16"/>
    </row>
    <row r="3732" spans="2:2">
      <c r="B3732" s="16"/>
    </row>
    <row r="3733" spans="2:2">
      <c r="B3733" s="16"/>
    </row>
    <row r="3734" spans="2:2">
      <c r="B3734" s="16"/>
    </row>
    <row r="3735" spans="2:2">
      <c r="B3735" s="16"/>
    </row>
    <row r="3736" spans="2:2">
      <c r="B3736" s="16"/>
    </row>
    <row r="3737" spans="2:2">
      <c r="B3737" s="16"/>
    </row>
    <row r="3738" spans="2:2">
      <c r="B3738" s="16"/>
    </row>
    <row r="3739" spans="2:2">
      <c r="B3739" s="16"/>
    </row>
    <row r="3740" spans="2:2">
      <c r="B3740" s="16"/>
    </row>
    <row r="3741" spans="2:2">
      <c r="B3741" s="16"/>
    </row>
    <row r="3742" spans="2:2">
      <c r="B3742" s="16"/>
    </row>
    <row r="3743" spans="2:2">
      <c r="B3743" s="16"/>
    </row>
    <row r="3744" spans="2:2">
      <c r="B3744" s="16"/>
    </row>
    <row r="3745" spans="2:2">
      <c r="B3745" s="16"/>
    </row>
    <row r="3746" spans="2:2">
      <c r="B3746" s="16"/>
    </row>
    <row r="3747" spans="2:2">
      <c r="B3747" s="16"/>
    </row>
    <row r="3748" spans="2:2">
      <c r="B3748" s="16"/>
    </row>
    <row r="3749" spans="2:2">
      <c r="B3749" s="16"/>
    </row>
    <row r="3750" spans="2:2">
      <c r="B3750" s="16"/>
    </row>
    <row r="3751" spans="2:2">
      <c r="B3751" s="16"/>
    </row>
    <row r="3752" spans="2:2">
      <c r="B3752" s="16"/>
    </row>
    <row r="3753" spans="2:2">
      <c r="B3753" s="16"/>
    </row>
    <row r="3754" spans="2:2">
      <c r="B3754" s="16"/>
    </row>
    <row r="3755" spans="2:2">
      <c r="B3755" s="16"/>
    </row>
    <row r="3756" spans="2:2">
      <c r="B3756" s="16"/>
    </row>
    <row r="3757" spans="2:2">
      <c r="B3757" s="16"/>
    </row>
    <row r="3758" spans="2:2">
      <c r="B3758" s="16"/>
    </row>
    <row r="3759" spans="2:2">
      <c r="B3759" s="16"/>
    </row>
    <row r="3760" spans="2:2">
      <c r="B3760" s="16"/>
    </row>
    <row r="3761" spans="2:2">
      <c r="B3761" s="16"/>
    </row>
    <row r="3762" spans="2:2">
      <c r="B3762" s="16"/>
    </row>
    <row r="3763" spans="2:2">
      <c r="B3763" s="16"/>
    </row>
    <row r="3764" spans="2:2">
      <c r="B3764" s="16"/>
    </row>
    <row r="3765" spans="2:2">
      <c r="B3765" s="16"/>
    </row>
    <row r="3766" spans="2:2">
      <c r="B3766" s="16"/>
    </row>
    <row r="3767" spans="2:2">
      <c r="B3767" s="16"/>
    </row>
    <row r="3768" spans="2:2">
      <c r="B3768" s="16"/>
    </row>
    <row r="3769" spans="2:2">
      <c r="B3769" s="16"/>
    </row>
    <row r="3770" spans="2:2">
      <c r="B3770" s="16"/>
    </row>
    <row r="3771" spans="2:2">
      <c r="B3771" s="16"/>
    </row>
    <row r="3772" spans="2:2">
      <c r="B3772" s="16"/>
    </row>
    <row r="3773" spans="2:2">
      <c r="B3773" s="16"/>
    </row>
    <row r="3774" spans="2:2">
      <c r="B3774" s="16"/>
    </row>
    <row r="3775" spans="2:2">
      <c r="B3775" s="16"/>
    </row>
    <row r="3776" spans="2:2">
      <c r="B3776" s="16"/>
    </row>
    <row r="3777" spans="2:2">
      <c r="B3777" s="16"/>
    </row>
    <row r="3778" spans="2:2">
      <c r="B3778" s="16"/>
    </row>
    <row r="3779" spans="2:2">
      <c r="B3779" s="16"/>
    </row>
    <row r="3780" spans="2:2">
      <c r="B3780" s="16"/>
    </row>
    <row r="3781" spans="2:2">
      <c r="B3781" s="16"/>
    </row>
    <row r="3782" spans="2:2">
      <c r="B3782" s="16"/>
    </row>
    <row r="3783" spans="2:2">
      <c r="B3783" s="16"/>
    </row>
    <row r="3784" spans="2:2">
      <c r="B3784" s="16"/>
    </row>
    <row r="3785" spans="2:2">
      <c r="B3785" s="16"/>
    </row>
    <row r="3786" spans="2:2">
      <c r="B3786" s="16"/>
    </row>
    <row r="3787" spans="2:2">
      <c r="B3787" s="16"/>
    </row>
    <row r="3788" spans="2:2">
      <c r="B3788" s="16"/>
    </row>
    <row r="3789" spans="2:2">
      <c r="B3789" s="16"/>
    </row>
    <row r="3790" spans="2:2">
      <c r="B3790" s="16"/>
    </row>
    <row r="3791" spans="2:2">
      <c r="B3791" s="16"/>
    </row>
    <row r="3792" spans="2:2">
      <c r="B3792" s="16"/>
    </row>
    <row r="3793" spans="2:2">
      <c r="B3793" s="16"/>
    </row>
    <row r="3794" spans="2:2">
      <c r="B3794" s="16"/>
    </row>
    <row r="3795" spans="2:2">
      <c r="B3795" s="16"/>
    </row>
    <row r="3796" spans="2:2">
      <c r="B3796" s="16"/>
    </row>
    <row r="3797" spans="2:2">
      <c r="B3797" s="16"/>
    </row>
    <row r="3798" spans="2:2">
      <c r="B3798" s="16"/>
    </row>
    <row r="3799" spans="2:2">
      <c r="B3799" s="16"/>
    </row>
    <row r="3800" spans="2:2">
      <c r="B3800" s="16"/>
    </row>
    <row r="3801" spans="2:2">
      <c r="B3801" s="16"/>
    </row>
    <row r="3802" spans="2:2">
      <c r="B3802" s="16"/>
    </row>
    <row r="3803" spans="2:2">
      <c r="B3803" s="16"/>
    </row>
    <row r="3804" spans="2:2">
      <c r="B3804" s="16"/>
    </row>
    <row r="3805" spans="2:2">
      <c r="B3805" s="16"/>
    </row>
    <row r="3806" spans="2:2">
      <c r="B3806" s="16"/>
    </row>
    <row r="3807" spans="2:2">
      <c r="B3807" s="16"/>
    </row>
    <row r="3808" spans="2:2">
      <c r="B3808" s="16"/>
    </row>
    <row r="3809" spans="2:2">
      <c r="B3809" s="16"/>
    </row>
    <row r="3810" spans="2:2">
      <c r="B3810" s="16"/>
    </row>
    <row r="3811" spans="2:2">
      <c r="B3811" s="16"/>
    </row>
    <row r="3812" spans="2:2">
      <c r="B3812" s="16"/>
    </row>
    <row r="3813" spans="2:2">
      <c r="B3813" s="16"/>
    </row>
    <row r="3814" spans="2:2">
      <c r="B3814" s="16"/>
    </row>
    <row r="3815" spans="2:2">
      <c r="B3815" s="16"/>
    </row>
    <row r="3816" spans="2:2">
      <c r="B3816" s="16"/>
    </row>
    <row r="3817" spans="2:2">
      <c r="B3817" s="16"/>
    </row>
    <row r="3818" spans="2:2">
      <c r="B3818" s="16"/>
    </row>
    <row r="3819" spans="2:2">
      <c r="B3819" s="16"/>
    </row>
    <row r="3820" spans="2:2">
      <c r="B3820" s="16"/>
    </row>
    <row r="3821" spans="2:2">
      <c r="B3821" s="16"/>
    </row>
    <row r="3822" spans="2:2">
      <c r="B3822" s="16"/>
    </row>
    <row r="3823" spans="2:2">
      <c r="B3823" s="16"/>
    </row>
    <row r="3824" spans="2:2">
      <c r="B3824" s="16"/>
    </row>
    <row r="3825" spans="2:2">
      <c r="B3825" s="16"/>
    </row>
    <row r="3826" spans="2:2">
      <c r="B3826" s="16"/>
    </row>
    <row r="3827" spans="2:2">
      <c r="B3827" s="16"/>
    </row>
    <row r="3828" spans="2:2">
      <c r="B3828" s="16"/>
    </row>
    <row r="3829" spans="2:2">
      <c r="B3829" s="16"/>
    </row>
    <row r="3830" spans="2:2">
      <c r="B3830" s="16"/>
    </row>
    <row r="3831" spans="2:2">
      <c r="B3831" s="16"/>
    </row>
    <row r="3832" spans="2:2">
      <c r="B3832" s="16"/>
    </row>
    <row r="3833" spans="2:2">
      <c r="B3833" s="16"/>
    </row>
    <row r="3834" spans="2:2">
      <c r="B3834" s="16"/>
    </row>
    <row r="3835" spans="2:2">
      <c r="B3835" s="16"/>
    </row>
    <row r="3836" spans="2:2">
      <c r="B3836" s="16"/>
    </row>
    <row r="3837" spans="2:2">
      <c r="B3837" s="16"/>
    </row>
    <row r="3838" spans="2:2">
      <c r="B3838" s="16"/>
    </row>
    <row r="3839" spans="2:2">
      <c r="B3839" s="16"/>
    </row>
    <row r="3840" spans="2:2">
      <c r="B3840" s="16"/>
    </row>
    <row r="3841" spans="2:2">
      <c r="B3841" s="16"/>
    </row>
    <row r="3842" spans="2:2">
      <c r="B3842" s="16"/>
    </row>
    <row r="3843" spans="2:2">
      <c r="B3843" s="16"/>
    </row>
    <row r="3844" spans="2:2">
      <c r="B3844" s="16"/>
    </row>
    <row r="3845" spans="2:2">
      <c r="B3845" s="16"/>
    </row>
    <row r="3846" spans="2:2">
      <c r="B3846" s="16"/>
    </row>
    <row r="3847" spans="2:2">
      <c r="B3847" s="16"/>
    </row>
    <row r="3848" spans="2:2">
      <c r="B3848" s="16"/>
    </row>
    <row r="3849" spans="2:2">
      <c r="B3849" s="16"/>
    </row>
    <row r="3850" spans="2:2">
      <c r="B3850" s="16"/>
    </row>
    <row r="3851" spans="2:2">
      <c r="B3851" s="16"/>
    </row>
    <row r="3852" spans="2:2">
      <c r="B3852" s="16"/>
    </row>
    <row r="3853" spans="2:2">
      <c r="B3853" s="16"/>
    </row>
    <row r="3854" spans="2:2">
      <c r="B3854" s="16"/>
    </row>
    <row r="3855" spans="2:2">
      <c r="B3855" s="16"/>
    </row>
    <row r="3856" spans="2:2">
      <c r="B3856" s="16"/>
    </row>
    <row r="3857" spans="2:2">
      <c r="B3857" s="16"/>
    </row>
    <row r="3858" spans="2:2">
      <c r="B3858" s="16"/>
    </row>
    <row r="3859" spans="2:2">
      <c r="B3859" s="16"/>
    </row>
    <row r="3860" spans="2:2">
      <c r="B3860" s="16"/>
    </row>
    <row r="3861" spans="2:2">
      <c r="B3861" s="16"/>
    </row>
    <row r="3862" spans="2:2">
      <c r="B3862" s="16"/>
    </row>
    <row r="3863" spans="2:2">
      <c r="B3863" s="16"/>
    </row>
    <row r="3864" spans="2:2">
      <c r="B3864" s="16"/>
    </row>
    <row r="3865" spans="2:2">
      <c r="B3865" s="16"/>
    </row>
    <row r="3866" spans="2:2">
      <c r="B3866" s="16"/>
    </row>
    <row r="3867" spans="2:2">
      <c r="B3867" s="16"/>
    </row>
    <row r="3868" spans="2:2">
      <c r="B3868" s="16"/>
    </row>
    <row r="3869" spans="2:2">
      <c r="B3869" s="16"/>
    </row>
    <row r="3870" spans="2:2">
      <c r="B3870" s="16"/>
    </row>
    <row r="3871" spans="2:2">
      <c r="B3871" s="16"/>
    </row>
    <row r="3872" spans="2:2">
      <c r="B3872" s="16"/>
    </row>
    <row r="3873" spans="2:2">
      <c r="B3873" s="16"/>
    </row>
    <row r="3874" spans="2:2">
      <c r="B3874" s="16"/>
    </row>
    <row r="3875" spans="2:2">
      <c r="B3875" s="16"/>
    </row>
    <row r="3876" spans="2:2">
      <c r="B3876" s="16"/>
    </row>
    <row r="3877" spans="2:2">
      <c r="B3877" s="16"/>
    </row>
    <row r="3878" spans="2:2">
      <c r="B3878" s="16"/>
    </row>
    <row r="3879" spans="2:2">
      <c r="B3879" s="16"/>
    </row>
    <row r="3880" spans="2:2">
      <c r="B3880" s="16"/>
    </row>
    <row r="3881" spans="2:2">
      <c r="B3881" s="16"/>
    </row>
    <row r="3882" spans="2:2">
      <c r="B3882" s="16"/>
    </row>
    <row r="3883" spans="2:2">
      <c r="B3883" s="16"/>
    </row>
    <row r="3884" spans="2:2">
      <c r="B3884" s="16"/>
    </row>
    <row r="3885" spans="2:2">
      <c r="B3885" s="16"/>
    </row>
    <row r="3886" spans="2:2">
      <c r="B3886" s="16"/>
    </row>
    <row r="3887" spans="2:2">
      <c r="B3887" s="16"/>
    </row>
    <row r="3888" spans="2:2">
      <c r="B3888" s="16"/>
    </row>
    <row r="3889" spans="2:2">
      <c r="B3889" s="16"/>
    </row>
    <row r="3890" spans="2:2">
      <c r="B3890" s="16"/>
    </row>
    <row r="3891" spans="2:2">
      <c r="B3891" s="16"/>
    </row>
    <row r="3892" spans="2:2">
      <c r="B3892" s="16"/>
    </row>
    <row r="3893" spans="2:2">
      <c r="B3893" s="16"/>
    </row>
    <row r="3894" spans="2:2">
      <c r="B3894" s="16"/>
    </row>
    <row r="3895" spans="2:2">
      <c r="B3895" s="16"/>
    </row>
    <row r="3896" spans="2:2">
      <c r="B3896" s="16"/>
    </row>
    <row r="3897" spans="2:2">
      <c r="B3897" s="16"/>
    </row>
    <row r="3898" spans="2:2">
      <c r="B3898" s="16"/>
    </row>
    <row r="3899" spans="2:2">
      <c r="B3899" s="16"/>
    </row>
    <row r="3900" spans="2:2">
      <c r="B3900" s="16"/>
    </row>
    <row r="3901" spans="2:2">
      <c r="B3901" s="16"/>
    </row>
    <row r="3902" spans="2:2">
      <c r="B3902" s="16"/>
    </row>
    <row r="3903" spans="2:2">
      <c r="B3903" s="16"/>
    </row>
    <row r="3904" spans="2:2">
      <c r="B3904" s="16"/>
    </row>
    <row r="3905" spans="2:2">
      <c r="B3905" s="16"/>
    </row>
    <row r="3906" spans="2:2">
      <c r="B3906" s="16"/>
    </row>
    <row r="3907" spans="2:2">
      <c r="B3907" s="16"/>
    </row>
    <row r="3908" spans="2:2">
      <c r="B3908" s="16"/>
    </row>
    <row r="3909" spans="2:2">
      <c r="B3909" s="16"/>
    </row>
    <row r="3910" spans="2:2">
      <c r="B3910" s="16"/>
    </row>
    <row r="3911" spans="2:2">
      <c r="B3911" s="16"/>
    </row>
    <row r="3912" spans="2:2">
      <c r="B3912" s="16"/>
    </row>
    <row r="3913" spans="2:2">
      <c r="B3913" s="16"/>
    </row>
    <row r="3914" spans="2:2">
      <c r="B3914" s="16"/>
    </row>
    <row r="3915" spans="2:2">
      <c r="B3915" s="16"/>
    </row>
    <row r="3916" spans="2:2">
      <c r="B3916" s="16"/>
    </row>
    <row r="3917" spans="2:2">
      <c r="B3917" s="16"/>
    </row>
    <row r="3918" spans="2:2">
      <c r="B3918" s="16"/>
    </row>
    <row r="3919" spans="2:2">
      <c r="B3919" s="16"/>
    </row>
    <row r="3920" spans="2:2">
      <c r="B3920" s="16"/>
    </row>
    <row r="3921" spans="2:2">
      <c r="B3921" s="16"/>
    </row>
    <row r="3922" spans="2:2">
      <c r="B3922" s="16"/>
    </row>
    <row r="3923" spans="2:2">
      <c r="B3923" s="16"/>
    </row>
    <row r="3924" spans="2:2">
      <c r="B3924" s="16"/>
    </row>
    <row r="3925" spans="2:2">
      <c r="B3925" s="16"/>
    </row>
    <row r="3926" spans="2:2">
      <c r="B3926" s="16"/>
    </row>
    <row r="3927" spans="2:2">
      <c r="B3927" s="16"/>
    </row>
    <row r="3928" spans="2:2">
      <c r="B3928" s="16"/>
    </row>
    <row r="3929" spans="2:2">
      <c r="B3929" s="16"/>
    </row>
    <row r="3930" spans="2:2">
      <c r="B3930" s="16"/>
    </row>
    <row r="3931" spans="2:2">
      <c r="B3931" s="16"/>
    </row>
    <row r="3932" spans="2:2">
      <c r="B3932" s="16"/>
    </row>
    <row r="3933" spans="2:2">
      <c r="B3933" s="16"/>
    </row>
    <row r="3934" spans="2:2">
      <c r="B3934" s="16"/>
    </row>
    <row r="3935" spans="2:2">
      <c r="B3935" s="16"/>
    </row>
    <row r="3936" spans="2:2">
      <c r="B3936" s="16"/>
    </row>
    <row r="3937" spans="2:2">
      <c r="B3937" s="16"/>
    </row>
    <row r="3938" spans="2:2">
      <c r="B3938" s="16"/>
    </row>
    <row r="3939" spans="2:2">
      <c r="B3939" s="16"/>
    </row>
    <row r="3940" spans="2:2">
      <c r="B3940" s="16"/>
    </row>
    <row r="3941" spans="2:2">
      <c r="B3941" s="16"/>
    </row>
    <row r="3942" spans="2:2">
      <c r="B3942" s="16"/>
    </row>
    <row r="3943" spans="2:2">
      <c r="B3943" s="16"/>
    </row>
    <row r="3944" spans="2:2">
      <c r="B3944" s="16"/>
    </row>
    <row r="3945" spans="2:2">
      <c r="B3945" s="16"/>
    </row>
    <row r="3946" spans="2:2">
      <c r="B3946" s="16"/>
    </row>
    <row r="3947" spans="2:2">
      <c r="B3947" s="16"/>
    </row>
    <row r="3948" spans="2:2">
      <c r="B3948" s="16"/>
    </row>
    <row r="3949" spans="2:2">
      <c r="B3949" s="16"/>
    </row>
    <row r="3950" spans="2:2">
      <c r="B3950" s="16"/>
    </row>
    <row r="3951" spans="2:2">
      <c r="B3951" s="16"/>
    </row>
    <row r="3952" spans="2:2">
      <c r="B3952" s="16"/>
    </row>
    <row r="3953" spans="2:2">
      <c r="B3953" s="16"/>
    </row>
    <row r="3954" spans="2:2">
      <c r="B3954" s="16"/>
    </row>
    <row r="3955" spans="2:2">
      <c r="B3955" s="16"/>
    </row>
    <row r="3956" spans="2:2">
      <c r="B3956" s="16"/>
    </row>
    <row r="3957" spans="2:2">
      <c r="B3957" s="16"/>
    </row>
    <row r="3958" spans="2:2">
      <c r="B3958" s="16"/>
    </row>
    <row r="3959" spans="2:2">
      <c r="B3959" s="16"/>
    </row>
    <row r="3960" spans="2:2">
      <c r="B3960" s="16"/>
    </row>
    <row r="3961" spans="2:2">
      <c r="B3961" s="16"/>
    </row>
    <row r="3962" spans="2:2">
      <c r="B3962" s="16"/>
    </row>
    <row r="3963" spans="2:2">
      <c r="B3963" s="16"/>
    </row>
    <row r="3964" spans="2:2">
      <c r="B3964" s="16"/>
    </row>
    <row r="3965" spans="2:2">
      <c r="B3965" s="16"/>
    </row>
    <row r="3966" spans="2:2">
      <c r="B3966" s="16"/>
    </row>
    <row r="3967" spans="2:2">
      <c r="B3967" s="16"/>
    </row>
    <row r="3968" spans="2:2">
      <c r="B3968" s="16"/>
    </row>
    <row r="3969" spans="2:2">
      <c r="B3969" s="16"/>
    </row>
    <row r="3970" spans="2:2">
      <c r="B3970" s="16"/>
    </row>
    <row r="3971" spans="2:2">
      <c r="B3971" s="16"/>
    </row>
    <row r="3972" spans="2:2">
      <c r="B3972" s="16"/>
    </row>
    <row r="3973" spans="2:2">
      <c r="B3973" s="16"/>
    </row>
    <row r="3974" spans="2:2">
      <c r="B3974" s="16"/>
    </row>
    <row r="3975" spans="2:2">
      <c r="B3975" s="16"/>
    </row>
    <row r="3976" spans="2:2">
      <c r="B3976" s="16"/>
    </row>
    <row r="3977" spans="2:2">
      <c r="B3977" s="16"/>
    </row>
    <row r="3978" spans="2:2">
      <c r="B3978" s="16"/>
    </row>
    <row r="3979" spans="2:2">
      <c r="B3979" s="16"/>
    </row>
    <row r="3980" spans="2:2">
      <c r="B3980" s="16"/>
    </row>
    <row r="3981" spans="2:2">
      <c r="B3981" s="16"/>
    </row>
    <row r="3982" spans="2:2">
      <c r="B3982" s="16"/>
    </row>
    <row r="3983" spans="2:2">
      <c r="B3983" s="16"/>
    </row>
    <row r="3984" spans="2:2">
      <c r="B3984" s="16"/>
    </row>
    <row r="3985" spans="2:2">
      <c r="B3985" s="16"/>
    </row>
    <row r="3986" spans="2:2">
      <c r="B3986" s="16"/>
    </row>
    <row r="3987" spans="2:2">
      <c r="B3987" s="16"/>
    </row>
    <row r="3988" spans="2:2">
      <c r="B3988" s="16"/>
    </row>
    <row r="3989" spans="2:2">
      <c r="B3989" s="16"/>
    </row>
    <row r="3990" spans="2:2">
      <c r="B3990" s="16"/>
    </row>
    <row r="3991" spans="2:2">
      <c r="B3991" s="16"/>
    </row>
    <row r="3992" spans="2:2">
      <c r="B3992" s="16"/>
    </row>
    <row r="3993" spans="2:2">
      <c r="B3993" s="16"/>
    </row>
    <row r="3994" spans="2:2">
      <c r="B3994" s="16"/>
    </row>
    <row r="3995" spans="2:2">
      <c r="B3995" s="16"/>
    </row>
    <row r="3996" spans="2:2">
      <c r="B3996" s="16"/>
    </row>
    <row r="3997" spans="2:2">
      <c r="B3997" s="16"/>
    </row>
    <row r="3998" spans="2:2">
      <c r="B3998" s="16"/>
    </row>
    <row r="3999" spans="2:2">
      <c r="B3999" s="16"/>
    </row>
    <row r="4000" spans="2:2">
      <c r="B4000" s="16"/>
    </row>
    <row r="4001" spans="2:2">
      <c r="B4001" s="16"/>
    </row>
    <row r="4002" spans="2:2">
      <c r="B4002" s="16"/>
    </row>
    <row r="4003" spans="2:2">
      <c r="B4003" s="16"/>
    </row>
    <row r="4004" spans="2:2">
      <c r="B4004" s="16"/>
    </row>
    <row r="4005" spans="2:2">
      <c r="B4005" s="16"/>
    </row>
    <row r="4006" spans="2:2">
      <c r="B4006" s="16"/>
    </row>
    <row r="4007" spans="2:2">
      <c r="B4007" s="16"/>
    </row>
    <row r="4008" spans="2:2">
      <c r="B4008" s="16"/>
    </row>
    <row r="4009" spans="2:2">
      <c r="B4009" s="16"/>
    </row>
    <row r="4010" spans="2:2">
      <c r="B4010" s="16"/>
    </row>
    <row r="4011" spans="2:2">
      <c r="B4011" s="16"/>
    </row>
    <row r="4012" spans="2:2">
      <c r="B4012" s="16"/>
    </row>
    <row r="4013" spans="2:2">
      <c r="B4013" s="16"/>
    </row>
    <row r="4014" spans="2:2">
      <c r="B4014" s="16"/>
    </row>
    <row r="4015" spans="2:2">
      <c r="B4015" s="16"/>
    </row>
    <row r="4016" spans="2:2">
      <c r="B4016" s="16"/>
    </row>
    <row r="4017" spans="2:2">
      <c r="B4017" s="16"/>
    </row>
    <row r="4018" spans="2:2">
      <c r="B4018" s="16"/>
    </row>
    <row r="4019" spans="2:2">
      <c r="B4019" s="16"/>
    </row>
    <row r="4020" spans="2:2">
      <c r="B4020" s="16"/>
    </row>
    <row r="4021" spans="2:2">
      <c r="B4021" s="16"/>
    </row>
    <row r="4022" spans="2:2">
      <c r="B4022" s="16"/>
    </row>
    <row r="4023" spans="2:2">
      <c r="B4023" s="16"/>
    </row>
    <row r="4024" spans="2:2">
      <c r="B4024" s="16"/>
    </row>
    <row r="4025" spans="2:2">
      <c r="B4025" s="16"/>
    </row>
    <row r="4026" spans="2:2">
      <c r="B4026" s="16"/>
    </row>
    <row r="4027" spans="2:2">
      <c r="B4027" s="16"/>
    </row>
    <row r="4028" spans="2:2">
      <c r="B4028" s="16"/>
    </row>
    <row r="4029" spans="2:2">
      <c r="B4029" s="16"/>
    </row>
    <row r="4030" spans="2:2">
      <c r="B4030" s="16"/>
    </row>
    <row r="4031" spans="2:2">
      <c r="B4031" s="16"/>
    </row>
    <row r="4032" spans="2:2">
      <c r="B4032" s="16"/>
    </row>
    <row r="4033" spans="2:2">
      <c r="B4033" s="16"/>
    </row>
    <row r="4034" spans="2:2">
      <c r="B4034" s="16"/>
    </row>
    <row r="4035" spans="2:2">
      <c r="B4035" s="16"/>
    </row>
    <row r="4036" spans="2:2">
      <c r="B4036" s="16"/>
    </row>
    <row r="4037" spans="2:2">
      <c r="B4037" s="16"/>
    </row>
    <row r="4038" spans="2:2">
      <c r="B4038" s="16"/>
    </row>
    <row r="4039" spans="2:2">
      <c r="B4039" s="16"/>
    </row>
    <row r="4040" spans="2:2">
      <c r="B4040" s="16"/>
    </row>
    <row r="4041" spans="2:2">
      <c r="B4041" s="16"/>
    </row>
    <row r="4042" spans="2:2">
      <c r="B4042" s="16"/>
    </row>
    <row r="4043" spans="2:2">
      <c r="B4043" s="16"/>
    </row>
    <row r="4044" spans="2:2">
      <c r="B4044" s="16"/>
    </row>
    <row r="4045" spans="2:2">
      <c r="B4045" s="16"/>
    </row>
    <row r="4046" spans="2:2">
      <c r="B4046" s="16"/>
    </row>
    <row r="4047" spans="2:2">
      <c r="B4047" s="16"/>
    </row>
    <row r="4048" spans="2:2">
      <c r="B4048" s="16"/>
    </row>
    <row r="4049" spans="2:2">
      <c r="B4049" s="16"/>
    </row>
    <row r="4050" spans="2:2">
      <c r="B4050" s="16"/>
    </row>
    <row r="4051" spans="2:2">
      <c r="B4051" s="16"/>
    </row>
    <row r="4052" spans="2:2">
      <c r="B4052" s="16"/>
    </row>
    <row r="4053" spans="2:2">
      <c r="B4053" s="16"/>
    </row>
    <row r="4054" spans="2:2">
      <c r="B4054" s="16"/>
    </row>
    <row r="4055" spans="2:2">
      <c r="B4055" s="16"/>
    </row>
    <row r="4056" spans="2:2">
      <c r="B4056" s="16"/>
    </row>
    <row r="4057" spans="2:2">
      <c r="B4057" s="16"/>
    </row>
    <row r="4058" spans="2:2">
      <c r="B4058" s="16"/>
    </row>
    <row r="4059" spans="2:2">
      <c r="B4059" s="16"/>
    </row>
    <row r="4060" spans="2:2">
      <c r="B4060" s="16"/>
    </row>
    <row r="4061" spans="2:2">
      <c r="B4061" s="16"/>
    </row>
    <row r="4062" spans="2:2">
      <c r="B4062" s="16"/>
    </row>
    <row r="4063" spans="2:2">
      <c r="B4063" s="16"/>
    </row>
    <row r="4064" spans="2:2">
      <c r="B4064" s="16"/>
    </row>
    <row r="4065" spans="2:2">
      <c r="B4065" s="16"/>
    </row>
    <row r="4066" spans="2:2">
      <c r="B4066" s="16"/>
    </row>
    <row r="4067" spans="2:2">
      <c r="B4067" s="16"/>
    </row>
    <row r="4068" spans="2:2">
      <c r="B4068" s="16"/>
    </row>
    <row r="4069" spans="2:2">
      <c r="B4069" s="16"/>
    </row>
    <row r="4070" spans="2:2">
      <c r="B4070" s="16"/>
    </row>
    <row r="4071" spans="2:2">
      <c r="B4071" s="16"/>
    </row>
    <row r="4072" spans="2:2">
      <c r="B4072" s="16"/>
    </row>
    <row r="4073" spans="2:2">
      <c r="B4073" s="16"/>
    </row>
    <row r="4074" spans="2:2">
      <c r="B4074" s="16"/>
    </row>
    <row r="4075" spans="2:2">
      <c r="B4075" s="16"/>
    </row>
    <row r="4076" spans="2:2">
      <c r="B4076" s="16"/>
    </row>
    <row r="4077" spans="2:2">
      <c r="B4077" s="16"/>
    </row>
    <row r="4078" spans="2:2">
      <c r="B4078" s="16"/>
    </row>
    <row r="4079" spans="2:2">
      <c r="B4079" s="16"/>
    </row>
    <row r="4080" spans="2:2">
      <c r="B4080" s="16"/>
    </row>
    <row r="4081" spans="2:2">
      <c r="B4081" s="16"/>
    </row>
    <row r="4082" spans="2:2">
      <c r="B4082" s="16"/>
    </row>
    <row r="4083" spans="2:2">
      <c r="B4083" s="16"/>
    </row>
    <row r="4084" spans="2:2">
      <c r="B4084" s="16"/>
    </row>
    <row r="4085" spans="2:2">
      <c r="B4085" s="16"/>
    </row>
    <row r="4086" spans="2:2">
      <c r="B4086" s="16"/>
    </row>
    <row r="4087" spans="2:2">
      <c r="B4087" s="16"/>
    </row>
    <row r="4088" spans="2:2">
      <c r="B4088" s="16"/>
    </row>
    <row r="4089" spans="2:2">
      <c r="B4089" s="16"/>
    </row>
    <row r="4090" spans="2:2">
      <c r="B4090" s="16"/>
    </row>
    <row r="4091" spans="2:2">
      <c r="B4091" s="16"/>
    </row>
    <row r="4092" spans="2:2">
      <c r="B4092" s="16"/>
    </row>
    <row r="4093" spans="2:2">
      <c r="B4093" s="16"/>
    </row>
    <row r="4094" spans="2:2">
      <c r="B4094" s="16"/>
    </row>
    <row r="4095" spans="2:2">
      <c r="B4095" s="16"/>
    </row>
    <row r="4096" spans="2:2">
      <c r="B4096" s="16"/>
    </row>
    <row r="4097" spans="2:2">
      <c r="B4097" s="16"/>
    </row>
    <row r="4098" spans="2:2">
      <c r="B4098" s="16"/>
    </row>
    <row r="4099" spans="2:2">
      <c r="B4099" s="16"/>
    </row>
    <row r="4100" spans="2:2">
      <c r="B4100" s="16"/>
    </row>
    <row r="4101" spans="2:2">
      <c r="B4101" s="16"/>
    </row>
    <row r="4102" spans="2:2">
      <c r="B4102" s="16"/>
    </row>
    <row r="4103" spans="2:2">
      <c r="B4103" s="16"/>
    </row>
    <row r="4104" spans="2:2">
      <c r="B4104" s="16"/>
    </row>
    <row r="4105" spans="2:2">
      <c r="B4105" s="16"/>
    </row>
    <row r="4106" spans="2:2">
      <c r="B4106" s="16"/>
    </row>
    <row r="4107" spans="2:2">
      <c r="B4107" s="16"/>
    </row>
    <row r="4108" spans="2:2">
      <c r="B4108" s="16"/>
    </row>
    <row r="4109" spans="2:2">
      <c r="B4109" s="16"/>
    </row>
    <row r="4110" spans="2:2">
      <c r="B4110" s="16"/>
    </row>
    <row r="4111" spans="2:2">
      <c r="B4111" s="16"/>
    </row>
    <row r="4112" spans="2:2">
      <c r="B4112" s="16"/>
    </row>
    <row r="4113" spans="2:2">
      <c r="B4113" s="16"/>
    </row>
    <row r="4114" spans="2:2">
      <c r="B4114" s="16"/>
    </row>
    <row r="4115" spans="2:2">
      <c r="B4115" s="16"/>
    </row>
    <row r="4116" spans="2:2">
      <c r="B4116" s="16"/>
    </row>
    <row r="4117" spans="2:2">
      <c r="B4117" s="16"/>
    </row>
    <row r="4118" spans="2:2">
      <c r="B4118" s="16"/>
    </row>
    <row r="4119" spans="2:2">
      <c r="B4119" s="16"/>
    </row>
    <row r="4120" spans="2:2">
      <c r="B4120" s="16"/>
    </row>
    <row r="4121" spans="2:2">
      <c r="B4121" s="16"/>
    </row>
    <row r="4122" spans="2:2">
      <c r="B4122" s="16"/>
    </row>
    <row r="4123" spans="2:2">
      <c r="B4123" s="16"/>
    </row>
    <row r="4124" spans="2:2">
      <c r="B4124" s="16"/>
    </row>
    <row r="4125" spans="2:2">
      <c r="B4125" s="16"/>
    </row>
    <row r="4126" spans="2:2">
      <c r="B4126" s="16"/>
    </row>
    <row r="4127" spans="2:2">
      <c r="B4127" s="16"/>
    </row>
    <row r="4128" spans="2:2">
      <c r="B4128" s="16"/>
    </row>
    <row r="4129" spans="2:2">
      <c r="B4129" s="16"/>
    </row>
    <row r="4130" spans="2:2">
      <c r="B4130" s="16"/>
    </row>
    <row r="4131" spans="2:2">
      <c r="B4131" s="16"/>
    </row>
    <row r="4132" spans="2:2">
      <c r="B4132" s="16"/>
    </row>
    <row r="4133" spans="2:2">
      <c r="B4133" s="16"/>
    </row>
    <row r="4134" spans="2:2">
      <c r="B4134" s="16"/>
    </row>
    <row r="4135" spans="2:2">
      <c r="B4135" s="16"/>
    </row>
    <row r="4136" spans="2:2">
      <c r="B4136" s="16"/>
    </row>
    <row r="4137" spans="2:2">
      <c r="B4137" s="16"/>
    </row>
    <row r="4138" spans="2:2">
      <c r="B4138" s="16"/>
    </row>
    <row r="4139" spans="2:2">
      <c r="B4139" s="16"/>
    </row>
    <row r="4140" spans="2:2">
      <c r="B4140" s="16"/>
    </row>
    <row r="4141" spans="2:2">
      <c r="B4141" s="16"/>
    </row>
    <row r="4142" spans="2:2">
      <c r="B4142" s="16"/>
    </row>
    <row r="4143" spans="2:2">
      <c r="B4143" s="16"/>
    </row>
    <row r="4144" spans="2:2">
      <c r="B4144" s="16"/>
    </row>
    <row r="4145" spans="2:2">
      <c r="B4145" s="16"/>
    </row>
    <row r="4146" spans="2:2">
      <c r="B4146" s="16"/>
    </row>
    <row r="4147" spans="2:2">
      <c r="B4147" s="16"/>
    </row>
    <row r="4148" spans="2:2">
      <c r="B4148" s="16"/>
    </row>
    <row r="4149" spans="2:2">
      <c r="B4149" s="16"/>
    </row>
    <row r="4150" spans="2:2">
      <c r="B4150" s="16"/>
    </row>
    <row r="4151" spans="2:2">
      <c r="B4151" s="16"/>
    </row>
    <row r="4152" spans="2:2">
      <c r="B4152" s="16"/>
    </row>
    <row r="4153" spans="2:2">
      <c r="B4153" s="16"/>
    </row>
    <row r="4154" spans="2:2">
      <c r="B4154" s="16"/>
    </row>
    <row r="4155" spans="2:2">
      <c r="B4155" s="16"/>
    </row>
    <row r="4156" spans="2:2">
      <c r="B4156" s="16"/>
    </row>
    <row r="4157" spans="2:2">
      <c r="B4157" s="16"/>
    </row>
    <row r="4158" spans="2:2">
      <c r="B4158" s="16"/>
    </row>
    <row r="4159" spans="2:2">
      <c r="B4159" s="16"/>
    </row>
    <row r="4160" spans="2:2">
      <c r="B4160" s="16"/>
    </row>
    <row r="4161" spans="2:2">
      <c r="B4161" s="16"/>
    </row>
    <row r="4162" spans="2:2">
      <c r="B4162" s="16"/>
    </row>
    <row r="4163" spans="2:2">
      <c r="B4163" s="16"/>
    </row>
    <row r="4164" spans="2:2">
      <c r="B4164" s="16"/>
    </row>
    <row r="4165" spans="2:2">
      <c r="B4165" s="16"/>
    </row>
    <row r="4166" spans="2:2">
      <c r="B4166" s="16"/>
    </row>
    <row r="4167" spans="2:2">
      <c r="B4167" s="16"/>
    </row>
    <row r="4168" spans="2:2">
      <c r="B4168" s="16"/>
    </row>
    <row r="4169" spans="2:2">
      <c r="B4169" s="16"/>
    </row>
    <row r="4170" spans="2:2">
      <c r="B4170" s="16"/>
    </row>
    <row r="4171" spans="2:2">
      <c r="B4171" s="16"/>
    </row>
    <row r="4172" spans="2:2">
      <c r="B4172" s="16"/>
    </row>
    <row r="4173" spans="2:2">
      <c r="B4173" s="16"/>
    </row>
    <row r="4174" spans="2:2">
      <c r="B4174" s="16"/>
    </row>
    <row r="4175" spans="2:2">
      <c r="B4175" s="16"/>
    </row>
    <row r="4176" spans="2:2">
      <c r="B4176" s="16"/>
    </row>
    <row r="4177" spans="2:2">
      <c r="B4177" s="16"/>
    </row>
    <row r="4178" spans="2:2">
      <c r="B4178" s="16"/>
    </row>
    <row r="4179" spans="2:2">
      <c r="B4179" s="16"/>
    </row>
    <row r="4180" spans="2:2">
      <c r="B4180" s="16"/>
    </row>
    <row r="4181" spans="2:2">
      <c r="B4181" s="16"/>
    </row>
    <row r="4182" spans="2:2">
      <c r="B4182" s="16"/>
    </row>
    <row r="4183" spans="2:2">
      <c r="B4183" s="16"/>
    </row>
    <row r="4184" spans="2:2">
      <c r="B4184" s="16"/>
    </row>
    <row r="4185" spans="2:2">
      <c r="B4185" s="16"/>
    </row>
    <row r="4186" spans="2:2">
      <c r="B4186" s="16"/>
    </row>
    <row r="4187" spans="2:2">
      <c r="B4187" s="16"/>
    </row>
    <row r="4188" spans="2:2">
      <c r="B4188" s="16"/>
    </row>
    <row r="4189" spans="2:2">
      <c r="B4189" s="16"/>
    </row>
    <row r="4190" spans="2:2">
      <c r="B4190" s="16"/>
    </row>
    <row r="4191" spans="2:2">
      <c r="B4191" s="16"/>
    </row>
    <row r="4192" spans="2:2">
      <c r="B4192" s="16"/>
    </row>
    <row r="4193" spans="2:2">
      <c r="B4193" s="16"/>
    </row>
    <row r="4194" spans="2:2">
      <c r="B4194" s="16"/>
    </row>
    <row r="4195" spans="2:2">
      <c r="B4195" s="16"/>
    </row>
    <row r="4196" spans="2:2">
      <c r="B4196" s="16"/>
    </row>
    <row r="4197" spans="2:2">
      <c r="B4197" s="16"/>
    </row>
    <row r="4198" spans="2:2">
      <c r="B4198" s="16"/>
    </row>
    <row r="4199" spans="2:2">
      <c r="B4199" s="16"/>
    </row>
    <row r="4200" spans="2:2">
      <c r="B4200" s="16"/>
    </row>
    <row r="4201" spans="2:2">
      <c r="B4201" s="16"/>
    </row>
    <row r="4202" spans="2:2">
      <c r="B4202" s="16"/>
    </row>
    <row r="4203" spans="2:2">
      <c r="B4203" s="16"/>
    </row>
    <row r="4204" spans="2:2">
      <c r="B4204" s="16"/>
    </row>
    <row r="4205" spans="2:2">
      <c r="B4205" s="16"/>
    </row>
    <row r="4206" spans="2:2">
      <c r="B4206" s="16"/>
    </row>
    <row r="4207" spans="2:2">
      <c r="B4207" s="16"/>
    </row>
    <row r="4208" spans="2:2">
      <c r="B4208" s="16"/>
    </row>
    <row r="4209" spans="2:2">
      <c r="B4209" s="16"/>
    </row>
    <row r="4210" spans="2:2">
      <c r="B4210" s="16"/>
    </row>
    <row r="4211" spans="2:2">
      <c r="B4211" s="16"/>
    </row>
    <row r="4212" spans="2:2">
      <c r="B4212" s="16"/>
    </row>
    <row r="4213" spans="2:2">
      <c r="B4213" s="16"/>
    </row>
    <row r="4214" spans="2:2">
      <c r="B4214" s="16"/>
    </row>
    <row r="4215" spans="2:2">
      <c r="B4215" s="16"/>
    </row>
    <row r="4216" spans="2:2">
      <c r="B4216" s="16"/>
    </row>
    <row r="4217" spans="2:2">
      <c r="B4217" s="16"/>
    </row>
    <row r="4218" spans="2:2">
      <c r="B4218" s="16"/>
    </row>
    <row r="4219" spans="2:2">
      <c r="B4219" s="16"/>
    </row>
    <row r="4220" spans="2:2">
      <c r="B4220" s="16"/>
    </row>
    <row r="4221" spans="2:2">
      <c r="B4221" s="16"/>
    </row>
    <row r="4222" spans="2:2">
      <c r="B4222" s="16"/>
    </row>
    <row r="4223" spans="2:2">
      <c r="B4223" s="16"/>
    </row>
    <row r="4224" spans="2:2">
      <c r="B4224" s="16"/>
    </row>
    <row r="4225" spans="2:2">
      <c r="B4225" s="16"/>
    </row>
    <row r="4226" spans="2:2">
      <c r="B4226" s="16"/>
    </row>
    <row r="4227" spans="2:2">
      <c r="B4227" s="16"/>
    </row>
    <row r="4228" spans="2:2">
      <c r="B4228" s="16"/>
    </row>
    <row r="4229" spans="2:2">
      <c r="B4229" s="16"/>
    </row>
    <row r="4230" spans="2:2">
      <c r="B4230" s="16"/>
    </row>
    <row r="4231" spans="2:2">
      <c r="B4231" s="16"/>
    </row>
    <row r="4232" spans="2:2">
      <c r="B4232" s="16"/>
    </row>
    <row r="4233" spans="2:2">
      <c r="B4233" s="16"/>
    </row>
    <row r="4234" spans="2:2">
      <c r="B4234" s="16"/>
    </row>
    <row r="4235" spans="2:2">
      <c r="B4235" s="16"/>
    </row>
    <row r="4236" spans="2:2">
      <c r="B4236" s="16"/>
    </row>
    <row r="4237" spans="2:2">
      <c r="B4237" s="16"/>
    </row>
    <row r="4238" spans="2:2">
      <c r="B4238" s="16"/>
    </row>
    <row r="4239" spans="2:2">
      <c r="B4239" s="16"/>
    </row>
    <row r="4240" spans="2:2">
      <c r="B4240" s="16"/>
    </row>
    <row r="4241" spans="2:2">
      <c r="B4241" s="16"/>
    </row>
    <row r="4242" spans="2:2">
      <c r="B4242" s="16"/>
    </row>
    <row r="4243" spans="2:2">
      <c r="B4243" s="16"/>
    </row>
    <row r="4244" spans="2:2">
      <c r="B4244" s="16"/>
    </row>
    <row r="4245" spans="2:2">
      <c r="B4245" s="16"/>
    </row>
    <row r="4246" spans="2:2">
      <c r="B4246" s="16"/>
    </row>
    <row r="4247" spans="2:2">
      <c r="B4247" s="16"/>
    </row>
    <row r="4248" spans="2:2">
      <c r="B4248" s="16"/>
    </row>
    <row r="4249" spans="2:2">
      <c r="B4249" s="16"/>
    </row>
    <row r="4250" spans="2:2">
      <c r="B4250" s="16"/>
    </row>
    <row r="4251" spans="2:2">
      <c r="B4251" s="16"/>
    </row>
    <row r="4252" spans="2:2">
      <c r="B4252" s="16"/>
    </row>
    <row r="4253" spans="2:2">
      <c r="B4253" s="16"/>
    </row>
    <row r="4254" spans="2:2">
      <c r="B4254" s="16"/>
    </row>
    <row r="4255" spans="2:2">
      <c r="B4255" s="16"/>
    </row>
    <row r="4256" spans="2:2">
      <c r="B4256" s="16"/>
    </row>
    <row r="4257" spans="2:2">
      <c r="B4257" s="16"/>
    </row>
    <row r="4258" spans="2:2">
      <c r="B4258" s="16"/>
    </row>
    <row r="4259" spans="2:2">
      <c r="B4259" s="16"/>
    </row>
    <row r="4260" spans="2:2">
      <c r="B4260" s="16"/>
    </row>
    <row r="4261" spans="2:2">
      <c r="B4261" s="16"/>
    </row>
    <row r="4262" spans="2:2">
      <c r="B4262" s="16"/>
    </row>
    <row r="4263" spans="2:2">
      <c r="B4263" s="16"/>
    </row>
    <row r="4264" spans="2:2">
      <c r="B4264" s="16"/>
    </row>
    <row r="4265" spans="2:2">
      <c r="B4265" s="16"/>
    </row>
    <row r="4266" spans="2:2">
      <c r="B4266" s="16"/>
    </row>
    <row r="4267" spans="2:2">
      <c r="B4267" s="16"/>
    </row>
    <row r="4268" spans="2:2">
      <c r="B4268" s="16"/>
    </row>
    <row r="4269" spans="2:2">
      <c r="B4269" s="16"/>
    </row>
    <row r="4270" spans="2:2">
      <c r="B4270" s="16"/>
    </row>
    <row r="4271" spans="2:2">
      <c r="B4271" s="16"/>
    </row>
    <row r="4272" spans="2:2">
      <c r="B4272" s="16"/>
    </row>
    <row r="4273" spans="2:2">
      <c r="B4273" s="16"/>
    </row>
    <row r="4274" spans="2:2">
      <c r="B4274" s="16"/>
    </row>
    <row r="4275" spans="2:2">
      <c r="B4275" s="16"/>
    </row>
    <row r="4276" spans="2:2">
      <c r="B4276" s="16"/>
    </row>
    <row r="4277" spans="2:2">
      <c r="B4277" s="16"/>
    </row>
    <row r="4278" spans="2:2">
      <c r="B4278" s="16"/>
    </row>
    <row r="4279" spans="2:2">
      <c r="B4279" s="16"/>
    </row>
    <row r="4280" spans="2:2">
      <c r="B4280" s="16"/>
    </row>
    <row r="4281" spans="2:2">
      <c r="B4281" s="16"/>
    </row>
    <row r="4282" spans="2:2">
      <c r="B4282" s="16"/>
    </row>
    <row r="4283" spans="2:2">
      <c r="B4283" s="16"/>
    </row>
    <row r="4284" spans="2:2">
      <c r="B4284" s="16"/>
    </row>
    <row r="4285" spans="2:2">
      <c r="B4285" s="16"/>
    </row>
    <row r="4286" spans="2:2">
      <c r="B4286" s="16"/>
    </row>
    <row r="4287" spans="2:2">
      <c r="B4287" s="16"/>
    </row>
    <row r="4288" spans="2:2">
      <c r="B4288" s="16"/>
    </row>
    <row r="4289" spans="2:2">
      <c r="B4289" s="16"/>
    </row>
    <row r="4290" spans="2:2">
      <c r="B4290" s="16"/>
    </row>
    <row r="4291" spans="2:2">
      <c r="B4291" s="16"/>
    </row>
    <row r="4292" spans="2:2">
      <c r="B4292" s="16"/>
    </row>
    <row r="4293" spans="2:2">
      <c r="B4293" s="16"/>
    </row>
    <row r="4294" spans="2:2">
      <c r="B4294" s="16"/>
    </row>
    <row r="4295" spans="2:2">
      <c r="B4295" s="16"/>
    </row>
    <row r="4296" spans="2:2">
      <c r="B4296" s="16"/>
    </row>
    <row r="4297" spans="2:2">
      <c r="B4297" s="16"/>
    </row>
    <row r="4298" spans="2:2">
      <c r="B4298" s="16"/>
    </row>
    <row r="4299" spans="2:2">
      <c r="B4299" s="16"/>
    </row>
    <row r="4300" spans="2:2">
      <c r="B4300" s="16"/>
    </row>
    <row r="4301" spans="2:2">
      <c r="B4301" s="16"/>
    </row>
    <row r="4302" spans="2:2">
      <c r="B4302" s="16"/>
    </row>
    <row r="4303" spans="2:2">
      <c r="B4303" s="16"/>
    </row>
    <row r="4304" spans="2:2">
      <c r="B4304" s="16"/>
    </row>
    <row r="4305" spans="2:2">
      <c r="B4305" s="16"/>
    </row>
    <row r="4306" spans="2:2">
      <c r="B4306" s="16"/>
    </row>
    <row r="4307" spans="2:2">
      <c r="B4307" s="16"/>
    </row>
    <row r="4308" spans="2:2">
      <c r="B4308" s="16"/>
    </row>
    <row r="4309" spans="2:2">
      <c r="B4309" s="16"/>
    </row>
    <row r="4310" spans="2:2">
      <c r="B4310" s="16"/>
    </row>
    <row r="4311" spans="2:2">
      <c r="B4311" s="16"/>
    </row>
    <row r="4312" spans="2:2">
      <c r="B4312" s="16"/>
    </row>
    <row r="4313" spans="2:2">
      <c r="B4313" s="16"/>
    </row>
    <row r="4314" spans="2:2">
      <c r="B4314" s="16"/>
    </row>
    <row r="4315" spans="2:2">
      <c r="B4315" s="16"/>
    </row>
    <row r="4316" spans="2:2">
      <c r="B4316" s="16"/>
    </row>
    <row r="4317" spans="2:2">
      <c r="B4317" s="16"/>
    </row>
    <row r="4318" spans="2:2">
      <c r="B4318" s="16"/>
    </row>
    <row r="4319" spans="2:2">
      <c r="B4319" s="16"/>
    </row>
    <row r="4320" spans="2:2">
      <c r="B4320" s="16"/>
    </row>
    <row r="4321" spans="2:2">
      <c r="B4321" s="16"/>
    </row>
    <row r="4322" spans="2:2">
      <c r="B4322" s="16"/>
    </row>
    <row r="4323" spans="2:2">
      <c r="B4323" s="16"/>
    </row>
    <row r="4324" spans="2:2">
      <c r="B4324" s="16"/>
    </row>
    <row r="4325" spans="2:2">
      <c r="B4325" s="16"/>
    </row>
    <row r="4326" spans="2:2">
      <c r="B4326" s="16"/>
    </row>
    <row r="4327" spans="2:2">
      <c r="B4327" s="16"/>
    </row>
    <row r="4328" spans="2:2">
      <c r="B4328" s="16"/>
    </row>
    <row r="4329" spans="2:2">
      <c r="B4329" s="16"/>
    </row>
    <row r="4330" spans="2:2">
      <c r="B4330" s="16"/>
    </row>
    <row r="4331" spans="2:2">
      <c r="B4331" s="16"/>
    </row>
    <row r="4332" spans="2:2">
      <c r="B4332" s="16"/>
    </row>
    <row r="4333" spans="2:2">
      <c r="B4333" s="16"/>
    </row>
    <row r="4334" spans="2:2">
      <c r="B4334" s="16"/>
    </row>
    <row r="4335" spans="2:2">
      <c r="B4335" s="16"/>
    </row>
    <row r="4336" spans="2:2">
      <c r="B4336" s="16"/>
    </row>
    <row r="4337" spans="2:2">
      <c r="B4337" s="16"/>
    </row>
    <row r="4338" spans="2:2">
      <c r="B4338" s="16"/>
    </row>
    <row r="4339" spans="2:2">
      <c r="B4339" s="16"/>
    </row>
    <row r="4340" spans="2:2">
      <c r="B4340" s="16"/>
    </row>
    <row r="4341" spans="2:2">
      <c r="B4341" s="16"/>
    </row>
    <row r="4342" spans="2:2">
      <c r="B4342" s="16"/>
    </row>
    <row r="4343" spans="2:2">
      <c r="B4343" s="16"/>
    </row>
    <row r="4344" spans="2:2">
      <c r="B4344" s="16"/>
    </row>
    <row r="4345" spans="2:2">
      <c r="B4345" s="16"/>
    </row>
    <row r="4346" spans="2:2">
      <c r="B4346" s="16"/>
    </row>
    <row r="4347" spans="2:2">
      <c r="B4347" s="16"/>
    </row>
    <row r="4348" spans="2:2">
      <c r="B4348" s="16"/>
    </row>
    <row r="4349" spans="2:2">
      <c r="B4349" s="16"/>
    </row>
    <row r="4350" spans="2:2">
      <c r="B4350" s="16"/>
    </row>
    <row r="4351" spans="2:2">
      <c r="B4351" s="16"/>
    </row>
    <row r="4352" spans="2:2">
      <c r="B4352" s="16"/>
    </row>
    <row r="4353" spans="2:2">
      <c r="B4353" s="16"/>
    </row>
    <row r="4354" spans="2:2">
      <c r="B4354" s="16"/>
    </row>
    <row r="4355" spans="2:2">
      <c r="B4355" s="16"/>
    </row>
    <row r="4356" spans="2:2">
      <c r="B4356" s="16"/>
    </row>
    <row r="4357" spans="2:2">
      <c r="B4357" s="16"/>
    </row>
    <row r="4358" spans="2:2">
      <c r="B4358" s="16"/>
    </row>
    <row r="4359" spans="2:2">
      <c r="B4359" s="16"/>
    </row>
    <row r="4360" spans="2:2">
      <c r="B4360" s="16"/>
    </row>
    <row r="4361" spans="2:2">
      <c r="B4361" s="16"/>
    </row>
    <row r="4362" spans="2:2">
      <c r="B4362" s="16"/>
    </row>
    <row r="4363" spans="2:2">
      <c r="B4363" s="16"/>
    </row>
    <row r="4364" spans="2:2">
      <c r="B4364" s="16"/>
    </row>
    <row r="4365" spans="2:2">
      <c r="B4365" s="16"/>
    </row>
    <row r="4366" spans="2:2">
      <c r="B4366" s="16"/>
    </row>
    <row r="4367" spans="2:2">
      <c r="B4367" s="16"/>
    </row>
    <row r="4368" spans="2:2">
      <c r="B4368" s="16"/>
    </row>
    <row r="4369" spans="2:2">
      <c r="B4369" s="16"/>
    </row>
    <row r="4370" spans="2:2">
      <c r="B4370" s="16"/>
    </row>
    <row r="4371" spans="2:2">
      <c r="B4371" s="16"/>
    </row>
    <row r="4372" spans="2:2">
      <c r="B4372" s="16"/>
    </row>
    <row r="4373" spans="2:2">
      <c r="B4373" s="16"/>
    </row>
    <row r="4374" spans="2:2">
      <c r="B4374" s="16"/>
    </row>
    <row r="4375" spans="2:2">
      <c r="B4375" s="16"/>
    </row>
    <row r="4376" spans="2:2">
      <c r="B4376" s="16"/>
    </row>
    <row r="4377" spans="2:2">
      <c r="B4377" s="16"/>
    </row>
    <row r="4378" spans="2:2">
      <c r="B4378" s="16"/>
    </row>
    <row r="4379" spans="2:2">
      <c r="B4379" s="16"/>
    </row>
    <row r="4380" spans="2:2">
      <c r="B4380" s="16"/>
    </row>
    <row r="4381" spans="2:2">
      <c r="B4381" s="16"/>
    </row>
    <row r="4382" spans="2:2">
      <c r="B4382" s="16"/>
    </row>
    <row r="4383" spans="2:2">
      <c r="B4383" s="16"/>
    </row>
    <row r="4384" spans="2:2">
      <c r="B4384" s="16"/>
    </row>
    <row r="4385" spans="2:2">
      <c r="B4385" s="16"/>
    </row>
    <row r="4386" spans="2:2">
      <c r="B4386" s="16"/>
    </row>
    <row r="4387" spans="2:2">
      <c r="B4387" s="16"/>
    </row>
    <row r="4388" spans="2:2">
      <c r="B4388" s="16"/>
    </row>
    <row r="4389" spans="2:2">
      <c r="B4389" s="16"/>
    </row>
    <row r="4390" spans="2:2">
      <c r="B4390" s="16"/>
    </row>
    <row r="4391" spans="2:2">
      <c r="B4391" s="16"/>
    </row>
    <row r="4392" spans="2:2">
      <c r="B4392" s="16"/>
    </row>
    <row r="4393" spans="2:2">
      <c r="B4393" s="16"/>
    </row>
    <row r="4394" spans="2:2">
      <c r="B4394" s="16"/>
    </row>
    <row r="4395" spans="2:2">
      <c r="B4395" s="16"/>
    </row>
    <row r="4396" spans="2:2">
      <c r="B4396" s="16"/>
    </row>
    <row r="4397" spans="2:2">
      <c r="B4397" s="16"/>
    </row>
    <row r="4398" spans="2:2">
      <c r="B4398" s="16"/>
    </row>
    <row r="4399" spans="2:2">
      <c r="B4399" s="16"/>
    </row>
    <row r="4400" spans="2:2">
      <c r="B4400" s="16"/>
    </row>
    <row r="4401" spans="2:2">
      <c r="B4401" s="16"/>
    </row>
    <row r="4402" spans="2:2">
      <c r="B4402" s="16"/>
    </row>
    <row r="4403" spans="2:2">
      <c r="B4403" s="16"/>
    </row>
    <row r="4404" spans="2:2">
      <c r="B4404" s="16"/>
    </row>
    <row r="4405" spans="2:2">
      <c r="B4405" s="16"/>
    </row>
    <row r="4406" spans="2:2">
      <c r="B4406" s="16"/>
    </row>
    <row r="4407" spans="2:2">
      <c r="B4407" s="16"/>
    </row>
    <row r="4408" spans="2:2">
      <c r="B4408" s="16"/>
    </row>
    <row r="4409" spans="2:2">
      <c r="B4409" s="16"/>
    </row>
    <row r="4410" spans="2:2">
      <c r="B4410" s="16"/>
    </row>
    <row r="4411" spans="2:2">
      <c r="B4411" s="16"/>
    </row>
    <row r="4412" spans="2:2">
      <c r="B4412" s="16"/>
    </row>
    <row r="4413" spans="2:2">
      <c r="B4413" s="16"/>
    </row>
    <row r="4414" spans="2:2">
      <c r="B4414" s="16"/>
    </row>
    <row r="4415" spans="2:2">
      <c r="B4415" s="16"/>
    </row>
    <row r="4416" spans="2:2">
      <c r="B4416" s="16"/>
    </row>
    <row r="4417" spans="2:2">
      <c r="B4417" s="16"/>
    </row>
    <row r="4418" spans="2:2">
      <c r="B4418" s="16"/>
    </row>
    <row r="4419" spans="2:2">
      <c r="B4419" s="16"/>
    </row>
    <row r="4420" spans="2:2">
      <c r="B4420" s="16"/>
    </row>
    <row r="4421" spans="2:2">
      <c r="B4421" s="16"/>
    </row>
    <row r="4422" spans="2:2">
      <c r="B4422" s="16"/>
    </row>
    <row r="4423" spans="2:2">
      <c r="B4423" s="16"/>
    </row>
    <row r="4424" spans="2:2">
      <c r="B4424" s="16"/>
    </row>
    <row r="4425" spans="2:2">
      <c r="B4425" s="16"/>
    </row>
    <row r="4426" spans="2:2">
      <c r="B4426" s="16"/>
    </row>
    <row r="4427" spans="2:2">
      <c r="B4427" s="16"/>
    </row>
    <row r="4428" spans="2:2">
      <c r="B4428" s="16"/>
    </row>
    <row r="4429" spans="2:2">
      <c r="B4429" s="16"/>
    </row>
    <row r="4430" spans="2:2">
      <c r="B4430" s="16"/>
    </row>
    <row r="4431" spans="2:2">
      <c r="B4431" s="16"/>
    </row>
    <row r="4432" spans="2:2">
      <c r="B4432" s="16"/>
    </row>
    <row r="4433" spans="2:2">
      <c r="B4433" s="16"/>
    </row>
    <row r="4434" spans="2:2">
      <c r="B4434" s="16"/>
    </row>
    <row r="4435" spans="2:2">
      <c r="B4435" s="16"/>
    </row>
    <row r="4436" spans="2:2">
      <c r="B4436" s="16"/>
    </row>
    <row r="4437" spans="2:2">
      <c r="B4437" s="16"/>
    </row>
    <row r="4438" spans="2:2">
      <c r="B4438" s="16"/>
    </row>
    <row r="4439" spans="2:2">
      <c r="B4439" s="16"/>
    </row>
    <row r="4440" spans="2:2">
      <c r="B4440" s="16"/>
    </row>
    <row r="4441" spans="2:2">
      <c r="B4441" s="16"/>
    </row>
    <row r="4442" spans="2:2">
      <c r="B4442" s="16"/>
    </row>
    <row r="4443" spans="2:2">
      <c r="B4443" s="16"/>
    </row>
    <row r="4444" spans="2:2">
      <c r="B4444" s="16"/>
    </row>
    <row r="4445" spans="2:2">
      <c r="B4445" s="16"/>
    </row>
    <row r="4446" spans="2:2">
      <c r="B4446" s="16"/>
    </row>
    <row r="4447" spans="2:2">
      <c r="B4447" s="16"/>
    </row>
    <row r="4448" spans="2:2">
      <c r="B4448" s="16"/>
    </row>
    <row r="4449" spans="2:2">
      <c r="B4449" s="16"/>
    </row>
    <row r="4450" spans="2:2">
      <c r="B4450" s="16"/>
    </row>
    <row r="4451" spans="2:2">
      <c r="B4451" s="16"/>
    </row>
    <row r="4452" spans="2:2">
      <c r="B4452" s="16"/>
    </row>
    <row r="4453" spans="2:2">
      <c r="B4453" s="16"/>
    </row>
    <row r="4454" spans="2:2">
      <c r="B4454" s="16"/>
    </row>
    <row r="4455" spans="2:2">
      <c r="B4455" s="16"/>
    </row>
    <row r="4456" spans="2:2">
      <c r="B4456" s="16"/>
    </row>
    <row r="4457" spans="2:2">
      <c r="B4457" s="16"/>
    </row>
    <row r="4458" spans="2:2">
      <c r="B4458" s="16"/>
    </row>
    <row r="4459" spans="2:2">
      <c r="B4459" s="16"/>
    </row>
    <row r="4460" spans="2:2">
      <c r="B4460" s="16"/>
    </row>
    <row r="4461" spans="2:2">
      <c r="B4461" s="16"/>
    </row>
    <row r="4462" spans="2:2">
      <c r="B4462" s="16"/>
    </row>
    <row r="4463" spans="2:2">
      <c r="B4463" s="16"/>
    </row>
    <row r="4464" spans="2:2">
      <c r="B4464" s="16"/>
    </row>
    <row r="4465" spans="2:2">
      <c r="B4465" s="16"/>
    </row>
    <row r="4466" spans="2:2">
      <c r="B4466" s="16"/>
    </row>
    <row r="4467" spans="2:2">
      <c r="B4467" s="16"/>
    </row>
    <row r="4468" spans="2:2">
      <c r="B4468" s="16"/>
    </row>
    <row r="4469" spans="2:2">
      <c r="B4469" s="16"/>
    </row>
    <row r="4470" spans="2:2">
      <c r="B4470" s="16"/>
    </row>
    <row r="4471" spans="2:2">
      <c r="B4471" s="16"/>
    </row>
    <row r="4472" spans="2:2">
      <c r="B4472" s="16"/>
    </row>
    <row r="4473" spans="2:2">
      <c r="B4473" s="16"/>
    </row>
    <row r="4474" spans="2:2">
      <c r="B4474" s="16"/>
    </row>
    <row r="4475" spans="2:2">
      <c r="B4475" s="16"/>
    </row>
    <row r="4476" spans="2:2">
      <c r="B4476" s="16"/>
    </row>
    <row r="4477" spans="2:2">
      <c r="B4477" s="16"/>
    </row>
    <row r="4478" spans="2:2">
      <c r="B4478" s="16"/>
    </row>
    <row r="4479" spans="2:2">
      <c r="B4479" s="16"/>
    </row>
    <row r="4480" spans="2:2">
      <c r="B4480" s="16"/>
    </row>
    <row r="4481" spans="2:2">
      <c r="B4481" s="16"/>
    </row>
    <row r="4482" spans="2:2">
      <c r="B4482" s="16"/>
    </row>
    <row r="4483" spans="2:2">
      <c r="B4483" s="16"/>
    </row>
    <row r="4484" spans="2:2">
      <c r="B4484" s="16"/>
    </row>
    <row r="4485" spans="2:2">
      <c r="B4485" s="16"/>
    </row>
    <row r="4486" spans="2:2">
      <c r="B4486" s="16"/>
    </row>
    <row r="4487" spans="2:2">
      <c r="B4487" s="16"/>
    </row>
    <row r="4488" spans="2:2">
      <c r="B4488" s="16"/>
    </row>
    <row r="4489" spans="2:2">
      <c r="B4489" s="16"/>
    </row>
    <row r="4490" spans="2:2">
      <c r="B4490" s="16"/>
    </row>
    <row r="4491" spans="2:2">
      <c r="B4491" s="16"/>
    </row>
    <row r="4492" spans="2:2">
      <c r="B4492" s="16"/>
    </row>
    <row r="4493" spans="2:2">
      <c r="B4493" s="16"/>
    </row>
    <row r="4494" spans="2:2">
      <c r="B4494" s="16"/>
    </row>
    <row r="4495" spans="2:2">
      <c r="B4495" s="16"/>
    </row>
    <row r="4496" spans="2:2">
      <c r="B4496" s="16"/>
    </row>
    <row r="4497" spans="2:2">
      <c r="B4497" s="16"/>
    </row>
    <row r="4498" spans="2:2">
      <c r="B4498" s="16"/>
    </row>
    <row r="4499" spans="2:2">
      <c r="B4499" s="16"/>
    </row>
    <row r="4500" spans="2:2">
      <c r="B4500" s="16"/>
    </row>
    <row r="4501" spans="2:2">
      <c r="B4501" s="16"/>
    </row>
    <row r="4502" spans="2:2">
      <c r="B4502" s="16"/>
    </row>
    <row r="4503" spans="2:2">
      <c r="B4503" s="16"/>
    </row>
    <row r="4504" spans="2:2">
      <c r="B4504" s="16"/>
    </row>
    <row r="4505" spans="2:2">
      <c r="B4505" s="16"/>
    </row>
    <row r="4506" spans="2:2">
      <c r="B4506" s="16"/>
    </row>
    <row r="4507" spans="2:2">
      <c r="B4507" s="16"/>
    </row>
    <row r="4508" spans="2:2">
      <c r="B4508" s="16"/>
    </row>
    <row r="4509" spans="2:2">
      <c r="B4509" s="16"/>
    </row>
    <row r="4510" spans="2:2">
      <c r="B4510" s="16"/>
    </row>
    <row r="4511" spans="2:2">
      <c r="B4511" s="16"/>
    </row>
    <row r="4512" spans="2:2">
      <c r="B4512" s="16"/>
    </row>
    <row r="4513" spans="2:2">
      <c r="B4513" s="16"/>
    </row>
    <row r="4514" spans="2:2">
      <c r="B4514" s="16"/>
    </row>
    <row r="4515" spans="2:2">
      <c r="B4515" s="16"/>
    </row>
    <row r="4516" spans="2:2">
      <c r="B4516" s="16"/>
    </row>
    <row r="4517" spans="2:2">
      <c r="B4517" s="16"/>
    </row>
    <row r="4518" spans="2:2">
      <c r="B4518" s="16"/>
    </row>
    <row r="4519" spans="2:2">
      <c r="B4519" s="16"/>
    </row>
    <row r="4520" spans="2:2">
      <c r="B4520" s="16"/>
    </row>
    <row r="4521" spans="2:2">
      <c r="B4521" s="16"/>
    </row>
    <row r="4522" spans="2:2">
      <c r="B4522" s="16"/>
    </row>
    <row r="4523" spans="2:2">
      <c r="B4523" s="16"/>
    </row>
    <row r="4524" spans="2:2">
      <c r="B4524" s="16"/>
    </row>
    <row r="4525" spans="2:2">
      <c r="B4525" s="16"/>
    </row>
    <row r="4526" spans="2:2">
      <c r="B4526" s="16"/>
    </row>
    <row r="4527" spans="2:2">
      <c r="B4527" s="16"/>
    </row>
    <row r="4528" spans="2:2">
      <c r="B4528" s="16"/>
    </row>
    <row r="4529" spans="2:2">
      <c r="B4529" s="16"/>
    </row>
    <row r="4530" spans="2:2">
      <c r="B4530" s="16"/>
    </row>
    <row r="4531" spans="2:2">
      <c r="B4531" s="16"/>
    </row>
    <row r="4532" spans="2:2">
      <c r="B4532" s="16"/>
    </row>
    <row r="4533" spans="2:2">
      <c r="B4533" s="16"/>
    </row>
    <row r="4534" spans="2:2">
      <c r="B4534" s="16"/>
    </row>
    <row r="4535" spans="2:2">
      <c r="B4535" s="16"/>
    </row>
    <row r="4536" spans="2:2">
      <c r="B4536" s="16"/>
    </row>
    <row r="4537" spans="2:2">
      <c r="B4537" s="16"/>
    </row>
    <row r="4538" spans="2:2">
      <c r="B4538" s="16"/>
    </row>
    <row r="4539" spans="2:2">
      <c r="B4539" s="16"/>
    </row>
    <row r="4540" spans="2:2">
      <c r="B4540" s="16"/>
    </row>
    <row r="4541" spans="2:2">
      <c r="B4541" s="16"/>
    </row>
    <row r="4542" spans="2:2">
      <c r="B4542" s="16"/>
    </row>
    <row r="4543" spans="2:2">
      <c r="B4543" s="16"/>
    </row>
    <row r="4544" spans="2:2">
      <c r="B4544" s="16"/>
    </row>
    <row r="4545" spans="2:2">
      <c r="B4545" s="16"/>
    </row>
    <row r="4546" spans="2:2">
      <c r="B4546" s="16"/>
    </row>
    <row r="4547" spans="2:2">
      <c r="B4547" s="16"/>
    </row>
    <row r="4548" spans="2:2">
      <c r="B4548" s="16"/>
    </row>
    <row r="4549" spans="2:2">
      <c r="B4549" s="16"/>
    </row>
    <row r="4550" spans="2:2">
      <c r="B4550" s="16"/>
    </row>
    <row r="4551" spans="2:2">
      <c r="B4551" s="16"/>
    </row>
    <row r="4552" spans="2:2">
      <c r="B4552" s="16"/>
    </row>
    <row r="4553" spans="2:2">
      <c r="B4553" s="16"/>
    </row>
    <row r="4554" spans="2:2">
      <c r="B4554" s="16"/>
    </row>
    <row r="4555" spans="2:2">
      <c r="B4555" s="16"/>
    </row>
    <row r="4556" spans="2:2">
      <c r="B4556" s="16"/>
    </row>
    <row r="4557" spans="2:2">
      <c r="B4557" s="16"/>
    </row>
    <row r="4558" spans="2:2">
      <c r="B4558" s="16"/>
    </row>
    <row r="4559" spans="2:2">
      <c r="B4559" s="16"/>
    </row>
    <row r="4560" spans="2:2">
      <c r="B4560" s="16"/>
    </row>
    <row r="4561" spans="2:2">
      <c r="B4561" s="16"/>
    </row>
    <row r="4562" spans="2:2">
      <c r="B4562" s="16"/>
    </row>
    <row r="4563" spans="2:2">
      <c r="B4563" s="16"/>
    </row>
    <row r="4564" spans="2:2">
      <c r="B4564" s="16"/>
    </row>
    <row r="4565" spans="2:2">
      <c r="B4565" s="16"/>
    </row>
    <row r="4566" spans="2:2">
      <c r="B4566" s="16"/>
    </row>
    <row r="4567" spans="2:2">
      <c r="B4567" s="16"/>
    </row>
    <row r="4568" spans="2:2">
      <c r="B4568" s="16"/>
    </row>
    <row r="4569" spans="2:2">
      <c r="B4569" s="16"/>
    </row>
    <row r="4570" spans="2:2">
      <c r="B4570" s="16"/>
    </row>
    <row r="4571" spans="2:2">
      <c r="B4571" s="16"/>
    </row>
    <row r="4572" spans="2:2">
      <c r="B4572" s="16"/>
    </row>
    <row r="4573" spans="2:2">
      <c r="B4573" s="16"/>
    </row>
    <row r="4574" spans="2:2">
      <c r="B4574" s="16"/>
    </row>
    <row r="4575" spans="2:2">
      <c r="B4575" s="16"/>
    </row>
    <row r="4576" spans="2:2">
      <c r="B4576" s="16"/>
    </row>
    <row r="4577" spans="2:2">
      <c r="B4577" s="16"/>
    </row>
    <row r="4578" spans="2:2">
      <c r="B4578" s="16"/>
    </row>
    <row r="4579" spans="2:2">
      <c r="B4579" s="16"/>
    </row>
    <row r="4580" spans="2:2">
      <c r="B4580" s="16"/>
    </row>
    <row r="4581" spans="2:2">
      <c r="B4581" s="16"/>
    </row>
    <row r="4582" spans="2:2">
      <c r="B4582" s="16"/>
    </row>
    <row r="4583" spans="2:2">
      <c r="B4583" s="16"/>
    </row>
    <row r="4584" spans="2:2">
      <c r="B4584" s="16"/>
    </row>
    <row r="4585" spans="2:2">
      <c r="B4585" s="16"/>
    </row>
    <row r="4586" spans="2:2">
      <c r="B4586" s="16"/>
    </row>
    <row r="4587" spans="2:2">
      <c r="B4587" s="16"/>
    </row>
    <row r="4588" spans="2:2">
      <c r="B4588" s="16"/>
    </row>
    <row r="4589" spans="2:2">
      <c r="B4589" s="16"/>
    </row>
    <row r="4590" spans="2:2">
      <c r="B4590" s="16"/>
    </row>
    <row r="4591" spans="2:2">
      <c r="B4591" s="16"/>
    </row>
    <row r="4592" spans="2:2">
      <c r="B4592" s="16"/>
    </row>
    <row r="4593" spans="2:2">
      <c r="B4593" s="16"/>
    </row>
    <row r="4594" spans="2:2">
      <c r="B4594" s="16"/>
    </row>
    <row r="4595" spans="2:2">
      <c r="B4595" s="16"/>
    </row>
    <row r="4596" spans="2:2">
      <c r="B4596" s="16"/>
    </row>
    <row r="4597" spans="2:2">
      <c r="B4597" s="16"/>
    </row>
    <row r="4598" spans="2:2">
      <c r="B4598" s="16"/>
    </row>
    <row r="4599" spans="2:2">
      <c r="B4599" s="16"/>
    </row>
    <row r="4600" spans="2:2">
      <c r="B4600" s="16"/>
    </row>
    <row r="4601" spans="2:2">
      <c r="B4601" s="16"/>
    </row>
    <row r="4602" spans="2:2">
      <c r="B4602" s="16"/>
    </row>
    <row r="4603" spans="2:2">
      <c r="B4603" s="16"/>
    </row>
    <row r="4604" spans="2:2">
      <c r="B4604" s="16"/>
    </row>
    <row r="4605" spans="2:2">
      <c r="B4605" s="16"/>
    </row>
    <row r="4606" spans="2:2">
      <c r="B4606" s="16"/>
    </row>
    <row r="4607" spans="2:2">
      <c r="B4607" s="16"/>
    </row>
    <row r="4608" spans="2:2">
      <c r="B4608" s="16"/>
    </row>
    <row r="4609" spans="2:2">
      <c r="B4609" s="16"/>
    </row>
    <row r="4610" spans="2:2">
      <c r="B4610" s="16"/>
    </row>
    <row r="4611" spans="2:2">
      <c r="B4611" s="16"/>
    </row>
    <row r="4612" spans="2:2">
      <c r="B4612" s="16"/>
    </row>
    <row r="4613" spans="2:2">
      <c r="B4613" s="16"/>
    </row>
    <row r="4614" spans="2:2">
      <c r="B4614" s="16"/>
    </row>
    <row r="4615" spans="2:2">
      <c r="B4615" s="16"/>
    </row>
    <row r="4616" spans="2:2">
      <c r="B4616" s="16"/>
    </row>
    <row r="4617" spans="2:2">
      <c r="B4617" s="16"/>
    </row>
    <row r="4618" spans="2:2">
      <c r="B4618" s="16"/>
    </row>
    <row r="4619" spans="2:2">
      <c r="B4619" s="16"/>
    </row>
    <row r="4620" spans="2:2">
      <c r="B4620" s="16"/>
    </row>
    <row r="4621" spans="2:2">
      <c r="B4621" s="16"/>
    </row>
    <row r="4622" spans="2:2">
      <c r="B4622" s="16"/>
    </row>
    <row r="4623" spans="2:2">
      <c r="B4623" s="16"/>
    </row>
    <row r="4624" spans="2:2">
      <c r="B4624" s="16"/>
    </row>
    <row r="4625" spans="2:2">
      <c r="B4625" s="16"/>
    </row>
    <row r="4626" spans="2:2">
      <c r="B4626" s="16"/>
    </row>
    <row r="4627" spans="2:2">
      <c r="B4627" s="16"/>
    </row>
    <row r="4628" spans="2:2">
      <c r="B4628" s="16"/>
    </row>
    <row r="4629" spans="2:2">
      <c r="B4629" s="16"/>
    </row>
    <row r="4630" spans="2:2">
      <c r="B4630" s="16"/>
    </row>
    <row r="4631" spans="2:2">
      <c r="B4631" s="16"/>
    </row>
    <row r="4632" spans="2:2">
      <c r="B4632" s="16"/>
    </row>
    <row r="4633" spans="2:2">
      <c r="B4633" s="16"/>
    </row>
    <row r="4634" spans="2:2">
      <c r="B4634" s="16"/>
    </row>
    <row r="4635" spans="2:2">
      <c r="B4635" s="16"/>
    </row>
    <row r="4636" spans="2:2">
      <c r="B4636" s="16"/>
    </row>
    <row r="4637" spans="2:2">
      <c r="B4637" s="16"/>
    </row>
    <row r="4638" spans="2:2">
      <c r="B4638" s="16"/>
    </row>
    <row r="4639" spans="2:2">
      <c r="B4639" s="16"/>
    </row>
    <row r="4640" spans="2:2">
      <c r="B4640" s="16"/>
    </row>
    <row r="4641" spans="2:2">
      <c r="B4641" s="16"/>
    </row>
    <row r="4642" spans="2:2">
      <c r="B4642" s="16"/>
    </row>
    <row r="4643" spans="2:2">
      <c r="B4643" s="16"/>
    </row>
    <row r="4644" spans="2:2">
      <c r="B4644" s="16"/>
    </row>
    <row r="4645" spans="2:2">
      <c r="B4645" s="16"/>
    </row>
    <row r="4646" spans="2:2">
      <c r="B4646" s="16"/>
    </row>
    <row r="4647" spans="2:2">
      <c r="B4647" s="16"/>
    </row>
    <row r="4648" spans="2:2">
      <c r="B4648" s="16"/>
    </row>
    <row r="4649" spans="2:2">
      <c r="B4649" s="16"/>
    </row>
    <row r="4650" spans="2:2">
      <c r="B4650" s="16"/>
    </row>
    <row r="4651" spans="2:2">
      <c r="B4651" s="16"/>
    </row>
    <row r="4652" spans="2:2">
      <c r="B4652" s="16"/>
    </row>
    <row r="4653" spans="2:2">
      <c r="B4653" s="16"/>
    </row>
    <row r="4654" spans="2:2">
      <c r="B4654" s="16"/>
    </row>
    <row r="4655" spans="2:2">
      <c r="B4655" s="16"/>
    </row>
    <row r="4656" spans="2:2">
      <c r="B4656" s="16"/>
    </row>
    <row r="4657" spans="2:2">
      <c r="B4657" s="16"/>
    </row>
    <row r="4658" spans="2:2">
      <c r="B4658" s="16"/>
    </row>
    <row r="4659" spans="2:2">
      <c r="B4659" s="16"/>
    </row>
    <row r="4660" spans="2:2">
      <c r="B4660" s="16"/>
    </row>
    <row r="4661" spans="2:2">
      <c r="B4661" s="16"/>
    </row>
    <row r="4662" spans="2:2">
      <c r="B4662" s="16"/>
    </row>
    <row r="4663" spans="2:2">
      <c r="B4663" s="16"/>
    </row>
    <row r="4664" spans="2:2">
      <c r="B4664" s="16"/>
    </row>
    <row r="4665" spans="2:2">
      <c r="B4665" s="16"/>
    </row>
    <row r="4666" spans="2:2">
      <c r="B4666" s="16"/>
    </row>
    <row r="4667" spans="2:2">
      <c r="B4667" s="16"/>
    </row>
    <row r="4668" spans="2:2">
      <c r="B4668" s="16"/>
    </row>
    <row r="4669" spans="2:2">
      <c r="B4669" s="16"/>
    </row>
    <row r="4670" spans="2:2">
      <c r="B4670" s="16"/>
    </row>
    <row r="4671" spans="2:2">
      <c r="B4671" s="16"/>
    </row>
    <row r="4672" spans="2:2">
      <c r="B4672" s="16"/>
    </row>
    <row r="4673" spans="2:2">
      <c r="B4673" s="16"/>
    </row>
    <row r="4674" spans="2:2">
      <c r="B4674" s="16"/>
    </row>
    <row r="4675" spans="2:2">
      <c r="B4675" s="16"/>
    </row>
    <row r="4676" spans="2:2">
      <c r="B4676" s="16"/>
    </row>
    <row r="4677" spans="2:2">
      <c r="B4677" s="16"/>
    </row>
    <row r="4678" spans="2:2">
      <c r="B4678" s="16"/>
    </row>
    <row r="4679" spans="2:2">
      <c r="B4679" s="16"/>
    </row>
    <row r="4680" spans="2:2">
      <c r="B4680" s="16"/>
    </row>
    <row r="4681" spans="2:2">
      <c r="B4681" s="16"/>
    </row>
    <row r="4682" spans="2:2">
      <c r="B4682" s="16"/>
    </row>
    <row r="4683" spans="2:2">
      <c r="B4683" s="16"/>
    </row>
    <row r="4684" spans="2:2">
      <c r="B4684" s="16"/>
    </row>
    <row r="4685" spans="2:2">
      <c r="B4685" s="16"/>
    </row>
    <row r="4686" spans="2:2">
      <c r="B4686" s="16"/>
    </row>
    <row r="4687" spans="2:2">
      <c r="B4687" s="16"/>
    </row>
    <row r="4688" spans="2:2">
      <c r="B4688" s="16"/>
    </row>
    <row r="4689" spans="2:2">
      <c r="B4689" s="16"/>
    </row>
    <row r="4690" spans="2:2">
      <c r="B4690" s="16"/>
    </row>
    <row r="4691" spans="2:2">
      <c r="B4691" s="16"/>
    </row>
    <row r="4692" spans="2:2">
      <c r="B4692" s="16"/>
    </row>
    <row r="4693" spans="2:2">
      <c r="B4693" s="16"/>
    </row>
    <row r="4694" spans="2:2">
      <c r="B4694" s="16"/>
    </row>
    <row r="4695" spans="2:2">
      <c r="B4695" s="16"/>
    </row>
    <row r="4696" spans="2:2">
      <c r="B4696" s="16"/>
    </row>
    <row r="4697" spans="2:2">
      <c r="B4697" s="16"/>
    </row>
    <row r="4698" spans="2:2">
      <c r="B4698" s="16"/>
    </row>
    <row r="4699" spans="2:2">
      <c r="B4699" s="16"/>
    </row>
    <row r="4700" spans="2:2">
      <c r="B4700" s="16"/>
    </row>
    <row r="4701" spans="2:2">
      <c r="B4701" s="16"/>
    </row>
    <row r="4702" spans="2:2">
      <c r="B4702" s="16"/>
    </row>
    <row r="4703" spans="2:2">
      <c r="B4703" s="16"/>
    </row>
    <row r="4704" spans="2:2">
      <c r="B4704" s="16"/>
    </row>
    <row r="4705" spans="2:2">
      <c r="B4705" s="16"/>
    </row>
    <row r="4706" spans="2:2">
      <c r="B4706" s="16"/>
    </row>
    <row r="4707" spans="2:2">
      <c r="B4707" s="16"/>
    </row>
    <row r="4708" spans="2:2">
      <c r="B4708" s="16"/>
    </row>
    <row r="4709" spans="2:2">
      <c r="B4709" s="16"/>
    </row>
    <row r="4710" spans="2:2">
      <c r="B4710" s="16"/>
    </row>
    <row r="4711" spans="2:2">
      <c r="B4711" s="16"/>
    </row>
    <row r="4712" spans="2:2">
      <c r="B4712" s="16"/>
    </row>
    <row r="4713" spans="2:2">
      <c r="B4713" s="16"/>
    </row>
    <row r="4714" spans="2:2">
      <c r="B4714" s="16"/>
    </row>
    <row r="4715" spans="2:2">
      <c r="B4715" s="16"/>
    </row>
    <row r="4716" spans="2:2">
      <c r="B4716" s="16"/>
    </row>
    <row r="4717" spans="2:2">
      <c r="B4717" s="16"/>
    </row>
    <row r="4718" spans="2:2">
      <c r="B4718" s="16"/>
    </row>
    <row r="4719" spans="2:2">
      <c r="B4719" s="16"/>
    </row>
    <row r="4720" spans="2:2">
      <c r="B4720" s="16"/>
    </row>
    <row r="4721" spans="2:2">
      <c r="B4721" s="16"/>
    </row>
    <row r="4722" spans="2:2">
      <c r="B4722" s="16"/>
    </row>
    <row r="4723" spans="2:2">
      <c r="B4723" s="16"/>
    </row>
    <row r="4724" spans="2:2">
      <c r="B4724" s="16"/>
    </row>
    <row r="4725" spans="2:2">
      <c r="B4725" s="16"/>
    </row>
    <row r="4726" spans="2:2">
      <c r="B4726" s="16"/>
    </row>
    <row r="4727" spans="2:2">
      <c r="B4727" s="16"/>
    </row>
    <row r="4728" spans="2:2">
      <c r="B4728" s="16"/>
    </row>
    <row r="4729" spans="2:2">
      <c r="B4729" s="16"/>
    </row>
    <row r="4730" spans="2:2">
      <c r="B4730" s="16"/>
    </row>
    <row r="4731" spans="2:2">
      <c r="B4731" s="16"/>
    </row>
    <row r="4732" spans="2:2">
      <c r="B4732" s="16"/>
    </row>
    <row r="4733" spans="2:2">
      <c r="B4733" s="16"/>
    </row>
    <row r="4734" spans="2:2">
      <c r="B4734" s="16"/>
    </row>
    <row r="4735" spans="2:2">
      <c r="B4735" s="16"/>
    </row>
    <row r="4736" spans="2:2">
      <c r="B4736" s="16"/>
    </row>
    <row r="4737" spans="2:2">
      <c r="B4737" s="16"/>
    </row>
    <row r="4738" spans="2:2">
      <c r="B4738" s="16"/>
    </row>
    <row r="4739" spans="2:2">
      <c r="B4739" s="16"/>
    </row>
    <row r="4740" spans="2:2">
      <c r="B4740" s="16"/>
    </row>
    <row r="4741" spans="2:2">
      <c r="B4741" s="16"/>
    </row>
    <row r="4742" spans="2:2">
      <c r="B4742" s="16"/>
    </row>
    <row r="4743" spans="2:2">
      <c r="B4743" s="16"/>
    </row>
    <row r="4744" spans="2:2">
      <c r="B4744" s="16"/>
    </row>
    <row r="4745" spans="2:2">
      <c r="B4745" s="16"/>
    </row>
    <row r="4746" spans="2:2">
      <c r="B4746" s="16"/>
    </row>
    <row r="4747" spans="2:2">
      <c r="B4747" s="16"/>
    </row>
    <row r="4748" spans="2:2">
      <c r="B4748" s="16"/>
    </row>
    <row r="4749" spans="2:2">
      <c r="B4749" s="16"/>
    </row>
    <row r="4750" spans="2:2">
      <c r="B4750" s="16"/>
    </row>
    <row r="4751" spans="2:2">
      <c r="B4751" s="16"/>
    </row>
    <row r="4752" spans="2:2">
      <c r="B4752" s="16"/>
    </row>
    <row r="4753" spans="2:2">
      <c r="B4753" s="16"/>
    </row>
    <row r="4754" spans="2:2">
      <c r="B4754" s="16"/>
    </row>
    <row r="4755" spans="2:2">
      <c r="B4755" s="16"/>
    </row>
    <row r="4756" spans="2:2">
      <c r="B4756" s="16"/>
    </row>
    <row r="4757" spans="2:2">
      <c r="B4757" s="16"/>
    </row>
    <row r="4758" spans="2:2">
      <c r="B4758" s="16"/>
    </row>
    <row r="4759" spans="2:2">
      <c r="B4759" s="16"/>
    </row>
    <row r="4760" spans="2:2">
      <c r="B4760" s="16"/>
    </row>
    <row r="4761" spans="2:2">
      <c r="B4761" s="16"/>
    </row>
    <row r="4762" spans="2:2">
      <c r="B4762" s="16"/>
    </row>
    <row r="4763" spans="2:2">
      <c r="B4763" s="16"/>
    </row>
    <row r="4764" spans="2:2">
      <c r="B4764" s="16"/>
    </row>
    <row r="4765" spans="2:2">
      <c r="B4765" s="16"/>
    </row>
    <row r="4766" spans="2:2">
      <c r="B4766" s="16"/>
    </row>
    <row r="4767" spans="2:2">
      <c r="B4767" s="16"/>
    </row>
    <row r="4768" spans="2:2">
      <c r="B4768" s="16"/>
    </row>
    <row r="4769" spans="2:2">
      <c r="B4769" s="16"/>
    </row>
    <row r="4770" spans="2:2">
      <c r="B4770" s="16"/>
    </row>
    <row r="4771" spans="2:2">
      <c r="B4771" s="16"/>
    </row>
    <row r="4772" spans="2:2">
      <c r="B4772" s="16"/>
    </row>
    <row r="4773" spans="2:2">
      <c r="B4773" s="16"/>
    </row>
    <row r="4774" spans="2:2">
      <c r="B4774" s="16"/>
    </row>
    <row r="4775" spans="2:2">
      <c r="B4775" s="16"/>
    </row>
    <row r="4776" spans="2:2">
      <c r="B4776" s="16"/>
    </row>
    <row r="4777" spans="2:2">
      <c r="B4777" s="16"/>
    </row>
    <row r="4778" spans="2:2">
      <c r="B4778" s="16"/>
    </row>
    <row r="4779" spans="2:2">
      <c r="B4779" s="16"/>
    </row>
    <row r="4780" spans="2:2">
      <c r="B4780" s="16"/>
    </row>
    <row r="4781" spans="2:2">
      <c r="B4781" s="16"/>
    </row>
    <row r="4782" spans="2:2">
      <c r="B4782" s="16"/>
    </row>
    <row r="4783" spans="2:2">
      <c r="B4783" s="16"/>
    </row>
    <row r="4784" spans="2:2">
      <c r="B4784" s="16"/>
    </row>
    <row r="4785" spans="2:2">
      <c r="B4785" s="16"/>
    </row>
    <row r="4786" spans="2:2">
      <c r="B4786" s="16"/>
    </row>
    <row r="4787" spans="2:2">
      <c r="B4787" s="16"/>
    </row>
    <row r="4788" spans="2:2">
      <c r="B4788" s="16"/>
    </row>
    <row r="4789" spans="2:2">
      <c r="B4789" s="16"/>
    </row>
    <row r="4790" spans="2:2">
      <c r="B4790" s="16"/>
    </row>
    <row r="4791" spans="2:2">
      <c r="B4791" s="16"/>
    </row>
    <row r="4792" spans="2:2">
      <c r="B4792" s="16"/>
    </row>
    <row r="4793" spans="2:2">
      <c r="B4793" s="16"/>
    </row>
    <row r="4794" spans="2:2">
      <c r="B4794" s="16"/>
    </row>
    <row r="4795" spans="2:2">
      <c r="B4795" s="16"/>
    </row>
    <row r="4796" spans="2:2">
      <c r="B4796" s="16"/>
    </row>
    <row r="4797" spans="2:2">
      <c r="B4797" s="16"/>
    </row>
    <row r="4798" spans="2:2">
      <c r="B4798" s="16"/>
    </row>
    <row r="4799" spans="2:2">
      <c r="B4799" s="16"/>
    </row>
    <row r="4800" spans="2:2">
      <c r="B4800" s="16"/>
    </row>
    <row r="4801" spans="2:2">
      <c r="B4801" s="16"/>
    </row>
    <row r="4802" spans="2:2">
      <c r="B4802" s="16"/>
    </row>
    <row r="4803" spans="2:2">
      <c r="B4803" s="16"/>
    </row>
    <row r="4804" spans="2:2">
      <c r="B4804" s="16"/>
    </row>
    <row r="4805" spans="2:2">
      <c r="B4805" s="16"/>
    </row>
    <row r="4806" spans="2:2">
      <c r="B4806" s="16"/>
    </row>
    <row r="4807" spans="2:2">
      <c r="B4807" s="16"/>
    </row>
    <row r="4808" spans="2:2">
      <c r="B4808" s="16"/>
    </row>
    <row r="4809" spans="2:2">
      <c r="B4809" s="16"/>
    </row>
    <row r="4810" spans="2:2">
      <c r="B4810" s="16"/>
    </row>
    <row r="4811" spans="2:2">
      <c r="B4811" s="16"/>
    </row>
    <row r="4812" spans="2:2">
      <c r="B4812" s="16"/>
    </row>
    <row r="4813" spans="2:2">
      <c r="B4813" s="16"/>
    </row>
    <row r="4814" spans="2:2">
      <c r="B4814" s="16"/>
    </row>
    <row r="4815" spans="2:2">
      <c r="B4815" s="16"/>
    </row>
    <row r="4816" spans="2:2">
      <c r="B4816" s="16"/>
    </row>
    <row r="4817" spans="2:2">
      <c r="B4817" s="16"/>
    </row>
    <row r="4818" spans="2:2">
      <c r="B4818" s="16"/>
    </row>
    <row r="4819" spans="2:2">
      <c r="B4819" s="16"/>
    </row>
    <row r="4820" spans="2:2">
      <c r="B4820" s="16"/>
    </row>
    <row r="4821" spans="2:2">
      <c r="B4821" s="16"/>
    </row>
    <row r="4822" spans="2:2">
      <c r="B4822" s="16"/>
    </row>
    <row r="4823" spans="2:2">
      <c r="B4823" s="16"/>
    </row>
    <row r="4824" spans="2:2">
      <c r="B4824" s="16"/>
    </row>
    <row r="4825" spans="2:2">
      <c r="B4825" s="16"/>
    </row>
    <row r="4826" spans="2:2">
      <c r="B4826" s="16"/>
    </row>
    <row r="4827" spans="2:2">
      <c r="B4827" s="16"/>
    </row>
    <row r="4828" spans="2:2">
      <c r="B4828" s="16"/>
    </row>
    <row r="4829" spans="2:2">
      <c r="B4829" s="16"/>
    </row>
    <row r="4830" spans="2:2">
      <c r="B4830" s="16"/>
    </row>
    <row r="4831" spans="2:2">
      <c r="B4831" s="16"/>
    </row>
    <row r="4832" spans="2:2">
      <c r="B4832" s="16"/>
    </row>
    <row r="4833" spans="2:2">
      <c r="B4833" s="16"/>
    </row>
    <row r="4834" spans="2:2">
      <c r="B4834" s="16"/>
    </row>
    <row r="4835" spans="2:2">
      <c r="B4835" s="16"/>
    </row>
    <row r="4836" spans="2:2">
      <c r="B4836" s="16"/>
    </row>
    <row r="4837" spans="2:2">
      <c r="B4837" s="16"/>
    </row>
    <row r="4838" spans="2:2">
      <c r="B4838" s="16"/>
    </row>
    <row r="4839" spans="2:2">
      <c r="B4839" s="16"/>
    </row>
    <row r="4840" spans="2:2">
      <c r="B4840" s="16"/>
    </row>
    <row r="4841" spans="2:2">
      <c r="B4841" s="16"/>
    </row>
    <row r="4842" spans="2:2">
      <c r="B4842" s="16"/>
    </row>
    <row r="4843" spans="2:2">
      <c r="B4843" s="16"/>
    </row>
    <row r="4844" spans="2:2">
      <c r="B4844" s="16"/>
    </row>
    <row r="4845" spans="2:2">
      <c r="B4845" s="16"/>
    </row>
    <row r="4846" spans="2:2">
      <c r="B4846" s="16"/>
    </row>
    <row r="4847" spans="2:2">
      <c r="B4847" s="16"/>
    </row>
    <row r="4848" spans="2:2">
      <c r="B4848" s="16"/>
    </row>
    <row r="4849" spans="2:2">
      <c r="B4849" s="16"/>
    </row>
    <row r="4850" spans="2:2">
      <c r="B4850" s="16"/>
    </row>
    <row r="4851" spans="2:2">
      <c r="B4851" s="16"/>
    </row>
    <row r="4852" spans="2:2">
      <c r="B4852" s="16"/>
    </row>
    <row r="4853" spans="2:2">
      <c r="B4853" s="16"/>
    </row>
    <row r="4854" spans="2:2">
      <c r="B4854" s="16"/>
    </row>
    <row r="4855" spans="2:2">
      <c r="B4855" s="16"/>
    </row>
    <row r="4856" spans="2:2">
      <c r="B4856" s="16"/>
    </row>
    <row r="4857" spans="2:2">
      <c r="B4857" s="16"/>
    </row>
    <row r="4858" spans="2:2">
      <c r="B4858" s="16"/>
    </row>
    <row r="4859" spans="2:2">
      <c r="B4859" s="16"/>
    </row>
    <row r="4860" spans="2:2">
      <c r="B4860" s="16"/>
    </row>
    <row r="4861" spans="2:2">
      <c r="B4861" s="16"/>
    </row>
    <row r="4862" spans="2:2">
      <c r="B4862" s="16"/>
    </row>
    <row r="4863" spans="2:2">
      <c r="B4863" s="16"/>
    </row>
    <row r="4864" spans="2:2">
      <c r="B4864" s="16"/>
    </row>
    <row r="4865" spans="2:2">
      <c r="B4865" s="16"/>
    </row>
    <row r="4866" spans="2:2">
      <c r="B4866" s="16"/>
    </row>
    <row r="4867" spans="2:2">
      <c r="B4867" s="16"/>
    </row>
    <row r="4868" spans="2:2">
      <c r="B4868" s="16"/>
    </row>
    <row r="4869" spans="2:2">
      <c r="B4869" s="16"/>
    </row>
    <row r="4870" spans="2:2">
      <c r="B4870" s="16"/>
    </row>
    <row r="4871" spans="2:2">
      <c r="B4871" s="16"/>
    </row>
    <row r="4872" spans="2:2">
      <c r="B4872" s="16"/>
    </row>
    <row r="4873" spans="2:2">
      <c r="B4873" s="16"/>
    </row>
    <row r="4874" spans="2:2">
      <c r="B4874" s="16"/>
    </row>
    <row r="4875" spans="2:2">
      <c r="B4875" s="16"/>
    </row>
    <row r="4876" spans="2:2">
      <c r="B4876" s="16"/>
    </row>
    <row r="4877" spans="2:2">
      <c r="B4877" s="16"/>
    </row>
    <row r="4878" spans="2:2">
      <c r="B4878" s="16"/>
    </row>
    <row r="4879" spans="2:2">
      <c r="B4879" s="16"/>
    </row>
    <row r="4880" spans="2:2">
      <c r="B4880" s="16"/>
    </row>
    <row r="4881" spans="2:2">
      <c r="B4881" s="16"/>
    </row>
    <row r="4882" spans="2:2">
      <c r="B4882" s="16"/>
    </row>
    <row r="4883" spans="2:2">
      <c r="B4883" s="16"/>
    </row>
    <row r="4884" spans="2:2">
      <c r="B4884" s="16"/>
    </row>
    <row r="4885" spans="2:2">
      <c r="B4885" s="16"/>
    </row>
    <row r="4886" spans="2:2">
      <c r="B4886" s="16"/>
    </row>
    <row r="4887" spans="2:2">
      <c r="B4887" s="16"/>
    </row>
    <row r="4888" spans="2:2">
      <c r="B4888" s="16"/>
    </row>
    <row r="4889" spans="2:2">
      <c r="B4889" s="16"/>
    </row>
    <row r="4890" spans="2:2">
      <c r="B4890" s="16"/>
    </row>
    <row r="4891" spans="2:2">
      <c r="B4891" s="16"/>
    </row>
    <row r="4892" spans="2:2">
      <c r="B4892" s="16"/>
    </row>
    <row r="4893" spans="2:2">
      <c r="B4893" s="16"/>
    </row>
    <row r="4894" spans="2:2">
      <c r="B4894" s="16"/>
    </row>
    <row r="4895" spans="2:2">
      <c r="B4895" s="16"/>
    </row>
    <row r="4896" spans="2:2">
      <c r="B4896" s="16"/>
    </row>
    <row r="4897" spans="2:2">
      <c r="B4897" s="16"/>
    </row>
    <row r="4898" spans="2:2">
      <c r="B4898" s="16"/>
    </row>
    <row r="4899" spans="2:2">
      <c r="B4899" s="16"/>
    </row>
    <row r="4900" spans="2:2">
      <c r="B4900" s="16"/>
    </row>
    <row r="4901" spans="2:2">
      <c r="B4901" s="16"/>
    </row>
    <row r="4902" spans="2:2">
      <c r="B4902" s="16"/>
    </row>
    <row r="4903" spans="2:2">
      <c r="B4903" s="16"/>
    </row>
    <row r="4904" spans="2:2">
      <c r="B4904" s="16"/>
    </row>
    <row r="4905" spans="2:2">
      <c r="B4905" s="16"/>
    </row>
    <row r="4906" spans="2:2">
      <c r="B4906" s="16"/>
    </row>
    <row r="4907" spans="2:2">
      <c r="B4907" s="16"/>
    </row>
    <row r="4908" spans="2:2">
      <c r="B4908" s="16"/>
    </row>
    <row r="4909" spans="2:2">
      <c r="B4909" s="16"/>
    </row>
    <row r="4910" spans="2:2">
      <c r="B4910" s="16"/>
    </row>
    <row r="4911" spans="2:2">
      <c r="B4911" s="16"/>
    </row>
    <row r="4912" spans="2:2">
      <c r="B4912" s="16"/>
    </row>
    <row r="4913" spans="2:2">
      <c r="B4913" s="16"/>
    </row>
    <row r="4914" spans="2:2">
      <c r="B4914" s="16"/>
    </row>
    <row r="4915" spans="2:2">
      <c r="B4915" s="16"/>
    </row>
    <row r="4916" spans="2:2">
      <c r="B4916" s="16"/>
    </row>
    <row r="4917" spans="2:2">
      <c r="B4917" s="16"/>
    </row>
    <row r="4918" spans="2:2">
      <c r="B4918" s="16"/>
    </row>
    <row r="4919" spans="2:2">
      <c r="B4919" s="16"/>
    </row>
    <row r="4920" spans="2:2">
      <c r="B4920" s="16"/>
    </row>
    <row r="4921" spans="2:2">
      <c r="B4921" s="16"/>
    </row>
    <row r="4922" spans="2:2">
      <c r="B4922" s="16"/>
    </row>
    <row r="4923" spans="2:2">
      <c r="B4923" s="16"/>
    </row>
    <row r="4924" spans="2:2">
      <c r="B4924" s="16"/>
    </row>
    <row r="4925" spans="2:2">
      <c r="B4925" s="16"/>
    </row>
    <row r="4926" spans="2:2">
      <c r="B4926" s="16"/>
    </row>
    <row r="4927" spans="2:2">
      <c r="B4927" s="16"/>
    </row>
    <row r="4928" spans="2:2">
      <c r="B4928" s="16"/>
    </row>
    <row r="4929" spans="2:2">
      <c r="B4929" s="16"/>
    </row>
    <row r="4930" spans="2:2">
      <c r="B4930" s="16"/>
    </row>
    <row r="4931" spans="2:2">
      <c r="B4931" s="16"/>
    </row>
    <row r="4932" spans="2:2">
      <c r="B4932" s="16"/>
    </row>
    <row r="4933" spans="2:2">
      <c r="B4933" s="16"/>
    </row>
    <row r="4934" spans="2:2">
      <c r="B4934" s="16"/>
    </row>
    <row r="4935" spans="2:2">
      <c r="B4935" s="16"/>
    </row>
    <row r="4936" spans="2:2">
      <c r="B4936" s="16"/>
    </row>
    <row r="4937" spans="2:2">
      <c r="B4937" s="16"/>
    </row>
    <row r="4938" spans="2:2">
      <c r="B4938" s="16"/>
    </row>
    <row r="4939" spans="2:2">
      <c r="B4939" s="16"/>
    </row>
    <row r="4940" spans="2:2">
      <c r="B4940" s="16"/>
    </row>
    <row r="4941" spans="2:2">
      <c r="B4941" s="16"/>
    </row>
    <row r="4942" spans="2:2">
      <c r="B4942" s="16"/>
    </row>
    <row r="4943" spans="2:2">
      <c r="B4943" s="16"/>
    </row>
    <row r="4944" spans="2:2">
      <c r="B4944" s="16"/>
    </row>
    <row r="4945" spans="2:2">
      <c r="B4945" s="16"/>
    </row>
    <row r="4946" spans="2:2">
      <c r="B4946" s="16"/>
    </row>
    <row r="4947" spans="2:2">
      <c r="B4947" s="16"/>
    </row>
    <row r="4948" spans="2:2">
      <c r="B4948" s="16"/>
    </row>
    <row r="4949" spans="2:2">
      <c r="B4949" s="16"/>
    </row>
    <row r="4950" spans="2:2">
      <c r="B4950" s="16"/>
    </row>
    <row r="4951" spans="2:2">
      <c r="B4951" s="16"/>
    </row>
    <row r="4952" spans="2:2">
      <c r="B4952" s="16"/>
    </row>
    <row r="4953" spans="2:2">
      <c r="B4953" s="16"/>
    </row>
    <row r="4954" spans="2:2">
      <c r="B4954" s="16"/>
    </row>
    <row r="4955" spans="2:2">
      <c r="B4955" s="16"/>
    </row>
    <row r="4956" spans="2:2">
      <c r="B4956" s="16"/>
    </row>
    <row r="4957" spans="2:2">
      <c r="B4957" s="16"/>
    </row>
    <row r="4958" spans="2:2">
      <c r="B4958" s="16"/>
    </row>
    <row r="4959" spans="2:2">
      <c r="B4959" s="16"/>
    </row>
    <row r="4960" spans="2:2">
      <c r="B4960" s="16"/>
    </row>
    <row r="4961" spans="2:2">
      <c r="B4961" s="16"/>
    </row>
    <row r="4962" spans="2:2">
      <c r="B4962" s="16"/>
    </row>
    <row r="4963" spans="2:2">
      <c r="B4963" s="16"/>
    </row>
    <row r="4964" spans="2:2">
      <c r="B4964" s="16"/>
    </row>
    <row r="4965" spans="2:2">
      <c r="B4965" s="16"/>
    </row>
    <row r="4966" spans="2:2">
      <c r="B4966" s="16"/>
    </row>
    <row r="4967" spans="2:2">
      <c r="B4967" s="16"/>
    </row>
    <row r="4968" spans="2:2">
      <c r="B4968" s="16"/>
    </row>
    <row r="4969" spans="2:2">
      <c r="B4969" s="16"/>
    </row>
    <row r="4970" spans="2:2">
      <c r="B4970" s="16"/>
    </row>
    <row r="4971" spans="2:2">
      <c r="B4971" s="16"/>
    </row>
    <row r="4972" spans="2:2">
      <c r="B4972" s="16"/>
    </row>
    <row r="4973" spans="2:2">
      <c r="B4973" s="16"/>
    </row>
    <row r="4974" spans="2:2">
      <c r="B4974" s="16"/>
    </row>
    <row r="4975" spans="2:2">
      <c r="B4975" s="16"/>
    </row>
    <row r="4976" spans="2:2">
      <c r="B4976" s="16"/>
    </row>
    <row r="4977" spans="2:2">
      <c r="B4977" s="16"/>
    </row>
    <row r="4978" spans="2:2">
      <c r="B4978" s="16"/>
    </row>
    <row r="4979" spans="2:2">
      <c r="B4979" s="16"/>
    </row>
    <row r="4980" spans="2:2">
      <c r="B4980" s="16"/>
    </row>
    <row r="4981" spans="2:2">
      <c r="B4981" s="16"/>
    </row>
    <row r="4982" spans="2:2">
      <c r="B4982" s="16"/>
    </row>
    <row r="4983" spans="2:2">
      <c r="B4983" s="16"/>
    </row>
    <row r="4984" spans="2:2">
      <c r="B4984" s="16"/>
    </row>
    <row r="4985" spans="2:2">
      <c r="B4985" s="16"/>
    </row>
    <row r="4986" spans="2:2">
      <c r="B4986" s="16"/>
    </row>
    <row r="4987" spans="2:2">
      <c r="B4987" s="16"/>
    </row>
    <row r="4988" spans="2:2">
      <c r="B4988" s="16"/>
    </row>
    <row r="4989" spans="2:2">
      <c r="B4989" s="16"/>
    </row>
    <row r="4990" spans="2:2">
      <c r="B4990" s="16"/>
    </row>
    <row r="4991" spans="2:2">
      <c r="B4991" s="16"/>
    </row>
    <row r="4992" spans="2:2">
      <c r="B4992" s="16"/>
    </row>
    <row r="4993" spans="2:2">
      <c r="B4993" s="16"/>
    </row>
    <row r="4994" spans="2:2">
      <c r="B4994" s="16"/>
    </row>
    <row r="4995" spans="2:2">
      <c r="B4995" s="16"/>
    </row>
    <row r="4996" spans="2:2">
      <c r="B4996" s="16"/>
    </row>
    <row r="4997" spans="2:2">
      <c r="B4997" s="16"/>
    </row>
    <row r="4998" spans="2:2">
      <c r="B4998" s="16"/>
    </row>
    <row r="4999" spans="2:2">
      <c r="B4999" s="16"/>
    </row>
    <row r="5000" spans="2:2">
      <c r="B5000" s="16"/>
    </row>
    <row r="5001" spans="2:2">
      <c r="B5001" s="16"/>
    </row>
    <row r="5002" spans="2:2">
      <c r="B5002" s="16"/>
    </row>
    <row r="5003" spans="2:2">
      <c r="B5003" s="16"/>
    </row>
    <row r="5004" spans="2:2">
      <c r="B5004" s="16"/>
    </row>
    <row r="5005" spans="2:2">
      <c r="B5005" s="16"/>
    </row>
    <row r="5006" spans="2:2">
      <c r="B5006" s="16"/>
    </row>
    <row r="5007" spans="2:2">
      <c r="B5007" s="16"/>
    </row>
    <row r="5008" spans="2:2">
      <c r="B5008" s="16"/>
    </row>
    <row r="5009" spans="2:2">
      <c r="B5009" s="16"/>
    </row>
    <row r="5010" spans="2:2">
      <c r="B5010" s="16"/>
    </row>
    <row r="5011" spans="2:2">
      <c r="B5011" s="16"/>
    </row>
    <row r="5012" spans="2:2">
      <c r="B5012" s="16"/>
    </row>
    <row r="5013" spans="2:2">
      <c r="B5013" s="16"/>
    </row>
    <row r="5014" spans="2:2">
      <c r="B5014" s="16"/>
    </row>
    <row r="5015" spans="2:2">
      <c r="B5015" s="16"/>
    </row>
    <row r="5016" spans="2:2">
      <c r="B5016" s="16"/>
    </row>
    <row r="5017" spans="2:2">
      <c r="B5017" s="16"/>
    </row>
    <row r="5018" spans="2:2">
      <c r="B5018" s="16"/>
    </row>
    <row r="5019" spans="2:2">
      <c r="B5019" s="16"/>
    </row>
    <row r="5020" spans="2:2">
      <c r="B5020" s="16"/>
    </row>
    <row r="5021" spans="2:2">
      <c r="B5021" s="16"/>
    </row>
    <row r="5022" spans="2:2">
      <c r="B5022" s="16"/>
    </row>
    <row r="5023" spans="2:2">
      <c r="B5023" s="16"/>
    </row>
    <row r="5024" spans="2:2">
      <c r="B5024" s="16"/>
    </row>
    <row r="5025" spans="2:2">
      <c r="B5025" s="16"/>
    </row>
    <row r="5026" spans="2:2">
      <c r="B5026" s="16"/>
    </row>
    <row r="5027" spans="2:2">
      <c r="B5027" s="16"/>
    </row>
    <row r="5028" spans="2:2">
      <c r="B5028" s="16"/>
    </row>
    <row r="5029" spans="2:2">
      <c r="B5029" s="16"/>
    </row>
    <row r="5030" spans="2:2">
      <c r="B5030" s="16"/>
    </row>
    <row r="5031" spans="2:2">
      <c r="B5031" s="16"/>
    </row>
    <row r="5032" spans="2:2">
      <c r="B5032" s="16"/>
    </row>
    <row r="5033" spans="2:2">
      <c r="B5033" s="16"/>
    </row>
    <row r="5034" spans="2:2">
      <c r="B5034" s="16"/>
    </row>
    <row r="5035" spans="2:2">
      <c r="B5035" s="16"/>
    </row>
    <row r="5036" spans="2:2">
      <c r="B5036" s="16"/>
    </row>
    <row r="5037" spans="2:2">
      <c r="B5037" s="16"/>
    </row>
    <row r="5038" spans="2:2">
      <c r="B5038" s="16"/>
    </row>
    <row r="5039" spans="2:2">
      <c r="B5039" s="16"/>
    </row>
    <row r="5040" spans="2:2">
      <c r="B5040" s="16"/>
    </row>
    <row r="5041" spans="2:2">
      <c r="B5041" s="16"/>
    </row>
    <row r="5042" spans="2:2">
      <c r="B5042" s="16"/>
    </row>
    <row r="5043" spans="2:2">
      <c r="B5043" s="16"/>
    </row>
    <row r="5044" spans="2:2">
      <c r="B5044" s="16"/>
    </row>
    <row r="5045" spans="2:2">
      <c r="B5045" s="16"/>
    </row>
    <row r="5046" spans="2:2">
      <c r="B5046" s="16"/>
    </row>
    <row r="5047" spans="2:2">
      <c r="B5047" s="16"/>
    </row>
    <row r="5048" spans="2:2">
      <c r="B5048" s="16"/>
    </row>
    <row r="5049" spans="2:2">
      <c r="B5049" s="16"/>
    </row>
    <row r="5050" spans="2:2">
      <c r="B5050" s="16"/>
    </row>
    <row r="5051" spans="2:2">
      <c r="B5051" s="16"/>
    </row>
    <row r="5052" spans="2:2">
      <c r="B5052" s="16"/>
    </row>
    <row r="5053" spans="2:2">
      <c r="B5053" s="16"/>
    </row>
    <row r="5054" spans="2:2">
      <c r="B5054" s="16"/>
    </row>
    <row r="5055" spans="2:2">
      <c r="B5055" s="16"/>
    </row>
    <row r="5056" spans="2:2">
      <c r="B5056" s="16"/>
    </row>
    <row r="5057" spans="2:2">
      <c r="B5057" s="16"/>
    </row>
    <row r="5058" spans="2:2">
      <c r="B5058" s="16"/>
    </row>
    <row r="5059" spans="2:2">
      <c r="B5059" s="16"/>
    </row>
    <row r="5060" spans="2:2">
      <c r="B5060" s="16"/>
    </row>
    <row r="5061" spans="2:2">
      <c r="B5061" s="16"/>
    </row>
    <row r="5062" spans="2:2">
      <c r="B5062" s="16"/>
    </row>
    <row r="5063" spans="2:2">
      <c r="B5063" s="16"/>
    </row>
    <row r="5064" spans="2:2">
      <c r="B5064" s="16"/>
    </row>
    <row r="5065" spans="2:2">
      <c r="B5065" s="16"/>
    </row>
    <row r="5066" spans="2:2">
      <c r="B5066" s="16"/>
    </row>
    <row r="5067" spans="2:2">
      <c r="B5067" s="16"/>
    </row>
    <row r="5068" spans="2:2">
      <c r="B5068" s="16"/>
    </row>
    <row r="5069" spans="2:2">
      <c r="B5069" s="16"/>
    </row>
    <row r="5070" spans="2:2">
      <c r="B5070" s="16"/>
    </row>
    <row r="5071" spans="2:2">
      <c r="B5071" s="16"/>
    </row>
    <row r="5072" spans="2:2">
      <c r="B5072" s="16"/>
    </row>
    <row r="5073" spans="2:2">
      <c r="B5073" s="16"/>
    </row>
    <row r="5074" spans="2:2">
      <c r="B5074" s="16"/>
    </row>
    <row r="5075" spans="2:2">
      <c r="B5075" s="16"/>
    </row>
    <row r="5076" spans="2:2">
      <c r="B5076" s="16"/>
    </row>
    <row r="5077" spans="2:2">
      <c r="B5077" s="16"/>
    </row>
    <row r="5078" spans="2:2">
      <c r="B5078" s="16"/>
    </row>
    <row r="5079" spans="2:2">
      <c r="B5079" s="16"/>
    </row>
    <row r="5080" spans="2:2">
      <c r="B5080" s="16"/>
    </row>
    <row r="5081" spans="2:2">
      <c r="B5081" s="16"/>
    </row>
    <row r="5082" spans="2:2">
      <c r="B5082" s="16"/>
    </row>
    <row r="5083" spans="2:2">
      <c r="B5083" s="16"/>
    </row>
    <row r="5084" spans="2:2">
      <c r="B5084" s="16"/>
    </row>
    <row r="5085" spans="2:2">
      <c r="B5085" s="16"/>
    </row>
    <row r="5086" spans="2:2">
      <c r="B5086" s="16"/>
    </row>
    <row r="5087" spans="2:2">
      <c r="B5087" s="16"/>
    </row>
    <row r="5088" spans="2:2">
      <c r="B5088" s="16"/>
    </row>
    <row r="5089" spans="2:2">
      <c r="B5089" s="16"/>
    </row>
    <row r="5090" spans="2:2">
      <c r="B5090" s="16"/>
    </row>
    <row r="5091" spans="2:2">
      <c r="B5091" s="16"/>
    </row>
    <row r="5092" spans="2:2">
      <c r="B5092" s="16"/>
    </row>
    <row r="5093" spans="2:2">
      <c r="B5093" s="16"/>
    </row>
    <row r="5094" spans="2:2">
      <c r="B5094" s="16"/>
    </row>
    <row r="5095" spans="2:2">
      <c r="B5095" s="16"/>
    </row>
    <row r="5096" spans="2:2">
      <c r="B5096" s="16"/>
    </row>
    <row r="5097" spans="2:2">
      <c r="B5097" s="16"/>
    </row>
    <row r="5098" spans="2:2">
      <c r="B5098" s="16"/>
    </row>
    <row r="5099" spans="2:2">
      <c r="B5099" s="16"/>
    </row>
    <row r="5100" spans="2:2">
      <c r="B5100" s="16"/>
    </row>
    <row r="5101" spans="2:2">
      <c r="B5101" s="16"/>
    </row>
    <row r="5102" spans="2:2">
      <c r="B5102" s="16"/>
    </row>
    <row r="5103" spans="2:2">
      <c r="B5103" s="16"/>
    </row>
    <row r="5104" spans="2:2">
      <c r="B5104" s="16"/>
    </row>
    <row r="5105" spans="2:2">
      <c r="B5105" s="16"/>
    </row>
    <row r="5106" spans="2:2">
      <c r="B5106" s="16"/>
    </row>
    <row r="5107" spans="2:2">
      <c r="B5107" s="16"/>
    </row>
    <row r="5108" spans="2:2">
      <c r="B5108" s="16"/>
    </row>
    <row r="5109" spans="2:2">
      <c r="B5109" s="16"/>
    </row>
    <row r="5110" spans="2:2">
      <c r="B5110" s="16"/>
    </row>
    <row r="5111" spans="2:2">
      <c r="B5111" s="16"/>
    </row>
    <row r="5112" spans="2:2">
      <c r="B5112" s="16"/>
    </row>
    <row r="5113" spans="2:2">
      <c r="B5113" s="16"/>
    </row>
    <row r="5114" spans="2:2">
      <c r="B5114" s="16"/>
    </row>
    <row r="5115" spans="2:2">
      <c r="B5115" s="16"/>
    </row>
    <row r="5116" spans="2:2">
      <c r="B5116" s="16"/>
    </row>
    <row r="5117" spans="2:2">
      <c r="B5117" s="16"/>
    </row>
    <row r="5118" spans="2:2">
      <c r="B5118" s="16"/>
    </row>
    <row r="5119" spans="2:2">
      <c r="B5119" s="16"/>
    </row>
    <row r="5120" spans="2:2">
      <c r="B5120" s="16"/>
    </row>
    <row r="5121" spans="2:2">
      <c r="B5121" s="16"/>
    </row>
    <row r="5122" spans="2:2">
      <c r="B5122" s="16"/>
    </row>
    <row r="5123" spans="2:2">
      <c r="B5123" s="16"/>
    </row>
    <row r="5124" spans="2:2">
      <c r="B5124" s="16"/>
    </row>
    <row r="5125" spans="2:2">
      <c r="B5125" s="16"/>
    </row>
    <row r="5126" spans="2:2">
      <c r="B5126" s="16"/>
    </row>
    <row r="5127" spans="2:2">
      <c r="B5127" s="16"/>
    </row>
    <row r="5128" spans="2:2">
      <c r="B5128" s="16"/>
    </row>
    <row r="5129" spans="2:2">
      <c r="B5129" s="16"/>
    </row>
    <row r="5130" spans="2:2">
      <c r="B5130" s="16"/>
    </row>
    <row r="5131" spans="2:2">
      <c r="B5131" s="16"/>
    </row>
    <row r="5132" spans="2:2">
      <c r="B5132" s="16"/>
    </row>
    <row r="5133" spans="2:2">
      <c r="B5133" s="16"/>
    </row>
    <row r="5134" spans="2:2">
      <c r="B5134" s="16"/>
    </row>
    <row r="5135" spans="2:2">
      <c r="B5135" s="16"/>
    </row>
    <row r="5136" spans="2:2">
      <c r="B5136" s="16"/>
    </row>
    <row r="5137" spans="2:2">
      <c r="B5137" s="16"/>
    </row>
    <row r="5138" spans="2:2">
      <c r="B5138" s="16"/>
    </row>
    <row r="5139" spans="2:2">
      <c r="B5139" s="16"/>
    </row>
    <row r="5140" spans="2:2">
      <c r="B5140" s="16"/>
    </row>
    <row r="5141" spans="2:2">
      <c r="B5141" s="16"/>
    </row>
    <row r="5142" spans="2:2">
      <c r="B5142" s="16"/>
    </row>
    <row r="5143" spans="2:2">
      <c r="B5143" s="16"/>
    </row>
    <row r="5144" spans="2:2">
      <c r="B5144" s="16"/>
    </row>
    <row r="5145" spans="2:2">
      <c r="B5145" s="16"/>
    </row>
    <row r="5146" spans="2:2">
      <c r="B5146" s="16"/>
    </row>
    <row r="5147" spans="2:2">
      <c r="B5147" s="16"/>
    </row>
    <row r="5148" spans="2:2">
      <c r="B5148" s="16"/>
    </row>
    <row r="5149" spans="2:2">
      <c r="B5149" s="16"/>
    </row>
    <row r="5150" spans="2:2">
      <c r="B5150" s="16"/>
    </row>
    <row r="5151" spans="2:2">
      <c r="B5151" s="16"/>
    </row>
    <row r="5152" spans="2:2">
      <c r="B5152" s="16"/>
    </row>
    <row r="5153" spans="2:2">
      <c r="B5153" s="16"/>
    </row>
    <row r="5154" spans="2:2">
      <c r="B5154" s="16"/>
    </row>
    <row r="5155" spans="2:2">
      <c r="B5155" s="16"/>
    </row>
    <row r="5156" spans="2:2">
      <c r="B5156" s="16"/>
    </row>
    <row r="5157" spans="2:2">
      <c r="B5157" s="16"/>
    </row>
    <row r="5158" spans="2:2">
      <c r="B5158" s="16"/>
    </row>
    <row r="5159" spans="2:2">
      <c r="B5159" s="16"/>
    </row>
    <row r="5160" spans="2:2">
      <c r="B5160" s="16"/>
    </row>
    <row r="5161" spans="2:2">
      <c r="B5161" s="16"/>
    </row>
    <row r="5162" spans="2:2">
      <c r="B5162" s="16"/>
    </row>
    <row r="5163" spans="2:2">
      <c r="B5163" s="16"/>
    </row>
    <row r="5164" spans="2:2">
      <c r="B5164" s="16"/>
    </row>
    <row r="5165" spans="2:2">
      <c r="B5165" s="16"/>
    </row>
    <row r="5166" spans="2:2">
      <c r="B5166" s="16"/>
    </row>
    <row r="5167" spans="2:2">
      <c r="B5167" s="16"/>
    </row>
    <row r="5168" spans="2:2">
      <c r="B5168" s="16"/>
    </row>
    <row r="5169" spans="2:2">
      <c r="B5169" s="16"/>
    </row>
    <row r="5170" spans="2:2">
      <c r="B5170" s="16"/>
    </row>
    <row r="5171" spans="2:2">
      <c r="B5171" s="16"/>
    </row>
    <row r="5172" spans="2:2">
      <c r="B5172" s="16"/>
    </row>
    <row r="5173" spans="2:2">
      <c r="B5173" s="16"/>
    </row>
    <row r="5174" spans="2:2">
      <c r="B5174" s="16"/>
    </row>
    <row r="5175" spans="2:2">
      <c r="B5175" s="16"/>
    </row>
    <row r="5176" spans="2:2">
      <c r="B5176" s="16"/>
    </row>
    <row r="5177" spans="2:2">
      <c r="B5177" s="16"/>
    </row>
    <row r="5178" spans="2:2">
      <c r="B5178" s="16"/>
    </row>
    <row r="5179" spans="2:2">
      <c r="B5179" s="16"/>
    </row>
    <row r="5180" spans="2:2">
      <c r="B5180" s="16"/>
    </row>
    <row r="5181" spans="2:2">
      <c r="B5181" s="16"/>
    </row>
    <row r="5182" spans="2:2">
      <c r="B5182" s="16"/>
    </row>
    <row r="5183" spans="2:2">
      <c r="B5183" s="16"/>
    </row>
    <row r="5184" spans="2:2">
      <c r="B5184" s="16"/>
    </row>
    <row r="5185" spans="2:2">
      <c r="B5185" s="16"/>
    </row>
    <row r="5186" spans="2:2">
      <c r="B5186" s="16"/>
    </row>
    <row r="5187" spans="2:2">
      <c r="B5187" s="16"/>
    </row>
    <row r="5188" spans="2:2">
      <c r="B5188" s="16"/>
    </row>
    <row r="5189" spans="2:2">
      <c r="B5189" s="16"/>
    </row>
    <row r="5190" spans="2:2">
      <c r="B5190" s="16"/>
    </row>
    <row r="5191" spans="2:2">
      <c r="B5191" s="16"/>
    </row>
    <row r="5192" spans="2:2">
      <c r="B5192" s="16"/>
    </row>
    <row r="5193" spans="2:2">
      <c r="B5193" s="16"/>
    </row>
    <row r="5194" spans="2:2">
      <c r="B5194" s="16"/>
    </row>
    <row r="5195" spans="2:2">
      <c r="B5195" s="16"/>
    </row>
    <row r="5196" spans="2:2">
      <c r="B5196" s="16"/>
    </row>
    <row r="5197" spans="2:2">
      <c r="B5197" s="16"/>
    </row>
    <row r="5198" spans="2:2">
      <c r="B5198" s="16"/>
    </row>
    <row r="5199" spans="2:2">
      <c r="B5199" s="16"/>
    </row>
    <row r="5200" spans="2:2">
      <c r="B5200" s="16"/>
    </row>
    <row r="5201" spans="2:2">
      <c r="B5201" s="16"/>
    </row>
    <row r="5202" spans="2:2">
      <c r="B5202" s="16"/>
    </row>
    <row r="5203" spans="2:2">
      <c r="B5203" s="16"/>
    </row>
    <row r="5204" spans="2:2">
      <c r="B5204" s="16"/>
    </row>
    <row r="5205" spans="2:2">
      <c r="B5205" s="16"/>
    </row>
    <row r="5206" spans="2:2">
      <c r="B5206" s="16"/>
    </row>
    <row r="5207" spans="2:2">
      <c r="B5207" s="16"/>
    </row>
    <row r="5208" spans="2:2">
      <c r="B5208" s="16"/>
    </row>
    <row r="5209" spans="2:2">
      <c r="B5209" s="16"/>
    </row>
    <row r="5210" spans="2:2">
      <c r="B5210" s="16"/>
    </row>
    <row r="5211" spans="2:2">
      <c r="B5211" s="16"/>
    </row>
    <row r="5212" spans="2:2">
      <c r="B5212" s="16"/>
    </row>
    <row r="5213" spans="2:2">
      <c r="B5213" s="16"/>
    </row>
    <row r="5214" spans="2:2">
      <c r="B5214" s="16"/>
    </row>
    <row r="5215" spans="2:2">
      <c r="B5215" s="16"/>
    </row>
    <row r="5216" spans="2:2">
      <c r="B5216" s="16"/>
    </row>
    <row r="5217" spans="2:2">
      <c r="B5217" s="16"/>
    </row>
    <row r="5218" spans="2:2">
      <c r="B5218" s="16"/>
    </row>
    <row r="5219" spans="2:2">
      <c r="B5219" s="16"/>
    </row>
    <row r="5220" spans="2:2">
      <c r="B5220" s="16"/>
    </row>
    <row r="5221" spans="2:2">
      <c r="B5221" s="16"/>
    </row>
    <row r="5222" spans="2:2">
      <c r="B5222" s="16"/>
    </row>
    <row r="5223" spans="2:2">
      <c r="B5223" s="16"/>
    </row>
    <row r="5224" spans="2:2">
      <c r="B5224" s="16"/>
    </row>
    <row r="5225" spans="2:2">
      <c r="B5225" s="16"/>
    </row>
    <row r="5226" spans="2:2">
      <c r="B5226" s="16"/>
    </row>
    <row r="5227" spans="2:2">
      <c r="B5227" s="16"/>
    </row>
    <row r="5228" spans="2:2">
      <c r="B5228" s="16"/>
    </row>
    <row r="5229" spans="2:2">
      <c r="B5229" s="16"/>
    </row>
    <row r="5230" spans="2:2">
      <c r="B5230" s="16"/>
    </row>
    <row r="5231" spans="2:2">
      <c r="B5231" s="16"/>
    </row>
    <row r="5232" spans="2:2">
      <c r="B5232" s="16"/>
    </row>
    <row r="5233" spans="2:2">
      <c r="B5233" s="16"/>
    </row>
    <row r="5234" spans="2:2">
      <c r="B5234" s="16"/>
    </row>
    <row r="5235" spans="2:2">
      <c r="B5235" s="16"/>
    </row>
    <row r="5236" spans="2:2">
      <c r="B5236" s="16"/>
    </row>
    <row r="5237" spans="2:2">
      <c r="B5237" s="16"/>
    </row>
    <row r="5238" spans="2:2">
      <c r="B5238" s="16"/>
    </row>
    <row r="5239" spans="2:2">
      <c r="B5239" s="16"/>
    </row>
    <row r="5240" spans="2:2">
      <c r="B5240" s="16"/>
    </row>
    <row r="5241" spans="2:2">
      <c r="B5241" s="16"/>
    </row>
    <row r="5242" spans="2:2">
      <c r="B5242" s="16"/>
    </row>
    <row r="5243" spans="2:2">
      <c r="B5243" s="16"/>
    </row>
    <row r="5244" spans="2:2">
      <c r="B5244" s="16"/>
    </row>
    <row r="5245" spans="2:2">
      <c r="B5245" s="16"/>
    </row>
    <row r="5246" spans="2:2">
      <c r="B5246" s="16"/>
    </row>
    <row r="5247" spans="2:2">
      <c r="B5247" s="16"/>
    </row>
    <row r="5248" spans="2:2">
      <c r="B5248" s="16"/>
    </row>
    <row r="5249" spans="2:2">
      <c r="B5249" s="16"/>
    </row>
    <row r="5250" spans="2:2">
      <c r="B5250" s="16"/>
    </row>
    <row r="5251" spans="2:2">
      <c r="B5251" s="16"/>
    </row>
    <row r="5252" spans="2:2">
      <c r="B5252" s="16"/>
    </row>
    <row r="5253" spans="2:2">
      <c r="B5253" s="16"/>
    </row>
    <row r="5254" spans="2:2">
      <c r="B5254" s="16"/>
    </row>
    <row r="5255" spans="2:2">
      <c r="B5255" s="16"/>
    </row>
    <row r="5256" spans="2:2">
      <c r="B5256" s="16"/>
    </row>
    <row r="5257" spans="2:2">
      <c r="B5257" s="16"/>
    </row>
    <row r="5258" spans="2:2">
      <c r="B5258" s="16"/>
    </row>
    <row r="5259" spans="2:2">
      <c r="B5259" s="16"/>
    </row>
    <row r="5260" spans="2:2">
      <c r="B5260" s="16"/>
    </row>
    <row r="5261" spans="2:2">
      <c r="B5261" s="16"/>
    </row>
    <row r="5262" spans="2:2">
      <c r="B5262" s="16"/>
    </row>
    <row r="5263" spans="2:2">
      <c r="B5263" s="16"/>
    </row>
    <row r="5264" spans="2:2">
      <c r="B5264" s="16"/>
    </row>
    <row r="5265" spans="2:2">
      <c r="B5265" s="16"/>
    </row>
    <row r="5266" spans="2:2">
      <c r="B5266" s="16"/>
    </row>
    <row r="5267" spans="2:2">
      <c r="B5267" s="16"/>
    </row>
    <row r="5268" spans="2:2">
      <c r="B5268" s="16"/>
    </row>
    <row r="5269" spans="2:2">
      <c r="B5269" s="16"/>
    </row>
    <row r="5270" spans="2:2">
      <c r="B5270" s="16"/>
    </row>
    <row r="5271" spans="2:2">
      <c r="B5271" s="16"/>
    </row>
    <row r="5272" spans="2:2">
      <c r="B5272" s="16"/>
    </row>
    <row r="5273" spans="2:2">
      <c r="B5273" s="16"/>
    </row>
    <row r="5274" spans="2:2">
      <c r="B5274" s="16"/>
    </row>
    <row r="5275" spans="2:2">
      <c r="B5275" s="16"/>
    </row>
    <row r="5276" spans="2:2">
      <c r="B5276" s="16"/>
    </row>
    <row r="5277" spans="2:2">
      <c r="B5277" s="16"/>
    </row>
    <row r="5278" spans="2:2">
      <c r="B5278" s="16"/>
    </row>
    <row r="5279" spans="2:2">
      <c r="B5279" s="16"/>
    </row>
    <row r="5280" spans="2:2">
      <c r="B5280" s="16"/>
    </row>
    <row r="5281" spans="2:2">
      <c r="B5281" s="16"/>
    </row>
    <row r="5282" spans="2:2">
      <c r="B5282" s="16"/>
    </row>
    <row r="5283" spans="2:2">
      <c r="B5283" s="16"/>
    </row>
    <row r="5284" spans="2:2">
      <c r="B5284" s="16"/>
    </row>
    <row r="5285" spans="2:2">
      <c r="B5285" s="16"/>
    </row>
    <row r="5286" spans="2:2">
      <c r="B5286" s="16"/>
    </row>
    <row r="5287" spans="2:2">
      <c r="B5287" s="16"/>
    </row>
    <row r="5288" spans="2:2">
      <c r="B5288" s="16"/>
    </row>
    <row r="5289" spans="2:2">
      <c r="B5289" s="16"/>
    </row>
    <row r="5290" spans="2:2">
      <c r="B5290" s="16"/>
    </row>
    <row r="5291" spans="2:2">
      <c r="B5291" s="16"/>
    </row>
    <row r="5292" spans="2:2">
      <c r="B5292" s="16"/>
    </row>
    <row r="5293" spans="2:2">
      <c r="B5293" s="16"/>
    </row>
    <row r="5294" spans="2:2">
      <c r="B5294" s="16"/>
    </row>
    <row r="5295" spans="2:2">
      <c r="B5295" s="16"/>
    </row>
    <row r="5296" spans="2:2">
      <c r="B5296" s="16"/>
    </row>
    <row r="5297" spans="2:2">
      <c r="B5297" s="16"/>
    </row>
    <row r="5298" spans="2:2">
      <c r="B5298" s="16"/>
    </row>
    <row r="5299" spans="2:2">
      <c r="B5299" s="16"/>
    </row>
    <row r="5300" spans="2:2">
      <c r="B5300" s="16"/>
    </row>
    <row r="5301" spans="2:2">
      <c r="B5301" s="16"/>
    </row>
    <row r="5302" spans="2:2">
      <c r="B5302" s="16"/>
    </row>
    <row r="5303" spans="2:2">
      <c r="B5303" s="16"/>
    </row>
    <row r="5304" spans="2:2">
      <c r="B5304" s="16"/>
    </row>
    <row r="5305" spans="2:2">
      <c r="B5305" s="16"/>
    </row>
    <row r="5306" spans="2:2">
      <c r="B5306" s="16"/>
    </row>
    <row r="5307" spans="2:2">
      <c r="B5307" s="16"/>
    </row>
    <row r="5308" spans="2:2">
      <c r="B5308" s="16"/>
    </row>
    <row r="5309" spans="2:2">
      <c r="B5309" s="16"/>
    </row>
    <row r="5310" spans="2:2">
      <c r="B5310" s="16"/>
    </row>
    <row r="5311" spans="2:2">
      <c r="B5311" s="16"/>
    </row>
    <row r="5312" spans="2:2">
      <c r="B5312" s="16"/>
    </row>
    <row r="5313" spans="2:2">
      <c r="B5313" s="16"/>
    </row>
    <row r="5314" spans="2:2">
      <c r="B5314" s="16"/>
    </row>
    <row r="5315" spans="2:2">
      <c r="B5315" s="16"/>
    </row>
    <row r="5316" spans="2:2">
      <c r="B5316" s="16"/>
    </row>
    <row r="5317" spans="2:2">
      <c r="B5317" s="16"/>
    </row>
    <row r="5318" spans="2:2">
      <c r="B5318" s="16"/>
    </row>
    <row r="5319" spans="2:2">
      <c r="B5319" s="16"/>
    </row>
    <row r="5320" spans="2:2">
      <c r="B5320" s="16"/>
    </row>
    <row r="5321" spans="2:2">
      <c r="B5321" s="16"/>
    </row>
    <row r="5322" spans="2:2">
      <c r="B5322" s="16"/>
    </row>
    <row r="5323" spans="2:2">
      <c r="B5323" s="16"/>
    </row>
    <row r="5324" spans="2:2">
      <c r="B5324" s="16"/>
    </row>
    <row r="5325" spans="2:2">
      <c r="B5325" s="16"/>
    </row>
    <row r="5326" spans="2:2">
      <c r="B5326" s="16"/>
    </row>
    <row r="5327" spans="2:2">
      <c r="B5327" s="16"/>
    </row>
    <row r="5328" spans="2:2">
      <c r="B5328" s="16"/>
    </row>
    <row r="5329" spans="2:2">
      <c r="B5329" s="16"/>
    </row>
    <row r="5330" spans="2:2">
      <c r="B5330" s="16"/>
    </row>
    <row r="5331" spans="2:2">
      <c r="B5331" s="16"/>
    </row>
    <row r="5332" spans="2:2">
      <c r="B5332" s="16"/>
    </row>
    <row r="5333" spans="2:2">
      <c r="B5333" s="16"/>
    </row>
    <row r="5334" spans="2:2">
      <c r="B5334" s="16"/>
    </row>
    <row r="5335" spans="2:2">
      <c r="B5335" s="16"/>
    </row>
    <row r="5336" spans="2:2">
      <c r="B5336" s="16"/>
    </row>
    <row r="5337" spans="2:2">
      <c r="B5337" s="16"/>
    </row>
    <row r="5338" spans="2:2">
      <c r="B5338" s="16"/>
    </row>
    <row r="5339" spans="2:2">
      <c r="B5339" s="16"/>
    </row>
    <row r="5340" spans="2:2">
      <c r="B5340" s="16"/>
    </row>
    <row r="5341" spans="2:2">
      <c r="B5341" s="16"/>
    </row>
    <row r="5342" spans="2:2">
      <c r="B5342" s="16"/>
    </row>
    <row r="5343" spans="2:2">
      <c r="B5343" s="16"/>
    </row>
    <row r="5344" spans="2:2">
      <c r="B5344" s="16"/>
    </row>
    <row r="5345" spans="2:2">
      <c r="B5345" s="16"/>
    </row>
    <row r="5346" spans="2:2">
      <c r="B5346" s="16"/>
    </row>
    <row r="5347" spans="2:2">
      <c r="B5347" s="16"/>
    </row>
    <row r="5348" spans="2:2">
      <c r="B5348" s="16"/>
    </row>
    <row r="5349" spans="2:2">
      <c r="B5349" s="16"/>
    </row>
    <row r="5350" spans="2:2">
      <c r="B5350" s="16"/>
    </row>
    <row r="5351" spans="2:2">
      <c r="B5351" s="16"/>
    </row>
    <row r="5352" spans="2:2">
      <c r="B5352" s="16"/>
    </row>
    <row r="5353" spans="2:2">
      <c r="B5353" s="16"/>
    </row>
    <row r="5354" spans="2:2">
      <c r="B5354" s="16"/>
    </row>
    <row r="5355" spans="2:2">
      <c r="B5355" s="16"/>
    </row>
    <row r="5356" spans="2:2">
      <c r="B5356" s="16"/>
    </row>
    <row r="5357" spans="2:2">
      <c r="B5357" s="16"/>
    </row>
    <row r="5358" spans="2:2">
      <c r="B5358" s="16"/>
    </row>
    <row r="5359" spans="2:2">
      <c r="B5359" s="16"/>
    </row>
    <row r="5360" spans="2:2">
      <c r="B5360" s="16"/>
    </row>
    <row r="5361" spans="2:2">
      <c r="B5361" s="16"/>
    </row>
    <row r="5362" spans="2:2">
      <c r="B5362" s="16"/>
    </row>
    <row r="5363" spans="2:2">
      <c r="B5363" s="16"/>
    </row>
    <row r="5364" spans="2:2">
      <c r="B5364" s="16"/>
    </row>
    <row r="5365" spans="2:2">
      <c r="B5365" s="16"/>
    </row>
    <row r="5366" spans="2:2">
      <c r="B5366" s="16"/>
    </row>
    <row r="5367" spans="2:2">
      <c r="B5367" s="16"/>
    </row>
    <row r="5368" spans="2:2">
      <c r="B5368" s="16"/>
    </row>
    <row r="5369" spans="2:2">
      <c r="B5369" s="16"/>
    </row>
    <row r="5370" spans="2:2">
      <c r="B5370" s="16"/>
    </row>
    <row r="5371" spans="2:2">
      <c r="B5371" s="16"/>
    </row>
    <row r="5372" spans="2:2">
      <c r="B5372" s="16"/>
    </row>
    <row r="5373" spans="2:2">
      <c r="B5373" s="16"/>
    </row>
    <row r="5374" spans="2:2">
      <c r="B5374" s="16"/>
    </row>
    <row r="5375" spans="2:2">
      <c r="B5375" s="16"/>
    </row>
    <row r="5376" spans="2:2">
      <c r="B5376" s="16"/>
    </row>
    <row r="5377" spans="2:2">
      <c r="B5377" s="16"/>
    </row>
    <row r="5378" spans="2:2">
      <c r="B5378" s="16"/>
    </row>
    <row r="5379" spans="2:2">
      <c r="B5379" s="16"/>
    </row>
    <row r="5380" spans="2:2">
      <c r="B5380" s="16"/>
    </row>
    <row r="5381" spans="2:2">
      <c r="B5381" s="16"/>
    </row>
    <row r="5382" spans="2:2">
      <c r="B5382" s="16"/>
    </row>
    <row r="5383" spans="2:2">
      <c r="B5383" s="16"/>
    </row>
    <row r="5384" spans="2:2">
      <c r="B5384" s="16"/>
    </row>
    <row r="5385" spans="2:2">
      <c r="B5385" s="16"/>
    </row>
    <row r="5386" spans="2:2">
      <c r="B5386" s="16"/>
    </row>
    <row r="5387" spans="2:2">
      <c r="B5387" s="16"/>
    </row>
    <row r="5388" spans="2:2">
      <c r="B5388" s="16"/>
    </row>
    <row r="5389" spans="2:2">
      <c r="B5389" s="16"/>
    </row>
    <row r="5390" spans="2:2">
      <c r="B5390" s="16"/>
    </row>
    <row r="5391" spans="2:2">
      <c r="B5391" s="16"/>
    </row>
    <row r="5392" spans="2:2">
      <c r="B5392" s="16"/>
    </row>
    <row r="5393" spans="2:2">
      <c r="B5393" s="16"/>
    </row>
    <row r="5394" spans="2:2">
      <c r="B5394" s="16"/>
    </row>
    <row r="5395" spans="2:2">
      <c r="B5395" s="16"/>
    </row>
    <row r="5396" spans="2:2">
      <c r="B5396" s="16"/>
    </row>
    <row r="5397" spans="2:2">
      <c r="B5397" s="16"/>
    </row>
    <row r="5398" spans="2:2">
      <c r="B5398" s="16"/>
    </row>
    <row r="5399" spans="2:2">
      <c r="B5399" s="16"/>
    </row>
    <row r="5400" spans="2:2">
      <c r="B5400" s="16"/>
    </row>
    <row r="5401" spans="2:2">
      <c r="B5401" s="16"/>
    </row>
    <row r="5402" spans="2:2">
      <c r="B5402" s="16"/>
    </row>
    <row r="5403" spans="2:2">
      <c r="B5403" s="16"/>
    </row>
    <row r="5404" spans="2:2">
      <c r="B5404" s="16"/>
    </row>
    <row r="5405" spans="2:2">
      <c r="B5405" s="16"/>
    </row>
    <row r="5406" spans="2:2">
      <c r="B5406" s="16"/>
    </row>
    <row r="5407" spans="2:2">
      <c r="B5407" s="16"/>
    </row>
    <row r="5408" spans="2:2">
      <c r="B5408" s="16"/>
    </row>
    <row r="5409" spans="2:2">
      <c r="B5409" s="16"/>
    </row>
    <row r="5410" spans="2:2">
      <c r="B5410" s="16"/>
    </row>
    <row r="5411" spans="2:2">
      <c r="B5411" s="16"/>
    </row>
    <row r="5412" spans="2:2">
      <c r="B5412" s="16"/>
    </row>
    <row r="5413" spans="2:2">
      <c r="B5413" s="16"/>
    </row>
    <row r="5414" spans="2:2">
      <c r="B5414" s="16"/>
    </row>
    <row r="5415" spans="2:2">
      <c r="B5415" s="16"/>
    </row>
    <row r="5416" spans="2:2">
      <c r="B5416" s="16"/>
    </row>
    <row r="5417" spans="2:2">
      <c r="B5417" s="16"/>
    </row>
    <row r="5418" spans="2:2">
      <c r="B5418" s="16"/>
    </row>
    <row r="5419" spans="2:2">
      <c r="B5419" s="16"/>
    </row>
    <row r="5420" spans="2:2">
      <c r="B5420" s="16"/>
    </row>
    <row r="5421" spans="2:2">
      <c r="B5421" s="16"/>
    </row>
    <row r="5422" spans="2:2">
      <c r="B5422" s="16"/>
    </row>
    <row r="5423" spans="2:2">
      <c r="B5423" s="16"/>
    </row>
    <row r="5424" spans="2:2">
      <c r="B5424" s="16"/>
    </row>
    <row r="5425" spans="2:2">
      <c r="B5425" s="16"/>
    </row>
    <row r="5426" spans="2:2">
      <c r="B5426" s="16"/>
    </row>
    <row r="5427" spans="2:2">
      <c r="B5427" s="16"/>
    </row>
    <row r="5428" spans="2:2">
      <c r="B5428" s="16"/>
    </row>
    <row r="5429" spans="2:2">
      <c r="B5429" s="16"/>
    </row>
    <row r="5430" spans="2:2">
      <c r="B5430" s="16"/>
    </row>
    <row r="5431" spans="2:2">
      <c r="B5431" s="16"/>
    </row>
    <row r="5432" spans="2:2">
      <c r="B5432" s="16"/>
    </row>
    <row r="5433" spans="2:2">
      <c r="B5433" s="16"/>
    </row>
    <row r="5434" spans="2:2">
      <c r="B5434" s="16"/>
    </row>
    <row r="5435" spans="2:2">
      <c r="B5435" s="16"/>
    </row>
    <row r="5436" spans="2:2">
      <c r="B5436" s="16"/>
    </row>
    <row r="5437" spans="2:2">
      <c r="B5437" s="16"/>
    </row>
    <row r="5438" spans="2:2">
      <c r="B5438" s="16"/>
    </row>
    <row r="5439" spans="2:2">
      <c r="B5439" s="16"/>
    </row>
    <row r="5440" spans="2:2">
      <c r="B5440" s="16"/>
    </row>
    <row r="5441" spans="2:2">
      <c r="B5441" s="16"/>
    </row>
    <row r="5442" spans="2:2">
      <c r="B5442" s="16"/>
    </row>
    <row r="5443" spans="2:2">
      <c r="B5443" s="16"/>
    </row>
    <row r="5444" spans="2:2">
      <c r="B5444" s="16"/>
    </row>
    <row r="5445" spans="2:2">
      <c r="B5445" s="16"/>
    </row>
    <row r="5446" spans="2:2">
      <c r="B5446" s="16"/>
    </row>
    <row r="5447" spans="2:2">
      <c r="B5447" s="16"/>
    </row>
    <row r="5448" spans="2:2">
      <c r="B5448" s="16"/>
    </row>
    <row r="5449" spans="2:2">
      <c r="B5449" s="16"/>
    </row>
    <row r="5450" spans="2:2">
      <c r="B5450" s="16"/>
    </row>
    <row r="5451" spans="2:2">
      <c r="B5451" s="16"/>
    </row>
    <row r="5452" spans="2:2">
      <c r="B5452" s="16"/>
    </row>
    <row r="5453" spans="2:2">
      <c r="B5453" s="16"/>
    </row>
    <row r="5454" spans="2:2">
      <c r="B5454" s="16"/>
    </row>
    <row r="5455" spans="2:2">
      <c r="B5455" s="16"/>
    </row>
    <row r="5456" spans="2:2">
      <c r="B5456" s="16"/>
    </row>
    <row r="5457" spans="2:2">
      <c r="B5457" s="16"/>
    </row>
    <row r="5458" spans="2:2">
      <c r="B5458" s="16"/>
    </row>
    <row r="5459" spans="2:2">
      <c r="B5459" s="16"/>
    </row>
    <row r="5460" spans="2:2">
      <c r="B5460" s="16"/>
    </row>
    <row r="5461" spans="2:2">
      <c r="B5461" s="16"/>
    </row>
    <row r="5462" spans="2:2">
      <c r="B5462" s="16"/>
    </row>
    <row r="5463" spans="2:2">
      <c r="B5463" s="16"/>
    </row>
    <row r="5464" spans="2:2">
      <c r="B5464" s="16"/>
    </row>
    <row r="5465" spans="2:2">
      <c r="B5465" s="16"/>
    </row>
    <row r="5466" spans="2:2">
      <c r="B5466" s="16"/>
    </row>
    <row r="5467" spans="2:2">
      <c r="B5467" s="16"/>
    </row>
    <row r="5468" spans="2:2">
      <c r="B5468" s="16"/>
    </row>
    <row r="5469" spans="2:2">
      <c r="B5469" s="16"/>
    </row>
    <row r="5470" spans="2:2">
      <c r="B5470" s="16"/>
    </row>
    <row r="5471" spans="2:2">
      <c r="B5471" s="16"/>
    </row>
    <row r="5472" spans="2:2">
      <c r="B5472" s="16"/>
    </row>
    <row r="5473" spans="2:2">
      <c r="B5473" s="16"/>
    </row>
    <row r="5474" spans="2:2">
      <c r="B5474" s="16"/>
    </row>
    <row r="5475" spans="2:2">
      <c r="B5475" s="16"/>
    </row>
    <row r="5476" spans="2:2">
      <c r="B5476" s="16"/>
    </row>
    <row r="5477" spans="2:2">
      <c r="B5477" s="16"/>
    </row>
    <row r="5478" spans="2:2">
      <c r="B5478" s="16"/>
    </row>
    <row r="5479" spans="2:2">
      <c r="B5479" s="16"/>
    </row>
    <row r="5480" spans="2:2">
      <c r="B5480" s="16"/>
    </row>
    <row r="5481" spans="2:2">
      <c r="B5481" s="16"/>
    </row>
    <row r="5482" spans="2:2">
      <c r="B5482" s="16"/>
    </row>
    <row r="5483" spans="2:2">
      <c r="B5483" s="16"/>
    </row>
    <row r="5484" spans="2:2">
      <c r="B5484" s="16"/>
    </row>
    <row r="5485" spans="2:2">
      <c r="B5485" s="16"/>
    </row>
    <row r="5486" spans="2:2">
      <c r="B5486" s="16"/>
    </row>
    <row r="5487" spans="2:2">
      <c r="B5487" s="16"/>
    </row>
    <row r="5488" spans="2:2">
      <c r="B5488" s="16"/>
    </row>
    <row r="5489" spans="2:2">
      <c r="B5489" s="16"/>
    </row>
    <row r="5490" spans="2:2">
      <c r="B5490" s="16"/>
    </row>
    <row r="5491" spans="2:2">
      <c r="B5491" s="16"/>
    </row>
    <row r="5492" spans="2:2">
      <c r="B5492" s="16"/>
    </row>
    <row r="5493" spans="2:2">
      <c r="B5493" s="16"/>
    </row>
    <row r="5494" spans="2:2">
      <c r="B5494" s="16"/>
    </row>
    <row r="5495" spans="2:2">
      <c r="B5495" s="16"/>
    </row>
    <row r="5496" spans="2:2">
      <c r="B5496" s="16"/>
    </row>
    <row r="5497" spans="2:2">
      <c r="B5497" s="16"/>
    </row>
    <row r="5498" spans="2:2">
      <c r="B5498" s="16"/>
    </row>
    <row r="5499" spans="2:2">
      <c r="B5499" s="16"/>
    </row>
    <row r="5500" spans="2:2">
      <c r="B5500" s="16"/>
    </row>
    <row r="5501" spans="2:2">
      <c r="B5501" s="16"/>
    </row>
    <row r="5502" spans="2:2">
      <c r="B5502" s="16"/>
    </row>
    <row r="5503" spans="2:2">
      <c r="B5503" s="16"/>
    </row>
    <row r="5504" spans="2:2">
      <c r="B5504" s="16"/>
    </row>
    <row r="5505" spans="2:2">
      <c r="B5505" s="16"/>
    </row>
    <row r="5506" spans="2:2">
      <c r="B5506" s="16"/>
    </row>
    <row r="5507" spans="2:2">
      <c r="B5507" s="16"/>
    </row>
    <row r="5508" spans="2:2">
      <c r="B5508" s="16"/>
    </row>
    <row r="5509" spans="2:2">
      <c r="B5509" s="16"/>
    </row>
    <row r="5510" spans="2:2">
      <c r="B5510" s="16"/>
    </row>
    <row r="5511" spans="2:2">
      <c r="B5511" s="16"/>
    </row>
    <row r="5512" spans="2:2">
      <c r="B5512" s="16"/>
    </row>
    <row r="5513" spans="2:2">
      <c r="B5513" s="16"/>
    </row>
    <row r="5514" spans="2:2">
      <c r="B5514" s="16"/>
    </row>
    <row r="5515" spans="2:2">
      <c r="B5515" s="16"/>
    </row>
    <row r="5516" spans="2:2">
      <c r="B5516" s="16"/>
    </row>
    <row r="5517" spans="2:2">
      <c r="B5517" s="16"/>
    </row>
    <row r="5518" spans="2:2">
      <c r="B5518" s="16"/>
    </row>
    <row r="5519" spans="2:2">
      <c r="B5519" s="16"/>
    </row>
    <row r="5520" spans="2:2">
      <c r="B5520" s="16"/>
    </row>
    <row r="5521" spans="2:2">
      <c r="B5521" s="16"/>
    </row>
    <row r="5522" spans="2:2">
      <c r="B5522" s="16"/>
    </row>
    <row r="5523" spans="2:2">
      <c r="B5523" s="16"/>
    </row>
    <row r="5524" spans="2:2">
      <c r="B5524" s="16"/>
    </row>
    <row r="5525" spans="2:2">
      <c r="B5525" s="16"/>
    </row>
    <row r="5526" spans="2:2">
      <c r="B5526" s="16"/>
    </row>
    <row r="5527" spans="2:2">
      <c r="B5527" s="16"/>
    </row>
    <row r="5528" spans="2:2">
      <c r="B5528" s="16"/>
    </row>
    <row r="5529" spans="2:2">
      <c r="B5529" s="16"/>
    </row>
    <row r="5530" spans="2:2">
      <c r="B5530" s="16"/>
    </row>
    <row r="5531" spans="2:2">
      <c r="B5531" s="16"/>
    </row>
    <row r="5532" spans="2:2">
      <c r="B5532" s="16"/>
    </row>
    <row r="5533" spans="2:2">
      <c r="B5533" s="16"/>
    </row>
    <row r="5534" spans="2:2">
      <c r="B5534" s="16"/>
    </row>
    <row r="5535" spans="2:2">
      <c r="B5535" s="16"/>
    </row>
    <row r="5536" spans="2:2">
      <c r="B5536" s="16"/>
    </row>
    <row r="5537" spans="2:2">
      <c r="B5537" s="16"/>
    </row>
    <row r="5538" spans="2:2">
      <c r="B5538" s="16"/>
    </row>
    <row r="5539" spans="2:2">
      <c r="B5539" s="16"/>
    </row>
    <row r="5540" spans="2:2">
      <c r="B5540" s="16"/>
    </row>
    <row r="5541" spans="2:2">
      <c r="B5541" s="16"/>
    </row>
    <row r="5542" spans="2:2">
      <c r="B5542" s="16"/>
    </row>
    <row r="5543" spans="2:2">
      <c r="B5543" s="16"/>
    </row>
    <row r="5544" spans="2:2">
      <c r="B5544" s="16"/>
    </row>
    <row r="5545" spans="2:2">
      <c r="B5545" s="16"/>
    </row>
    <row r="5546" spans="2:2">
      <c r="B5546" s="16"/>
    </row>
    <row r="5547" spans="2:2">
      <c r="B5547" s="16"/>
    </row>
    <row r="5548" spans="2:2">
      <c r="B5548" s="16"/>
    </row>
    <row r="5549" spans="2:2">
      <c r="B5549" s="16"/>
    </row>
    <row r="5550" spans="2:2">
      <c r="B5550" s="16"/>
    </row>
    <row r="5551" spans="2:2">
      <c r="B5551" s="16"/>
    </row>
    <row r="5552" spans="2:2">
      <c r="B5552" s="16"/>
    </row>
    <row r="5553" spans="2:2">
      <c r="B5553" s="16"/>
    </row>
    <row r="5554" spans="2:2">
      <c r="B5554" s="16"/>
    </row>
    <row r="5555" spans="2:2">
      <c r="B5555" s="16"/>
    </row>
    <row r="5556" spans="2:2">
      <c r="B5556" s="16"/>
    </row>
    <row r="5557" spans="2:2">
      <c r="B5557" s="16"/>
    </row>
    <row r="5558" spans="2:2">
      <c r="B5558" s="16"/>
    </row>
    <row r="5559" spans="2:2">
      <c r="B5559" s="16"/>
    </row>
    <row r="5560" spans="2:2">
      <c r="B5560" s="16"/>
    </row>
    <row r="5561" spans="2:2">
      <c r="B5561" s="16"/>
    </row>
    <row r="5562" spans="2:2">
      <c r="B5562" s="16"/>
    </row>
    <row r="5563" spans="2:2">
      <c r="B5563" s="16"/>
    </row>
    <row r="5564" spans="2:2">
      <c r="B5564" s="16"/>
    </row>
    <row r="5565" spans="2:2">
      <c r="B5565" s="16"/>
    </row>
    <row r="5566" spans="2:2">
      <c r="B5566" s="16"/>
    </row>
    <row r="5567" spans="2:2">
      <c r="B5567" s="16"/>
    </row>
    <row r="5568" spans="2:2">
      <c r="B5568" s="16"/>
    </row>
    <row r="5569" spans="2:2">
      <c r="B5569" s="16"/>
    </row>
    <row r="5570" spans="2:2">
      <c r="B5570" s="16"/>
    </row>
    <row r="5571" spans="2:2">
      <c r="B5571" s="16"/>
    </row>
    <row r="5572" spans="2:2">
      <c r="B5572" s="16"/>
    </row>
    <row r="5573" spans="2:2">
      <c r="B5573" s="16"/>
    </row>
    <row r="5574" spans="2:2">
      <c r="B5574" s="16"/>
    </row>
    <row r="5575" spans="2:2">
      <c r="B5575" s="16"/>
    </row>
    <row r="5576" spans="2:2">
      <c r="B5576" s="16"/>
    </row>
    <row r="5577" spans="2:2">
      <c r="B5577" s="16"/>
    </row>
    <row r="5578" spans="2:2">
      <c r="B5578" s="16"/>
    </row>
    <row r="5579" spans="2:2">
      <c r="B5579" s="16"/>
    </row>
    <row r="5580" spans="2:2">
      <c r="B5580" s="16"/>
    </row>
    <row r="5581" spans="2:2">
      <c r="B5581" s="16"/>
    </row>
    <row r="5582" spans="2:2">
      <c r="B5582" s="16"/>
    </row>
    <row r="5583" spans="2:2">
      <c r="B5583" s="16"/>
    </row>
    <row r="5584" spans="2:2">
      <c r="B5584" s="16"/>
    </row>
    <row r="5585" spans="2:2">
      <c r="B5585" s="16"/>
    </row>
    <row r="5586" spans="2:2">
      <c r="B5586" s="16"/>
    </row>
    <row r="5587" spans="2:2">
      <c r="B5587" s="16"/>
    </row>
    <row r="5588" spans="2:2">
      <c r="B5588" s="16"/>
    </row>
    <row r="5589" spans="2:2">
      <c r="B5589" s="16"/>
    </row>
    <row r="5590" spans="2:2">
      <c r="B5590" s="16"/>
    </row>
    <row r="5591" spans="2:2">
      <c r="B5591" s="16"/>
    </row>
    <row r="5592" spans="2:2">
      <c r="B5592" s="16"/>
    </row>
    <row r="5593" spans="2:2">
      <c r="B5593" s="16"/>
    </row>
    <row r="5594" spans="2:2">
      <c r="B5594" s="16"/>
    </row>
    <row r="5595" spans="2:2">
      <c r="B5595" s="16"/>
    </row>
    <row r="5596" spans="2:2">
      <c r="B5596" s="16"/>
    </row>
    <row r="5597" spans="2:2">
      <c r="B5597" s="16"/>
    </row>
    <row r="5598" spans="2:2">
      <c r="B5598" s="16"/>
    </row>
    <row r="5599" spans="2:2">
      <c r="B5599" s="16"/>
    </row>
    <row r="5600" spans="2:2">
      <c r="B5600" s="16"/>
    </row>
    <row r="5601" spans="2:2">
      <c r="B5601" s="16"/>
    </row>
    <row r="5602" spans="2:2">
      <c r="B5602" s="16"/>
    </row>
    <row r="5603" spans="2:2">
      <c r="B5603" s="16"/>
    </row>
    <row r="5604" spans="2:2">
      <c r="B5604" s="16"/>
    </row>
    <row r="5605" spans="2:2">
      <c r="B5605" s="16"/>
    </row>
    <row r="5606" spans="2:2">
      <c r="B5606" s="16"/>
    </row>
    <row r="5607" spans="2:2">
      <c r="B5607" s="16"/>
    </row>
    <row r="5608" spans="2:2">
      <c r="B5608" s="16"/>
    </row>
    <row r="5609" spans="2:2">
      <c r="B5609" s="16"/>
    </row>
    <row r="5610" spans="2:2">
      <c r="B5610" s="16"/>
    </row>
    <row r="5611" spans="2:2">
      <c r="B5611" s="16"/>
    </row>
    <row r="5612" spans="2:2">
      <c r="B5612" s="16"/>
    </row>
    <row r="5613" spans="2:2">
      <c r="B5613" s="16"/>
    </row>
    <row r="5614" spans="2:2">
      <c r="B5614" s="16"/>
    </row>
    <row r="5615" spans="2:2">
      <c r="B5615" s="16"/>
    </row>
    <row r="5616" spans="2:2">
      <c r="B5616" s="16"/>
    </row>
    <row r="5617" spans="2:2">
      <c r="B5617" s="16"/>
    </row>
    <row r="5618" spans="2:2">
      <c r="B5618" s="16"/>
    </row>
    <row r="5619" spans="2:2">
      <c r="B5619" s="16"/>
    </row>
    <row r="5620" spans="2:2">
      <c r="B5620" s="16"/>
    </row>
    <row r="5621" spans="2:2">
      <c r="B5621" s="16"/>
    </row>
    <row r="5622" spans="2:2">
      <c r="B5622" s="16"/>
    </row>
    <row r="5623" spans="2:2">
      <c r="B5623" s="16"/>
    </row>
    <row r="5624" spans="2:2">
      <c r="B5624" s="16"/>
    </row>
    <row r="5625" spans="2:2">
      <c r="B5625" s="16"/>
    </row>
    <row r="5626" spans="2:2">
      <c r="B5626" s="16"/>
    </row>
    <row r="5627" spans="2:2">
      <c r="B5627" s="16"/>
    </row>
    <row r="5628" spans="2:2">
      <c r="B5628" s="16"/>
    </row>
    <row r="5629" spans="2:2">
      <c r="B5629" s="16"/>
    </row>
    <row r="5630" spans="2:2">
      <c r="B5630" s="16"/>
    </row>
    <row r="5631" spans="2:2">
      <c r="B5631" s="16"/>
    </row>
    <row r="5632" spans="2:2">
      <c r="B5632" s="16"/>
    </row>
    <row r="5633" spans="2:2">
      <c r="B5633" s="16"/>
    </row>
    <row r="5634" spans="2:2">
      <c r="B5634" s="16"/>
    </row>
    <row r="5635" spans="2:2">
      <c r="B5635" s="16"/>
    </row>
    <row r="5636" spans="2:2">
      <c r="B5636" s="16"/>
    </row>
    <row r="5637" spans="2:2">
      <c r="B5637" s="16"/>
    </row>
    <row r="5638" spans="2:2">
      <c r="B5638" s="16"/>
    </row>
    <row r="5639" spans="2:2">
      <c r="B5639" s="16"/>
    </row>
    <row r="5640" spans="2:2">
      <c r="B5640" s="16"/>
    </row>
    <row r="5641" spans="2:2">
      <c r="B5641" s="16"/>
    </row>
    <row r="5642" spans="2:2">
      <c r="B5642" s="16"/>
    </row>
    <row r="5643" spans="2:2">
      <c r="B5643" s="16"/>
    </row>
    <row r="5644" spans="2:2">
      <c r="B5644" s="16"/>
    </row>
    <row r="5645" spans="2:2">
      <c r="B5645" s="16"/>
    </row>
    <row r="5646" spans="2:2">
      <c r="B5646" s="16"/>
    </row>
    <row r="5647" spans="2:2">
      <c r="B5647" s="16"/>
    </row>
    <row r="5648" spans="2:2">
      <c r="B5648" s="16"/>
    </row>
    <row r="5649" spans="2:2">
      <c r="B5649" s="16"/>
    </row>
    <row r="5650" spans="2:2">
      <c r="B5650" s="16"/>
    </row>
    <row r="5651" spans="2:2">
      <c r="B5651" s="16"/>
    </row>
    <row r="5652" spans="2:2">
      <c r="B5652" s="16"/>
    </row>
    <row r="5653" spans="2:2">
      <c r="B5653" s="16"/>
    </row>
    <row r="5654" spans="2:2">
      <c r="B5654" s="16"/>
    </row>
    <row r="5655" spans="2:2">
      <c r="B5655" s="16"/>
    </row>
    <row r="5656" spans="2:2">
      <c r="B5656" s="16"/>
    </row>
    <row r="5657" spans="2:2">
      <c r="B5657" s="16"/>
    </row>
    <row r="5658" spans="2:2">
      <c r="B5658" s="16"/>
    </row>
    <row r="5659" spans="2:2">
      <c r="B5659" s="16"/>
    </row>
    <row r="5660" spans="2:2">
      <c r="B5660" s="16"/>
    </row>
    <row r="5661" spans="2:2">
      <c r="B5661" s="16"/>
    </row>
    <row r="5662" spans="2:2">
      <c r="B5662" s="16"/>
    </row>
    <row r="5663" spans="2:2">
      <c r="B5663" s="16"/>
    </row>
    <row r="5664" spans="2:2">
      <c r="B5664" s="16"/>
    </row>
    <row r="5665" spans="2:2">
      <c r="B5665" s="16"/>
    </row>
    <row r="5666" spans="2:2">
      <c r="B5666" s="16"/>
    </row>
    <row r="5667" spans="2:2">
      <c r="B5667" s="16"/>
    </row>
    <row r="5668" spans="2:2">
      <c r="B5668" s="16"/>
    </row>
    <row r="5669" spans="2:2">
      <c r="B5669" s="16"/>
    </row>
    <row r="5670" spans="2:2">
      <c r="B5670" s="16"/>
    </row>
    <row r="5671" spans="2:2">
      <c r="B5671" s="16"/>
    </row>
    <row r="5672" spans="2:2">
      <c r="B5672" s="16"/>
    </row>
    <row r="5673" spans="2:2">
      <c r="B5673" s="16"/>
    </row>
    <row r="5674" spans="2:2">
      <c r="B5674" s="16"/>
    </row>
    <row r="5675" spans="2:2">
      <c r="B5675" s="16"/>
    </row>
    <row r="5676" spans="2:2">
      <c r="B5676" s="16"/>
    </row>
    <row r="5677" spans="2:2">
      <c r="B5677" s="16"/>
    </row>
    <row r="5678" spans="2:2">
      <c r="B5678" s="16"/>
    </row>
    <row r="5679" spans="2:2">
      <c r="B5679" s="16"/>
    </row>
    <row r="5680" spans="2:2">
      <c r="B5680" s="16"/>
    </row>
    <row r="5681" spans="2:2">
      <c r="B5681" s="16"/>
    </row>
    <row r="5682" spans="2:2">
      <c r="B5682" s="16"/>
    </row>
    <row r="5683" spans="2:2">
      <c r="B5683" s="16"/>
    </row>
    <row r="5684" spans="2:2">
      <c r="B5684" s="16"/>
    </row>
    <row r="5685" spans="2:2">
      <c r="B5685" s="16"/>
    </row>
    <row r="5686" spans="2:2">
      <c r="B5686" s="16"/>
    </row>
    <row r="5687" spans="2:2">
      <c r="B5687" s="16"/>
    </row>
    <row r="5688" spans="2:2">
      <c r="B5688" s="16"/>
    </row>
    <row r="5689" spans="2:2">
      <c r="B5689" s="16"/>
    </row>
    <row r="5690" spans="2:2">
      <c r="B5690" s="16"/>
    </row>
    <row r="5691" spans="2:2">
      <c r="B5691" s="16"/>
    </row>
    <row r="5692" spans="2:2">
      <c r="B5692" s="16"/>
    </row>
    <row r="5693" spans="2:2">
      <c r="B5693" s="16"/>
    </row>
    <row r="5694" spans="2:2">
      <c r="B5694" s="16"/>
    </row>
    <row r="5695" spans="2:2">
      <c r="B5695" s="16"/>
    </row>
    <row r="5696" spans="2:2">
      <c r="B5696" s="16"/>
    </row>
    <row r="5697" spans="2:2">
      <c r="B5697" s="16"/>
    </row>
    <row r="5698" spans="2:2">
      <c r="B5698" s="16"/>
    </row>
    <row r="5699" spans="2:2">
      <c r="B5699" s="16"/>
    </row>
    <row r="5700" spans="2:2">
      <c r="B5700" s="16"/>
    </row>
    <row r="5701" spans="2:2">
      <c r="B5701" s="16"/>
    </row>
    <row r="5702" spans="2:2">
      <c r="B5702" s="16"/>
    </row>
    <row r="5703" spans="2:2">
      <c r="B5703" s="16"/>
    </row>
    <row r="5704" spans="2:2">
      <c r="B5704" s="16"/>
    </row>
    <row r="5705" spans="2:2">
      <c r="B5705" s="16"/>
    </row>
    <row r="5706" spans="2:2">
      <c r="B5706" s="16"/>
    </row>
    <row r="5707" spans="2:2">
      <c r="B5707" s="16"/>
    </row>
    <row r="5708" spans="2:2">
      <c r="B5708" s="16"/>
    </row>
    <row r="5709" spans="2:2">
      <c r="B5709" s="16"/>
    </row>
    <row r="5710" spans="2:2">
      <c r="B5710" s="16"/>
    </row>
    <row r="5711" spans="2:2">
      <c r="B5711" s="16"/>
    </row>
    <row r="5712" spans="2:2">
      <c r="B5712" s="16"/>
    </row>
    <row r="5713" spans="2:2">
      <c r="B5713" s="16"/>
    </row>
    <row r="5714" spans="2:2">
      <c r="B5714" s="16"/>
    </row>
    <row r="5715" spans="2:2">
      <c r="B5715" s="16"/>
    </row>
    <row r="5716" spans="2:2">
      <c r="B5716" s="16"/>
    </row>
    <row r="5717" spans="2:2">
      <c r="B5717" s="16"/>
    </row>
    <row r="5718" spans="2:2">
      <c r="B5718" s="16"/>
    </row>
    <row r="5719" spans="2:2">
      <c r="B5719" s="16"/>
    </row>
    <row r="5720" spans="2:2">
      <c r="B5720" s="16"/>
    </row>
    <row r="5721" spans="2:2">
      <c r="B5721" s="16"/>
    </row>
    <row r="5722" spans="2:2">
      <c r="B5722" s="16"/>
    </row>
    <row r="5723" spans="2:2">
      <c r="B5723" s="16"/>
    </row>
    <row r="5724" spans="2:2">
      <c r="B5724" s="16"/>
    </row>
    <row r="5725" spans="2:2">
      <c r="B5725" s="16"/>
    </row>
    <row r="5726" spans="2:2">
      <c r="B5726" s="16"/>
    </row>
    <row r="5727" spans="2:2">
      <c r="B5727" s="16"/>
    </row>
    <row r="5728" spans="2:2">
      <c r="B5728" s="16"/>
    </row>
    <row r="5729" spans="2:2">
      <c r="B5729" s="16"/>
    </row>
    <row r="5730" spans="2:2">
      <c r="B5730" s="16"/>
    </row>
    <row r="5731" spans="2:2">
      <c r="B5731" s="16"/>
    </row>
    <row r="5732" spans="2:2">
      <c r="B5732" s="16"/>
    </row>
    <row r="5733" spans="2:2">
      <c r="B5733" s="16"/>
    </row>
    <row r="5734" spans="2:2">
      <c r="B5734" s="16"/>
    </row>
    <row r="5735" spans="2:2">
      <c r="B5735" s="16"/>
    </row>
    <row r="5736" spans="2:2">
      <c r="B5736" s="16"/>
    </row>
    <row r="5737" spans="2:2">
      <c r="B5737" s="16"/>
    </row>
    <row r="5738" spans="2:2">
      <c r="B5738" s="16"/>
    </row>
    <row r="5739" spans="2:2">
      <c r="B5739" s="16"/>
    </row>
    <row r="5740" spans="2:2">
      <c r="B5740" s="16"/>
    </row>
    <row r="5741" spans="2:2">
      <c r="B5741" s="16"/>
    </row>
    <row r="5742" spans="2:2">
      <c r="B5742" s="16"/>
    </row>
    <row r="5743" spans="2:2">
      <c r="B5743" s="16"/>
    </row>
    <row r="5744" spans="2:2">
      <c r="B5744" s="16"/>
    </row>
    <row r="5745" spans="2:2">
      <c r="B5745" s="16"/>
    </row>
    <row r="5746" spans="2:2">
      <c r="B5746" s="16"/>
    </row>
    <row r="5747" spans="2:2">
      <c r="B5747" s="16"/>
    </row>
    <row r="5748" spans="2:2">
      <c r="B5748" s="16"/>
    </row>
    <row r="5749" spans="2:2">
      <c r="B5749" s="16"/>
    </row>
    <row r="5750" spans="2:2">
      <c r="B5750" s="16"/>
    </row>
    <row r="5751" spans="2:2">
      <c r="B5751" s="16"/>
    </row>
    <row r="5752" spans="2:2">
      <c r="B5752" s="16"/>
    </row>
    <row r="5753" spans="2:2">
      <c r="B5753" s="16"/>
    </row>
    <row r="5754" spans="2:2">
      <c r="B5754" s="16"/>
    </row>
    <row r="5755" spans="2:2">
      <c r="B5755" s="16"/>
    </row>
    <row r="5756" spans="2:2">
      <c r="B5756" s="16"/>
    </row>
    <row r="5757" spans="2:2">
      <c r="B5757" s="16"/>
    </row>
    <row r="5758" spans="2:2">
      <c r="B5758" s="16"/>
    </row>
    <row r="5759" spans="2:2">
      <c r="B5759" s="16"/>
    </row>
    <row r="5760" spans="2:2">
      <c r="B5760" s="16"/>
    </row>
    <row r="5761" spans="2:2">
      <c r="B5761" s="16"/>
    </row>
    <row r="5762" spans="2:2">
      <c r="B5762" s="16"/>
    </row>
    <row r="5763" spans="2:2">
      <c r="B5763" s="16"/>
    </row>
    <row r="5764" spans="2:2">
      <c r="B5764" s="16"/>
    </row>
    <row r="5765" spans="2:2">
      <c r="B5765" s="16"/>
    </row>
    <row r="5766" spans="2:2">
      <c r="B5766" s="16"/>
    </row>
    <row r="5767" spans="2:2">
      <c r="B5767" s="16"/>
    </row>
    <row r="5768" spans="2:2">
      <c r="B5768" s="16"/>
    </row>
    <row r="5769" spans="2:2">
      <c r="B5769" s="16"/>
    </row>
    <row r="5770" spans="2:2">
      <c r="B5770" s="16"/>
    </row>
    <row r="5771" spans="2:2">
      <c r="B5771" s="16"/>
    </row>
    <row r="5772" spans="2:2">
      <c r="B5772" s="16"/>
    </row>
    <row r="5773" spans="2:2">
      <c r="B5773" s="16"/>
    </row>
    <row r="5774" spans="2:2">
      <c r="B5774" s="16"/>
    </row>
    <row r="5775" spans="2:2">
      <c r="B5775" s="16"/>
    </row>
    <row r="5776" spans="2:2">
      <c r="B5776" s="16"/>
    </row>
    <row r="5777" spans="2:2">
      <c r="B5777" s="16"/>
    </row>
    <row r="5778" spans="2:2">
      <c r="B5778" s="16"/>
    </row>
    <row r="5779" spans="2:2">
      <c r="B5779" s="16"/>
    </row>
    <row r="5780" spans="2:2">
      <c r="B5780" s="16"/>
    </row>
    <row r="5781" spans="2:2">
      <c r="B5781" s="16"/>
    </row>
    <row r="5782" spans="2:2">
      <c r="B5782" s="16"/>
    </row>
    <row r="5783" spans="2:2">
      <c r="B5783" s="16"/>
    </row>
    <row r="5784" spans="2:2">
      <c r="B5784" s="16"/>
    </row>
    <row r="5785" spans="2:2">
      <c r="B5785" s="16"/>
    </row>
    <row r="5786" spans="2:2">
      <c r="B5786" s="16"/>
    </row>
    <row r="5787" spans="2:2">
      <c r="B5787" s="16"/>
    </row>
    <row r="5788" spans="2:2">
      <c r="B5788" s="16"/>
    </row>
    <row r="5789" spans="2:2">
      <c r="B5789" s="16"/>
    </row>
    <row r="5790" spans="2:2">
      <c r="B5790" s="16"/>
    </row>
    <row r="5791" spans="2:2">
      <c r="B5791" s="16"/>
    </row>
    <row r="5792" spans="2:2">
      <c r="B5792" s="16"/>
    </row>
    <row r="5793" spans="2:2">
      <c r="B5793" s="16"/>
    </row>
    <row r="5794" spans="2:2">
      <c r="B5794" s="16"/>
    </row>
    <row r="5795" spans="2:2">
      <c r="B5795" s="16"/>
    </row>
    <row r="5796" spans="2:2">
      <c r="B5796" s="16"/>
    </row>
    <row r="5797" spans="2:2">
      <c r="B5797" s="16"/>
    </row>
    <row r="5798" spans="2:2">
      <c r="B5798" s="16"/>
    </row>
    <row r="5799" spans="2:2">
      <c r="B5799" s="16"/>
    </row>
    <row r="5800" spans="2:2">
      <c r="B5800" s="16"/>
    </row>
    <row r="5801" spans="2:2">
      <c r="B5801" s="16"/>
    </row>
    <row r="5802" spans="2:2">
      <c r="B5802" s="16"/>
    </row>
    <row r="5803" spans="2:2">
      <c r="B5803" s="16"/>
    </row>
    <row r="5804" spans="2:2">
      <c r="B5804" s="16"/>
    </row>
    <row r="5805" spans="2:2">
      <c r="B5805" s="16"/>
    </row>
    <row r="5806" spans="2:2">
      <c r="B5806" s="16"/>
    </row>
    <row r="5807" spans="2:2">
      <c r="B5807" s="16"/>
    </row>
    <row r="5808" spans="2:2">
      <c r="B5808" s="16"/>
    </row>
    <row r="5809" spans="2:2">
      <c r="B5809" s="16"/>
    </row>
    <row r="5810" spans="2:2">
      <c r="B5810" s="16"/>
    </row>
    <row r="5811" spans="2:2">
      <c r="B5811" s="16"/>
    </row>
    <row r="5812" spans="2:2">
      <c r="B5812" s="16"/>
    </row>
    <row r="5813" spans="2:2">
      <c r="B5813" s="16"/>
    </row>
    <row r="5814" spans="2:2">
      <c r="B5814" s="16"/>
    </row>
    <row r="5815" spans="2:2">
      <c r="B5815" s="16"/>
    </row>
    <row r="5816" spans="2:2">
      <c r="B5816" s="16"/>
    </row>
    <row r="5817" spans="2:2">
      <c r="B5817" s="16"/>
    </row>
    <row r="5818" spans="2:2">
      <c r="B5818" s="16"/>
    </row>
    <row r="5819" spans="2:2">
      <c r="B5819" s="16"/>
    </row>
    <row r="5820" spans="2:2">
      <c r="B5820" s="16"/>
    </row>
    <row r="5821" spans="2:2">
      <c r="B5821" s="16"/>
    </row>
    <row r="5822" spans="2:2">
      <c r="B5822" s="16"/>
    </row>
    <row r="5823" spans="2:2">
      <c r="B5823" s="16"/>
    </row>
    <row r="5824" spans="2:2">
      <c r="B5824" s="16"/>
    </row>
    <row r="5825" spans="2:2">
      <c r="B5825" s="16"/>
    </row>
    <row r="5826" spans="2:2">
      <c r="B5826" s="16"/>
    </row>
    <row r="5827" spans="2:2">
      <c r="B5827" s="16"/>
    </row>
    <row r="5828" spans="2:2">
      <c r="B5828" s="16"/>
    </row>
    <row r="5829" spans="2:2">
      <c r="B5829" s="16"/>
    </row>
    <row r="5830" spans="2:2">
      <c r="B5830" s="16"/>
    </row>
    <row r="5831" spans="2:2">
      <c r="B5831" s="16"/>
    </row>
    <row r="5832" spans="2:2">
      <c r="B5832" s="16"/>
    </row>
    <row r="5833" spans="2:2">
      <c r="B5833" s="16"/>
    </row>
    <row r="5834" spans="2:2">
      <c r="B5834" s="16"/>
    </row>
    <row r="5835" spans="2:2">
      <c r="B5835" s="16"/>
    </row>
    <row r="5836" spans="2:2">
      <c r="B5836" s="16"/>
    </row>
    <row r="5837" spans="2:2">
      <c r="B5837" s="16"/>
    </row>
    <row r="5838" spans="2:2">
      <c r="B5838" s="16"/>
    </row>
    <row r="5839" spans="2:2">
      <c r="B5839" s="16"/>
    </row>
    <row r="5840" spans="2:2">
      <c r="B5840" s="16"/>
    </row>
    <row r="5841" spans="2:2">
      <c r="B5841" s="16"/>
    </row>
    <row r="5842" spans="2:2">
      <c r="B5842" s="16"/>
    </row>
    <row r="5843" spans="2:2">
      <c r="B5843" s="16"/>
    </row>
    <row r="5844" spans="2:2">
      <c r="B5844" s="16"/>
    </row>
    <row r="5845" spans="2:2">
      <c r="B5845" s="16"/>
    </row>
    <row r="5846" spans="2:2">
      <c r="B5846" s="16"/>
    </row>
    <row r="5847" spans="2:2">
      <c r="B5847" s="16"/>
    </row>
    <row r="5848" spans="2:2">
      <c r="B5848" s="16"/>
    </row>
    <row r="5849" spans="2:2">
      <c r="B5849" s="16"/>
    </row>
    <row r="5850" spans="2:2">
      <c r="B5850" s="16"/>
    </row>
    <row r="5851" spans="2:2">
      <c r="B5851" s="16"/>
    </row>
    <row r="5852" spans="2:2">
      <c r="B5852" s="16"/>
    </row>
    <row r="5853" spans="2:2">
      <c r="B5853" s="16"/>
    </row>
    <row r="5854" spans="2:2">
      <c r="B5854" s="16"/>
    </row>
    <row r="5855" spans="2:2">
      <c r="B5855" s="16"/>
    </row>
    <row r="5856" spans="2:2">
      <c r="B5856" s="16"/>
    </row>
    <row r="5857" spans="2:2">
      <c r="B5857" s="16"/>
    </row>
    <row r="5858" spans="2:2">
      <c r="B5858" s="16"/>
    </row>
    <row r="5859" spans="2:2">
      <c r="B5859" s="16"/>
    </row>
    <row r="5860" spans="2:2">
      <c r="B5860" s="16"/>
    </row>
    <row r="5861" spans="2:2">
      <c r="B5861" s="16"/>
    </row>
    <row r="5862" spans="2:2">
      <c r="B5862" s="16"/>
    </row>
    <row r="5863" spans="2:2">
      <c r="B5863" s="16"/>
    </row>
    <row r="5864" spans="2:2">
      <c r="B5864" s="16"/>
    </row>
    <row r="5865" spans="2:2">
      <c r="B5865" s="16"/>
    </row>
    <row r="5866" spans="2:2">
      <c r="B5866" s="16"/>
    </row>
    <row r="5867" spans="2:2">
      <c r="B5867" s="16"/>
    </row>
    <row r="5868" spans="2:2">
      <c r="B5868" s="16"/>
    </row>
    <row r="5869" spans="2:2">
      <c r="B5869" s="16"/>
    </row>
    <row r="5870" spans="2:2">
      <c r="B5870" s="16"/>
    </row>
    <row r="5871" spans="2:2">
      <c r="B5871" s="16"/>
    </row>
    <row r="5872" spans="2:2">
      <c r="B5872" s="16"/>
    </row>
    <row r="5873" spans="2:2">
      <c r="B5873" s="16"/>
    </row>
    <row r="5874" spans="2:2">
      <c r="B5874" s="16"/>
    </row>
    <row r="5875" spans="2:2">
      <c r="B5875" s="16"/>
    </row>
    <row r="5876" spans="2:2">
      <c r="B5876" s="16"/>
    </row>
    <row r="5877" spans="2:2">
      <c r="B5877" s="16"/>
    </row>
    <row r="5878" spans="2:2">
      <c r="B5878" s="16"/>
    </row>
    <row r="5879" spans="2:2">
      <c r="B5879" s="16"/>
    </row>
    <row r="5880" spans="2:2">
      <c r="B5880" s="16"/>
    </row>
    <row r="5881" spans="2:2">
      <c r="B5881" s="16"/>
    </row>
    <row r="5882" spans="2:2">
      <c r="B5882" s="16"/>
    </row>
    <row r="5883" spans="2:2">
      <c r="B5883" s="16"/>
    </row>
    <row r="5884" spans="2:2">
      <c r="B5884" s="16"/>
    </row>
    <row r="5885" spans="2:2">
      <c r="B5885" s="16"/>
    </row>
    <row r="5886" spans="2:2">
      <c r="B5886" s="16"/>
    </row>
    <row r="5887" spans="2:2">
      <c r="B5887" s="16"/>
    </row>
    <row r="5888" spans="2:2">
      <c r="B5888" s="16"/>
    </row>
    <row r="5889" spans="2:2">
      <c r="B5889" s="16"/>
    </row>
    <row r="5890" spans="2:2">
      <c r="B5890" s="16"/>
    </row>
    <row r="5891" spans="2:2">
      <c r="B5891" s="16"/>
    </row>
    <row r="5892" spans="2:2">
      <c r="B5892" s="16"/>
    </row>
    <row r="5893" spans="2:2">
      <c r="B5893" s="16"/>
    </row>
    <row r="5894" spans="2:2">
      <c r="B5894" s="16"/>
    </row>
    <row r="5895" spans="2:2">
      <c r="B5895" s="16"/>
    </row>
    <row r="5896" spans="2:2">
      <c r="B5896" s="16"/>
    </row>
    <row r="5897" spans="2:2">
      <c r="B5897" s="16"/>
    </row>
    <row r="5898" spans="2:2">
      <c r="B5898" s="16"/>
    </row>
    <row r="5899" spans="2:2">
      <c r="B5899" s="16"/>
    </row>
    <row r="5900" spans="2:2">
      <c r="B5900" s="16"/>
    </row>
    <row r="5901" spans="2:2">
      <c r="B5901" s="16"/>
    </row>
    <row r="5902" spans="2:2">
      <c r="B5902" s="16"/>
    </row>
    <row r="5903" spans="2:2">
      <c r="B5903" s="16"/>
    </row>
    <row r="5904" spans="2:2">
      <c r="B5904" s="16"/>
    </row>
    <row r="5905" spans="2:2">
      <c r="B5905" s="16"/>
    </row>
    <row r="5906" spans="2:2">
      <c r="B5906" s="16"/>
    </row>
    <row r="5907" spans="2:2">
      <c r="B5907" s="16"/>
    </row>
    <row r="5908" spans="2:2">
      <c r="B5908" s="16"/>
    </row>
    <row r="5909" spans="2:2">
      <c r="B5909" s="16"/>
    </row>
    <row r="5910" spans="2:2">
      <c r="B5910" s="16"/>
    </row>
    <row r="5911" spans="2:2">
      <c r="B5911" s="16"/>
    </row>
    <row r="5912" spans="2:2">
      <c r="B5912" s="16"/>
    </row>
    <row r="5913" spans="2:2">
      <c r="B5913" s="16"/>
    </row>
    <row r="5914" spans="2:2">
      <c r="B5914" s="16"/>
    </row>
    <row r="5915" spans="2:2">
      <c r="B5915" s="16"/>
    </row>
    <row r="5916" spans="2:2">
      <c r="B5916" s="16"/>
    </row>
    <row r="5917" spans="2:2">
      <c r="B5917" s="16"/>
    </row>
    <row r="5918" spans="2:2">
      <c r="B5918" s="16"/>
    </row>
    <row r="5919" spans="2:2">
      <c r="B5919" s="16"/>
    </row>
    <row r="5920" spans="2:2">
      <c r="B5920" s="16"/>
    </row>
    <row r="5921" spans="2:2">
      <c r="B5921" s="16"/>
    </row>
    <row r="5922" spans="2:2">
      <c r="B5922" s="16"/>
    </row>
    <row r="5923" spans="2:2">
      <c r="B5923" s="16"/>
    </row>
    <row r="5924" spans="2:2">
      <c r="B5924" s="16"/>
    </row>
    <row r="5925" spans="2:2">
      <c r="B5925" s="16"/>
    </row>
    <row r="5926" spans="2:2">
      <c r="B5926" s="16"/>
    </row>
    <row r="5927" spans="2:2">
      <c r="B5927" s="16"/>
    </row>
    <row r="5928" spans="2:2">
      <c r="B5928" s="16"/>
    </row>
    <row r="5929" spans="2:2">
      <c r="B5929" s="16"/>
    </row>
    <row r="5930" spans="2:2">
      <c r="B5930" s="16"/>
    </row>
    <row r="5931" spans="2:2">
      <c r="B5931" s="16"/>
    </row>
    <row r="5932" spans="2:2">
      <c r="B5932" s="16"/>
    </row>
    <row r="5933" spans="2:2">
      <c r="B5933" s="16"/>
    </row>
    <row r="5934" spans="2:2">
      <c r="B5934" s="16"/>
    </row>
    <row r="5935" spans="2:2">
      <c r="B5935" s="16"/>
    </row>
    <row r="5936" spans="2:2">
      <c r="B5936" s="16"/>
    </row>
    <row r="5937" spans="2:2">
      <c r="B5937" s="16"/>
    </row>
    <row r="5938" spans="2:2">
      <c r="B5938" s="16"/>
    </row>
    <row r="5939" spans="2:2">
      <c r="B5939" s="16"/>
    </row>
    <row r="5940" spans="2:2">
      <c r="B5940" s="16"/>
    </row>
    <row r="5941" spans="2:2">
      <c r="B5941" s="16"/>
    </row>
    <row r="5942" spans="2:2">
      <c r="B5942" s="16"/>
    </row>
    <row r="5943" spans="2:2">
      <c r="B5943" s="16"/>
    </row>
    <row r="5944" spans="2:2">
      <c r="B5944" s="16"/>
    </row>
    <row r="5945" spans="2:2">
      <c r="B5945" s="16"/>
    </row>
    <row r="5946" spans="2:2">
      <c r="B5946" s="16"/>
    </row>
    <row r="5947" spans="2:2">
      <c r="B5947" s="16"/>
    </row>
    <row r="5948" spans="2:2">
      <c r="B5948" s="16"/>
    </row>
    <row r="5949" spans="2:2">
      <c r="B5949" s="16"/>
    </row>
    <row r="5950" spans="2:2">
      <c r="B5950" s="16"/>
    </row>
    <row r="5951" spans="2:2">
      <c r="B5951" s="16"/>
    </row>
    <row r="5952" spans="2:2">
      <c r="B5952" s="16"/>
    </row>
    <row r="5953" spans="2:2">
      <c r="B5953" s="16"/>
    </row>
    <row r="5954" spans="2:2">
      <c r="B5954" s="16"/>
    </row>
    <row r="5955" spans="2:2">
      <c r="B5955" s="16"/>
    </row>
    <row r="5956" spans="2:2">
      <c r="B5956" s="16"/>
    </row>
    <row r="5957" spans="2:2">
      <c r="B5957" s="16"/>
    </row>
    <row r="5958" spans="2:2">
      <c r="B5958" s="16"/>
    </row>
    <row r="5959" spans="2:2">
      <c r="B5959" s="16"/>
    </row>
    <row r="5960" spans="2:2">
      <c r="B5960" s="16"/>
    </row>
    <row r="5961" spans="2:2">
      <c r="B5961" s="16"/>
    </row>
    <row r="5962" spans="2:2">
      <c r="B5962" s="16"/>
    </row>
    <row r="5963" spans="2:2">
      <c r="B5963" s="16"/>
    </row>
    <row r="5964" spans="2:2">
      <c r="B5964" s="16"/>
    </row>
    <row r="5965" spans="2:2">
      <c r="B5965" s="16"/>
    </row>
    <row r="5966" spans="2:2">
      <c r="B5966" s="16"/>
    </row>
    <row r="5967" spans="2:2">
      <c r="B5967" s="16"/>
    </row>
    <row r="5968" spans="2:2">
      <c r="B5968" s="16"/>
    </row>
    <row r="5969" spans="2:2">
      <c r="B5969" s="16"/>
    </row>
    <row r="5970" spans="2:2">
      <c r="B5970" s="16"/>
    </row>
    <row r="5971" spans="2:2">
      <c r="B5971" s="16"/>
    </row>
    <row r="5972" spans="2:2">
      <c r="B5972" s="16"/>
    </row>
    <row r="5973" spans="2:2">
      <c r="B5973" s="16"/>
    </row>
    <row r="5974" spans="2:2">
      <c r="B5974" s="16"/>
    </row>
    <row r="5975" spans="2:2">
      <c r="B5975" s="16"/>
    </row>
    <row r="5976" spans="2:2">
      <c r="B5976" s="16"/>
    </row>
    <row r="5977" spans="2:2">
      <c r="B5977" s="16"/>
    </row>
    <row r="5978" spans="2:2">
      <c r="B5978" s="16"/>
    </row>
    <row r="5979" spans="2:2">
      <c r="B5979" s="16"/>
    </row>
    <row r="5980" spans="2:2">
      <c r="B5980" s="16"/>
    </row>
    <row r="5981" spans="2:2">
      <c r="B5981" s="16"/>
    </row>
    <row r="5982" spans="2:2">
      <c r="B5982" s="16"/>
    </row>
    <row r="5983" spans="2:2">
      <c r="B5983" s="16"/>
    </row>
    <row r="5984" spans="2:2">
      <c r="B5984" s="16"/>
    </row>
    <row r="5985" spans="2:2">
      <c r="B5985" s="16"/>
    </row>
    <row r="5986" spans="2:2">
      <c r="B5986" s="16"/>
    </row>
    <row r="5987" spans="2:2">
      <c r="B5987" s="16"/>
    </row>
    <row r="5988" spans="2:2">
      <c r="B5988" s="16"/>
    </row>
    <row r="5989" spans="2:2">
      <c r="B5989" s="16"/>
    </row>
    <row r="5990" spans="2:2">
      <c r="B5990" s="16"/>
    </row>
    <row r="5991" spans="2:2">
      <c r="B5991" s="16"/>
    </row>
    <row r="5992" spans="2:2">
      <c r="B5992" s="16"/>
    </row>
    <row r="5993" spans="2:2">
      <c r="B5993" s="16"/>
    </row>
    <row r="5994" spans="2:2">
      <c r="B5994" s="16"/>
    </row>
    <row r="5995" spans="2:2">
      <c r="B5995" s="16"/>
    </row>
    <row r="5996" spans="2:2">
      <c r="B5996" s="16"/>
    </row>
    <row r="5997" spans="2:2">
      <c r="B5997" s="16"/>
    </row>
    <row r="5998" spans="2:2">
      <c r="B5998" s="16"/>
    </row>
    <row r="5999" spans="2:2">
      <c r="B5999" s="16"/>
    </row>
    <row r="6000" spans="2:2">
      <c r="B6000" s="16"/>
    </row>
    <row r="6001" spans="2:2">
      <c r="B6001" s="16"/>
    </row>
    <row r="6002" spans="2:2">
      <c r="B6002" s="16"/>
    </row>
    <row r="6003" spans="2:2">
      <c r="B6003" s="16"/>
    </row>
    <row r="6004" spans="2:2">
      <c r="B6004" s="16"/>
    </row>
    <row r="6005" spans="2:2">
      <c r="B6005" s="16"/>
    </row>
    <row r="6006" spans="2:2">
      <c r="B6006" s="16"/>
    </row>
    <row r="6007" spans="2:2">
      <c r="B6007" s="16"/>
    </row>
    <row r="6008" spans="2:2">
      <c r="B6008" s="16"/>
    </row>
    <row r="6009" spans="2:2">
      <c r="B6009" s="16"/>
    </row>
    <row r="6010" spans="2:2">
      <c r="B6010" s="16"/>
    </row>
    <row r="6011" spans="2:2">
      <c r="B6011" s="16"/>
    </row>
    <row r="6012" spans="2:2">
      <c r="B6012" s="16"/>
    </row>
    <row r="6013" spans="2:2">
      <c r="B6013" s="16"/>
    </row>
    <row r="6014" spans="2:2">
      <c r="B6014" s="16"/>
    </row>
    <row r="6015" spans="2:2">
      <c r="B6015" s="16"/>
    </row>
    <row r="6016" spans="2:2">
      <c r="B6016" s="16"/>
    </row>
    <row r="6017" spans="2:2">
      <c r="B6017" s="16"/>
    </row>
    <row r="6018" spans="2:2">
      <c r="B6018" s="16"/>
    </row>
    <row r="6019" spans="2:2">
      <c r="B6019" s="16"/>
    </row>
    <row r="6020" spans="2:2">
      <c r="B6020" s="16"/>
    </row>
    <row r="6021" spans="2:2">
      <c r="B6021" s="16"/>
    </row>
    <row r="6022" spans="2:2">
      <c r="B6022" s="16"/>
    </row>
    <row r="6023" spans="2:2">
      <c r="B6023" s="16"/>
    </row>
    <row r="6024" spans="2:2">
      <c r="B6024" s="16"/>
    </row>
    <row r="6025" spans="2:2">
      <c r="B6025" s="16"/>
    </row>
    <row r="6026" spans="2:2">
      <c r="B6026" s="16"/>
    </row>
    <row r="6027" spans="2:2">
      <c r="B6027" s="16"/>
    </row>
    <row r="6028" spans="2:2">
      <c r="B6028" s="16"/>
    </row>
    <row r="6029" spans="2:2">
      <c r="B6029" s="16"/>
    </row>
    <row r="6030" spans="2:2">
      <c r="B6030" s="16"/>
    </row>
    <row r="6031" spans="2:2">
      <c r="B6031" s="16"/>
    </row>
    <row r="6032" spans="2:2">
      <c r="B6032" s="16"/>
    </row>
    <row r="6033" spans="2:2">
      <c r="B6033" s="16"/>
    </row>
    <row r="6034" spans="2:2">
      <c r="B6034" s="16"/>
    </row>
    <row r="6035" spans="2:2">
      <c r="B6035" s="16"/>
    </row>
    <row r="6036" spans="2:2">
      <c r="B6036" s="16"/>
    </row>
    <row r="6037" spans="2:2">
      <c r="B6037" s="16"/>
    </row>
    <row r="6038" spans="2:2">
      <c r="B6038" s="16"/>
    </row>
    <row r="6039" spans="2:2">
      <c r="B6039" s="16"/>
    </row>
    <row r="6040" spans="2:2">
      <c r="B6040" s="16"/>
    </row>
    <row r="6041" spans="2:2">
      <c r="B6041" s="16"/>
    </row>
    <row r="6042" spans="2:2">
      <c r="B6042" s="16"/>
    </row>
    <row r="6043" spans="2:2">
      <c r="B6043" s="16"/>
    </row>
    <row r="6044" spans="2:2">
      <c r="B6044" s="16"/>
    </row>
    <row r="6045" spans="2:2">
      <c r="B6045" s="16"/>
    </row>
    <row r="6046" spans="2:2">
      <c r="B6046" s="16"/>
    </row>
    <row r="6047" spans="2:2">
      <c r="B6047" s="16"/>
    </row>
    <row r="6048" spans="2:2">
      <c r="B6048" s="16"/>
    </row>
    <row r="6049" spans="2:2">
      <c r="B6049" s="16"/>
    </row>
    <row r="6050" spans="2:2">
      <c r="B6050" s="16"/>
    </row>
    <row r="6051" spans="2:2">
      <c r="B6051" s="16"/>
    </row>
    <row r="6052" spans="2:2">
      <c r="B6052" s="16"/>
    </row>
    <row r="6053" spans="2:2">
      <c r="B6053" s="16"/>
    </row>
    <row r="6054" spans="2:2">
      <c r="B6054" s="16"/>
    </row>
    <row r="6055" spans="2:2">
      <c r="B6055" s="16"/>
    </row>
    <row r="6056" spans="2:2">
      <c r="B6056" s="16"/>
    </row>
    <row r="6057" spans="2:2">
      <c r="B6057" s="16"/>
    </row>
    <row r="6058" spans="2:2">
      <c r="B6058" s="16"/>
    </row>
    <row r="6059" spans="2:2">
      <c r="B6059" s="16"/>
    </row>
    <row r="6060" spans="2:2">
      <c r="B6060" s="16"/>
    </row>
    <row r="6061" spans="2:2">
      <c r="B6061" s="16"/>
    </row>
    <row r="6062" spans="2:2">
      <c r="B6062" s="16"/>
    </row>
    <row r="6063" spans="2:2">
      <c r="B6063" s="16"/>
    </row>
    <row r="6064" spans="2:2">
      <c r="B6064" s="16"/>
    </row>
    <row r="6065" spans="2:2">
      <c r="B6065" s="16"/>
    </row>
    <row r="6066" spans="2:2">
      <c r="B6066" s="16"/>
    </row>
    <row r="6067" spans="2:2">
      <c r="B6067" s="16"/>
    </row>
    <row r="6068" spans="2:2">
      <c r="B6068" s="16"/>
    </row>
    <row r="6069" spans="2:2">
      <c r="B6069" s="16"/>
    </row>
    <row r="6070" spans="2:2">
      <c r="B6070" s="16"/>
    </row>
    <row r="6071" spans="2:2">
      <c r="B6071" s="16"/>
    </row>
    <row r="6072" spans="2:2">
      <c r="B6072" s="16"/>
    </row>
    <row r="6073" spans="2:2">
      <c r="B6073" s="16"/>
    </row>
    <row r="6074" spans="2:2">
      <c r="B6074" s="16"/>
    </row>
    <row r="6075" spans="2:2">
      <c r="B6075" s="16"/>
    </row>
    <row r="6076" spans="2:2">
      <c r="B6076" s="16"/>
    </row>
    <row r="6077" spans="2:2">
      <c r="B6077" s="16"/>
    </row>
    <row r="6078" spans="2:2">
      <c r="B6078" s="16"/>
    </row>
    <row r="6079" spans="2:2">
      <c r="B6079" s="16"/>
    </row>
    <row r="6080" spans="2:2">
      <c r="B6080" s="16"/>
    </row>
    <row r="6081" spans="2:2">
      <c r="B6081" s="16"/>
    </row>
    <row r="6082" spans="2:2">
      <c r="B6082" s="16"/>
    </row>
    <row r="6083" spans="2:2">
      <c r="B6083" s="16"/>
    </row>
    <row r="6084" spans="2:2">
      <c r="B6084" s="16"/>
    </row>
    <row r="6085" spans="2:2">
      <c r="B6085" s="16"/>
    </row>
    <row r="6086" spans="2:2">
      <c r="B6086" s="16"/>
    </row>
    <row r="6087" spans="2:2">
      <c r="B6087" s="16"/>
    </row>
    <row r="6088" spans="2:2">
      <c r="B6088" s="16"/>
    </row>
    <row r="6089" spans="2:2">
      <c r="B6089" s="16"/>
    </row>
    <row r="6090" spans="2:2">
      <c r="B6090" s="16"/>
    </row>
    <row r="6091" spans="2:2">
      <c r="B6091" s="16"/>
    </row>
    <row r="6092" spans="2:2">
      <c r="B6092" s="16"/>
    </row>
    <row r="6093" spans="2:2">
      <c r="B6093" s="16"/>
    </row>
    <row r="6094" spans="2:2">
      <c r="B6094" s="16"/>
    </row>
    <row r="6095" spans="2:2">
      <c r="B6095" s="16"/>
    </row>
    <row r="6096" spans="2:2">
      <c r="B6096" s="16"/>
    </row>
    <row r="6097" spans="2:2">
      <c r="B6097" s="16"/>
    </row>
    <row r="6098" spans="2:2">
      <c r="B6098" s="16"/>
    </row>
    <row r="6099" spans="2:2">
      <c r="B6099" s="16"/>
    </row>
    <row r="6100" spans="2:2">
      <c r="B6100" s="16"/>
    </row>
    <row r="6101" spans="2:2">
      <c r="B6101" s="16"/>
    </row>
    <row r="6102" spans="2:2">
      <c r="B6102" s="16"/>
    </row>
    <row r="6103" spans="2:2">
      <c r="B6103" s="16"/>
    </row>
    <row r="6104" spans="2:2">
      <c r="B6104" s="16"/>
    </row>
    <row r="6105" spans="2:2">
      <c r="B6105" s="16"/>
    </row>
    <row r="6106" spans="2:2">
      <c r="B6106" s="16"/>
    </row>
    <row r="6107" spans="2:2">
      <c r="B6107" s="16"/>
    </row>
    <row r="6108" spans="2:2">
      <c r="B6108" s="16"/>
    </row>
    <row r="6109" spans="2:2">
      <c r="B6109" s="16"/>
    </row>
    <row r="6110" spans="2:2">
      <c r="B6110" s="16"/>
    </row>
    <row r="6111" spans="2:2">
      <c r="B6111" s="16"/>
    </row>
    <row r="6112" spans="2:2">
      <c r="B6112" s="16"/>
    </row>
    <row r="6113" spans="2:2">
      <c r="B6113" s="16"/>
    </row>
    <row r="6114" spans="2:2">
      <c r="B6114" s="16"/>
    </row>
    <row r="6115" spans="2:2">
      <c r="B6115" s="16"/>
    </row>
    <row r="6116" spans="2:2">
      <c r="B6116" s="16"/>
    </row>
    <row r="6117" spans="2:2">
      <c r="B6117" s="16"/>
    </row>
    <row r="6118" spans="2:2">
      <c r="B6118" s="16"/>
    </row>
    <row r="6119" spans="2:2">
      <c r="B6119" s="16"/>
    </row>
    <row r="6120" spans="2:2">
      <c r="B6120" s="16"/>
    </row>
    <row r="6121" spans="2:2">
      <c r="B6121" s="16"/>
    </row>
    <row r="6122" spans="2:2">
      <c r="B6122" s="16"/>
    </row>
    <row r="6123" spans="2:2">
      <c r="B6123" s="16"/>
    </row>
    <row r="6124" spans="2:2">
      <c r="B6124" s="16"/>
    </row>
    <row r="6125" spans="2:2">
      <c r="B6125" s="16"/>
    </row>
    <row r="6126" spans="2:2">
      <c r="B6126" s="16"/>
    </row>
    <row r="6127" spans="2:2">
      <c r="B6127" s="16"/>
    </row>
    <row r="6128" spans="2:2">
      <c r="B6128" s="16"/>
    </row>
    <row r="6129" spans="2:2">
      <c r="B6129" s="16"/>
    </row>
    <row r="6130" spans="2:2">
      <c r="B6130" s="16"/>
    </row>
    <row r="6131" spans="2:2">
      <c r="B6131" s="16"/>
    </row>
    <row r="6132" spans="2:2">
      <c r="B6132" s="16"/>
    </row>
    <row r="6133" spans="2:2">
      <c r="B6133" s="16"/>
    </row>
    <row r="6134" spans="2:2">
      <c r="B6134" s="16"/>
    </row>
    <row r="6135" spans="2:2">
      <c r="B6135" s="16"/>
    </row>
    <row r="6136" spans="2:2">
      <c r="B6136" s="16"/>
    </row>
    <row r="6137" spans="2:2">
      <c r="B6137" s="16"/>
    </row>
    <row r="6138" spans="2:2">
      <c r="B6138" s="16"/>
    </row>
    <row r="6139" spans="2:2">
      <c r="B6139" s="16"/>
    </row>
    <row r="6140" spans="2:2">
      <c r="B6140" s="16"/>
    </row>
    <row r="6141" spans="2:2">
      <c r="B6141" s="16"/>
    </row>
    <row r="6142" spans="2:2">
      <c r="B6142" s="16"/>
    </row>
    <row r="6143" spans="2:2">
      <c r="B6143" s="16"/>
    </row>
    <row r="6144" spans="2:2">
      <c r="B6144" s="16"/>
    </row>
    <row r="6145" spans="2:2">
      <c r="B6145" s="16"/>
    </row>
    <row r="6146" spans="2:2">
      <c r="B6146" s="16"/>
    </row>
    <row r="6147" spans="2:2">
      <c r="B6147" s="16"/>
    </row>
    <row r="6148" spans="2:2">
      <c r="B6148" s="16"/>
    </row>
    <row r="6149" spans="2:2">
      <c r="B6149" s="16"/>
    </row>
    <row r="6150" spans="2:2">
      <c r="B6150" s="16"/>
    </row>
    <row r="6151" spans="2:2">
      <c r="B6151" s="16"/>
    </row>
    <row r="6152" spans="2:2">
      <c r="B6152" s="16"/>
    </row>
    <row r="6153" spans="2:2">
      <c r="B6153" s="16"/>
    </row>
    <row r="6154" spans="2:2">
      <c r="B6154" s="16"/>
    </row>
    <row r="6155" spans="2:2">
      <c r="B6155" s="16"/>
    </row>
    <row r="6156" spans="2:2">
      <c r="B6156" s="16"/>
    </row>
    <row r="6157" spans="2:2">
      <c r="B6157" s="16"/>
    </row>
    <row r="6158" spans="2:2">
      <c r="B6158" s="16"/>
    </row>
    <row r="6159" spans="2:2">
      <c r="B6159" s="16"/>
    </row>
    <row r="6160" spans="2:2">
      <c r="B6160" s="16"/>
    </row>
    <row r="6161" spans="2:2">
      <c r="B6161" s="16"/>
    </row>
    <row r="6162" spans="2:2">
      <c r="B6162" s="16"/>
    </row>
    <row r="6163" spans="2:2">
      <c r="B6163" s="16"/>
    </row>
    <row r="6164" spans="2:2">
      <c r="B6164" s="16"/>
    </row>
    <row r="6165" spans="2:2">
      <c r="B6165" s="16"/>
    </row>
    <row r="6166" spans="2:2">
      <c r="B6166" s="16"/>
    </row>
    <row r="6167" spans="2:2">
      <c r="B6167" s="16"/>
    </row>
    <row r="6168" spans="2:2">
      <c r="B6168" s="16"/>
    </row>
    <row r="6169" spans="2:2">
      <c r="B6169" s="16"/>
    </row>
    <row r="6170" spans="2:2">
      <c r="B6170" s="16"/>
    </row>
    <row r="6171" spans="2:2">
      <c r="B6171" s="16"/>
    </row>
    <row r="6172" spans="2:2">
      <c r="B6172" s="16"/>
    </row>
    <row r="6173" spans="2:2">
      <c r="B6173" s="16"/>
    </row>
    <row r="6174" spans="2:2">
      <c r="B6174" s="16"/>
    </row>
    <row r="6175" spans="2:2">
      <c r="B6175" s="16"/>
    </row>
    <row r="6176" spans="2:2">
      <c r="B6176" s="16"/>
    </row>
    <row r="6177" spans="2:2">
      <c r="B6177" s="16"/>
    </row>
    <row r="6178" spans="2:2">
      <c r="B6178" s="16"/>
    </row>
    <row r="6179" spans="2:2">
      <c r="B6179" s="16"/>
    </row>
    <row r="6180" spans="2:2">
      <c r="B6180" s="16"/>
    </row>
    <row r="6181" spans="2:2">
      <c r="B6181" s="16"/>
    </row>
    <row r="6182" spans="2:2">
      <c r="B6182" s="16"/>
    </row>
    <row r="6183" spans="2:2">
      <c r="B6183" s="16"/>
    </row>
    <row r="6184" spans="2:2">
      <c r="B6184" s="16"/>
    </row>
    <row r="6185" spans="2:2">
      <c r="B6185" s="16"/>
    </row>
    <row r="6186" spans="2:2">
      <c r="B6186" s="16"/>
    </row>
    <row r="6187" spans="2:2">
      <c r="B6187" s="16"/>
    </row>
    <row r="6188" spans="2:2">
      <c r="B6188" s="16"/>
    </row>
    <row r="6189" spans="2:2">
      <c r="B6189" s="16"/>
    </row>
    <row r="6190" spans="2:2">
      <c r="B6190" s="16"/>
    </row>
    <row r="6191" spans="2:2">
      <c r="B6191" s="16"/>
    </row>
    <row r="6192" spans="2:2">
      <c r="B6192" s="16"/>
    </row>
    <row r="6193" spans="2:2">
      <c r="B6193" s="16"/>
    </row>
    <row r="6194" spans="2:2">
      <c r="B6194" s="16"/>
    </row>
    <row r="6195" spans="2:2">
      <c r="B6195" s="16"/>
    </row>
    <row r="6196" spans="2:2">
      <c r="B6196" s="16"/>
    </row>
    <row r="6197" spans="2:2">
      <c r="B6197" s="16"/>
    </row>
    <row r="6198" spans="2:2">
      <c r="B6198" s="16"/>
    </row>
    <row r="6199" spans="2:2">
      <c r="B6199" s="16"/>
    </row>
    <row r="6200" spans="2:2">
      <c r="B6200" s="16"/>
    </row>
    <row r="6201" spans="2:2">
      <c r="B6201" s="16"/>
    </row>
    <row r="6202" spans="2:2">
      <c r="B6202" s="16"/>
    </row>
    <row r="6203" spans="2:2">
      <c r="B6203" s="16"/>
    </row>
    <row r="6204" spans="2:2">
      <c r="B6204" s="16"/>
    </row>
    <row r="6205" spans="2:2">
      <c r="B6205" s="16"/>
    </row>
    <row r="6206" spans="2:2">
      <c r="B6206" s="16"/>
    </row>
    <row r="6207" spans="2:2">
      <c r="B6207" s="16"/>
    </row>
    <row r="6208" spans="2:2">
      <c r="B6208" s="16"/>
    </row>
    <row r="6209" spans="2:2">
      <c r="B6209" s="16"/>
    </row>
    <row r="6210" spans="2:2">
      <c r="B6210" s="16"/>
    </row>
    <row r="6211" spans="2:2">
      <c r="B6211" s="16"/>
    </row>
    <row r="6212" spans="2:2">
      <c r="B6212" s="16"/>
    </row>
    <row r="6213" spans="2:2">
      <c r="B6213" s="16"/>
    </row>
    <row r="6214" spans="2:2">
      <c r="B6214" s="16"/>
    </row>
    <row r="6215" spans="2:2">
      <c r="B6215" s="16"/>
    </row>
    <row r="6216" spans="2:2">
      <c r="B6216" s="16"/>
    </row>
    <row r="6217" spans="2:2">
      <c r="B6217" s="16"/>
    </row>
    <row r="6218" spans="2:2">
      <c r="B6218" s="16"/>
    </row>
    <row r="6219" spans="2:2">
      <c r="B6219" s="16"/>
    </row>
    <row r="6220" spans="2:2">
      <c r="B6220" s="16"/>
    </row>
    <row r="6221" spans="2:2">
      <c r="B6221" s="16"/>
    </row>
    <row r="6222" spans="2:2">
      <c r="B6222" s="16"/>
    </row>
    <row r="6223" spans="2:2">
      <c r="B6223" s="16"/>
    </row>
    <row r="6224" spans="2:2">
      <c r="B6224" s="16"/>
    </row>
    <row r="6225" spans="2:2">
      <c r="B6225" s="16"/>
    </row>
    <row r="6226" spans="2:2">
      <c r="B6226" s="16"/>
    </row>
    <row r="6227" spans="2:2">
      <c r="B6227" s="16"/>
    </row>
    <row r="6228" spans="2:2">
      <c r="B6228" s="16"/>
    </row>
    <row r="6229" spans="2:2">
      <c r="B6229" s="16"/>
    </row>
    <row r="6230" spans="2:2">
      <c r="B6230" s="16"/>
    </row>
    <row r="6231" spans="2:2">
      <c r="B6231" s="16"/>
    </row>
    <row r="6232" spans="2:2">
      <c r="B6232" s="16"/>
    </row>
    <row r="6233" spans="2:2">
      <c r="B6233" s="16"/>
    </row>
    <row r="6234" spans="2:2">
      <c r="B6234" s="16"/>
    </row>
    <row r="6235" spans="2:2">
      <c r="B6235" s="16"/>
    </row>
    <row r="6236" spans="2:2">
      <c r="B6236" s="16"/>
    </row>
    <row r="6237" spans="2:2">
      <c r="B6237" s="16"/>
    </row>
    <row r="6238" spans="2:2">
      <c r="B6238" s="16"/>
    </row>
    <row r="6239" spans="2:2">
      <c r="B6239" s="16"/>
    </row>
    <row r="6240" spans="2:2">
      <c r="B6240" s="16"/>
    </row>
    <row r="6241" spans="2:2">
      <c r="B6241" s="16"/>
    </row>
    <row r="6242" spans="2:2">
      <c r="B6242" s="16"/>
    </row>
    <row r="6243" spans="2:2">
      <c r="B6243" s="16"/>
    </row>
    <row r="6244" spans="2:2">
      <c r="B6244" s="16"/>
    </row>
    <row r="6245" spans="2:2">
      <c r="B6245" s="16"/>
    </row>
    <row r="6246" spans="2:2">
      <c r="B6246" s="16"/>
    </row>
    <row r="6247" spans="2:2">
      <c r="B6247" s="16"/>
    </row>
    <row r="6248" spans="2:2">
      <c r="B6248" s="16"/>
    </row>
    <row r="6249" spans="2:2">
      <c r="B6249" s="16"/>
    </row>
    <row r="6250" spans="2:2">
      <c r="B6250" s="16"/>
    </row>
    <row r="6251" spans="2:2">
      <c r="B6251" s="16"/>
    </row>
    <row r="6252" spans="2:2">
      <c r="B6252" s="16"/>
    </row>
    <row r="6253" spans="2:2">
      <c r="B6253" s="16"/>
    </row>
    <row r="6254" spans="2:2">
      <c r="B6254" s="16"/>
    </row>
    <row r="6255" spans="2:2">
      <c r="B6255" s="16"/>
    </row>
    <row r="6256" spans="2:2">
      <c r="B6256" s="16"/>
    </row>
    <row r="6257" spans="2:2">
      <c r="B6257" s="16"/>
    </row>
    <row r="6258" spans="2:2">
      <c r="B6258" s="16"/>
    </row>
    <row r="6259" spans="2:2">
      <c r="B6259" s="16"/>
    </row>
    <row r="6260" spans="2:2">
      <c r="B6260" s="16"/>
    </row>
    <row r="6261" spans="2:2">
      <c r="B6261" s="16"/>
    </row>
    <row r="6262" spans="2:2">
      <c r="B6262" s="16"/>
    </row>
    <row r="6263" spans="2:2">
      <c r="B6263" s="16"/>
    </row>
    <row r="6264" spans="2:2">
      <c r="B6264" s="16"/>
    </row>
    <row r="6265" spans="2:2">
      <c r="B6265" s="16"/>
    </row>
    <row r="6266" spans="2:2">
      <c r="B6266" s="16"/>
    </row>
    <row r="6267" spans="2:2">
      <c r="B6267" s="16"/>
    </row>
    <row r="6268" spans="2:2">
      <c r="B6268" s="16"/>
    </row>
    <row r="6269" spans="2:2">
      <c r="B6269" s="16"/>
    </row>
    <row r="6270" spans="2:2">
      <c r="B6270" s="16"/>
    </row>
    <row r="6271" spans="2:2">
      <c r="B6271" s="16"/>
    </row>
    <row r="6272" spans="2:2">
      <c r="B6272" s="16"/>
    </row>
    <row r="6273" spans="2:2">
      <c r="B6273" s="16"/>
    </row>
    <row r="6274" spans="2:2">
      <c r="B6274" s="16"/>
    </row>
    <row r="6275" spans="2:2">
      <c r="B6275" s="16"/>
    </row>
    <row r="6276" spans="2:2">
      <c r="B6276" s="16"/>
    </row>
    <row r="6277" spans="2:2">
      <c r="B6277" s="16"/>
    </row>
    <row r="6278" spans="2:2">
      <c r="B6278" s="16"/>
    </row>
    <row r="6279" spans="2:2">
      <c r="B6279" s="16"/>
    </row>
    <row r="6280" spans="2:2">
      <c r="B6280" s="16"/>
    </row>
    <row r="6281" spans="2:2">
      <c r="B6281" s="16"/>
    </row>
    <row r="6282" spans="2:2">
      <c r="B6282" s="16"/>
    </row>
    <row r="6283" spans="2:2">
      <c r="B6283" s="16"/>
    </row>
    <row r="6284" spans="2:2">
      <c r="B6284" s="16"/>
    </row>
    <row r="6285" spans="2:2">
      <c r="B6285" s="16"/>
    </row>
    <row r="6286" spans="2:2">
      <c r="B6286" s="16"/>
    </row>
    <row r="6287" spans="2:2">
      <c r="B6287" s="16"/>
    </row>
    <row r="6288" spans="2:2">
      <c r="B6288" s="16"/>
    </row>
    <row r="6289" spans="2:2">
      <c r="B6289" s="16"/>
    </row>
    <row r="6290" spans="2:2">
      <c r="B6290" s="16"/>
    </row>
    <row r="6291" spans="2:2">
      <c r="B6291" s="16"/>
    </row>
    <row r="6292" spans="2:2">
      <c r="B6292" s="16"/>
    </row>
    <row r="6293" spans="2:2">
      <c r="B6293" s="16"/>
    </row>
    <row r="6294" spans="2:2">
      <c r="B6294" s="16"/>
    </row>
    <row r="6295" spans="2:2">
      <c r="B6295" s="16"/>
    </row>
    <row r="6296" spans="2:2">
      <c r="B6296" s="16"/>
    </row>
    <row r="6297" spans="2:2">
      <c r="B6297" s="16"/>
    </row>
    <row r="6298" spans="2:2">
      <c r="B6298" s="16"/>
    </row>
    <row r="6299" spans="2:2">
      <c r="B6299" s="16"/>
    </row>
    <row r="6300" spans="2:2">
      <c r="B6300" s="16"/>
    </row>
    <row r="6301" spans="2:2">
      <c r="B6301" s="16"/>
    </row>
    <row r="6302" spans="2:2">
      <c r="B6302" s="16"/>
    </row>
    <row r="6303" spans="2:2">
      <c r="B6303" s="16"/>
    </row>
    <row r="6304" spans="2:2">
      <c r="B6304" s="16"/>
    </row>
    <row r="6305" spans="2:2">
      <c r="B6305" s="16"/>
    </row>
    <row r="6306" spans="2:2">
      <c r="B6306" s="16"/>
    </row>
    <row r="6307" spans="2:2">
      <c r="B6307" s="16"/>
    </row>
    <row r="6308" spans="2:2">
      <c r="B6308" s="16"/>
    </row>
    <row r="6309" spans="2:2">
      <c r="B6309" s="16"/>
    </row>
    <row r="6310" spans="2:2">
      <c r="B6310" s="16"/>
    </row>
    <row r="6311" spans="2:2">
      <c r="B6311" s="16"/>
    </row>
    <row r="6312" spans="2:2">
      <c r="B6312" s="16"/>
    </row>
    <row r="6313" spans="2:2">
      <c r="B6313" s="16"/>
    </row>
    <row r="6314" spans="2:2">
      <c r="B6314" s="16"/>
    </row>
    <row r="6315" spans="2:2">
      <c r="B6315" s="16"/>
    </row>
    <row r="6316" spans="2:2">
      <c r="B6316" s="16"/>
    </row>
    <row r="6317" spans="2:2">
      <c r="B6317" s="16"/>
    </row>
    <row r="6318" spans="2:2">
      <c r="B6318" s="16"/>
    </row>
    <row r="6319" spans="2:2">
      <c r="B6319" s="16"/>
    </row>
    <row r="6320" spans="2:2">
      <c r="B6320" s="16"/>
    </row>
    <row r="6321" spans="2:2">
      <c r="B6321" s="16"/>
    </row>
    <row r="6322" spans="2:2">
      <c r="B6322" s="16"/>
    </row>
    <row r="6323" spans="2:2">
      <c r="B6323" s="16"/>
    </row>
    <row r="6324" spans="2:2">
      <c r="B6324" s="16"/>
    </row>
    <row r="6325" spans="2:2">
      <c r="B6325" s="16"/>
    </row>
    <row r="6326" spans="2:2">
      <c r="B6326" s="16"/>
    </row>
    <row r="6327" spans="2:2">
      <c r="B6327" s="16"/>
    </row>
    <row r="6328" spans="2:2">
      <c r="B6328" s="16"/>
    </row>
    <row r="6329" spans="2:2">
      <c r="B6329" s="16"/>
    </row>
    <row r="6330" spans="2:2">
      <c r="B6330" s="16"/>
    </row>
    <row r="6331" spans="2:2">
      <c r="B6331" s="16"/>
    </row>
    <row r="6332" spans="2:2">
      <c r="B6332" s="16"/>
    </row>
    <row r="6333" spans="2:2">
      <c r="B6333" s="16"/>
    </row>
    <row r="6334" spans="2:2">
      <c r="B6334" s="16"/>
    </row>
    <row r="6335" spans="2:2">
      <c r="B6335" s="16"/>
    </row>
    <row r="6336" spans="2:2">
      <c r="B6336" s="16"/>
    </row>
    <row r="6337" spans="2:2">
      <c r="B6337" s="16"/>
    </row>
    <row r="6338" spans="2:2">
      <c r="B6338" s="16"/>
    </row>
    <row r="6339" spans="2:2">
      <c r="B6339" s="16"/>
    </row>
    <row r="6340" spans="2:2">
      <c r="B6340" s="16"/>
    </row>
    <row r="6341" spans="2:2">
      <c r="B6341" s="16"/>
    </row>
    <row r="6342" spans="2:2">
      <c r="B6342" s="16"/>
    </row>
    <row r="6343" spans="2:2">
      <c r="B6343" s="16"/>
    </row>
    <row r="6344" spans="2:2">
      <c r="B6344" s="16"/>
    </row>
    <row r="6345" spans="2:2">
      <c r="B6345" s="16"/>
    </row>
    <row r="6346" spans="2:2">
      <c r="B6346" s="16"/>
    </row>
    <row r="6347" spans="2:2">
      <c r="B6347" s="16"/>
    </row>
    <row r="6348" spans="2:2">
      <c r="B6348" s="16"/>
    </row>
    <row r="6349" spans="2:2">
      <c r="B6349" s="16"/>
    </row>
    <row r="6350" spans="2:2">
      <c r="B6350" s="16"/>
    </row>
    <row r="6351" spans="2:2">
      <c r="B6351" s="16"/>
    </row>
    <row r="6352" spans="2:2">
      <c r="B6352" s="16"/>
    </row>
    <row r="6353" spans="2:2">
      <c r="B6353" s="16"/>
    </row>
    <row r="6354" spans="2:2">
      <c r="B6354" s="16"/>
    </row>
    <row r="6355" spans="2:2">
      <c r="B6355" s="16"/>
    </row>
    <row r="6356" spans="2:2">
      <c r="B6356" s="16"/>
    </row>
    <row r="6357" spans="2:2">
      <c r="B6357" s="16"/>
    </row>
    <row r="6358" spans="2:2">
      <c r="B6358" s="16"/>
    </row>
    <row r="6359" spans="2:2">
      <c r="B6359" s="16"/>
    </row>
    <row r="6360" spans="2:2">
      <c r="B6360" s="16"/>
    </row>
    <row r="6361" spans="2:2">
      <c r="B6361" s="16"/>
    </row>
    <row r="6362" spans="2:2">
      <c r="B6362" s="16"/>
    </row>
    <row r="6363" spans="2:2">
      <c r="B6363" s="16"/>
    </row>
    <row r="6364" spans="2:2">
      <c r="B6364" s="16"/>
    </row>
    <row r="6365" spans="2:2">
      <c r="B6365" s="16"/>
    </row>
    <row r="6366" spans="2:2">
      <c r="B6366" s="16"/>
    </row>
    <row r="6367" spans="2:2">
      <c r="B6367" s="16"/>
    </row>
    <row r="6368" spans="2:2">
      <c r="B6368" s="16"/>
    </row>
    <row r="6369" spans="2:2">
      <c r="B6369" s="16"/>
    </row>
    <row r="6370" spans="2:2">
      <c r="B6370" s="16"/>
    </row>
    <row r="6371" spans="2:2">
      <c r="B6371" s="16"/>
    </row>
    <row r="6372" spans="2:2">
      <c r="B6372" s="16"/>
    </row>
    <row r="6373" spans="2:2">
      <c r="B6373" s="16"/>
    </row>
    <row r="6374" spans="2:2">
      <c r="B6374" s="16"/>
    </row>
    <row r="6375" spans="2:2">
      <c r="B6375" s="16"/>
    </row>
    <row r="6376" spans="2:2">
      <c r="B6376" s="16"/>
    </row>
    <row r="6377" spans="2:2">
      <c r="B6377" s="16"/>
    </row>
    <row r="6378" spans="2:2">
      <c r="B6378" s="16"/>
    </row>
    <row r="6379" spans="2:2">
      <c r="B6379" s="16"/>
    </row>
    <row r="6380" spans="2:2">
      <c r="B6380" s="16"/>
    </row>
    <row r="6381" spans="2:2">
      <c r="B6381" s="16"/>
    </row>
    <row r="6382" spans="2:2">
      <c r="B6382" s="16"/>
    </row>
    <row r="6383" spans="2:2">
      <c r="B6383" s="16"/>
    </row>
    <row r="6384" spans="2:2">
      <c r="B6384" s="16"/>
    </row>
    <row r="6385" spans="2:2">
      <c r="B6385" s="16"/>
    </row>
    <row r="6386" spans="2:2">
      <c r="B6386" s="16"/>
    </row>
    <row r="6387" spans="2:2">
      <c r="B6387" s="16"/>
    </row>
    <row r="6388" spans="2:2">
      <c r="B6388" s="16"/>
    </row>
    <row r="6389" spans="2:2">
      <c r="B6389" s="16"/>
    </row>
    <row r="6390" spans="2:2">
      <c r="B6390" s="16"/>
    </row>
    <row r="6391" spans="2:2">
      <c r="B6391" s="16"/>
    </row>
    <row r="6392" spans="2:2">
      <c r="B6392" s="16"/>
    </row>
    <row r="6393" spans="2:2">
      <c r="B6393" s="16"/>
    </row>
    <row r="6394" spans="2:2">
      <c r="B6394" s="16"/>
    </row>
    <row r="6395" spans="2:2">
      <c r="B6395" s="16"/>
    </row>
    <row r="6396" spans="2:2">
      <c r="B6396" s="16"/>
    </row>
    <row r="6397" spans="2:2">
      <c r="B6397" s="16"/>
    </row>
    <row r="6398" spans="2:2">
      <c r="B6398" s="16"/>
    </row>
    <row r="6399" spans="2:2">
      <c r="B6399" s="16"/>
    </row>
    <row r="6400" spans="2:2">
      <c r="B6400" s="16"/>
    </row>
    <row r="6401" spans="2:2">
      <c r="B6401" s="16"/>
    </row>
    <row r="6402" spans="2:2">
      <c r="B6402" s="16"/>
    </row>
    <row r="6403" spans="2:2">
      <c r="B6403" s="16"/>
    </row>
    <row r="6404" spans="2:2">
      <c r="B6404" s="16"/>
    </row>
    <row r="6405" spans="2:2">
      <c r="B6405" s="16"/>
    </row>
    <row r="6406" spans="2:2">
      <c r="B6406" s="16"/>
    </row>
    <row r="6407" spans="2:2">
      <c r="B6407" s="16"/>
    </row>
    <row r="6408" spans="2:2">
      <c r="B6408" s="16"/>
    </row>
    <row r="6409" spans="2:2">
      <c r="B6409" s="16"/>
    </row>
    <row r="6410" spans="2:2">
      <c r="B6410" s="16"/>
    </row>
    <row r="6411" spans="2:2">
      <c r="B6411" s="16"/>
    </row>
    <row r="6412" spans="2:2">
      <c r="B6412" s="16"/>
    </row>
    <row r="6413" spans="2:2">
      <c r="B6413" s="16"/>
    </row>
    <row r="6414" spans="2:2">
      <c r="B6414" s="16"/>
    </row>
    <row r="6415" spans="2:2">
      <c r="B6415" s="16"/>
    </row>
    <row r="6416" spans="2:2">
      <c r="B6416" s="16"/>
    </row>
    <row r="6417" spans="2:2">
      <c r="B6417" s="16"/>
    </row>
    <row r="6418" spans="2:2">
      <c r="B6418" s="16"/>
    </row>
    <row r="6419" spans="2:2">
      <c r="B6419" s="16"/>
    </row>
    <row r="6420" spans="2:2">
      <c r="B6420" s="16"/>
    </row>
    <row r="6421" spans="2:2">
      <c r="B6421" s="16"/>
    </row>
    <row r="6422" spans="2:2">
      <c r="B6422" s="16"/>
    </row>
    <row r="6423" spans="2:2">
      <c r="B6423" s="16"/>
    </row>
    <row r="6424" spans="2:2">
      <c r="B6424" s="16"/>
    </row>
    <row r="6425" spans="2:2">
      <c r="B6425" s="16"/>
    </row>
    <row r="6426" spans="2:2">
      <c r="B6426" s="16"/>
    </row>
    <row r="6427" spans="2:2">
      <c r="B6427" s="16"/>
    </row>
    <row r="6428" spans="2:2">
      <c r="B6428" s="16"/>
    </row>
    <row r="6429" spans="2:2">
      <c r="B6429" s="16"/>
    </row>
    <row r="6430" spans="2:2">
      <c r="B6430" s="16"/>
    </row>
    <row r="6431" spans="2:2">
      <c r="B6431" s="16"/>
    </row>
    <row r="6432" spans="2:2">
      <c r="B6432" s="16"/>
    </row>
    <row r="6433" spans="2:2">
      <c r="B6433" s="16"/>
    </row>
    <row r="6434" spans="2:2">
      <c r="B6434" s="16"/>
    </row>
    <row r="6435" spans="2:2">
      <c r="B6435" s="16"/>
    </row>
    <row r="6436" spans="2:2">
      <c r="B6436" s="16"/>
    </row>
    <row r="6437" spans="2:2">
      <c r="B6437" s="16"/>
    </row>
    <row r="6438" spans="2:2">
      <c r="B6438" s="16"/>
    </row>
    <row r="6439" spans="2:2">
      <c r="B6439" s="16"/>
    </row>
    <row r="6440" spans="2:2">
      <c r="B6440" s="16"/>
    </row>
    <row r="6441" spans="2:2">
      <c r="B6441" s="16"/>
    </row>
    <row r="6442" spans="2:2">
      <c r="B6442" s="16"/>
    </row>
    <row r="6443" spans="2:2">
      <c r="B6443" s="16"/>
    </row>
    <row r="6444" spans="2:2">
      <c r="B6444" s="16"/>
    </row>
    <row r="6445" spans="2:2">
      <c r="B6445" s="16"/>
    </row>
    <row r="6446" spans="2:2">
      <c r="B6446" s="16"/>
    </row>
    <row r="6447" spans="2:2">
      <c r="B6447" s="16"/>
    </row>
    <row r="6448" spans="2:2">
      <c r="B6448" s="16"/>
    </row>
    <row r="6449" spans="2:2">
      <c r="B6449" s="16"/>
    </row>
    <row r="6450" spans="2:2">
      <c r="B6450" s="16"/>
    </row>
    <row r="6451" spans="2:2">
      <c r="B6451" s="16"/>
    </row>
    <row r="6452" spans="2:2">
      <c r="B6452" s="16"/>
    </row>
    <row r="6453" spans="2:2">
      <c r="B6453" s="16"/>
    </row>
    <row r="6454" spans="2:2">
      <c r="B6454" s="16"/>
    </row>
    <row r="6455" spans="2:2">
      <c r="B6455" s="16"/>
    </row>
    <row r="6456" spans="2:2">
      <c r="B6456" s="16"/>
    </row>
    <row r="6457" spans="2:2">
      <c r="B6457" s="16"/>
    </row>
    <row r="6458" spans="2:2">
      <c r="B6458" s="16"/>
    </row>
    <row r="6459" spans="2:2">
      <c r="B6459" s="16"/>
    </row>
    <row r="6460" spans="2:2">
      <c r="B6460" s="16"/>
    </row>
    <row r="6461" spans="2:2">
      <c r="B6461" s="16"/>
    </row>
    <row r="6462" spans="2:2">
      <c r="B6462" s="16"/>
    </row>
    <row r="6463" spans="2:2">
      <c r="B6463" s="16"/>
    </row>
    <row r="6464" spans="2:2">
      <c r="B6464" s="16"/>
    </row>
    <row r="6465" spans="2:2">
      <c r="B6465" s="16"/>
    </row>
    <row r="6466" spans="2:2">
      <c r="B6466" s="16"/>
    </row>
    <row r="6467" spans="2:2">
      <c r="B6467" s="16"/>
    </row>
    <row r="6468" spans="2:2">
      <c r="B6468" s="16"/>
    </row>
    <row r="6469" spans="2:2">
      <c r="B6469" s="16"/>
    </row>
    <row r="6470" spans="2:2">
      <c r="B6470" s="16"/>
    </row>
    <row r="6471" spans="2:2">
      <c r="B6471" s="16"/>
    </row>
    <row r="6472" spans="2:2">
      <c r="B6472" s="16"/>
    </row>
    <row r="6473" spans="2:2">
      <c r="B6473" s="16"/>
    </row>
    <row r="6474" spans="2:2">
      <c r="B6474" s="16"/>
    </row>
    <row r="6475" spans="2:2">
      <c r="B6475" s="16"/>
    </row>
    <row r="6476" spans="2:2">
      <c r="B6476" s="16"/>
    </row>
    <row r="6477" spans="2:2">
      <c r="B6477" s="16"/>
    </row>
    <row r="6478" spans="2:2">
      <c r="B6478" s="16"/>
    </row>
    <row r="6479" spans="2:2">
      <c r="B6479" s="16"/>
    </row>
    <row r="6480" spans="2:2">
      <c r="B6480" s="16"/>
    </row>
    <row r="6481" spans="2:2">
      <c r="B6481" s="16"/>
    </row>
    <row r="6482" spans="2:2">
      <c r="B6482" s="16"/>
    </row>
    <row r="6483" spans="2:2">
      <c r="B6483" s="16"/>
    </row>
    <row r="6484" spans="2:2">
      <c r="B6484" s="16"/>
    </row>
    <row r="6485" spans="2:2">
      <c r="B6485" s="16"/>
    </row>
    <row r="6486" spans="2:2">
      <c r="B6486" s="16"/>
    </row>
    <row r="6487" spans="2:2">
      <c r="B6487" s="16"/>
    </row>
    <row r="6488" spans="2:2">
      <c r="B6488" s="16"/>
    </row>
    <row r="6489" spans="2:2">
      <c r="B6489" s="16"/>
    </row>
    <row r="6490" spans="2:2">
      <c r="B6490" s="16"/>
    </row>
    <row r="6491" spans="2:2">
      <c r="B6491" s="16"/>
    </row>
    <row r="6492" spans="2:2">
      <c r="B6492" s="16"/>
    </row>
    <row r="6493" spans="2:2">
      <c r="B6493" s="16"/>
    </row>
    <row r="6494" spans="2:2">
      <c r="B6494" s="16"/>
    </row>
    <row r="6495" spans="2:2">
      <c r="B6495" s="16"/>
    </row>
    <row r="6496" spans="2:2">
      <c r="B6496" s="16"/>
    </row>
    <row r="6497" spans="2:2">
      <c r="B6497" s="16"/>
    </row>
    <row r="6498" spans="2:2">
      <c r="B6498" s="16"/>
    </row>
    <row r="6499" spans="2:2">
      <c r="B6499" s="16"/>
    </row>
    <row r="6500" spans="2:2">
      <c r="B6500" s="16"/>
    </row>
    <row r="6501" spans="2:2">
      <c r="B6501" s="16"/>
    </row>
    <row r="6502" spans="2:2">
      <c r="B6502" s="16"/>
    </row>
    <row r="6503" spans="2:2">
      <c r="B6503" s="16"/>
    </row>
    <row r="6504" spans="2:2">
      <c r="B6504" s="16"/>
    </row>
    <row r="6505" spans="2:2">
      <c r="B6505" s="16"/>
    </row>
    <row r="6506" spans="2:2">
      <c r="B6506" s="16"/>
    </row>
    <row r="6507" spans="2:2">
      <c r="B6507" s="16"/>
    </row>
    <row r="6508" spans="2:2">
      <c r="B6508" s="16"/>
    </row>
    <row r="6509" spans="2:2">
      <c r="B6509" s="16"/>
    </row>
    <row r="6510" spans="2:2">
      <c r="B6510" s="16"/>
    </row>
    <row r="6511" spans="2:2">
      <c r="B6511" s="16"/>
    </row>
    <row r="6512" spans="2:2">
      <c r="B6512" s="16"/>
    </row>
    <row r="6513" spans="2:2">
      <c r="B6513" s="16"/>
    </row>
    <row r="6514" spans="2:2">
      <c r="B6514" s="16"/>
    </row>
    <row r="6515" spans="2:2">
      <c r="B6515" s="16"/>
    </row>
    <row r="6516" spans="2:2">
      <c r="B6516" s="16"/>
    </row>
    <row r="6517" spans="2:2">
      <c r="B6517" s="16"/>
    </row>
    <row r="6518" spans="2:2">
      <c r="B6518" s="16"/>
    </row>
    <row r="6519" spans="2:2">
      <c r="B6519" s="16"/>
    </row>
    <row r="6520" spans="2:2">
      <c r="B6520" s="16"/>
    </row>
    <row r="6521" spans="2:2">
      <c r="B6521" s="16"/>
    </row>
    <row r="6522" spans="2:2">
      <c r="B6522" s="16"/>
    </row>
    <row r="6523" spans="2:2">
      <c r="B6523" s="16"/>
    </row>
    <row r="6524" spans="2:2">
      <c r="B6524" s="16"/>
    </row>
    <row r="6525" spans="2:2">
      <c r="B6525" s="16"/>
    </row>
    <row r="6526" spans="2:2">
      <c r="B6526" s="16"/>
    </row>
    <row r="6527" spans="2:2">
      <c r="B6527" s="16"/>
    </row>
    <row r="6528" spans="2:2">
      <c r="B6528" s="16"/>
    </row>
    <row r="6529" spans="2:2">
      <c r="B6529" s="16"/>
    </row>
    <row r="6530" spans="2:2">
      <c r="B6530" s="16"/>
    </row>
    <row r="6531" spans="2:2">
      <c r="B6531" s="16"/>
    </row>
    <row r="6532" spans="2:2">
      <c r="B6532" s="16"/>
    </row>
    <row r="6533" spans="2:2">
      <c r="B6533" s="16"/>
    </row>
    <row r="6534" spans="2:2">
      <c r="B6534" s="16"/>
    </row>
    <row r="6535" spans="2:2">
      <c r="B6535" s="16"/>
    </row>
    <row r="6536" spans="2:2">
      <c r="B6536" s="16"/>
    </row>
    <row r="6537" spans="2:2">
      <c r="B6537" s="16"/>
    </row>
    <row r="6538" spans="2:2">
      <c r="B6538" s="16"/>
    </row>
    <row r="6539" spans="2:2">
      <c r="B6539" s="16"/>
    </row>
    <row r="6540" spans="2:2">
      <c r="B6540" s="16"/>
    </row>
    <row r="6541" spans="2:2">
      <c r="B6541" s="16"/>
    </row>
    <row r="6542" spans="2:2">
      <c r="B6542" s="16"/>
    </row>
    <row r="6543" spans="2:2">
      <c r="B6543" s="16"/>
    </row>
    <row r="6544" spans="2:2">
      <c r="B6544" s="16"/>
    </row>
    <row r="6545" spans="2:2">
      <c r="B6545" s="16"/>
    </row>
    <row r="6546" spans="2:2">
      <c r="B6546" s="16"/>
    </row>
    <row r="6547" spans="2:2">
      <c r="B6547" s="16"/>
    </row>
    <row r="6548" spans="2:2">
      <c r="B6548" s="16"/>
    </row>
    <row r="6549" spans="2:2">
      <c r="B6549" s="16"/>
    </row>
    <row r="6550" spans="2:2">
      <c r="B6550" s="16"/>
    </row>
    <row r="6551" spans="2:2">
      <c r="B6551" s="16"/>
    </row>
    <row r="6552" spans="2:2">
      <c r="B6552" s="16"/>
    </row>
    <row r="6553" spans="2:2">
      <c r="B6553" s="16"/>
    </row>
    <row r="6554" spans="2:2">
      <c r="B6554" s="16"/>
    </row>
    <row r="6555" spans="2:2">
      <c r="B6555" s="16"/>
    </row>
    <row r="6556" spans="2:2">
      <c r="B6556" s="16"/>
    </row>
    <row r="6557" spans="2:2">
      <c r="B6557" s="16"/>
    </row>
    <row r="6558" spans="2:2">
      <c r="B6558" s="16"/>
    </row>
    <row r="6559" spans="2:2">
      <c r="B6559" s="16"/>
    </row>
    <row r="6560" spans="2:2">
      <c r="B6560" s="16"/>
    </row>
    <row r="6561" spans="2:2">
      <c r="B6561" s="16"/>
    </row>
    <row r="6562" spans="2:2">
      <c r="B6562" s="16"/>
    </row>
    <row r="6563" spans="2:2">
      <c r="B6563" s="16"/>
    </row>
    <row r="6564" spans="2:2">
      <c r="B6564" s="16"/>
    </row>
    <row r="6565" spans="2:2">
      <c r="B6565" s="16"/>
    </row>
    <row r="6566" spans="2:2">
      <c r="B6566" s="16"/>
    </row>
    <row r="6567" spans="2:2">
      <c r="B6567" s="16"/>
    </row>
    <row r="6568" spans="2:2">
      <c r="B6568" s="16"/>
    </row>
    <row r="6569" spans="2:2">
      <c r="B6569" s="16"/>
    </row>
    <row r="6570" spans="2:2">
      <c r="B6570" s="16"/>
    </row>
    <row r="6571" spans="2:2">
      <c r="B6571" s="16"/>
    </row>
    <row r="6572" spans="2:2">
      <c r="B6572" s="16"/>
    </row>
    <row r="6573" spans="2:2">
      <c r="B6573" s="16"/>
    </row>
    <row r="6574" spans="2:2">
      <c r="B6574" s="16"/>
    </row>
    <row r="6575" spans="2:2">
      <c r="B6575" s="16"/>
    </row>
    <row r="6576" spans="2:2">
      <c r="B6576" s="16"/>
    </row>
    <row r="6577" spans="2:2">
      <c r="B6577" s="16"/>
    </row>
    <row r="6578" spans="2:2">
      <c r="B6578" s="16"/>
    </row>
    <row r="6579" spans="2:2">
      <c r="B6579" s="16"/>
    </row>
    <row r="6580" spans="2:2">
      <c r="B6580" s="16"/>
    </row>
    <row r="6581" spans="2:2">
      <c r="B6581" s="16"/>
    </row>
    <row r="6582" spans="2:2">
      <c r="B6582" s="16"/>
    </row>
    <row r="6583" spans="2:2">
      <c r="B6583" s="16"/>
    </row>
    <row r="6584" spans="2:2">
      <c r="B6584" s="16"/>
    </row>
    <row r="6585" spans="2:2">
      <c r="B6585" s="16"/>
    </row>
    <row r="6586" spans="2:2">
      <c r="B6586" s="16"/>
    </row>
    <row r="6587" spans="2:2">
      <c r="B6587" s="16"/>
    </row>
    <row r="6588" spans="2:2">
      <c r="B6588" s="16"/>
    </row>
    <row r="6589" spans="2:2">
      <c r="B6589" s="16"/>
    </row>
    <row r="6590" spans="2:2">
      <c r="B6590" s="16"/>
    </row>
    <row r="6591" spans="2:2">
      <c r="B6591" s="16"/>
    </row>
    <row r="6592" spans="2:2">
      <c r="B6592" s="16"/>
    </row>
    <row r="6593" spans="2:2">
      <c r="B6593" s="16"/>
    </row>
    <row r="6594" spans="2:2">
      <c r="B6594" s="16"/>
    </row>
    <row r="6595" spans="2:2">
      <c r="B6595" s="16"/>
    </row>
    <row r="6596" spans="2:2">
      <c r="B6596" s="16"/>
    </row>
    <row r="6597" spans="2:2">
      <c r="B6597" s="16"/>
    </row>
    <row r="6598" spans="2:2">
      <c r="B6598" s="16"/>
    </row>
    <row r="6599" spans="2:2">
      <c r="B6599" s="16"/>
    </row>
    <row r="6600" spans="2:2">
      <c r="B6600" s="16"/>
    </row>
    <row r="6601" spans="2:2">
      <c r="B6601" s="16"/>
    </row>
    <row r="6602" spans="2:2">
      <c r="B6602" s="16"/>
    </row>
    <row r="6603" spans="2:2">
      <c r="B6603" s="16"/>
    </row>
    <row r="6604" spans="2:2">
      <c r="B6604" s="16"/>
    </row>
    <row r="6605" spans="2:2">
      <c r="B6605" s="16"/>
    </row>
    <row r="6606" spans="2:2">
      <c r="B6606" s="16"/>
    </row>
    <row r="6607" spans="2:2">
      <c r="B6607" s="16"/>
    </row>
    <row r="6608" spans="2:2">
      <c r="B6608" s="16"/>
    </row>
    <row r="6609" spans="2:2">
      <c r="B6609" s="16"/>
    </row>
    <row r="6610" spans="2:2">
      <c r="B6610" s="16"/>
    </row>
    <row r="6611" spans="2:2">
      <c r="B6611" s="16"/>
    </row>
    <row r="6612" spans="2:2">
      <c r="B6612" s="16"/>
    </row>
    <row r="6613" spans="2:2">
      <c r="B6613" s="16"/>
    </row>
    <row r="6614" spans="2:2">
      <c r="B6614" s="16"/>
    </row>
    <row r="6615" spans="2:2">
      <c r="B6615" s="16"/>
    </row>
    <row r="6616" spans="2:2">
      <c r="B6616" s="16"/>
    </row>
    <row r="6617" spans="2:2">
      <c r="B6617" s="16"/>
    </row>
    <row r="6618" spans="2:2">
      <c r="B6618" s="16"/>
    </row>
    <row r="6619" spans="2:2">
      <c r="B6619" s="16"/>
    </row>
    <row r="6620" spans="2:2">
      <c r="B6620" s="16"/>
    </row>
    <row r="6621" spans="2:2">
      <c r="B6621" s="16"/>
    </row>
    <row r="6622" spans="2:2">
      <c r="B6622" s="16"/>
    </row>
    <row r="6623" spans="2:2">
      <c r="B6623" s="16"/>
    </row>
    <row r="6624" spans="2:2">
      <c r="B6624" s="16"/>
    </row>
    <row r="6625" spans="2:2">
      <c r="B6625" s="16"/>
    </row>
    <row r="6626" spans="2:2">
      <c r="B6626" s="16"/>
    </row>
    <row r="6627" spans="2:2">
      <c r="B6627" s="16"/>
    </row>
    <row r="6628" spans="2:2">
      <c r="B6628" s="16"/>
    </row>
    <row r="6629" spans="2:2">
      <c r="B6629" s="16"/>
    </row>
    <row r="6630" spans="2:2">
      <c r="B6630" s="16"/>
    </row>
    <row r="6631" spans="2:2">
      <c r="B6631" s="16"/>
    </row>
    <row r="6632" spans="2:2">
      <c r="B6632" s="16"/>
    </row>
    <row r="6633" spans="2:2">
      <c r="B6633" s="16"/>
    </row>
    <row r="6634" spans="2:2">
      <c r="B6634" s="16"/>
    </row>
    <row r="6635" spans="2:2">
      <c r="B6635" s="16"/>
    </row>
    <row r="6636" spans="2:2">
      <c r="B6636" s="16"/>
    </row>
    <row r="6637" spans="2:2">
      <c r="B6637" s="16"/>
    </row>
    <row r="6638" spans="2:2">
      <c r="B6638" s="16"/>
    </row>
    <row r="6639" spans="2:2">
      <c r="B6639" s="16"/>
    </row>
    <row r="6640" spans="2:2">
      <c r="B6640" s="16"/>
    </row>
    <row r="6641" spans="2:2">
      <c r="B6641" s="16"/>
    </row>
    <row r="6642" spans="2:2">
      <c r="B6642" s="16"/>
    </row>
    <row r="6643" spans="2:2">
      <c r="B6643" s="16"/>
    </row>
    <row r="6644" spans="2:2">
      <c r="B6644" s="16"/>
    </row>
    <row r="6645" spans="2:2">
      <c r="B6645" s="16"/>
    </row>
    <row r="6646" spans="2:2">
      <c r="B6646" s="16"/>
    </row>
    <row r="6647" spans="2:2">
      <c r="B6647" s="16"/>
    </row>
    <row r="6648" spans="2:2">
      <c r="B6648" s="16"/>
    </row>
    <row r="6649" spans="2:2">
      <c r="B6649" s="16"/>
    </row>
    <row r="6650" spans="2:2">
      <c r="B6650" s="16"/>
    </row>
    <row r="6651" spans="2:2">
      <c r="B6651" s="16"/>
    </row>
    <row r="6652" spans="2:2">
      <c r="B6652" s="16"/>
    </row>
    <row r="6653" spans="2:2">
      <c r="B6653" s="16"/>
    </row>
    <row r="6654" spans="2:2">
      <c r="B6654" s="16"/>
    </row>
    <row r="6655" spans="2:2">
      <c r="B6655" s="16"/>
    </row>
    <row r="6656" spans="2:2">
      <c r="B6656" s="16"/>
    </row>
    <row r="6657" spans="2:2">
      <c r="B6657" s="16"/>
    </row>
    <row r="6658" spans="2:2">
      <c r="B6658" s="16"/>
    </row>
    <row r="6659" spans="2:2">
      <c r="B6659" s="16"/>
    </row>
    <row r="6660" spans="2:2">
      <c r="B6660" s="16"/>
    </row>
    <row r="6661" spans="2:2">
      <c r="B6661" s="16"/>
    </row>
    <row r="6662" spans="2:2">
      <c r="B6662" s="16"/>
    </row>
    <row r="6663" spans="2:2">
      <c r="B6663" s="16"/>
    </row>
    <row r="6664" spans="2:2">
      <c r="B6664" s="16"/>
    </row>
    <row r="6665" spans="2:2">
      <c r="B6665" s="16"/>
    </row>
    <row r="6666" spans="2:2">
      <c r="B6666" s="16"/>
    </row>
    <row r="6667" spans="2:2">
      <c r="B6667" s="16"/>
    </row>
    <row r="6668" spans="2:2">
      <c r="B6668" s="16"/>
    </row>
    <row r="6669" spans="2:2">
      <c r="B6669" s="16"/>
    </row>
    <row r="6670" spans="2:2">
      <c r="B6670" s="16"/>
    </row>
    <row r="6671" spans="2:2">
      <c r="B6671" s="16"/>
    </row>
    <row r="6672" spans="2:2">
      <c r="B6672" s="16"/>
    </row>
    <row r="6673" spans="2:2">
      <c r="B6673" s="16"/>
    </row>
    <row r="6674" spans="2:2">
      <c r="B6674" s="16"/>
    </row>
    <row r="6675" spans="2:2">
      <c r="B6675" s="16"/>
    </row>
    <row r="6676" spans="2:2">
      <c r="B6676" s="16"/>
    </row>
    <row r="6677" spans="2:2">
      <c r="B6677" s="16"/>
    </row>
    <row r="6678" spans="2:2">
      <c r="B6678" s="16"/>
    </row>
    <row r="6679" spans="2:2">
      <c r="B6679" s="16"/>
    </row>
    <row r="6680" spans="2:2">
      <c r="B6680" s="16"/>
    </row>
    <row r="6681" spans="2:2">
      <c r="B6681" s="16"/>
    </row>
    <row r="6682" spans="2:2">
      <c r="B6682" s="16"/>
    </row>
    <row r="6683" spans="2:2">
      <c r="B6683" s="16"/>
    </row>
    <row r="6684" spans="2:2">
      <c r="B6684" s="16"/>
    </row>
    <row r="6685" spans="2:2">
      <c r="B6685" s="16"/>
    </row>
    <row r="6686" spans="2:2">
      <c r="B6686" s="16"/>
    </row>
    <row r="6687" spans="2:2">
      <c r="B6687" s="16"/>
    </row>
    <row r="6688" spans="2:2">
      <c r="B6688" s="16"/>
    </row>
    <row r="6689" spans="2:2">
      <c r="B6689" s="16"/>
    </row>
    <row r="6690" spans="2:2">
      <c r="B6690" s="16"/>
    </row>
    <row r="6691" spans="2:2">
      <c r="B6691" s="16"/>
    </row>
    <row r="6692" spans="2:2">
      <c r="B6692" s="16"/>
    </row>
    <row r="6693" spans="2:2">
      <c r="B6693" s="16"/>
    </row>
    <row r="6694" spans="2:2">
      <c r="B6694" s="16"/>
    </row>
    <row r="6695" spans="2:2">
      <c r="B6695" s="16"/>
    </row>
    <row r="6696" spans="2:2">
      <c r="B6696" s="16"/>
    </row>
    <row r="6697" spans="2:2">
      <c r="B6697" s="16"/>
    </row>
    <row r="6698" spans="2:2">
      <c r="B6698" s="16"/>
    </row>
    <row r="6699" spans="2:2">
      <c r="B6699" s="16"/>
    </row>
    <row r="6700" spans="2:2">
      <c r="B6700" s="16"/>
    </row>
    <row r="6701" spans="2:2">
      <c r="B6701" s="16"/>
    </row>
    <row r="6702" spans="2:2">
      <c r="B6702" s="16"/>
    </row>
    <row r="6703" spans="2:2">
      <c r="B6703" s="16"/>
    </row>
    <row r="6704" spans="2:2">
      <c r="B6704" s="16"/>
    </row>
    <row r="6705" spans="2:2">
      <c r="B6705" s="16"/>
    </row>
    <row r="6706" spans="2:2">
      <c r="B6706" s="16"/>
    </row>
    <row r="6707" spans="2:2">
      <c r="B6707" s="16"/>
    </row>
    <row r="6708" spans="2:2">
      <c r="B6708" s="16"/>
    </row>
    <row r="6709" spans="2:2">
      <c r="B6709" s="16"/>
    </row>
    <row r="6710" spans="2:2">
      <c r="B6710" s="16"/>
    </row>
    <row r="6711" spans="2:2">
      <c r="B6711" s="16"/>
    </row>
    <row r="6712" spans="2:2">
      <c r="B6712" s="16"/>
    </row>
    <row r="6713" spans="2:2">
      <c r="B6713" s="16"/>
    </row>
    <row r="6714" spans="2:2">
      <c r="B6714" s="16"/>
    </row>
    <row r="6715" spans="2:2">
      <c r="B6715" s="16"/>
    </row>
    <row r="6716" spans="2:2">
      <c r="B6716" s="16"/>
    </row>
    <row r="6717" spans="2:2">
      <c r="B6717" s="16"/>
    </row>
    <row r="6718" spans="2:2">
      <c r="B6718" s="16"/>
    </row>
    <row r="6719" spans="2:2">
      <c r="B6719" s="16"/>
    </row>
    <row r="6720" spans="2:2">
      <c r="B6720" s="16"/>
    </row>
    <row r="6721" spans="2:2">
      <c r="B6721" s="16"/>
    </row>
    <row r="6722" spans="2:2">
      <c r="B6722" s="16"/>
    </row>
    <row r="6723" spans="2:2">
      <c r="B6723" s="16"/>
    </row>
    <row r="6724" spans="2:2">
      <c r="B6724" s="16"/>
    </row>
    <row r="6725" spans="2:2">
      <c r="B6725" s="16"/>
    </row>
    <row r="6726" spans="2:2">
      <c r="B6726" s="16"/>
    </row>
    <row r="6727" spans="2:2">
      <c r="B6727" s="16"/>
    </row>
    <row r="6728" spans="2:2">
      <c r="B6728" s="16"/>
    </row>
    <row r="6729" spans="2:2">
      <c r="B6729" s="16"/>
    </row>
    <row r="6730" spans="2:2">
      <c r="B6730" s="16"/>
    </row>
    <row r="6731" spans="2:2">
      <c r="B6731" s="16"/>
    </row>
    <row r="6732" spans="2:2">
      <c r="B6732" s="16"/>
    </row>
    <row r="6733" spans="2:2">
      <c r="B6733" s="16"/>
    </row>
    <row r="6734" spans="2:2">
      <c r="B6734" s="16"/>
    </row>
    <row r="6735" spans="2:2">
      <c r="B6735" s="16"/>
    </row>
    <row r="6736" spans="2:2">
      <c r="B6736" s="16"/>
    </row>
    <row r="6737" spans="2:2">
      <c r="B6737" s="16"/>
    </row>
    <row r="6738" spans="2:2">
      <c r="B6738" s="16"/>
    </row>
    <row r="6739" spans="2:2">
      <c r="B6739" s="16"/>
    </row>
    <row r="6740" spans="2:2">
      <c r="B6740" s="16"/>
    </row>
    <row r="6741" spans="2:2">
      <c r="B6741" s="16"/>
    </row>
    <row r="6742" spans="2:2">
      <c r="B6742" s="16"/>
    </row>
    <row r="6743" spans="2:2">
      <c r="B6743" s="16"/>
    </row>
    <row r="6744" spans="2:2">
      <c r="B6744" s="16"/>
    </row>
    <row r="6745" spans="2:2">
      <c r="B6745" s="16"/>
    </row>
    <row r="6746" spans="2:2">
      <c r="B6746" s="16"/>
    </row>
    <row r="6747" spans="2:2">
      <c r="B6747" s="16"/>
    </row>
    <row r="6748" spans="2:2">
      <c r="B6748" s="16"/>
    </row>
    <row r="6749" spans="2:2">
      <c r="B6749" s="16"/>
    </row>
    <row r="6750" spans="2:2">
      <c r="B6750" s="16"/>
    </row>
    <row r="6751" spans="2:2">
      <c r="B6751" s="16"/>
    </row>
    <row r="6752" spans="2:2">
      <c r="B6752" s="16"/>
    </row>
    <row r="6753" spans="2:2">
      <c r="B6753" s="16"/>
    </row>
    <row r="6754" spans="2:2">
      <c r="B6754" s="16"/>
    </row>
    <row r="6755" spans="2:2">
      <c r="B6755" s="16"/>
    </row>
    <row r="6756" spans="2:2">
      <c r="B6756" s="16"/>
    </row>
    <row r="6757" spans="2:2">
      <c r="B6757" s="16"/>
    </row>
    <row r="6758" spans="2:2">
      <c r="B6758" s="16"/>
    </row>
    <row r="6759" spans="2:2">
      <c r="B6759" s="16"/>
    </row>
    <row r="6760" spans="2:2">
      <c r="B6760" s="16"/>
    </row>
    <row r="6761" spans="2:2">
      <c r="B6761" s="16"/>
    </row>
    <row r="6762" spans="2:2">
      <c r="B6762" s="16"/>
    </row>
    <row r="6763" spans="2:2">
      <c r="B6763" s="16"/>
    </row>
    <row r="6764" spans="2:2">
      <c r="B6764" s="16"/>
    </row>
    <row r="6765" spans="2:2">
      <c r="B6765" s="16"/>
    </row>
    <row r="6766" spans="2:2">
      <c r="B6766" s="16"/>
    </row>
    <row r="6767" spans="2:2">
      <c r="B6767" s="16"/>
    </row>
    <row r="6768" spans="2:2">
      <c r="B6768" s="16"/>
    </row>
    <row r="6769" spans="2:2">
      <c r="B6769" s="16"/>
    </row>
    <row r="6770" spans="2:2">
      <c r="B6770" s="16"/>
    </row>
    <row r="6771" spans="2:2">
      <c r="B6771" s="16"/>
    </row>
    <row r="6772" spans="2:2">
      <c r="B6772" s="16"/>
    </row>
    <row r="6773" spans="2:2">
      <c r="B6773" s="16"/>
    </row>
    <row r="6774" spans="2:2">
      <c r="B6774" s="16"/>
    </row>
    <row r="6775" spans="2:2">
      <c r="B6775" s="16"/>
    </row>
    <row r="6776" spans="2:2">
      <c r="B6776" s="16"/>
    </row>
    <row r="6777" spans="2:2">
      <c r="B6777" s="16"/>
    </row>
    <row r="6778" spans="2:2">
      <c r="B6778" s="16"/>
    </row>
    <row r="6779" spans="2:2">
      <c r="B6779" s="16"/>
    </row>
    <row r="6780" spans="2:2">
      <c r="B6780" s="16"/>
    </row>
    <row r="6781" spans="2:2">
      <c r="B6781" s="16"/>
    </row>
    <row r="6782" spans="2:2">
      <c r="B6782" s="16"/>
    </row>
    <row r="6783" spans="2:2">
      <c r="B6783" s="16"/>
    </row>
    <row r="6784" spans="2:2">
      <c r="B6784" s="16"/>
    </row>
    <row r="6785" spans="2:2">
      <c r="B6785" s="16"/>
    </row>
    <row r="6786" spans="2:2">
      <c r="B6786" s="16"/>
    </row>
    <row r="6787" spans="2:2">
      <c r="B6787" s="16"/>
    </row>
    <row r="6788" spans="2:2">
      <c r="B6788" s="16"/>
    </row>
    <row r="6789" spans="2:2">
      <c r="B6789" s="16"/>
    </row>
    <row r="6790" spans="2:2">
      <c r="B6790" s="16"/>
    </row>
    <row r="6791" spans="2:2">
      <c r="B6791" s="16"/>
    </row>
    <row r="6792" spans="2:2">
      <c r="B6792" s="16"/>
    </row>
    <row r="6793" spans="2:2">
      <c r="B6793" s="16"/>
    </row>
    <row r="6794" spans="2:2">
      <c r="B6794" s="16"/>
    </row>
    <row r="6795" spans="2:2">
      <c r="B6795" s="16"/>
    </row>
    <row r="6796" spans="2:2">
      <c r="B6796" s="16"/>
    </row>
    <row r="6797" spans="2:2">
      <c r="B6797" s="16"/>
    </row>
    <row r="6798" spans="2:2">
      <c r="B6798" s="16"/>
    </row>
    <row r="6799" spans="2:2">
      <c r="B6799" s="16"/>
    </row>
    <row r="6800" spans="2:2">
      <c r="B6800" s="16"/>
    </row>
    <row r="6801" spans="2:2">
      <c r="B6801" s="16"/>
    </row>
    <row r="6802" spans="2:2">
      <c r="B6802" s="16"/>
    </row>
    <row r="6803" spans="2:2">
      <c r="B6803" s="16"/>
    </row>
    <row r="6804" spans="2:2">
      <c r="B6804" s="16"/>
    </row>
    <row r="6805" spans="2:2">
      <c r="B6805" s="16"/>
    </row>
    <row r="6806" spans="2:2">
      <c r="B6806" s="16"/>
    </row>
    <row r="6807" spans="2:2">
      <c r="B6807" s="16"/>
    </row>
    <row r="6808" spans="2:2">
      <c r="B6808" s="16"/>
    </row>
    <row r="6809" spans="2:2">
      <c r="B6809" s="16"/>
    </row>
    <row r="6810" spans="2:2">
      <c r="B6810" s="16"/>
    </row>
    <row r="6811" spans="2:2">
      <c r="B6811" s="16"/>
    </row>
    <row r="6812" spans="2:2">
      <c r="B6812" s="16"/>
    </row>
    <row r="6813" spans="2:2">
      <c r="B6813" s="16"/>
    </row>
    <row r="6814" spans="2:2">
      <c r="B6814" s="16"/>
    </row>
    <row r="6815" spans="2:2">
      <c r="B6815" s="16"/>
    </row>
    <row r="6816" spans="2:2">
      <c r="B6816" s="16"/>
    </row>
    <row r="6817" spans="2:2">
      <c r="B6817" s="16"/>
    </row>
    <row r="6818" spans="2:2">
      <c r="B6818" s="16"/>
    </row>
    <row r="6819" spans="2:2">
      <c r="B6819" s="16"/>
    </row>
    <row r="6820" spans="2:2">
      <c r="B6820" s="16"/>
    </row>
    <row r="6821" spans="2:2">
      <c r="B6821" s="16"/>
    </row>
    <row r="6822" spans="2:2">
      <c r="B6822" s="16"/>
    </row>
    <row r="6823" spans="2:2">
      <c r="B6823" s="16"/>
    </row>
    <row r="6824" spans="2:2">
      <c r="B6824" s="16"/>
    </row>
    <row r="6825" spans="2:2">
      <c r="B6825" s="16"/>
    </row>
    <row r="6826" spans="2:2">
      <c r="B6826" s="16"/>
    </row>
    <row r="6827" spans="2:2">
      <c r="B6827" s="16"/>
    </row>
    <row r="6828" spans="2:2">
      <c r="B6828" s="16"/>
    </row>
    <row r="6829" spans="2:2">
      <c r="B6829" s="16"/>
    </row>
    <row r="6830" spans="2:2">
      <c r="B6830" s="16"/>
    </row>
    <row r="6831" spans="2:2">
      <c r="B6831" s="16"/>
    </row>
    <row r="6832" spans="2:2">
      <c r="B6832" s="16"/>
    </row>
    <row r="6833" spans="2:2">
      <c r="B6833" s="16"/>
    </row>
    <row r="6834" spans="2:2">
      <c r="B6834" s="16"/>
    </row>
    <row r="6835" spans="2:2">
      <c r="B6835" s="16"/>
    </row>
    <row r="6836" spans="2:2">
      <c r="B6836" s="16"/>
    </row>
    <row r="6837" spans="2:2">
      <c r="B6837" s="16"/>
    </row>
    <row r="6838" spans="2:2">
      <c r="B6838" s="16"/>
    </row>
    <row r="6839" spans="2:2">
      <c r="B6839" s="16"/>
    </row>
    <row r="6840" spans="2:2">
      <c r="B6840" s="16"/>
    </row>
    <row r="6841" spans="2:2">
      <c r="B6841" s="16"/>
    </row>
    <row r="6842" spans="2:2">
      <c r="B6842" s="16"/>
    </row>
    <row r="6843" spans="2:2">
      <c r="B6843" s="16"/>
    </row>
    <row r="6844" spans="2:2">
      <c r="B6844" s="16"/>
    </row>
    <row r="6845" spans="2:2">
      <c r="B6845" s="16"/>
    </row>
    <row r="6846" spans="2:2">
      <c r="B6846" s="16"/>
    </row>
    <row r="6847" spans="2:2">
      <c r="B6847" s="16"/>
    </row>
    <row r="6848" spans="2:2">
      <c r="B6848" s="16"/>
    </row>
    <row r="6849" spans="2:2">
      <c r="B6849" s="16"/>
    </row>
    <row r="6850" spans="2:2">
      <c r="B6850" s="16"/>
    </row>
    <row r="6851" spans="2:2">
      <c r="B6851" s="16"/>
    </row>
    <row r="6852" spans="2:2">
      <c r="B6852" s="16"/>
    </row>
    <row r="6853" spans="2:2">
      <c r="B6853" s="16"/>
    </row>
    <row r="6854" spans="2:2">
      <c r="B6854" s="16"/>
    </row>
    <row r="6855" spans="2:2">
      <c r="B6855" s="16"/>
    </row>
    <row r="6856" spans="2:2">
      <c r="B6856" s="16"/>
    </row>
    <row r="6857" spans="2:2">
      <c r="B6857" s="16"/>
    </row>
    <row r="6858" spans="2:2">
      <c r="B6858" s="16"/>
    </row>
    <row r="6859" spans="2:2">
      <c r="B6859" s="16"/>
    </row>
    <row r="6860" spans="2:2">
      <c r="B6860" s="16"/>
    </row>
    <row r="6861" spans="2:2">
      <c r="B6861" s="16"/>
    </row>
    <row r="6862" spans="2:2">
      <c r="B6862" s="16"/>
    </row>
    <row r="6863" spans="2:2">
      <c r="B6863" s="16"/>
    </row>
    <row r="6864" spans="2:2">
      <c r="B6864" s="16"/>
    </row>
    <row r="6865" spans="2:2">
      <c r="B6865" s="16"/>
    </row>
    <row r="6866" spans="2:2">
      <c r="B6866" s="16"/>
    </row>
    <row r="6867" spans="2:2">
      <c r="B6867" s="16"/>
    </row>
    <row r="6868" spans="2:2">
      <c r="B6868" s="16"/>
    </row>
    <row r="6869" spans="2:2">
      <c r="B6869" s="16"/>
    </row>
    <row r="6870" spans="2:2">
      <c r="B6870" s="16"/>
    </row>
    <row r="6871" spans="2:2">
      <c r="B6871" s="16"/>
    </row>
    <row r="6872" spans="2:2">
      <c r="B6872" s="16"/>
    </row>
    <row r="6873" spans="2:2">
      <c r="B6873" s="16"/>
    </row>
    <row r="6874" spans="2:2">
      <c r="B6874" s="16"/>
    </row>
    <row r="6875" spans="2:2">
      <c r="B6875" s="16"/>
    </row>
    <row r="6876" spans="2:2">
      <c r="B6876" s="16"/>
    </row>
    <row r="6877" spans="2:2">
      <c r="B6877" s="16"/>
    </row>
    <row r="6878" spans="2:2">
      <c r="B6878" s="16"/>
    </row>
    <row r="6879" spans="2:2">
      <c r="B6879" s="16"/>
    </row>
    <row r="6880" spans="2:2">
      <c r="B6880" s="16"/>
    </row>
    <row r="6881" spans="2:2">
      <c r="B6881" s="16"/>
    </row>
    <row r="6882" spans="2:2">
      <c r="B6882" s="16"/>
    </row>
    <row r="6883" spans="2:2">
      <c r="B6883" s="16"/>
    </row>
    <row r="6884" spans="2:2">
      <c r="B6884" s="16"/>
    </row>
    <row r="6885" spans="2:2">
      <c r="B6885" s="16"/>
    </row>
    <row r="6886" spans="2:2">
      <c r="B6886" s="16"/>
    </row>
    <row r="6887" spans="2:2">
      <c r="B6887" s="16"/>
    </row>
    <row r="6888" spans="2:2">
      <c r="B6888" s="16"/>
    </row>
    <row r="6889" spans="2:2">
      <c r="B6889" s="16"/>
    </row>
    <row r="6890" spans="2:2">
      <c r="B6890" s="16"/>
    </row>
    <row r="6891" spans="2:2">
      <c r="B6891" s="16"/>
    </row>
    <row r="6892" spans="2:2">
      <c r="B6892" s="16"/>
    </row>
    <row r="6893" spans="2:2">
      <c r="B6893" s="16"/>
    </row>
    <row r="6894" spans="2:2">
      <c r="B6894" s="16"/>
    </row>
    <row r="6895" spans="2:2">
      <c r="B6895" s="16"/>
    </row>
    <row r="6896" spans="2:2">
      <c r="B6896" s="16"/>
    </row>
    <row r="6897" spans="2:2">
      <c r="B6897" s="16"/>
    </row>
    <row r="6898" spans="2:2">
      <c r="B6898" s="16"/>
    </row>
    <row r="6899" spans="2:2">
      <c r="B6899" s="16"/>
    </row>
    <row r="6900" spans="2:2">
      <c r="B6900" s="16"/>
    </row>
    <row r="6901" spans="2:2">
      <c r="B6901" s="16"/>
    </row>
    <row r="6902" spans="2:2">
      <c r="B6902" s="16"/>
    </row>
    <row r="6903" spans="2:2">
      <c r="B6903" s="16"/>
    </row>
    <row r="6904" spans="2:2">
      <c r="B6904" s="16"/>
    </row>
    <row r="6905" spans="2:2">
      <c r="B6905" s="16"/>
    </row>
    <row r="6906" spans="2:2">
      <c r="B6906" s="16"/>
    </row>
    <row r="6907" spans="2:2">
      <c r="B6907" s="16"/>
    </row>
    <row r="6908" spans="2:2">
      <c r="B6908" s="16"/>
    </row>
    <row r="6909" spans="2:2">
      <c r="B6909" s="16"/>
    </row>
    <row r="6910" spans="2:2">
      <c r="B6910" s="16"/>
    </row>
    <row r="6911" spans="2:2">
      <c r="B6911" s="16"/>
    </row>
    <row r="6912" spans="2:2">
      <c r="B6912" s="16"/>
    </row>
    <row r="6913" spans="2:2">
      <c r="B6913" s="16"/>
    </row>
    <row r="6914" spans="2:2">
      <c r="B6914" s="16"/>
    </row>
    <row r="6915" spans="2:2">
      <c r="B6915" s="16"/>
    </row>
    <row r="6916" spans="2:2">
      <c r="B6916" s="16"/>
    </row>
    <row r="6917" spans="2:2">
      <c r="B6917" s="16"/>
    </row>
    <row r="6918" spans="2:2">
      <c r="B6918" s="16"/>
    </row>
    <row r="6919" spans="2:2">
      <c r="B6919" s="16"/>
    </row>
    <row r="6920" spans="2:2">
      <c r="B6920" s="16"/>
    </row>
    <row r="6921" spans="2:2">
      <c r="B6921" s="16"/>
    </row>
    <row r="6922" spans="2:2">
      <c r="B6922" s="16"/>
    </row>
    <row r="6923" spans="2:2">
      <c r="B6923" s="16"/>
    </row>
    <row r="6924" spans="2:2">
      <c r="B6924" s="16"/>
    </row>
    <row r="6925" spans="2:2">
      <c r="B6925" s="16"/>
    </row>
    <row r="6926" spans="2:2">
      <c r="B6926" s="16"/>
    </row>
    <row r="6927" spans="2:2">
      <c r="B6927" s="16"/>
    </row>
    <row r="6928" spans="2:2">
      <c r="B6928" s="16"/>
    </row>
    <row r="6929" spans="2:2">
      <c r="B6929" s="16"/>
    </row>
    <row r="6930" spans="2:2">
      <c r="B6930" s="16"/>
    </row>
    <row r="6931" spans="2:2">
      <c r="B6931" s="16"/>
    </row>
    <row r="6932" spans="2:2">
      <c r="B6932" s="16"/>
    </row>
    <row r="6933" spans="2:2">
      <c r="B6933" s="16"/>
    </row>
    <row r="6934" spans="2:2">
      <c r="B6934" s="16"/>
    </row>
    <row r="6935" spans="2:2">
      <c r="B6935" s="16"/>
    </row>
    <row r="6936" spans="2:2">
      <c r="B6936" s="16"/>
    </row>
    <row r="6937" spans="2:2">
      <c r="B6937" s="16"/>
    </row>
    <row r="6938" spans="2:2">
      <c r="B6938" s="16"/>
    </row>
    <row r="6939" spans="2:2">
      <c r="B6939" s="16"/>
    </row>
    <row r="6940" spans="2:2">
      <c r="B6940" s="16"/>
    </row>
    <row r="6941" spans="2:2">
      <c r="B6941" s="16"/>
    </row>
    <row r="6942" spans="2:2">
      <c r="B6942" s="16"/>
    </row>
    <row r="6943" spans="2:2">
      <c r="B6943" s="16"/>
    </row>
    <row r="6944" spans="2:2">
      <c r="B6944" s="16"/>
    </row>
    <row r="6945" spans="2:2">
      <c r="B6945" s="16"/>
    </row>
    <row r="6946" spans="2:2">
      <c r="B6946" s="16"/>
    </row>
    <row r="6947" spans="2:2">
      <c r="B6947" s="16"/>
    </row>
    <row r="6948" spans="2:2">
      <c r="B6948" s="16"/>
    </row>
    <row r="6949" spans="2:2">
      <c r="B6949" s="16"/>
    </row>
    <row r="6950" spans="2:2">
      <c r="B6950" s="16"/>
    </row>
    <row r="6951" spans="2:2">
      <c r="B6951" s="16"/>
    </row>
    <row r="6952" spans="2:2">
      <c r="B6952" s="16"/>
    </row>
    <row r="6953" spans="2:2">
      <c r="B6953" s="16"/>
    </row>
    <row r="6954" spans="2:2">
      <c r="B6954" s="16"/>
    </row>
    <row r="6955" spans="2:2">
      <c r="B6955" s="16"/>
    </row>
    <row r="6956" spans="2:2">
      <c r="B6956" s="16"/>
    </row>
    <row r="6957" spans="2:2">
      <c r="B6957" s="16"/>
    </row>
    <row r="6958" spans="2:2">
      <c r="B6958" s="16"/>
    </row>
    <row r="6959" spans="2:2">
      <c r="B6959" s="16"/>
    </row>
    <row r="6960" spans="2:2">
      <c r="B6960" s="16"/>
    </row>
    <row r="6961" spans="2:2">
      <c r="B6961" s="16"/>
    </row>
    <row r="6962" spans="2:2">
      <c r="B6962" s="16"/>
    </row>
    <row r="6963" spans="2:2">
      <c r="B6963" s="16"/>
    </row>
    <row r="6964" spans="2:2">
      <c r="B6964" s="16"/>
    </row>
    <row r="6965" spans="2:2">
      <c r="B6965" s="16"/>
    </row>
    <row r="6966" spans="2:2">
      <c r="B6966" s="16"/>
    </row>
    <row r="6967" spans="2:2">
      <c r="B6967" s="16"/>
    </row>
    <row r="6968" spans="2:2">
      <c r="B6968" s="16"/>
    </row>
    <row r="6969" spans="2:2">
      <c r="B6969" s="16"/>
    </row>
    <row r="6970" spans="2:2">
      <c r="B6970" s="16"/>
    </row>
    <row r="6971" spans="2:2">
      <c r="B6971" s="16"/>
    </row>
    <row r="6972" spans="2:2">
      <c r="B6972" s="16"/>
    </row>
    <row r="6973" spans="2:2">
      <c r="B6973" s="16"/>
    </row>
    <row r="6974" spans="2:2">
      <c r="B6974" s="16"/>
    </row>
    <row r="6975" spans="2:2">
      <c r="B6975" s="16"/>
    </row>
    <row r="6976" spans="2:2">
      <c r="B6976" s="16"/>
    </row>
    <row r="6977" spans="2:2">
      <c r="B6977" s="16"/>
    </row>
    <row r="6978" spans="2:2">
      <c r="B6978" s="16"/>
    </row>
    <row r="6979" spans="2:2">
      <c r="B6979" s="16"/>
    </row>
    <row r="6980" spans="2:2">
      <c r="B6980" s="16"/>
    </row>
    <row r="6981" spans="2:2">
      <c r="B6981" s="16"/>
    </row>
    <row r="6982" spans="2:2">
      <c r="B6982" s="16"/>
    </row>
    <row r="6983" spans="2:2">
      <c r="B6983" s="16"/>
    </row>
    <row r="6984" spans="2:2">
      <c r="B6984" s="16"/>
    </row>
    <row r="6985" spans="2:2">
      <c r="B6985" s="16"/>
    </row>
    <row r="6986" spans="2:2">
      <c r="B6986" s="16"/>
    </row>
    <row r="6987" spans="2:2">
      <c r="B6987" s="16"/>
    </row>
    <row r="6988" spans="2:2">
      <c r="B6988" s="16"/>
    </row>
    <row r="6989" spans="2:2">
      <c r="B6989" s="16"/>
    </row>
    <row r="6990" spans="2:2">
      <c r="B6990" s="16"/>
    </row>
    <row r="6991" spans="2:2">
      <c r="B6991" s="16"/>
    </row>
    <row r="6992" spans="2:2">
      <c r="B6992" s="16"/>
    </row>
    <row r="6993" spans="2:2">
      <c r="B6993" s="16"/>
    </row>
    <row r="6994" spans="2:2">
      <c r="B6994" s="16"/>
    </row>
    <row r="6995" spans="2:2">
      <c r="B6995" s="16"/>
    </row>
    <row r="6996" spans="2:2">
      <c r="B6996" s="16"/>
    </row>
    <row r="6997" spans="2:2">
      <c r="B6997" s="16"/>
    </row>
    <row r="6998" spans="2:2">
      <c r="B6998" s="16"/>
    </row>
    <row r="6999" spans="2:2">
      <c r="B6999" s="16"/>
    </row>
    <row r="7000" spans="2:2">
      <c r="B7000" s="16"/>
    </row>
    <row r="7001" spans="2:2">
      <c r="B7001" s="16"/>
    </row>
    <row r="7002" spans="2:2">
      <c r="B7002" s="16"/>
    </row>
    <row r="7003" spans="2:2">
      <c r="B7003" s="16"/>
    </row>
    <row r="7004" spans="2:2">
      <c r="B7004" s="16"/>
    </row>
    <row r="7005" spans="2:2">
      <c r="B7005" s="16"/>
    </row>
    <row r="7006" spans="2:2">
      <c r="B7006" s="16"/>
    </row>
    <row r="7007" spans="2:2">
      <c r="B7007" s="16"/>
    </row>
    <row r="7008" spans="2:2">
      <c r="B7008" s="16"/>
    </row>
    <row r="7009" spans="2:2">
      <c r="B7009" s="16"/>
    </row>
    <row r="7010" spans="2:2">
      <c r="B7010" s="16"/>
    </row>
    <row r="7011" spans="2:2">
      <c r="B7011" s="16"/>
    </row>
    <row r="7012" spans="2:2">
      <c r="B7012" s="16"/>
    </row>
    <row r="7013" spans="2:2">
      <c r="B7013" s="16"/>
    </row>
    <row r="7014" spans="2:2">
      <c r="B7014" s="16"/>
    </row>
    <row r="7015" spans="2:2">
      <c r="B7015" s="16"/>
    </row>
    <row r="7016" spans="2:2">
      <c r="B7016" s="16"/>
    </row>
    <row r="7017" spans="2:2">
      <c r="B7017" s="16"/>
    </row>
    <row r="7018" spans="2:2">
      <c r="B7018" s="16"/>
    </row>
    <row r="7019" spans="2:2">
      <c r="B7019" s="16"/>
    </row>
    <row r="7020" spans="2:2">
      <c r="B7020" s="16"/>
    </row>
    <row r="7021" spans="2:2">
      <c r="B7021" s="16"/>
    </row>
    <row r="7022" spans="2:2">
      <c r="B7022" s="16"/>
    </row>
    <row r="7023" spans="2:2">
      <c r="B7023" s="16"/>
    </row>
    <row r="7024" spans="2:2">
      <c r="B7024" s="16"/>
    </row>
    <row r="7025" spans="2:2">
      <c r="B7025" s="16"/>
    </row>
    <row r="7026" spans="2:2">
      <c r="B7026" s="16"/>
    </row>
    <row r="7027" spans="2:2">
      <c r="B7027" s="16"/>
    </row>
    <row r="7028" spans="2:2">
      <c r="B7028" s="16"/>
    </row>
    <row r="7029" spans="2:2">
      <c r="B7029" s="16"/>
    </row>
    <row r="7030" spans="2:2">
      <c r="B7030" s="16"/>
    </row>
    <row r="7031" spans="2:2">
      <c r="B7031" s="16"/>
    </row>
    <row r="7032" spans="2:2">
      <c r="B7032" s="16"/>
    </row>
    <row r="7033" spans="2:2">
      <c r="B7033" s="16"/>
    </row>
    <row r="7034" spans="2:2">
      <c r="B7034" s="16"/>
    </row>
    <row r="7035" spans="2:2">
      <c r="B7035" s="16"/>
    </row>
    <row r="7036" spans="2:2">
      <c r="B7036" s="16"/>
    </row>
    <row r="7037" spans="2:2">
      <c r="B7037" s="16"/>
    </row>
    <row r="7038" spans="2:2">
      <c r="B7038" s="16"/>
    </row>
    <row r="7039" spans="2:2">
      <c r="B7039" s="16"/>
    </row>
    <row r="7040" spans="2:2">
      <c r="B7040" s="16"/>
    </row>
    <row r="7041" spans="2:2">
      <c r="B7041" s="16"/>
    </row>
    <row r="7042" spans="2:2">
      <c r="B7042" s="16"/>
    </row>
    <row r="7043" spans="2:2">
      <c r="B7043" s="16"/>
    </row>
    <row r="7044" spans="2:2">
      <c r="B7044" s="16"/>
    </row>
    <row r="7045" spans="2:2">
      <c r="B7045" s="16"/>
    </row>
    <row r="7046" spans="2:2">
      <c r="B7046" s="16"/>
    </row>
    <row r="7047" spans="2:2">
      <c r="B7047" s="16"/>
    </row>
    <row r="7048" spans="2:2">
      <c r="B7048" s="16"/>
    </row>
    <row r="7049" spans="2:2">
      <c r="B7049" s="16"/>
    </row>
    <row r="7050" spans="2:2">
      <c r="B7050" s="16"/>
    </row>
    <row r="7051" spans="2:2">
      <c r="B7051" s="16"/>
    </row>
    <row r="7052" spans="2:2">
      <c r="B7052" s="16"/>
    </row>
    <row r="7053" spans="2:2">
      <c r="B7053" s="16"/>
    </row>
    <row r="7054" spans="2:2">
      <c r="B7054" s="16"/>
    </row>
    <row r="7055" spans="2:2">
      <c r="B7055" s="16"/>
    </row>
    <row r="7056" spans="2:2">
      <c r="B7056" s="16"/>
    </row>
    <row r="7057" spans="2:2">
      <c r="B7057" s="16"/>
    </row>
    <row r="7058" spans="2:2">
      <c r="B7058" s="16"/>
    </row>
    <row r="7059" spans="2:2">
      <c r="B7059" s="16"/>
    </row>
    <row r="7060" spans="2:2">
      <c r="B7060" s="16"/>
    </row>
    <row r="7061" spans="2:2">
      <c r="B7061" s="16"/>
    </row>
    <row r="7062" spans="2:2">
      <c r="B7062" s="16"/>
    </row>
    <row r="7063" spans="2:2">
      <c r="B7063" s="16"/>
    </row>
    <row r="7064" spans="2:2">
      <c r="B7064" s="16"/>
    </row>
    <row r="7065" spans="2:2">
      <c r="B7065" s="16"/>
    </row>
    <row r="7066" spans="2:2">
      <c r="B7066" s="16"/>
    </row>
    <row r="7067" spans="2:2">
      <c r="B7067" s="16"/>
    </row>
    <row r="7068" spans="2:2">
      <c r="B7068" s="16"/>
    </row>
    <row r="7069" spans="2:2">
      <c r="B7069" s="16"/>
    </row>
    <row r="7070" spans="2:2">
      <c r="B7070" s="16"/>
    </row>
    <row r="7071" spans="2:2">
      <c r="B7071" s="16"/>
    </row>
    <row r="7072" spans="2:2">
      <c r="B7072" s="16"/>
    </row>
    <row r="7073" spans="2:2">
      <c r="B7073" s="16"/>
    </row>
    <row r="7074" spans="2:2">
      <c r="B7074" s="16"/>
    </row>
    <row r="7075" spans="2:2">
      <c r="B7075" s="16"/>
    </row>
    <row r="7076" spans="2:2">
      <c r="B7076" s="16"/>
    </row>
    <row r="7077" spans="2:2">
      <c r="B7077" s="16"/>
    </row>
    <row r="7078" spans="2:2">
      <c r="B7078" s="16"/>
    </row>
    <row r="7079" spans="2:2">
      <c r="B7079" s="16"/>
    </row>
    <row r="7080" spans="2:2">
      <c r="B7080" s="16"/>
    </row>
    <row r="7081" spans="2:2">
      <c r="B7081" s="16"/>
    </row>
    <row r="7082" spans="2:2">
      <c r="B7082" s="16"/>
    </row>
    <row r="7083" spans="2:2">
      <c r="B7083" s="16"/>
    </row>
    <row r="7084" spans="2:2">
      <c r="B7084" s="16"/>
    </row>
    <row r="7085" spans="2:2">
      <c r="B7085" s="16"/>
    </row>
    <row r="7086" spans="2:2">
      <c r="B7086" s="16"/>
    </row>
    <row r="7087" spans="2:2">
      <c r="B7087" s="16"/>
    </row>
    <row r="7088" spans="2:2">
      <c r="B7088" s="16"/>
    </row>
    <row r="7089" spans="2:2">
      <c r="B7089" s="16"/>
    </row>
    <row r="7090" spans="2:2">
      <c r="B7090" s="16"/>
    </row>
    <row r="7091" spans="2:2">
      <c r="B7091" s="16"/>
    </row>
    <row r="7092" spans="2:2">
      <c r="B7092" s="16"/>
    </row>
    <row r="7093" spans="2:2">
      <c r="B7093" s="16"/>
    </row>
    <row r="7094" spans="2:2">
      <c r="B7094" s="16"/>
    </row>
    <row r="7095" spans="2:2">
      <c r="B7095" s="16"/>
    </row>
    <row r="7096" spans="2:2">
      <c r="B7096" s="16"/>
    </row>
    <row r="7097" spans="2:2">
      <c r="B7097" s="16"/>
    </row>
    <row r="7098" spans="2:2">
      <c r="B7098" s="16"/>
    </row>
    <row r="7099" spans="2:2">
      <c r="B7099" s="16"/>
    </row>
    <row r="7100" spans="2:2">
      <c r="B7100" s="16"/>
    </row>
    <row r="7101" spans="2:2">
      <c r="B7101" s="16"/>
    </row>
    <row r="7102" spans="2:2">
      <c r="B7102" s="16"/>
    </row>
    <row r="7103" spans="2:2">
      <c r="B7103" s="16"/>
    </row>
    <row r="7104" spans="2:2">
      <c r="B7104" s="16"/>
    </row>
    <row r="7105" spans="2:2">
      <c r="B7105" s="16"/>
    </row>
    <row r="7106" spans="2:2">
      <c r="B7106" s="16"/>
    </row>
    <row r="7107" spans="2:2">
      <c r="B7107" s="16"/>
    </row>
    <row r="7108" spans="2:2">
      <c r="B7108" s="16"/>
    </row>
    <row r="7109" spans="2:2">
      <c r="B7109" s="16"/>
    </row>
    <row r="7110" spans="2:2">
      <c r="B7110" s="16"/>
    </row>
    <row r="7111" spans="2:2">
      <c r="B7111" s="16"/>
    </row>
    <row r="7112" spans="2:2">
      <c r="B7112" s="16"/>
    </row>
    <row r="7113" spans="2:2">
      <c r="B7113" s="16"/>
    </row>
    <row r="7114" spans="2:2">
      <c r="B7114" s="16"/>
    </row>
    <row r="7115" spans="2:2">
      <c r="B7115" s="16"/>
    </row>
    <row r="7116" spans="2:2">
      <c r="B7116" s="16"/>
    </row>
    <row r="7117" spans="2:2">
      <c r="B7117" s="16"/>
    </row>
    <row r="7118" spans="2:2">
      <c r="B7118" s="16"/>
    </row>
    <row r="7119" spans="2:2">
      <c r="B7119" s="16"/>
    </row>
    <row r="7120" spans="2:2">
      <c r="B7120" s="16"/>
    </row>
    <row r="7121" spans="2:2">
      <c r="B7121" s="16"/>
    </row>
    <row r="7122" spans="2:2">
      <c r="B7122" s="16"/>
    </row>
    <row r="7123" spans="2:2">
      <c r="B7123" s="16"/>
    </row>
    <row r="7124" spans="2:2">
      <c r="B7124" s="16"/>
    </row>
    <row r="7125" spans="2:2">
      <c r="B7125" s="16"/>
    </row>
    <row r="7126" spans="2:2">
      <c r="B7126" s="16"/>
    </row>
    <row r="7127" spans="2:2">
      <c r="B7127" s="16"/>
    </row>
    <row r="7128" spans="2:2">
      <c r="B7128" s="16"/>
    </row>
    <row r="7129" spans="2:2">
      <c r="B7129" s="16"/>
    </row>
    <row r="7130" spans="2:2">
      <c r="B7130" s="16"/>
    </row>
    <row r="7131" spans="2:2">
      <c r="B7131" s="16"/>
    </row>
    <row r="7132" spans="2:2">
      <c r="B7132" s="16"/>
    </row>
    <row r="7133" spans="2:2">
      <c r="B7133" s="16"/>
    </row>
    <row r="7134" spans="2:2">
      <c r="B7134" s="16"/>
    </row>
    <row r="7135" spans="2:2">
      <c r="B7135" s="16"/>
    </row>
    <row r="7136" spans="2:2">
      <c r="B7136" s="16"/>
    </row>
    <row r="7137" spans="2:2">
      <c r="B7137" s="16"/>
    </row>
    <row r="7138" spans="2:2">
      <c r="B7138" s="16"/>
    </row>
    <row r="7139" spans="2:2">
      <c r="B7139" s="16"/>
    </row>
    <row r="7140" spans="2:2">
      <c r="B7140" s="16"/>
    </row>
    <row r="7141" spans="2:2">
      <c r="B7141" s="16"/>
    </row>
    <row r="7142" spans="2:2">
      <c r="B7142" s="16"/>
    </row>
    <row r="7143" spans="2:2">
      <c r="B7143" s="16"/>
    </row>
    <row r="7144" spans="2:2">
      <c r="B7144" s="16"/>
    </row>
    <row r="7145" spans="2:2">
      <c r="B7145" s="16"/>
    </row>
    <row r="7146" spans="2:2">
      <c r="B7146" s="16"/>
    </row>
    <row r="7147" spans="2:2">
      <c r="B7147" s="16"/>
    </row>
    <row r="7148" spans="2:2">
      <c r="B7148" s="16"/>
    </row>
    <row r="7149" spans="2:2">
      <c r="B7149" s="16"/>
    </row>
    <row r="7150" spans="2:2">
      <c r="B7150" s="16"/>
    </row>
    <row r="7151" spans="2:2">
      <c r="B7151" s="16"/>
    </row>
    <row r="7152" spans="2:2">
      <c r="B7152" s="16"/>
    </row>
    <row r="7153" spans="2:2">
      <c r="B7153" s="16"/>
    </row>
    <row r="7154" spans="2:2">
      <c r="B7154" s="16"/>
    </row>
    <row r="7155" spans="2:2">
      <c r="B7155" s="16"/>
    </row>
    <row r="7156" spans="2:2">
      <c r="B7156" s="16"/>
    </row>
    <row r="7157" spans="2:2">
      <c r="B7157" s="16"/>
    </row>
    <row r="7158" spans="2:2">
      <c r="B7158" s="16"/>
    </row>
    <row r="7159" spans="2:2">
      <c r="B7159" s="16"/>
    </row>
    <row r="7160" spans="2:2">
      <c r="B7160" s="16"/>
    </row>
    <row r="7161" spans="2:2">
      <c r="B7161" s="16"/>
    </row>
    <row r="7162" spans="2:2">
      <c r="B7162" s="16"/>
    </row>
    <row r="7163" spans="2:2">
      <c r="B7163" s="16"/>
    </row>
    <row r="7164" spans="2:2">
      <c r="B7164" s="16"/>
    </row>
    <row r="7165" spans="2:2">
      <c r="B7165" s="16"/>
    </row>
    <row r="7166" spans="2:2">
      <c r="B7166" s="16"/>
    </row>
    <row r="7167" spans="2:2">
      <c r="B7167" s="16"/>
    </row>
    <row r="7168" spans="2:2">
      <c r="B7168" s="16"/>
    </row>
    <row r="7169" spans="2:2">
      <c r="B7169" s="16"/>
    </row>
    <row r="7170" spans="2:2">
      <c r="B7170" s="16"/>
    </row>
    <row r="7171" spans="2:2">
      <c r="B7171" s="16"/>
    </row>
    <row r="7172" spans="2:2">
      <c r="B7172" s="16"/>
    </row>
    <row r="7173" spans="2:2">
      <c r="B7173" s="16"/>
    </row>
    <row r="7174" spans="2:2">
      <c r="B7174" s="16"/>
    </row>
    <row r="7175" spans="2:2">
      <c r="B7175" s="16"/>
    </row>
    <row r="7176" spans="2:2">
      <c r="B7176" s="16"/>
    </row>
    <row r="7177" spans="2:2">
      <c r="B7177" s="16"/>
    </row>
    <row r="7178" spans="2:2">
      <c r="B7178" s="16"/>
    </row>
    <row r="7179" spans="2:2">
      <c r="B7179" s="16"/>
    </row>
    <row r="7180" spans="2:2">
      <c r="B7180" s="16"/>
    </row>
    <row r="7181" spans="2:2">
      <c r="B7181" s="16"/>
    </row>
    <row r="7182" spans="2:2">
      <c r="B7182" s="16"/>
    </row>
    <row r="7183" spans="2:2">
      <c r="B7183" s="16"/>
    </row>
    <row r="7184" spans="2:2">
      <c r="B7184" s="16"/>
    </row>
    <row r="7185" spans="2:2">
      <c r="B7185" s="16"/>
    </row>
    <row r="7186" spans="2:2">
      <c r="B7186" s="16"/>
    </row>
    <row r="7187" spans="2:2">
      <c r="B7187" s="16"/>
    </row>
    <row r="7188" spans="2:2">
      <c r="B7188" s="16"/>
    </row>
    <row r="7189" spans="2:2">
      <c r="B7189" s="16"/>
    </row>
    <row r="7190" spans="2:2">
      <c r="B7190" s="16"/>
    </row>
    <row r="7191" spans="2:2">
      <c r="B7191" s="16"/>
    </row>
    <row r="7192" spans="2:2">
      <c r="B7192" s="16"/>
    </row>
    <row r="7193" spans="2:2">
      <c r="B7193" s="16"/>
    </row>
    <row r="7194" spans="2:2">
      <c r="B7194" s="16"/>
    </row>
    <row r="7195" spans="2:2">
      <c r="B7195" s="16"/>
    </row>
    <row r="7196" spans="2:2">
      <c r="B7196" s="16"/>
    </row>
    <row r="7197" spans="2:2">
      <c r="B7197" s="16"/>
    </row>
    <row r="7198" spans="2:2">
      <c r="B7198" s="16"/>
    </row>
    <row r="7199" spans="2:2">
      <c r="B7199" s="16"/>
    </row>
    <row r="7200" spans="2:2">
      <c r="B7200" s="16"/>
    </row>
    <row r="7201" spans="2:2">
      <c r="B7201" s="16"/>
    </row>
    <row r="7202" spans="2:2">
      <c r="B7202" s="16"/>
    </row>
    <row r="7203" spans="2:2">
      <c r="B7203" s="16"/>
    </row>
    <row r="7204" spans="2:2">
      <c r="B7204" s="16"/>
    </row>
    <row r="7205" spans="2:2">
      <c r="B7205" s="16"/>
    </row>
    <row r="7206" spans="2:2">
      <c r="B7206" s="16"/>
    </row>
    <row r="7207" spans="2:2">
      <c r="B7207" s="16"/>
    </row>
    <row r="7208" spans="2:2">
      <c r="B7208" s="16"/>
    </row>
    <row r="7209" spans="2:2">
      <c r="B7209" s="16"/>
    </row>
    <row r="7210" spans="2:2">
      <c r="B7210" s="16"/>
    </row>
    <row r="7211" spans="2:2">
      <c r="B7211" s="16"/>
    </row>
    <row r="7212" spans="2:2">
      <c r="B7212" s="16"/>
    </row>
    <row r="7213" spans="2:2">
      <c r="B7213" s="16"/>
    </row>
    <row r="7214" spans="2:2">
      <c r="B7214" s="16"/>
    </row>
    <row r="7215" spans="2:2">
      <c r="B7215" s="16"/>
    </row>
    <row r="7216" spans="2:2">
      <c r="B7216" s="16"/>
    </row>
    <row r="7217" spans="2:2">
      <c r="B7217" s="16"/>
    </row>
    <row r="7218" spans="2:2">
      <c r="B7218" s="16"/>
    </row>
    <row r="7219" spans="2:2">
      <c r="B7219" s="16"/>
    </row>
    <row r="7220" spans="2:2">
      <c r="B7220" s="16"/>
    </row>
    <row r="7221" spans="2:2">
      <c r="B7221" s="16"/>
    </row>
    <row r="7222" spans="2:2">
      <c r="B7222" s="16"/>
    </row>
    <row r="7223" spans="2:2">
      <c r="B7223" s="16"/>
    </row>
    <row r="7224" spans="2:2">
      <c r="B7224" s="16"/>
    </row>
    <row r="7225" spans="2:2">
      <c r="B7225" s="16"/>
    </row>
    <row r="7226" spans="2:2">
      <c r="B7226" s="16"/>
    </row>
    <row r="7227" spans="2:2">
      <c r="B7227" s="16"/>
    </row>
    <row r="7228" spans="2:2">
      <c r="B7228" s="16"/>
    </row>
    <row r="7229" spans="2:2">
      <c r="B7229" s="16"/>
    </row>
    <row r="7230" spans="2:2">
      <c r="B7230" s="16"/>
    </row>
    <row r="7231" spans="2:2">
      <c r="B7231" s="16"/>
    </row>
    <row r="7232" spans="2:2">
      <c r="B7232" s="16"/>
    </row>
    <row r="7233" spans="2:2">
      <c r="B7233" s="16"/>
    </row>
    <row r="7234" spans="2:2">
      <c r="B7234" s="16"/>
    </row>
    <row r="7235" spans="2:2">
      <c r="B7235" s="16"/>
    </row>
    <row r="7236" spans="2:2">
      <c r="B7236" s="16"/>
    </row>
    <row r="7237" spans="2:2">
      <c r="B7237" s="16"/>
    </row>
    <row r="7238" spans="2:2">
      <c r="B7238" s="16"/>
    </row>
    <row r="7239" spans="2:2">
      <c r="B7239" s="16"/>
    </row>
    <row r="7240" spans="2:2">
      <c r="B7240" s="16"/>
    </row>
    <row r="7241" spans="2:2">
      <c r="B7241" s="16"/>
    </row>
    <row r="7242" spans="2:2">
      <c r="B7242" s="16"/>
    </row>
    <row r="7243" spans="2:2">
      <c r="B7243" s="16"/>
    </row>
    <row r="7244" spans="2:2">
      <c r="B7244" s="16"/>
    </row>
    <row r="7245" spans="2:2">
      <c r="B7245" s="16"/>
    </row>
    <row r="7246" spans="2:2">
      <c r="B7246" s="16"/>
    </row>
    <row r="7247" spans="2:2">
      <c r="B7247" s="16"/>
    </row>
    <row r="7248" spans="2:2">
      <c r="B7248" s="16"/>
    </row>
    <row r="7249" spans="2:2">
      <c r="B7249" s="16"/>
    </row>
    <row r="7250" spans="2:2">
      <c r="B7250" s="16"/>
    </row>
    <row r="7251" spans="2:2">
      <c r="B7251" s="16"/>
    </row>
    <row r="7252" spans="2:2">
      <c r="B7252" s="16"/>
    </row>
    <row r="7253" spans="2:2">
      <c r="B7253" s="16"/>
    </row>
    <row r="7254" spans="2:2">
      <c r="B7254" s="16"/>
    </row>
    <row r="7255" spans="2:2">
      <c r="B7255" s="16"/>
    </row>
    <row r="7256" spans="2:2">
      <c r="B7256" s="16"/>
    </row>
    <row r="7257" spans="2:2">
      <c r="B7257" s="16"/>
    </row>
    <row r="7258" spans="2:2">
      <c r="B7258" s="16"/>
    </row>
    <row r="7259" spans="2:2">
      <c r="B7259" s="16"/>
    </row>
    <row r="7260" spans="2:2">
      <c r="B7260" s="16"/>
    </row>
    <row r="7261" spans="2:2">
      <c r="B7261" s="16"/>
    </row>
    <row r="7262" spans="2:2">
      <c r="B7262" s="16"/>
    </row>
    <row r="7263" spans="2:2">
      <c r="B7263" s="16"/>
    </row>
    <row r="7264" spans="2:2">
      <c r="B7264" s="16"/>
    </row>
    <row r="7265" spans="2:2">
      <c r="B7265" s="16"/>
    </row>
    <row r="7266" spans="2:2">
      <c r="B7266" s="16"/>
    </row>
    <row r="7267" spans="2:2">
      <c r="B7267" s="16"/>
    </row>
    <row r="7268" spans="2:2">
      <c r="B7268" s="16"/>
    </row>
    <row r="7269" spans="2:2">
      <c r="B7269" s="16"/>
    </row>
    <row r="7270" spans="2:2">
      <c r="B7270" s="16"/>
    </row>
    <row r="7271" spans="2:2">
      <c r="B7271" s="16"/>
    </row>
    <row r="7272" spans="2:2">
      <c r="B7272" s="16"/>
    </row>
    <row r="7273" spans="2:2">
      <c r="B7273" s="16"/>
    </row>
    <row r="7274" spans="2:2">
      <c r="B7274" s="16"/>
    </row>
    <row r="7275" spans="2:2">
      <c r="B7275" s="16"/>
    </row>
    <row r="7276" spans="2:2">
      <c r="B7276" s="16"/>
    </row>
    <row r="7277" spans="2:2">
      <c r="B7277" s="16"/>
    </row>
    <row r="7278" spans="2:2">
      <c r="B7278" s="16"/>
    </row>
    <row r="7279" spans="2:2">
      <c r="B7279" s="16"/>
    </row>
    <row r="7280" spans="2:2">
      <c r="B7280" s="16"/>
    </row>
    <row r="7281" spans="2:2">
      <c r="B7281" s="16"/>
    </row>
    <row r="7282" spans="2:2">
      <c r="B7282" s="16"/>
    </row>
    <row r="7283" spans="2:2">
      <c r="B7283" s="16"/>
    </row>
    <row r="7284" spans="2:2">
      <c r="B7284" s="16"/>
    </row>
    <row r="7285" spans="2:2">
      <c r="B7285" s="16"/>
    </row>
    <row r="7286" spans="2:2">
      <c r="B7286" s="16"/>
    </row>
    <row r="7287" spans="2:2">
      <c r="B7287" s="16"/>
    </row>
    <row r="7288" spans="2:2">
      <c r="B7288" s="16"/>
    </row>
    <row r="7289" spans="2:2">
      <c r="B7289" s="16"/>
    </row>
    <row r="7290" spans="2:2">
      <c r="B7290" s="16"/>
    </row>
    <row r="7291" spans="2:2">
      <c r="B7291" s="16"/>
    </row>
    <row r="7292" spans="2:2">
      <c r="B7292" s="16"/>
    </row>
    <row r="7293" spans="2:2">
      <c r="B7293" s="16"/>
    </row>
    <row r="7294" spans="2:2">
      <c r="B7294" s="16"/>
    </row>
    <row r="7295" spans="2:2">
      <c r="B7295" s="16"/>
    </row>
    <row r="7296" spans="2:2">
      <c r="B7296" s="16"/>
    </row>
    <row r="7297" spans="2:2">
      <c r="B7297" s="16"/>
    </row>
    <row r="7298" spans="2:2">
      <c r="B7298" s="16"/>
    </row>
    <row r="7299" spans="2:2">
      <c r="B7299" s="16"/>
    </row>
    <row r="7300" spans="2:2">
      <c r="B7300" s="16"/>
    </row>
    <row r="7301" spans="2:2">
      <c r="B7301" s="16"/>
    </row>
    <row r="7302" spans="2:2">
      <c r="B7302" s="16"/>
    </row>
    <row r="7303" spans="2:2">
      <c r="B7303" s="16"/>
    </row>
    <row r="7304" spans="2:2">
      <c r="B7304" s="16"/>
    </row>
    <row r="7305" spans="2:2">
      <c r="B7305" s="16"/>
    </row>
    <row r="7306" spans="2:2">
      <c r="B7306" s="16"/>
    </row>
    <row r="7307" spans="2:2">
      <c r="B7307" s="16"/>
    </row>
    <row r="7308" spans="2:2">
      <c r="B7308" s="16"/>
    </row>
    <row r="7309" spans="2:2">
      <c r="B7309" s="16"/>
    </row>
    <row r="7310" spans="2:2">
      <c r="B7310" s="16"/>
    </row>
    <row r="7311" spans="2:2">
      <c r="B7311" s="16"/>
    </row>
    <row r="7312" spans="2:2">
      <c r="B7312" s="16"/>
    </row>
    <row r="7313" spans="2:2">
      <c r="B7313" s="16"/>
    </row>
    <row r="7314" spans="2:2">
      <c r="B7314" s="16"/>
    </row>
    <row r="7315" spans="2:2">
      <c r="B7315" s="16"/>
    </row>
    <row r="7316" spans="2:2">
      <c r="B7316" s="16"/>
    </row>
    <row r="7317" spans="2:2">
      <c r="B7317" s="16"/>
    </row>
    <row r="7318" spans="2:2">
      <c r="B7318" s="16"/>
    </row>
    <row r="7319" spans="2:2">
      <c r="B7319" s="16"/>
    </row>
    <row r="7320" spans="2:2">
      <c r="B7320" s="16"/>
    </row>
    <row r="7321" spans="2:2">
      <c r="B7321" s="16"/>
    </row>
    <row r="7322" spans="2:2">
      <c r="B7322" s="16"/>
    </row>
    <row r="7323" spans="2:2">
      <c r="B7323" s="16"/>
    </row>
    <row r="7324" spans="2:2">
      <c r="B7324" s="16"/>
    </row>
    <row r="7325" spans="2:2">
      <c r="B7325" s="16"/>
    </row>
    <row r="7326" spans="2:2">
      <c r="B7326" s="16"/>
    </row>
    <row r="7327" spans="2:2">
      <c r="B7327" s="16"/>
    </row>
    <row r="7328" spans="2:2">
      <c r="B7328" s="16"/>
    </row>
    <row r="7329" spans="2:2">
      <c r="B7329" s="16"/>
    </row>
    <row r="7330" spans="2:2">
      <c r="B7330" s="16"/>
    </row>
    <row r="7331" spans="2:2">
      <c r="B7331" s="16"/>
    </row>
    <row r="7332" spans="2:2">
      <c r="B7332" s="16"/>
    </row>
    <row r="7333" spans="2:2">
      <c r="B7333" s="16"/>
    </row>
    <row r="7334" spans="2:2">
      <c r="B7334" s="16"/>
    </row>
    <row r="7335" spans="2:2">
      <c r="B7335" s="16"/>
    </row>
    <row r="7336" spans="2:2">
      <c r="B7336" s="16"/>
    </row>
    <row r="7337" spans="2:2">
      <c r="B7337" s="16"/>
    </row>
    <row r="7338" spans="2:2">
      <c r="B7338" s="16"/>
    </row>
    <row r="7339" spans="2:2">
      <c r="B7339" s="16"/>
    </row>
    <row r="7340" spans="2:2">
      <c r="B7340" s="16"/>
    </row>
    <row r="7341" spans="2:2">
      <c r="B7341" s="16"/>
    </row>
    <row r="7342" spans="2:2">
      <c r="B7342" s="16"/>
    </row>
    <row r="7343" spans="2:2">
      <c r="B7343" s="16"/>
    </row>
    <row r="7344" spans="2:2">
      <c r="B7344" s="16"/>
    </row>
    <row r="7345" spans="2:2">
      <c r="B7345" s="16"/>
    </row>
    <row r="7346" spans="2:2">
      <c r="B7346" s="16"/>
    </row>
    <row r="7347" spans="2:2">
      <c r="B7347" s="16"/>
    </row>
    <row r="7348" spans="2:2">
      <c r="B7348" s="16"/>
    </row>
    <row r="7349" spans="2:2">
      <c r="B7349" s="16"/>
    </row>
    <row r="7350" spans="2:2">
      <c r="B7350" s="16"/>
    </row>
    <row r="7351" spans="2:2">
      <c r="B7351" s="16"/>
    </row>
    <row r="7352" spans="2:2">
      <c r="B7352" s="16"/>
    </row>
    <row r="7353" spans="2:2">
      <c r="B7353" s="16"/>
    </row>
    <row r="7354" spans="2:2">
      <c r="B7354" s="16"/>
    </row>
    <row r="7355" spans="2:2">
      <c r="B7355" s="16"/>
    </row>
    <row r="7356" spans="2:2">
      <c r="B7356" s="16"/>
    </row>
    <row r="7357" spans="2:2">
      <c r="B7357" s="16"/>
    </row>
    <row r="7358" spans="2:2">
      <c r="B7358" s="16"/>
    </row>
    <row r="7359" spans="2:2">
      <c r="B7359" s="16"/>
    </row>
    <row r="7360" spans="2:2">
      <c r="B7360" s="16"/>
    </row>
    <row r="7361" spans="2:2">
      <c r="B7361" s="16"/>
    </row>
    <row r="7362" spans="2:2">
      <c r="B7362" s="16"/>
    </row>
    <row r="7363" spans="2:2">
      <c r="B7363" s="16"/>
    </row>
    <row r="7364" spans="2:2">
      <c r="B7364" s="16"/>
    </row>
    <row r="7365" spans="2:2">
      <c r="B7365" s="16"/>
    </row>
    <row r="7366" spans="2:2">
      <c r="B7366" s="16"/>
    </row>
    <row r="7367" spans="2:2">
      <c r="B7367" s="16"/>
    </row>
    <row r="7368" spans="2:2">
      <c r="B7368" s="16"/>
    </row>
    <row r="7369" spans="2:2">
      <c r="B7369" s="16"/>
    </row>
    <row r="7370" spans="2:2">
      <c r="B7370" s="16"/>
    </row>
    <row r="7371" spans="2:2">
      <c r="B7371" s="16"/>
    </row>
    <row r="7372" spans="2:2">
      <c r="B7372" s="16"/>
    </row>
    <row r="7373" spans="2:2">
      <c r="B7373" s="16"/>
    </row>
    <row r="7374" spans="2:2">
      <c r="B7374" s="16"/>
    </row>
    <row r="7375" spans="2:2">
      <c r="B7375" s="16"/>
    </row>
    <row r="7376" spans="2:2">
      <c r="B7376" s="16"/>
    </row>
    <row r="7377" spans="2:2">
      <c r="B7377" s="16"/>
    </row>
    <row r="7378" spans="2:2">
      <c r="B7378" s="16"/>
    </row>
    <row r="7379" spans="2:2">
      <c r="B7379" s="16"/>
    </row>
    <row r="7380" spans="2:2">
      <c r="B7380" s="16"/>
    </row>
    <row r="7381" spans="2:2">
      <c r="B7381" s="16"/>
    </row>
    <row r="7382" spans="2:2">
      <c r="B7382" s="16"/>
    </row>
    <row r="7383" spans="2:2">
      <c r="B7383" s="16"/>
    </row>
    <row r="7384" spans="2:2">
      <c r="B7384" s="16"/>
    </row>
    <row r="7385" spans="2:2">
      <c r="B7385" s="16"/>
    </row>
    <row r="7386" spans="2:2">
      <c r="B7386" s="16"/>
    </row>
    <row r="7387" spans="2:2">
      <c r="B7387" s="16"/>
    </row>
    <row r="7388" spans="2:2">
      <c r="B7388" s="16"/>
    </row>
    <row r="7389" spans="2:2">
      <c r="B7389" s="16"/>
    </row>
    <row r="7390" spans="2:2">
      <c r="B7390" s="16"/>
    </row>
    <row r="7391" spans="2:2">
      <c r="B7391" s="16"/>
    </row>
    <row r="7392" spans="2:2">
      <c r="B7392" s="16"/>
    </row>
    <row r="7393" spans="2:2">
      <c r="B7393" s="16"/>
    </row>
    <row r="7394" spans="2:2">
      <c r="B7394" s="16"/>
    </row>
    <row r="7395" spans="2:2">
      <c r="B7395" s="16"/>
    </row>
    <row r="7396" spans="2:2">
      <c r="B7396" s="16"/>
    </row>
    <row r="7397" spans="2:2">
      <c r="B7397" s="16"/>
    </row>
    <row r="7398" spans="2:2">
      <c r="B7398" s="16"/>
    </row>
    <row r="7399" spans="2:2">
      <c r="B7399" s="16"/>
    </row>
    <row r="7400" spans="2:2">
      <c r="B7400" s="16"/>
    </row>
    <row r="7401" spans="2:2">
      <c r="B7401" s="16"/>
    </row>
    <row r="7402" spans="2:2">
      <c r="B7402" s="16"/>
    </row>
    <row r="7403" spans="2:2">
      <c r="B7403" s="16"/>
    </row>
    <row r="7404" spans="2:2">
      <c r="B7404" s="16"/>
    </row>
    <row r="7405" spans="2:2">
      <c r="B7405" s="16"/>
    </row>
    <row r="7406" spans="2:2">
      <c r="B7406" s="16"/>
    </row>
    <row r="7407" spans="2:2">
      <c r="B7407" s="16"/>
    </row>
    <row r="7408" spans="2:2">
      <c r="B7408" s="16"/>
    </row>
    <row r="7409" spans="2:2">
      <c r="B7409" s="16"/>
    </row>
    <row r="7410" spans="2:2">
      <c r="B7410" s="16"/>
    </row>
    <row r="7411" spans="2:2">
      <c r="B7411" s="16"/>
    </row>
    <row r="7412" spans="2:2">
      <c r="B7412" s="16"/>
    </row>
    <row r="7413" spans="2:2">
      <c r="B7413" s="16"/>
    </row>
    <row r="7414" spans="2:2">
      <c r="B7414" s="16"/>
    </row>
    <row r="7415" spans="2:2">
      <c r="B7415" s="16"/>
    </row>
    <row r="7416" spans="2:2">
      <c r="B7416" s="16"/>
    </row>
    <row r="7417" spans="2:2">
      <c r="B7417" s="16"/>
    </row>
    <row r="7418" spans="2:2">
      <c r="B7418" s="16"/>
    </row>
    <row r="7419" spans="2:2">
      <c r="B7419" s="16"/>
    </row>
    <row r="7420" spans="2:2">
      <c r="B7420" s="16"/>
    </row>
    <row r="7421" spans="2:2">
      <c r="B7421" s="16"/>
    </row>
    <row r="7422" spans="2:2">
      <c r="B7422" s="16"/>
    </row>
    <row r="7423" spans="2:2">
      <c r="B7423" s="16"/>
    </row>
    <row r="7424" spans="2:2">
      <c r="B7424" s="16"/>
    </row>
    <row r="7425" spans="2:2">
      <c r="B7425" s="16"/>
    </row>
    <row r="7426" spans="2:2">
      <c r="B7426" s="16"/>
    </row>
    <row r="7427" spans="2:2">
      <c r="B7427" s="16"/>
    </row>
    <row r="7428" spans="2:2">
      <c r="B7428" s="16"/>
    </row>
    <row r="7429" spans="2:2">
      <c r="B7429" s="16"/>
    </row>
    <row r="7430" spans="2:2">
      <c r="B7430" s="16"/>
    </row>
    <row r="7431" spans="2:2">
      <c r="B7431" s="16"/>
    </row>
    <row r="7432" spans="2:2">
      <c r="B7432" s="16"/>
    </row>
    <row r="7433" spans="2:2">
      <c r="B7433" s="16"/>
    </row>
    <row r="7434" spans="2:2">
      <c r="B7434" s="16"/>
    </row>
    <row r="7435" spans="2:2">
      <c r="B7435" s="16"/>
    </row>
    <row r="7436" spans="2:2">
      <c r="B7436" s="16"/>
    </row>
    <row r="7437" spans="2:2">
      <c r="B7437" s="16"/>
    </row>
    <row r="7438" spans="2:2">
      <c r="B7438" s="16"/>
    </row>
    <row r="7439" spans="2:2">
      <c r="B7439" s="16"/>
    </row>
    <row r="7440" spans="2:2">
      <c r="B7440" s="16"/>
    </row>
    <row r="7441" spans="2:2">
      <c r="B7441" s="16"/>
    </row>
    <row r="7442" spans="2:2">
      <c r="B7442" s="16"/>
    </row>
    <row r="7443" spans="2:2">
      <c r="B7443" s="16"/>
    </row>
    <row r="7444" spans="2:2">
      <c r="B7444" s="16"/>
    </row>
    <row r="7445" spans="2:2">
      <c r="B7445" s="16"/>
    </row>
    <row r="7446" spans="2:2">
      <c r="B7446" s="16"/>
    </row>
    <row r="7447" spans="2:2">
      <c r="B7447" s="16"/>
    </row>
    <row r="7448" spans="2:2">
      <c r="B7448" s="16"/>
    </row>
    <row r="7449" spans="2:2">
      <c r="B7449" s="16"/>
    </row>
    <row r="7450" spans="2:2">
      <c r="B7450" s="16"/>
    </row>
    <row r="7451" spans="2:2">
      <c r="B7451" s="16"/>
    </row>
    <row r="7452" spans="2:2">
      <c r="B7452" s="16"/>
    </row>
    <row r="7453" spans="2:2">
      <c r="B7453" s="16"/>
    </row>
    <row r="7454" spans="2:2">
      <c r="B7454" s="16"/>
    </row>
    <row r="7455" spans="2:2">
      <c r="B7455" s="16"/>
    </row>
    <row r="7456" spans="2:2">
      <c r="B7456" s="16"/>
    </row>
    <row r="7457" spans="2:2">
      <c r="B7457" s="16"/>
    </row>
    <row r="7458" spans="2:2">
      <c r="B7458" s="16"/>
    </row>
    <row r="7459" spans="2:2">
      <c r="B7459" s="16"/>
    </row>
    <row r="7460" spans="2:2">
      <c r="B7460" s="16"/>
    </row>
    <row r="7461" spans="2:2">
      <c r="B7461" s="16"/>
    </row>
    <row r="7462" spans="2:2">
      <c r="B7462" s="16"/>
    </row>
    <row r="7463" spans="2:2">
      <c r="B7463" s="16"/>
    </row>
    <row r="7464" spans="2:2">
      <c r="B7464" s="16"/>
    </row>
    <row r="7465" spans="2:2">
      <c r="B7465" s="16"/>
    </row>
    <row r="7466" spans="2:2">
      <c r="B7466" s="16"/>
    </row>
    <row r="7467" spans="2:2">
      <c r="B7467" s="16"/>
    </row>
    <row r="7468" spans="2:2">
      <c r="B7468" s="16"/>
    </row>
    <row r="7469" spans="2:2">
      <c r="B7469" s="16"/>
    </row>
    <row r="7470" spans="2:2">
      <c r="B7470" s="16"/>
    </row>
    <row r="7471" spans="2:2">
      <c r="B7471" s="16"/>
    </row>
    <row r="7472" spans="2:2">
      <c r="B7472" s="16"/>
    </row>
    <row r="7473" spans="2:2">
      <c r="B7473" s="16"/>
    </row>
    <row r="7474" spans="2:2">
      <c r="B7474" s="16"/>
    </row>
    <row r="7475" spans="2:2">
      <c r="B7475" s="16"/>
    </row>
    <row r="7476" spans="2:2">
      <c r="B7476" s="16"/>
    </row>
    <row r="7477" spans="2:2">
      <c r="B7477" s="16"/>
    </row>
    <row r="7478" spans="2:2">
      <c r="B7478" s="16"/>
    </row>
    <row r="7479" spans="2:2">
      <c r="B7479" s="16"/>
    </row>
    <row r="7480" spans="2:2">
      <c r="B7480" s="16"/>
    </row>
    <row r="7481" spans="2:2">
      <c r="B7481" s="16"/>
    </row>
    <row r="7482" spans="2:2">
      <c r="B7482" s="16"/>
    </row>
    <row r="7483" spans="2:2">
      <c r="B7483" s="16"/>
    </row>
    <row r="7484" spans="2:2">
      <c r="B7484" s="16"/>
    </row>
    <row r="7485" spans="2:2">
      <c r="B7485" s="16"/>
    </row>
    <row r="7486" spans="2:2">
      <c r="B7486" s="16"/>
    </row>
    <row r="7487" spans="2:2">
      <c r="B7487" s="16"/>
    </row>
    <row r="7488" spans="2:2">
      <c r="B7488" s="16"/>
    </row>
    <row r="7489" spans="2:2">
      <c r="B7489" s="16"/>
    </row>
    <row r="7490" spans="2:2">
      <c r="B7490" s="16"/>
    </row>
    <row r="7491" spans="2:2">
      <c r="B7491" s="16"/>
    </row>
    <row r="7492" spans="2:2">
      <c r="B7492" s="16"/>
    </row>
    <row r="7493" spans="2:2">
      <c r="B7493" s="16"/>
    </row>
    <row r="7494" spans="2:2">
      <c r="B7494" s="16"/>
    </row>
    <row r="7495" spans="2:2">
      <c r="B7495" s="16"/>
    </row>
    <row r="7496" spans="2:2">
      <c r="B7496" s="16"/>
    </row>
    <row r="7497" spans="2:2">
      <c r="B7497" s="16"/>
    </row>
    <row r="7498" spans="2:2">
      <c r="B7498" s="16"/>
    </row>
    <row r="7499" spans="2:2">
      <c r="B7499" s="16"/>
    </row>
    <row r="7500" spans="2:2">
      <c r="B7500" s="16"/>
    </row>
    <row r="7501" spans="2:2">
      <c r="B7501" s="16"/>
    </row>
    <row r="7502" spans="2:2">
      <c r="B7502" s="16"/>
    </row>
    <row r="7503" spans="2:2">
      <c r="B7503" s="16"/>
    </row>
    <row r="7504" spans="2:2">
      <c r="B7504" s="16"/>
    </row>
    <row r="7505" spans="2:2">
      <c r="B7505" s="16"/>
    </row>
    <row r="7506" spans="2:2">
      <c r="B7506" s="16"/>
    </row>
    <row r="7507" spans="2:2">
      <c r="B7507" s="16"/>
    </row>
    <row r="7508" spans="2:2">
      <c r="B7508" s="16"/>
    </row>
    <row r="7509" spans="2:2">
      <c r="B7509" s="16"/>
    </row>
    <row r="7510" spans="2:2">
      <c r="B7510" s="16"/>
    </row>
    <row r="7511" spans="2:2">
      <c r="B7511" s="16"/>
    </row>
    <row r="7512" spans="2:2">
      <c r="B7512" s="16"/>
    </row>
    <row r="7513" spans="2:2">
      <c r="B7513" s="16"/>
    </row>
    <row r="7514" spans="2:2">
      <c r="B7514" s="16"/>
    </row>
    <row r="7515" spans="2:2">
      <c r="B7515" s="16"/>
    </row>
    <row r="7516" spans="2:2">
      <c r="B7516" s="16"/>
    </row>
    <row r="7517" spans="2:2">
      <c r="B7517" s="16"/>
    </row>
    <row r="7518" spans="2:2">
      <c r="B7518" s="16"/>
    </row>
    <row r="7519" spans="2:2">
      <c r="B7519" s="16"/>
    </row>
    <row r="7520" spans="2:2">
      <c r="B7520" s="16"/>
    </row>
    <row r="7521" spans="2:2">
      <c r="B7521" s="16"/>
    </row>
    <row r="7522" spans="2:2">
      <c r="B7522" s="16"/>
    </row>
    <row r="7523" spans="2:2">
      <c r="B7523" s="16"/>
    </row>
    <row r="7524" spans="2:2">
      <c r="B7524" s="16"/>
    </row>
    <row r="7525" spans="2:2">
      <c r="B7525" s="16"/>
    </row>
    <row r="7526" spans="2:2">
      <c r="B7526" s="16"/>
    </row>
    <row r="7527" spans="2:2">
      <c r="B7527" s="16"/>
    </row>
    <row r="7528" spans="2:2">
      <c r="B7528" s="16"/>
    </row>
    <row r="7529" spans="2:2">
      <c r="B7529" s="16"/>
    </row>
    <row r="7530" spans="2:2">
      <c r="B7530" s="16"/>
    </row>
    <row r="7531" spans="2:2">
      <c r="B7531" s="16"/>
    </row>
    <row r="7532" spans="2:2">
      <c r="B7532" s="16"/>
    </row>
    <row r="7533" spans="2:2">
      <c r="B7533" s="16"/>
    </row>
    <row r="7534" spans="2:2">
      <c r="B7534" s="16"/>
    </row>
    <row r="7535" spans="2:2">
      <c r="B7535" s="16"/>
    </row>
    <row r="7536" spans="2:2">
      <c r="B7536" s="16"/>
    </row>
    <row r="7537" spans="2:2">
      <c r="B7537" s="16"/>
    </row>
    <row r="7538" spans="2:2">
      <c r="B7538" s="16"/>
    </row>
    <row r="7539" spans="2:2">
      <c r="B7539" s="16"/>
    </row>
    <row r="7540" spans="2:2">
      <c r="B7540" s="16"/>
    </row>
    <row r="7541" spans="2:2">
      <c r="B7541" s="16"/>
    </row>
    <row r="7542" spans="2:2">
      <c r="B7542" s="16"/>
    </row>
    <row r="7543" spans="2:2">
      <c r="B7543" s="16"/>
    </row>
    <row r="7544" spans="2:2">
      <c r="B7544" s="16"/>
    </row>
    <row r="7545" spans="2:2">
      <c r="B7545" s="16"/>
    </row>
    <row r="7546" spans="2:2">
      <c r="B7546" s="16"/>
    </row>
    <row r="7547" spans="2:2">
      <c r="B7547" s="16"/>
    </row>
    <row r="7548" spans="2:2">
      <c r="B7548" s="16"/>
    </row>
    <row r="7549" spans="2:2">
      <c r="B7549" s="16"/>
    </row>
    <row r="7550" spans="2:2">
      <c r="B7550" s="16"/>
    </row>
    <row r="7551" spans="2:2">
      <c r="B7551" s="16"/>
    </row>
    <row r="7552" spans="2:2">
      <c r="B7552" s="16"/>
    </row>
    <row r="7553" spans="2:2">
      <c r="B7553" s="16"/>
    </row>
    <row r="7554" spans="2:2">
      <c r="B7554" s="16"/>
    </row>
    <row r="7555" spans="2:2">
      <c r="B7555" s="16"/>
    </row>
    <row r="7556" spans="2:2">
      <c r="B7556" s="16"/>
    </row>
    <row r="7557" spans="2:2">
      <c r="B7557" s="16"/>
    </row>
    <row r="7558" spans="2:2">
      <c r="B7558" s="16"/>
    </row>
    <row r="7559" spans="2:2">
      <c r="B7559" s="16"/>
    </row>
    <row r="7560" spans="2:2">
      <c r="B7560" s="16"/>
    </row>
    <row r="7561" spans="2:2">
      <c r="B7561" s="16"/>
    </row>
    <row r="7562" spans="2:2">
      <c r="B7562" s="16"/>
    </row>
    <row r="7563" spans="2:2">
      <c r="B7563" s="16"/>
    </row>
    <row r="7564" spans="2:2">
      <c r="B7564" s="16"/>
    </row>
    <row r="7565" spans="2:2">
      <c r="B7565" s="16"/>
    </row>
    <row r="7566" spans="2:2">
      <c r="B7566" s="16"/>
    </row>
    <row r="7567" spans="2:2">
      <c r="B7567" s="16"/>
    </row>
    <row r="7568" spans="2:2">
      <c r="B7568" s="16"/>
    </row>
    <row r="7569" spans="2:2">
      <c r="B7569" s="16"/>
    </row>
    <row r="7570" spans="2:2">
      <c r="B7570" s="16"/>
    </row>
    <row r="7571" spans="2:2">
      <c r="B7571" s="16"/>
    </row>
    <row r="7572" spans="2:2">
      <c r="B7572" s="16"/>
    </row>
    <row r="7573" spans="2:2">
      <c r="B7573" s="16"/>
    </row>
    <row r="7574" spans="2:2">
      <c r="B7574" s="16"/>
    </row>
    <row r="7575" spans="2:2">
      <c r="B7575" s="16"/>
    </row>
    <row r="7576" spans="2:2">
      <c r="B7576" s="16"/>
    </row>
    <row r="7577" spans="2:2">
      <c r="B7577" s="16"/>
    </row>
    <row r="7578" spans="2:2">
      <c r="B7578" s="16"/>
    </row>
    <row r="7579" spans="2:2">
      <c r="B7579" s="16"/>
    </row>
    <row r="7580" spans="2:2">
      <c r="B7580" s="16"/>
    </row>
    <row r="7581" spans="2:2">
      <c r="B7581" s="16"/>
    </row>
    <row r="7582" spans="2:2">
      <c r="B7582" s="16"/>
    </row>
    <row r="7583" spans="2:2">
      <c r="B7583" s="16"/>
    </row>
    <row r="7584" spans="2:2">
      <c r="B7584" s="16"/>
    </row>
    <row r="7585" spans="2:2">
      <c r="B7585" s="16"/>
    </row>
    <row r="7586" spans="2:2">
      <c r="B7586" s="16"/>
    </row>
    <row r="7587" spans="2:2">
      <c r="B7587" s="16"/>
    </row>
    <row r="7588" spans="2:2">
      <c r="B7588" s="16"/>
    </row>
    <row r="7589" spans="2:2">
      <c r="B7589" s="16"/>
    </row>
    <row r="7590" spans="2:2">
      <c r="B7590" s="16"/>
    </row>
    <row r="7591" spans="2:2">
      <c r="B7591" s="16"/>
    </row>
    <row r="7592" spans="2:2">
      <c r="B7592" s="16"/>
    </row>
    <row r="7593" spans="2:2">
      <c r="B7593" s="16"/>
    </row>
    <row r="7594" spans="2:2">
      <c r="B7594" s="16"/>
    </row>
    <row r="7595" spans="2:2">
      <c r="B7595" s="16"/>
    </row>
    <row r="7596" spans="2:2">
      <c r="B7596" s="16"/>
    </row>
    <row r="7597" spans="2:2">
      <c r="B7597" s="16"/>
    </row>
    <row r="7598" spans="2:2">
      <c r="B7598" s="16"/>
    </row>
    <row r="7599" spans="2:2">
      <c r="B7599" s="16"/>
    </row>
    <row r="7600" spans="2:2">
      <c r="B7600" s="16"/>
    </row>
    <row r="7601" spans="2:2">
      <c r="B7601" s="16"/>
    </row>
    <row r="7602" spans="2:2">
      <c r="B7602" s="16"/>
    </row>
    <row r="7603" spans="2:2">
      <c r="B7603" s="16"/>
    </row>
    <row r="7604" spans="2:2">
      <c r="B7604" s="16"/>
    </row>
    <row r="7605" spans="2:2">
      <c r="B7605" s="16"/>
    </row>
    <row r="7606" spans="2:2">
      <c r="B7606" s="16"/>
    </row>
    <row r="7607" spans="2:2">
      <c r="B7607" s="16"/>
    </row>
    <row r="7608" spans="2:2">
      <c r="B7608" s="16"/>
    </row>
    <row r="7609" spans="2:2">
      <c r="B7609" s="16"/>
    </row>
    <row r="7610" spans="2:2">
      <c r="B7610" s="16"/>
    </row>
    <row r="7611" spans="2:2">
      <c r="B7611" s="16"/>
    </row>
    <row r="7612" spans="2:2">
      <c r="B7612" s="16"/>
    </row>
    <row r="7613" spans="2:2">
      <c r="B7613" s="16"/>
    </row>
    <row r="7614" spans="2:2">
      <c r="B7614" s="16"/>
    </row>
    <row r="7615" spans="2:2">
      <c r="B7615" s="16"/>
    </row>
    <row r="7616" spans="2:2">
      <c r="B7616" s="16"/>
    </row>
    <row r="7617" spans="2:2">
      <c r="B7617" s="16"/>
    </row>
    <row r="7618" spans="2:2">
      <c r="B7618" s="16"/>
    </row>
    <row r="7619" spans="2:2">
      <c r="B7619" s="16"/>
    </row>
    <row r="7620" spans="2:2">
      <c r="B7620" s="16"/>
    </row>
    <row r="7621" spans="2:2">
      <c r="B7621" s="16"/>
    </row>
    <row r="7622" spans="2:2">
      <c r="B7622" s="16"/>
    </row>
    <row r="7623" spans="2:2">
      <c r="B7623" s="16"/>
    </row>
    <row r="7624" spans="2:2">
      <c r="B7624" s="16"/>
    </row>
    <row r="7625" spans="2:2">
      <c r="B7625" s="16"/>
    </row>
    <row r="7626" spans="2:2">
      <c r="B7626" s="16"/>
    </row>
    <row r="7627" spans="2:2">
      <c r="B7627" s="16"/>
    </row>
    <row r="7628" spans="2:2">
      <c r="B7628" s="16"/>
    </row>
    <row r="7629" spans="2:2">
      <c r="B7629" s="16"/>
    </row>
    <row r="7630" spans="2:2">
      <c r="B7630" s="16"/>
    </row>
    <row r="7631" spans="2:2">
      <c r="B7631" s="16"/>
    </row>
    <row r="7632" spans="2:2">
      <c r="B7632" s="16"/>
    </row>
    <row r="7633" spans="2:2">
      <c r="B7633" s="16"/>
    </row>
    <row r="7634" spans="2:2">
      <c r="B7634" s="16"/>
    </row>
    <row r="7635" spans="2:2">
      <c r="B7635" s="16"/>
    </row>
    <row r="7636" spans="2:2">
      <c r="B7636" s="16"/>
    </row>
    <row r="7637" spans="2:2">
      <c r="B7637" s="16"/>
    </row>
    <row r="7638" spans="2:2">
      <c r="B7638" s="16"/>
    </row>
    <row r="7639" spans="2:2">
      <c r="B7639" s="16"/>
    </row>
    <row r="7640" spans="2:2">
      <c r="B7640" s="16"/>
    </row>
    <row r="7641" spans="2:2">
      <c r="B7641" s="16"/>
    </row>
    <row r="7642" spans="2:2">
      <c r="B7642" s="16"/>
    </row>
    <row r="7643" spans="2:2">
      <c r="B7643" s="16"/>
    </row>
    <row r="7644" spans="2:2">
      <c r="B7644" s="16"/>
    </row>
    <row r="7645" spans="2:2">
      <c r="B7645" s="16"/>
    </row>
    <row r="7646" spans="2:2">
      <c r="B7646" s="16"/>
    </row>
    <row r="7647" spans="2:2">
      <c r="B7647" s="16"/>
    </row>
    <row r="7648" spans="2:2">
      <c r="B7648" s="16"/>
    </row>
    <row r="7649" spans="2:2">
      <c r="B7649" s="16"/>
    </row>
    <row r="7650" spans="2:2">
      <c r="B7650" s="16"/>
    </row>
    <row r="7651" spans="2:2">
      <c r="B7651" s="16"/>
    </row>
    <row r="7652" spans="2:2">
      <c r="B7652" s="16"/>
    </row>
    <row r="7653" spans="2:2">
      <c r="B7653" s="16"/>
    </row>
    <row r="7654" spans="2:2">
      <c r="B7654" s="16"/>
    </row>
    <row r="7655" spans="2:2">
      <c r="B7655" s="16"/>
    </row>
    <row r="7656" spans="2:2">
      <c r="B7656" s="16"/>
    </row>
    <row r="7657" spans="2:2">
      <c r="B7657" s="16"/>
    </row>
    <row r="7658" spans="2:2">
      <c r="B7658" s="16"/>
    </row>
    <row r="7659" spans="2:2">
      <c r="B7659" s="16"/>
    </row>
    <row r="7660" spans="2:2">
      <c r="B7660" s="16"/>
    </row>
    <row r="7661" spans="2:2">
      <c r="B7661" s="16"/>
    </row>
    <row r="7662" spans="2:2">
      <c r="B7662" s="16"/>
    </row>
    <row r="7663" spans="2:2">
      <c r="B7663" s="16"/>
    </row>
    <row r="7664" spans="2:2">
      <c r="B7664" s="16"/>
    </row>
    <row r="7665" spans="2:2">
      <c r="B7665" s="16"/>
    </row>
    <row r="7666" spans="2:2">
      <c r="B7666" s="16"/>
    </row>
    <row r="7667" spans="2:2">
      <c r="B7667" s="16"/>
    </row>
    <row r="7668" spans="2:2">
      <c r="B7668" s="16"/>
    </row>
    <row r="7669" spans="2:2">
      <c r="B7669" s="16"/>
    </row>
    <row r="7670" spans="2:2">
      <c r="B7670" s="16"/>
    </row>
    <row r="7671" spans="2:2">
      <c r="B7671" s="16"/>
    </row>
    <row r="7672" spans="2:2">
      <c r="B7672" s="16"/>
    </row>
    <row r="7673" spans="2:2">
      <c r="B7673" s="16"/>
    </row>
    <row r="7674" spans="2:2">
      <c r="B7674" s="16"/>
    </row>
    <row r="7675" spans="2:2">
      <c r="B7675" s="16"/>
    </row>
    <row r="7676" spans="2:2">
      <c r="B7676" s="16"/>
    </row>
    <row r="7677" spans="2:2">
      <c r="B7677" s="16"/>
    </row>
    <row r="7678" spans="2:2">
      <c r="B7678" s="16"/>
    </row>
    <row r="7679" spans="2:2">
      <c r="B7679" s="16"/>
    </row>
    <row r="7680" spans="2:2">
      <c r="B7680" s="16"/>
    </row>
    <row r="7681" spans="2:2">
      <c r="B7681" s="16"/>
    </row>
    <row r="7682" spans="2:2">
      <c r="B7682" s="16"/>
    </row>
    <row r="7683" spans="2:2">
      <c r="B7683" s="16"/>
    </row>
    <row r="7684" spans="2:2">
      <c r="B7684" s="16"/>
    </row>
    <row r="7685" spans="2:2">
      <c r="B7685" s="16"/>
    </row>
    <row r="7686" spans="2:2">
      <c r="B7686" s="16"/>
    </row>
    <row r="7687" spans="2:2">
      <c r="B7687" s="16"/>
    </row>
    <row r="7688" spans="2:2">
      <c r="B7688" s="16"/>
    </row>
    <row r="7689" spans="2:2">
      <c r="B7689" s="16"/>
    </row>
    <row r="7690" spans="2:2">
      <c r="B7690" s="16"/>
    </row>
    <row r="7691" spans="2:2">
      <c r="B7691" s="16"/>
    </row>
    <row r="7692" spans="2:2">
      <c r="B7692" s="16"/>
    </row>
    <row r="7693" spans="2:2">
      <c r="B7693" s="16"/>
    </row>
    <row r="7694" spans="2:2">
      <c r="B7694" s="16"/>
    </row>
    <row r="7695" spans="2:2">
      <c r="B7695" s="16"/>
    </row>
    <row r="7696" spans="2:2">
      <c r="B7696" s="16"/>
    </row>
    <row r="7697" spans="2:2">
      <c r="B7697" s="16"/>
    </row>
    <row r="7698" spans="2:2">
      <c r="B7698" s="16"/>
    </row>
    <row r="7699" spans="2:2">
      <c r="B7699" s="16"/>
    </row>
    <row r="7700" spans="2:2">
      <c r="B7700" s="16"/>
    </row>
    <row r="7701" spans="2:2">
      <c r="B7701" s="16"/>
    </row>
    <row r="7702" spans="2:2">
      <c r="B7702" s="16"/>
    </row>
    <row r="7703" spans="2:2">
      <c r="B7703" s="16"/>
    </row>
    <row r="7704" spans="2:2">
      <c r="B7704" s="16"/>
    </row>
    <row r="7705" spans="2:2">
      <c r="B7705" s="16"/>
    </row>
    <row r="7706" spans="2:2">
      <c r="B7706" s="16"/>
    </row>
    <row r="7707" spans="2:2">
      <c r="B7707" s="16"/>
    </row>
    <row r="7708" spans="2:2">
      <c r="B7708" s="16"/>
    </row>
    <row r="7709" spans="2:2">
      <c r="B7709" s="16"/>
    </row>
    <row r="7710" spans="2:2">
      <c r="B7710" s="16"/>
    </row>
    <row r="7711" spans="2:2">
      <c r="B7711" s="16"/>
    </row>
    <row r="7712" spans="2:2">
      <c r="B7712" s="16"/>
    </row>
    <row r="7713" spans="2:2">
      <c r="B7713" s="16"/>
    </row>
    <row r="7714" spans="2:2">
      <c r="B7714" s="16"/>
    </row>
    <row r="7715" spans="2:2">
      <c r="B7715" s="16"/>
    </row>
    <row r="7716" spans="2:2">
      <c r="B7716" s="16"/>
    </row>
    <row r="7717" spans="2:2">
      <c r="B7717" s="16"/>
    </row>
    <row r="7718" spans="2:2">
      <c r="B7718" s="16"/>
    </row>
    <row r="7719" spans="2:2">
      <c r="B7719" s="16"/>
    </row>
    <row r="7720" spans="2:2">
      <c r="B7720" s="16"/>
    </row>
    <row r="7721" spans="2:2">
      <c r="B7721" s="16"/>
    </row>
    <row r="7722" spans="2:2">
      <c r="B7722" s="16"/>
    </row>
    <row r="7723" spans="2:2">
      <c r="B7723" s="16"/>
    </row>
    <row r="7724" spans="2:2">
      <c r="B7724" s="16"/>
    </row>
    <row r="7725" spans="2:2">
      <c r="B7725" s="16"/>
    </row>
    <row r="7726" spans="2:2">
      <c r="B7726" s="16"/>
    </row>
    <row r="7727" spans="2:2">
      <c r="B7727" s="16"/>
    </row>
    <row r="7728" spans="2:2">
      <c r="B7728" s="16"/>
    </row>
    <row r="7729" spans="2:2">
      <c r="B7729" s="16"/>
    </row>
    <row r="7730" spans="2:2">
      <c r="B7730" s="16"/>
    </row>
    <row r="7731" spans="2:2">
      <c r="B7731" s="16"/>
    </row>
    <row r="7732" spans="2:2">
      <c r="B7732" s="16"/>
    </row>
    <row r="7733" spans="2:2">
      <c r="B7733" s="16"/>
    </row>
    <row r="7734" spans="2:2">
      <c r="B7734" s="16"/>
    </row>
    <row r="7735" spans="2:2">
      <c r="B7735" s="16"/>
    </row>
    <row r="7736" spans="2:2">
      <c r="B7736" s="16"/>
    </row>
    <row r="7737" spans="2:2">
      <c r="B7737" s="16"/>
    </row>
    <row r="7738" spans="2:2">
      <c r="B7738" s="16"/>
    </row>
    <row r="7739" spans="2:2">
      <c r="B7739" s="16"/>
    </row>
    <row r="7740" spans="2:2">
      <c r="B7740" s="16"/>
    </row>
    <row r="7741" spans="2:2">
      <c r="B7741" s="16"/>
    </row>
    <row r="7742" spans="2:2">
      <c r="B7742" s="16"/>
    </row>
    <row r="7743" spans="2:2">
      <c r="B7743" s="16"/>
    </row>
    <row r="7744" spans="2:2">
      <c r="B7744" s="16"/>
    </row>
    <row r="7745" spans="2:2">
      <c r="B7745" s="16"/>
    </row>
    <row r="7746" spans="2:2">
      <c r="B7746" s="16"/>
    </row>
    <row r="7747" spans="2:2">
      <c r="B7747" s="16"/>
    </row>
    <row r="7748" spans="2:2">
      <c r="B7748" s="16"/>
    </row>
    <row r="7749" spans="2:2">
      <c r="B7749" s="16"/>
    </row>
    <row r="7750" spans="2:2">
      <c r="B7750" s="16"/>
    </row>
    <row r="7751" spans="2:2">
      <c r="B7751" s="16"/>
    </row>
    <row r="7752" spans="2:2">
      <c r="B7752" s="16"/>
    </row>
    <row r="7753" spans="2:2">
      <c r="B7753" s="16"/>
    </row>
    <row r="7754" spans="2:2">
      <c r="B7754" s="16"/>
    </row>
    <row r="7755" spans="2:2">
      <c r="B7755" s="16"/>
    </row>
    <row r="7756" spans="2:2">
      <c r="B7756" s="16"/>
    </row>
    <row r="7757" spans="2:2">
      <c r="B7757" s="16"/>
    </row>
    <row r="7758" spans="2:2">
      <c r="B7758" s="16"/>
    </row>
    <row r="7759" spans="2:2">
      <c r="B7759" s="16"/>
    </row>
    <row r="7760" spans="2:2">
      <c r="B7760" s="16"/>
    </row>
    <row r="7761" spans="2:2">
      <c r="B7761" s="16"/>
    </row>
    <row r="7762" spans="2:2">
      <c r="B7762" s="16"/>
    </row>
    <row r="7763" spans="2:2">
      <c r="B7763" s="16"/>
    </row>
    <row r="7764" spans="2:2">
      <c r="B7764" s="16"/>
    </row>
    <row r="7765" spans="2:2">
      <c r="B7765" s="16"/>
    </row>
    <row r="7766" spans="2:2">
      <c r="B7766" s="16"/>
    </row>
    <row r="7767" spans="2:2">
      <c r="B7767" s="16"/>
    </row>
    <row r="7768" spans="2:2">
      <c r="B7768" s="16"/>
    </row>
    <row r="7769" spans="2:2">
      <c r="B7769" s="16"/>
    </row>
    <row r="7770" spans="2:2">
      <c r="B7770" s="16"/>
    </row>
    <row r="7771" spans="2:2">
      <c r="B7771" s="16"/>
    </row>
    <row r="7772" spans="2:2">
      <c r="B7772" s="16"/>
    </row>
    <row r="7773" spans="2:2">
      <c r="B7773" s="16"/>
    </row>
    <row r="7774" spans="2:2">
      <c r="B7774" s="16"/>
    </row>
    <row r="7775" spans="2:2">
      <c r="B7775" s="16"/>
    </row>
    <row r="7776" spans="2:2">
      <c r="B7776" s="16"/>
    </row>
    <row r="7777" spans="2:2">
      <c r="B7777" s="16"/>
    </row>
    <row r="7778" spans="2:2">
      <c r="B7778" s="16"/>
    </row>
    <row r="7779" spans="2:2">
      <c r="B7779" s="16"/>
    </row>
    <row r="7780" spans="2:2">
      <c r="B7780" s="16"/>
    </row>
    <row r="7781" spans="2:2">
      <c r="B7781" s="16"/>
    </row>
    <row r="7782" spans="2:2">
      <c r="B7782" s="16"/>
    </row>
    <row r="7783" spans="2:2">
      <c r="B7783" s="16"/>
    </row>
    <row r="7784" spans="2:2">
      <c r="B7784" s="16"/>
    </row>
    <row r="7785" spans="2:2">
      <c r="B7785" s="16"/>
    </row>
    <row r="7786" spans="2:2">
      <c r="B7786" s="16"/>
    </row>
    <row r="7787" spans="2:2">
      <c r="B7787" s="16"/>
    </row>
    <row r="7788" spans="2:2">
      <c r="B7788" s="16"/>
    </row>
    <row r="7789" spans="2:2">
      <c r="B7789" s="16"/>
    </row>
    <row r="7790" spans="2:2">
      <c r="B7790" s="16"/>
    </row>
    <row r="7791" spans="2:2">
      <c r="B7791" s="16"/>
    </row>
    <row r="7792" spans="2:2">
      <c r="B7792" s="16"/>
    </row>
    <row r="7793" spans="2:2">
      <c r="B7793" s="16"/>
    </row>
    <row r="7794" spans="2:2">
      <c r="B7794" s="16"/>
    </row>
    <row r="7795" spans="2:2">
      <c r="B7795" s="16"/>
    </row>
    <row r="7796" spans="2:2">
      <c r="B7796" s="16"/>
    </row>
    <row r="7797" spans="2:2">
      <c r="B7797" s="16"/>
    </row>
    <row r="7798" spans="2:2">
      <c r="B7798" s="16"/>
    </row>
    <row r="7799" spans="2:2">
      <c r="B7799" s="16"/>
    </row>
    <row r="7800" spans="2:2">
      <c r="B7800" s="16"/>
    </row>
    <row r="7801" spans="2:2">
      <c r="B7801" s="16"/>
    </row>
    <row r="7802" spans="2:2">
      <c r="B7802" s="16"/>
    </row>
    <row r="7803" spans="2:2">
      <c r="B7803" s="16"/>
    </row>
    <row r="7804" spans="2:2">
      <c r="B7804" s="16"/>
    </row>
    <row r="7805" spans="2:2">
      <c r="B7805" s="16"/>
    </row>
    <row r="7806" spans="2:2">
      <c r="B7806" s="16"/>
    </row>
    <row r="7807" spans="2:2">
      <c r="B7807" s="16"/>
    </row>
    <row r="7808" spans="2:2">
      <c r="B7808" s="16"/>
    </row>
    <row r="7809" spans="2:2">
      <c r="B7809" s="16"/>
    </row>
    <row r="7810" spans="2:2">
      <c r="B7810" s="16"/>
    </row>
    <row r="7811" spans="2:2">
      <c r="B7811" s="16"/>
    </row>
    <row r="7812" spans="2:2">
      <c r="B7812" s="16"/>
    </row>
    <row r="7813" spans="2:2">
      <c r="B7813" s="16"/>
    </row>
    <row r="7814" spans="2:2">
      <c r="B7814" s="16"/>
    </row>
    <row r="7815" spans="2:2">
      <c r="B7815" s="16"/>
    </row>
    <row r="7816" spans="2:2">
      <c r="B7816" s="16"/>
    </row>
    <row r="7817" spans="2:2">
      <c r="B7817" s="16"/>
    </row>
    <row r="7818" spans="2:2">
      <c r="B7818" s="16"/>
    </row>
    <row r="7819" spans="2:2">
      <c r="B7819" s="16"/>
    </row>
    <row r="7820" spans="2:2">
      <c r="B7820" s="16"/>
    </row>
    <row r="7821" spans="2:2">
      <c r="B7821" s="16"/>
    </row>
    <row r="7822" spans="2:2">
      <c r="B7822" s="16"/>
    </row>
    <row r="7823" spans="2:2">
      <c r="B7823" s="16"/>
    </row>
    <row r="7824" spans="2:2">
      <c r="B7824" s="16"/>
    </row>
    <row r="7825" spans="2:2">
      <c r="B7825" s="16"/>
    </row>
    <row r="7826" spans="2:2">
      <c r="B7826" s="16"/>
    </row>
    <row r="7827" spans="2:2">
      <c r="B7827" s="16"/>
    </row>
    <row r="7828" spans="2:2">
      <c r="B7828" s="16"/>
    </row>
    <row r="7829" spans="2:2">
      <c r="B7829" s="16"/>
    </row>
    <row r="7830" spans="2:2">
      <c r="B7830" s="16"/>
    </row>
    <row r="7831" spans="2:2">
      <c r="B7831" s="16"/>
    </row>
    <row r="7832" spans="2:2">
      <c r="B7832" s="16"/>
    </row>
    <row r="7833" spans="2:2">
      <c r="B7833" s="16"/>
    </row>
    <row r="7834" spans="2:2">
      <c r="B7834" s="16"/>
    </row>
    <row r="7835" spans="2:2">
      <c r="B7835" s="16"/>
    </row>
    <row r="7836" spans="2:2">
      <c r="B7836" s="16"/>
    </row>
    <row r="7837" spans="2:2">
      <c r="B7837" s="16"/>
    </row>
    <row r="7838" spans="2:2">
      <c r="B7838" s="16"/>
    </row>
    <row r="7839" spans="2:2">
      <c r="B7839" s="16"/>
    </row>
    <row r="7840" spans="2:2">
      <c r="B7840" s="16"/>
    </row>
    <row r="7841" spans="2:2">
      <c r="B7841" s="16"/>
    </row>
    <row r="7842" spans="2:2">
      <c r="B7842" s="16"/>
    </row>
    <row r="7843" spans="2:2">
      <c r="B7843" s="16"/>
    </row>
    <row r="7844" spans="2:2">
      <c r="B7844" s="16"/>
    </row>
    <row r="7845" spans="2:2">
      <c r="B7845" s="16"/>
    </row>
    <row r="7846" spans="2:2">
      <c r="B7846" s="16"/>
    </row>
    <row r="7847" spans="2:2">
      <c r="B7847" s="16"/>
    </row>
    <row r="7848" spans="2:2">
      <c r="B7848" s="16"/>
    </row>
    <row r="7849" spans="2:2">
      <c r="B7849" s="16"/>
    </row>
    <row r="7850" spans="2:2">
      <c r="B7850" s="16"/>
    </row>
    <row r="7851" spans="2:2">
      <c r="B7851" s="16"/>
    </row>
    <row r="7852" spans="2:2">
      <c r="B7852" s="16"/>
    </row>
    <row r="7853" spans="2:2">
      <c r="B7853" s="16"/>
    </row>
    <row r="7854" spans="2:2">
      <c r="B7854" s="16"/>
    </row>
    <row r="7855" spans="2:2">
      <c r="B7855" s="16"/>
    </row>
    <row r="7856" spans="2:2">
      <c r="B7856" s="16"/>
    </row>
    <row r="7857" spans="2:2">
      <c r="B7857" s="16"/>
    </row>
    <row r="7858" spans="2:2">
      <c r="B7858" s="16"/>
    </row>
    <row r="7859" spans="2:2">
      <c r="B7859" s="16"/>
    </row>
    <row r="7860" spans="2:2">
      <c r="B7860" s="16"/>
    </row>
    <row r="7861" spans="2:2">
      <c r="B7861" s="16"/>
    </row>
    <row r="7862" spans="2:2">
      <c r="B7862" s="16"/>
    </row>
    <row r="7863" spans="2:2">
      <c r="B7863" s="16"/>
    </row>
    <row r="7864" spans="2:2">
      <c r="B7864" s="16"/>
    </row>
    <row r="7865" spans="2:2">
      <c r="B7865" s="16"/>
    </row>
    <row r="7866" spans="2:2">
      <c r="B7866" s="16"/>
    </row>
    <row r="7867" spans="2:2">
      <c r="B7867" s="16"/>
    </row>
    <row r="7868" spans="2:2">
      <c r="B7868" s="16"/>
    </row>
    <row r="7869" spans="2:2">
      <c r="B7869" s="16"/>
    </row>
    <row r="7870" spans="2:2">
      <c r="B7870" s="16"/>
    </row>
    <row r="7871" spans="2:2">
      <c r="B7871" s="16"/>
    </row>
    <row r="7872" spans="2:2">
      <c r="B7872" s="16"/>
    </row>
    <row r="7873" spans="2:2">
      <c r="B7873" s="16"/>
    </row>
    <row r="7874" spans="2:2">
      <c r="B7874" s="16"/>
    </row>
    <row r="7875" spans="2:2">
      <c r="B7875" s="16"/>
    </row>
    <row r="7876" spans="2:2">
      <c r="B7876" s="16"/>
    </row>
    <row r="7877" spans="2:2">
      <c r="B7877" s="16"/>
    </row>
    <row r="7878" spans="2:2">
      <c r="B7878" s="16"/>
    </row>
    <row r="7879" spans="2:2">
      <c r="B7879" s="16"/>
    </row>
    <row r="7880" spans="2:2">
      <c r="B7880" s="16"/>
    </row>
    <row r="7881" spans="2:2">
      <c r="B7881" s="16"/>
    </row>
    <row r="7882" spans="2:2">
      <c r="B7882" s="16"/>
    </row>
    <row r="7883" spans="2:2">
      <c r="B7883" s="16"/>
    </row>
    <row r="7884" spans="2:2">
      <c r="B7884" s="16"/>
    </row>
    <row r="7885" spans="2:2">
      <c r="B7885" s="16"/>
    </row>
    <row r="7886" spans="2:2">
      <c r="B7886" s="16"/>
    </row>
    <row r="7887" spans="2:2">
      <c r="B7887" s="16"/>
    </row>
    <row r="7888" spans="2:2">
      <c r="B7888" s="16"/>
    </row>
    <row r="7889" spans="2:2">
      <c r="B7889" s="16"/>
    </row>
    <row r="7890" spans="2:2">
      <c r="B7890" s="16"/>
    </row>
    <row r="7891" spans="2:2">
      <c r="B7891" s="16"/>
    </row>
    <row r="7892" spans="2:2">
      <c r="B7892" s="16"/>
    </row>
    <row r="7893" spans="2:2">
      <c r="B7893" s="16"/>
    </row>
    <row r="7894" spans="2:2">
      <c r="B7894" s="16"/>
    </row>
    <row r="7895" spans="2:2">
      <c r="B7895" s="16"/>
    </row>
    <row r="7896" spans="2:2">
      <c r="B7896" s="16"/>
    </row>
    <row r="7897" spans="2:2">
      <c r="B7897" s="16"/>
    </row>
    <row r="7898" spans="2:2">
      <c r="B7898" s="16"/>
    </row>
  </sheetData>
  <phoneticPr fontId="11" type="noConversion"/>
  <dataValidations count="1">
    <dataValidation type="list" allowBlank="1" showInputMessage="1" showErrorMessage="1" sqref="B18:B19 D7:E7" xr:uid="{4B44CEDA-68D1-43D8-BC82-196E9CC495DE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DDB8E8-7607-4CA7-A47D-5CB549D13B84}">
          <x14:formula1>
            <xm:f>OFFSET(DATA!$B$1,_xlfn.XMATCH(B19,DATA!$J:$J)-1,0,COUNTIF(DATA!$J:$J,B19))</xm:f>
          </x14:formula1>
          <xm:sqref>C18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X J b U 8 y p 1 r y j A A A A 9 Q A A A B I A H A B D b 2 5 m a W c v U G F j a 2 F n Z S 5 4 b W w g o h g A K K A U A A A A A A A A A A A A A A A A A A A A A A A A A A A A h Y + x D o I w G I R f h X S n P 8 K g k p 8 y q J s k J i b G t S k V G q E Y W i z v 5 u A j + Q p C F H V z v P v u k r v H 7 Y 5 p X 1 f e V b Z G N T o h M x o Q T 2 r R 5 E o X C e n s y V + Q l O G O i z M v p D e E t Y l 7 o x J S W n u J A Z x z 1 E W 0 a Q s I g 2 A G x 2 y 7 F 6 W s u a + 0 s V w L S T 6 t / H + L M D y 8 x r C Q L u c 0 C o d J C J O H m d J f P r K R / p i 4 6 i r b t Z L l 0 l 9 v E C a J 8 L 7 A n l B L A w Q U A A I A C A B 9 c l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J b U y i K R 7 g O A A A A E Q A A A B M A H A B G b 3 J t d W x h c y 9 T Z W N 0 a W 9 u M S 5 t I K I Y A C i g F A A A A A A A A A A A A A A A A A A A A A A A A A A A A C t O T S 7 J z M 9 T C I b Q h t Y A U E s B A i 0 A F A A C A A g A f X J b U 8 y p 1 r y j A A A A 9 Q A A A B I A A A A A A A A A A A A A A A A A A A A A A E N v b m Z p Z y 9 Q Y W N r Y W d l L n h t b F B L A Q I t A B Q A A g A I A H 1 y W 1 M P y u m r p A A A A O k A A A A T A A A A A A A A A A A A A A A A A O 8 A A A B b Q 2 9 u d G V u d F 9 U e X B l c 1 0 u e G 1 s U E s B A i 0 A F A A C A A g A f X J b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p 2 g 9 B b P H R D u 4 y 0 v V S E G 2 g A A A A A A g A A A A A A A 2 Y A A M A A A A A Q A A A A V V P G a / P K J z x W I 2 j F / S W A G Q A A A A A E g A A A o A A A A B A A A A B J w 9 h X O P 4 j D T + g P s 0 R H w t z U A A A A D 9 w G D f l 4 c S o Z 9 U 8 d L 1 c r 1 J U e p 0 6 R i f S O 4 Q Z J O 1 5 U c s w o B N a o L w 9 M F m f i b n w b f u 0 3 Q j 1 O w r 7 M / I 4 i W M U E f x 0 q T 8 V w U Q J O r P m I 8 5 n P m v A V j / 9 F A A A A H 0 2 J 1 y c m X 5 N z B n Q 6 y t h l M X / Z 2 t A < / D a t a M a s h u p > 
</file>

<file path=customXml/itemProps1.xml><?xml version="1.0" encoding="utf-8"?>
<ds:datastoreItem xmlns:ds="http://schemas.openxmlformats.org/officeDocument/2006/customXml" ds:itemID="{D4E9F861-7EF7-4126-A409-8C71701DD3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Input</vt:lpstr>
      <vt:lpstr>RESULTS</vt:lpstr>
      <vt:lpstr>DATA</vt:lpstr>
      <vt:lpstr>SCRIPT</vt:lpstr>
      <vt:lpstr>Input!Udskriftsområde</vt:lpstr>
      <vt:lpstr>RESULTS!Udskriftsområde</vt:lpstr>
    </vt:vector>
  </TitlesOfParts>
  <Company>Knippers &amp; Helbig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Riederer</dc:creator>
  <cp:lastModifiedBy>Janin Brandt</cp:lastModifiedBy>
  <cp:lastPrinted>2023-11-07T16:48:25Z</cp:lastPrinted>
  <dcterms:created xsi:type="dcterms:W3CDTF">2004-10-08T14:49:34Z</dcterms:created>
  <dcterms:modified xsi:type="dcterms:W3CDTF">2024-11-11T12:30:11Z</dcterms:modified>
</cp:coreProperties>
</file>