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iotc-tcac-simulations\cfg\"/>
    </mc:Choice>
  </mc:AlternateContent>
  <xr:revisionPtr revIDLastSave="0" documentId="13_ncr:1_{A9F9FBE6-DF70-4C84-8836-B2D5E4E70792}" xr6:coauthVersionLast="47" xr6:coauthVersionMax="47" xr10:uidLastSave="{00000000-0000-0000-0000-000000000000}"/>
  <bookViews>
    <workbookView xWindow="28680" yWindow="-120" windowWidth="29040" windowHeight="15720" xr2:uid="{37AF7B81-AA52-434F-A73C-A9320683B607}"/>
  </bookViews>
  <sheets>
    <sheet name="CPC" sheetId="1" r:id="rId1"/>
    <sheet name="COASTAL_STATE_SOCIO_ECONOMIC" sheetId="2" r:id="rId2"/>
  </sheets>
  <definedNames>
    <definedName name="_xlnm._FilterDatabase" localSheetId="0" hidden="1">CPC!$A$1:$H$32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F26" i="2"/>
  <c r="F25" i="2" s="1"/>
  <c r="F24" i="2" s="1"/>
  <c r="F23" i="2" s="1"/>
  <c r="F22" i="2" s="1"/>
  <c r="F21" i="2" s="1"/>
  <c r="F20" i="2" s="1"/>
  <c r="F19" i="2" s="1"/>
  <c r="F18" i="2" s="1"/>
  <c r="F17" i="2" s="1"/>
  <c r="F16" i="2" s="1"/>
  <c r="F15" i="2" s="1"/>
  <c r="F14" i="2" s="1"/>
  <c r="F13" i="2" s="1"/>
  <c r="F12" i="2" s="1"/>
  <c r="F11" i="2" s="1"/>
  <c r="F10" i="2" s="1"/>
  <c r="F9" i="2" s="1"/>
  <c r="F8" i="2" s="1"/>
  <c r="F7" i="2" s="1"/>
  <c r="F6" i="2" s="1"/>
  <c r="F5" i="2" s="1"/>
  <c r="F4" i="2" s="1"/>
  <c r="F3" i="2" s="1"/>
  <c r="F2" i="2" s="1"/>
  <c r="E4" i="2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3" i="2"/>
  <c r="D4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3" i="2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3" i="2"/>
</calcChain>
</file>

<file path=xl/sharedStrings.xml><?xml version="1.0" encoding="utf-8"?>
<sst xmlns="http://schemas.openxmlformats.org/spreadsheetml/2006/main" count="198" uniqueCount="101">
  <si>
    <t>SIDS</t>
  </si>
  <si>
    <t>CODE</t>
  </si>
  <si>
    <t>NAME_EN</t>
  </si>
  <si>
    <t>AUS</t>
  </si>
  <si>
    <t>Australia</t>
  </si>
  <si>
    <t>BGD</t>
  </si>
  <si>
    <t>Bangladesh</t>
  </si>
  <si>
    <t>CHN</t>
  </si>
  <si>
    <t>China</t>
  </si>
  <si>
    <t>COM</t>
  </si>
  <si>
    <t>Comoros</t>
  </si>
  <si>
    <t>EUR</t>
  </si>
  <si>
    <t>European Union</t>
  </si>
  <si>
    <t>FRAT</t>
  </si>
  <si>
    <t>France (OT)</t>
  </si>
  <si>
    <t>GBR</t>
  </si>
  <si>
    <t>United Kingdom of Great Britain and Northern Ireland</t>
  </si>
  <si>
    <t>IDN</t>
  </si>
  <si>
    <t>Indonesia</t>
  </si>
  <si>
    <t>IND</t>
  </si>
  <si>
    <t>India</t>
  </si>
  <si>
    <t>IRN</t>
  </si>
  <si>
    <t>Iran (Islamic Republic of)</t>
  </si>
  <si>
    <t>JPN</t>
  </si>
  <si>
    <t>Japan</t>
  </si>
  <si>
    <t>KEN</t>
  </si>
  <si>
    <t>Kenya</t>
  </si>
  <si>
    <t>KOR</t>
  </si>
  <si>
    <t>Republic of Korea</t>
  </si>
  <si>
    <t>LBR</t>
  </si>
  <si>
    <t>Liberia</t>
  </si>
  <si>
    <t>LKA</t>
  </si>
  <si>
    <t>Sri Lanka</t>
  </si>
  <si>
    <t>MDG</t>
  </si>
  <si>
    <t>Madagascar</t>
  </si>
  <si>
    <t>MDV</t>
  </si>
  <si>
    <t>Maldives</t>
  </si>
  <si>
    <t>MOZ</t>
  </si>
  <si>
    <t>Mozambique</t>
  </si>
  <si>
    <t>MUS</t>
  </si>
  <si>
    <t>Mauritius</t>
  </si>
  <si>
    <t>MYS</t>
  </si>
  <si>
    <t>Malaysia</t>
  </si>
  <si>
    <t>OMN</t>
  </si>
  <si>
    <t>Oman</t>
  </si>
  <si>
    <t>PAK</t>
  </si>
  <si>
    <t>Pakistan</t>
  </si>
  <si>
    <t>PHL</t>
  </si>
  <si>
    <t>Philippines</t>
  </si>
  <si>
    <t>SDN</t>
  </si>
  <si>
    <t>Sudan</t>
  </si>
  <si>
    <t>SOM</t>
  </si>
  <si>
    <t>Somalia</t>
  </si>
  <si>
    <t>SYC</t>
  </si>
  <si>
    <t>Seychelles</t>
  </si>
  <si>
    <t>THA</t>
  </si>
  <si>
    <t>Thailand</t>
  </si>
  <si>
    <t>TZA</t>
  </si>
  <si>
    <t>United Republic of Tanzania</t>
  </si>
  <si>
    <t>YEM</t>
  </si>
  <si>
    <t>Yemen</t>
  </si>
  <si>
    <t>ZAF</t>
  </si>
  <si>
    <t>South Africa</t>
  </si>
  <si>
    <t>CNCP</t>
  </si>
  <si>
    <t>STATUS</t>
  </si>
  <si>
    <t>COASTAL</t>
  </si>
  <si>
    <t>PER_CAPITA_FISH_CONSUMPTION_KG</t>
  </si>
  <si>
    <t>CUV_INDEX</t>
  </si>
  <si>
    <t>HDI_STATUS</t>
  </si>
  <si>
    <t>GNI_STATUS</t>
  </si>
  <si>
    <t>DEVELOPMENT_STATUS</t>
  </si>
  <si>
    <t>LD</t>
  </si>
  <si>
    <t>DE</t>
  </si>
  <si>
    <t>DG</t>
  </si>
  <si>
    <t>Source</t>
  </si>
  <si>
    <t>https://hdr.undp.org/data-center/human-development-index#/indicies/HDI</t>
  </si>
  <si>
    <t>NA</t>
  </si>
  <si>
    <t>HDI (2021)</t>
  </si>
  <si>
    <t>HI</t>
  </si>
  <si>
    <t>LM</t>
  </si>
  <si>
    <t>LO</t>
  </si>
  <si>
    <t>UM</t>
  </si>
  <si>
    <t>SQL query</t>
  </si>
  <si>
    <t xml:space="preserve">GNI status </t>
  </si>
  <si>
    <t>Development status</t>
  </si>
  <si>
    <t>https://www.un.org/development/desa/dpad/wp-content/uploads/sites/45/WESP2020_Annex.pdf</t>
  </si>
  <si>
    <t xml:space="preserve"> - For the EU averaged from:</t>
  </si>
  <si>
    <t>https://www.theglobaleconomy.com/rankings/human_development/European-union/</t>
  </si>
  <si>
    <t>https://datahelpdesk.worldbank.org/knowledgebase/articles/906519-world-bank-country-and-lending-group</t>
  </si>
  <si>
    <t>PROP_WORKERS_EMPLOYED_SSF</t>
  </si>
  <si>
    <t>PROP_FISHERIES_CONTRIBUTION_GDP</t>
  </si>
  <si>
    <t>PROP_EXPORT_VALUE_FISHERY</t>
  </si>
  <si>
    <t>Dummy values, waiting for actual values to be provided by the proponents</t>
  </si>
  <si>
    <t>HAS_NJA_IO</t>
  </si>
  <si>
    <t>USE [IOTC_master]
DECLARE @IOTC_AREA FLOAT
SET @IOTC_AREA = ( SELECT OCEAN_AREA_IOTC_KM2 FROM [IOTC_master].refs_gis.AREAS WHERE CODE LIKE 'IOTC_ALL' )
DECLARE @CHAGOS_AREA FLOAT
SET @CHAGOS_AREA = ( SELECT OCEAN_AREA_IOTC_KM2 FROM [IOTC_master].refs_gis.AREAS WHERE CODE LIKE 'AUNJ_IOT' )
SELECT 
    C.CODE, 
    C.NAME_EN,
    CASE WHEN H.CONTRACTING_PARTY = 1 THEN 'CPC' ELSE 'CNCP' END AS [STATUS],
    CASE WHEN C.CODE = 'EUR' THEN 0 ELSE C.IS_COASTAL END AS COASTAL, 
    C.IS_COASTAL AS HAS_NJA_IO,
    C.IS_SIDS AS SIDS,
    COALESCE(
        CASE 
            WHEN C.CODE = 'GBR' THEN @CHAGOS_AREA 
            ELSE A.OCEAN_AREA_IOTC_KM2 
        END, 
        ''
    ) AS NJA_SIZE, 
    COALESCE(
        CASE 
            WHEN C.CODE = 'GBR' THEN ROUND(@CHAGOS_AREA / @IOTC_AREA, 4)
            ELSE ROUND(A.OCEAN_AREA_IO_KM2 / @IOTC_AREA, 4) 
        END, 
        ''
    ) AS NJA_IOTC_RELATIVE_SIZE
FROM 
    [IOTC_master].[refs_admin].[CPCS] C
INNER JOIN
    [IOTC_master].[refs_admin].[CPC_HISTORY] H
ON
    H.CPC_CODE = C.CODE
LEFT JOIN 
    [IOTC_master].[refs_gis].AREAS A
ON 
    A.CODE = CASE WHEN C.CODE = 'FRAT' THEN 'AUNJ_ATF' ELSE CONCAT('AUNJ_', C.CODE) END
WHERE 
    H.WITHDRAWAL_DATE IS NULL
ORDER BY 
    1 ASC</t>
  </si>
  <si>
    <t>NJA_SIZE</t>
  </si>
  <si>
    <t>NJA_IOTC_RELATIVE_SIZE</t>
  </si>
  <si>
    <t>TWN</t>
  </si>
  <si>
    <t>Taiwan Province of China</t>
  </si>
  <si>
    <t>OBS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</si>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</sst>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10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3" fillId="0" borderId="0" xfId="0" applyFont="1" applyAlignment="1">
      <alignment vertical="top" wrapText="1"/>
    </xf>
    <xf numFmtId="0" fontId="2" fillId="0" borderId="0" xfId="0" applyFont="1"/>
    <xf numFmtId="10" fontId="2" fillId="0" borderId="0" xfId="0" applyNumberFormat="1" applyFont="1"/>
    <xf numFmtId="0" fontId="4" fillId="0" borderId="0" xfId="2"/>
    <xf numFmtId="2" fontId="0" fillId="0" borderId="0" xfId="0" applyNumberFormat="1"/>
    <xf numFmtId="0" fontId="5" fillId="0" borderId="0" xfId="0" applyFont="1"/>
    <xf numFmtId="2" fontId="5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globaleconomy.com/rankings/human_development/European-union/" TargetMode="External"/><Relationship Id="rId2" Type="http://schemas.openxmlformats.org/officeDocument/2006/relationships/hyperlink" Target="https://www.un.org/development/desa/dpad/wp-content/uploads/sites/45/WESP2020_Annex.pdf" TargetMode="External"/><Relationship Id="rId1" Type="http://schemas.openxmlformats.org/officeDocument/2006/relationships/hyperlink" Target="https://hdr.undp.org/data-center/human-development-index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atahelpdesk.worldbank.org/knowledgebase/articles/906519-world-bank-country-and-lending-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8B42-0D9A-4986-9B76-3F979445C853}">
  <dimension ref="A1:Z49"/>
  <sheetViews>
    <sheetView tabSelected="1" workbookViewId="0">
      <selection activeCell="E9" sqref="E9"/>
    </sheetView>
  </sheetViews>
  <sheetFormatPr defaultRowHeight="15" x14ac:dyDescent="0.25"/>
  <cols>
    <col min="1" max="1" width="8.140625" bestFit="1" customWidth="1"/>
    <col min="2" max="2" width="49.42578125" bestFit="1" customWidth="1"/>
    <col min="3" max="3" width="10" bestFit="1" customWidth="1"/>
    <col min="4" max="4" width="7.140625" bestFit="1" customWidth="1"/>
    <col min="5" max="5" width="11.28515625" bestFit="1" customWidth="1"/>
    <col min="6" max="6" width="14.28515625" bestFit="1" customWidth="1"/>
    <col min="7" max="7" width="11.28515625" bestFit="1" customWidth="1"/>
    <col min="8" max="8" width="26" style="1" bestFit="1" customWidth="1"/>
    <col min="9" max="9" width="3.28515625" customWidth="1"/>
    <col min="10" max="22" width="0" hidden="1" customWidth="1"/>
  </cols>
  <sheetData>
    <row r="1" spans="1:26" x14ac:dyDescent="0.25">
      <c r="A1" s="6" t="s">
        <v>1</v>
      </c>
      <c r="B1" s="6" t="s">
        <v>2</v>
      </c>
      <c r="C1" s="6" t="s">
        <v>64</v>
      </c>
      <c r="D1" s="6" t="s">
        <v>0</v>
      </c>
      <c r="E1" s="6" t="s">
        <v>65</v>
      </c>
      <c r="F1" s="6" t="s">
        <v>93</v>
      </c>
      <c r="G1" s="6" t="s">
        <v>95</v>
      </c>
      <c r="H1" s="7" t="s">
        <v>96</v>
      </c>
      <c r="J1" s="12" t="s">
        <v>82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6" ht="15" customHeight="1" x14ac:dyDescent="0.25">
      <c r="A2" t="s">
        <v>3</v>
      </c>
      <c r="B2" t="s">
        <v>4</v>
      </c>
      <c r="C2" t="s">
        <v>100</v>
      </c>
      <c r="D2">
        <v>0</v>
      </c>
      <c r="E2">
        <v>1</v>
      </c>
      <c r="F2">
        <v>1</v>
      </c>
      <c r="G2">
        <v>4320207</v>
      </c>
      <c r="H2" s="2">
        <v>7.6899999999999996E-2</v>
      </c>
      <c r="J2" s="13" t="s">
        <v>94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5"/>
      <c r="X2" s="5"/>
      <c r="Y2" s="5"/>
      <c r="Z2" s="5"/>
    </row>
    <row r="3" spans="1:26" x14ac:dyDescent="0.25">
      <c r="A3" t="s">
        <v>5</v>
      </c>
      <c r="B3" t="s">
        <v>6</v>
      </c>
      <c r="C3" t="s">
        <v>100</v>
      </c>
      <c r="D3">
        <v>0</v>
      </c>
      <c r="E3">
        <v>1</v>
      </c>
      <c r="F3">
        <v>1</v>
      </c>
      <c r="G3">
        <v>77773</v>
      </c>
      <c r="H3" s="2">
        <v>1.2999999999999999E-3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5"/>
      <c r="X3" s="5"/>
      <c r="Y3" s="5"/>
      <c r="Z3" s="5"/>
    </row>
    <row r="4" spans="1:26" x14ac:dyDescent="0.25">
      <c r="A4" t="s">
        <v>7</v>
      </c>
      <c r="B4" t="s">
        <v>8</v>
      </c>
      <c r="C4" t="s">
        <v>100</v>
      </c>
      <c r="D4">
        <v>0</v>
      </c>
      <c r="E4">
        <v>0</v>
      </c>
      <c r="F4">
        <v>0</v>
      </c>
      <c r="G4">
        <v>0</v>
      </c>
      <c r="H4" s="2">
        <v>0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5"/>
      <c r="X4" s="5"/>
      <c r="Y4" s="5"/>
      <c r="Z4" s="5"/>
    </row>
    <row r="5" spans="1:26" x14ac:dyDescent="0.25">
      <c r="A5" t="s">
        <v>9</v>
      </c>
      <c r="B5" t="s">
        <v>10</v>
      </c>
      <c r="C5" t="s">
        <v>100</v>
      </c>
      <c r="D5">
        <v>1</v>
      </c>
      <c r="E5">
        <v>1</v>
      </c>
      <c r="F5">
        <v>1</v>
      </c>
      <c r="G5">
        <v>164571</v>
      </c>
      <c r="H5" s="2">
        <v>2.7000000000000001E-3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5"/>
      <c r="X5" s="5"/>
      <c r="Y5" s="5"/>
      <c r="Z5" s="5"/>
    </row>
    <row r="6" spans="1:26" x14ac:dyDescent="0.25">
      <c r="A6" t="s">
        <v>11</v>
      </c>
      <c r="B6" t="s">
        <v>12</v>
      </c>
      <c r="C6" t="s">
        <v>100</v>
      </c>
      <c r="D6">
        <v>0</v>
      </c>
      <c r="E6">
        <v>1</v>
      </c>
      <c r="F6">
        <v>1</v>
      </c>
      <c r="G6">
        <v>378244</v>
      </c>
      <c r="H6" s="2">
        <v>6.1000000000000004E-3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5"/>
      <c r="X6" s="5"/>
      <c r="Y6" s="5"/>
      <c r="Z6" s="5"/>
    </row>
    <row r="7" spans="1:26" x14ac:dyDescent="0.25">
      <c r="A7" t="s">
        <v>13</v>
      </c>
      <c r="B7" t="s">
        <v>14</v>
      </c>
      <c r="C7" t="s">
        <v>100</v>
      </c>
      <c r="D7">
        <v>0</v>
      </c>
      <c r="E7">
        <v>1</v>
      </c>
      <c r="F7">
        <v>1</v>
      </c>
      <c r="G7">
        <v>1294307</v>
      </c>
      <c r="H7" s="2">
        <v>3.6900000000000002E-2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5"/>
      <c r="X7" s="5"/>
      <c r="Y7" s="5"/>
      <c r="Z7" s="5"/>
    </row>
    <row r="8" spans="1:26" x14ac:dyDescent="0.25">
      <c r="A8" t="s">
        <v>15</v>
      </c>
      <c r="B8" t="s">
        <v>16</v>
      </c>
      <c r="C8" t="s">
        <v>100</v>
      </c>
      <c r="D8">
        <v>0</v>
      </c>
      <c r="E8">
        <v>1</v>
      </c>
      <c r="F8">
        <v>1</v>
      </c>
      <c r="G8">
        <v>638580</v>
      </c>
      <c r="H8" s="2">
        <v>1.04E-2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5"/>
      <c r="X8" s="5"/>
      <c r="Y8" s="5"/>
      <c r="Z8" s="5"/>
    </row>
    <row r="9" spans="1:26" x14ac:dyDescent="0.25">
      <c r="A9" t="s">
        <v>17</v>
      </c>
      <c r="B9" t="s">
        <v>18</v>
      </c>
      <c r="C9" t="s">
        <v>100</v>
      </c>
      <c r="D9">
        <v>0</v>
      </c>
      <c r="E9">
        <v>1</v>
      </c>
      <c r="F9">
        <v>1</v>
      </c>
      <c r="G9">
        <v>1948313</v>
      </c>
      <c r="H9" s="2">
        <v>3.1600000000000003E-2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5"/>
      <c r="X9" s="5"/>
      <c r="Y9" s="5"/>
      <c r="Z9" s="5"/>
    </row>
    <row r="10" spans="1:26" x14ac:dyDescent="0.25">
      <c r="A10" t="s">
        <v>19</v>
      </c>
      <c r="B10" t="s">
        <v>20</v>
      </c>
      <c r="C10" t="s">
        <v>100</v>
      </c>
      <c r="D10">
        <v>0</v>
      </c>
      <c r="E10">
        <v>1</v>
      </c>
      <c r="F10">
        <v>1</v>
      </c>
      <c r="G10">
        <v>2283347</v>
      </c>
      <c r="H10" s="2">
        <v>3.7100000000000001E-2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5"/>
      <c r="X10" s="5"/>
      <c r="Y10" s="5"/>
      <c r="Z10" s="5"/>
    </row>
    <row r="11" spans="1:26" x14ac:dyDescent="0.25">
      <c r="A11" t="s">
        <v>21</v>
      </c>
      <c r="B11" t="s">
        <v>22</v>
      </c>
      <c r="C11" t="s">
        <v>100</v>
      </c>
      <c r="D11">
        <v>0</v>
      </c>
      <c r="E11">
        <v>1</v>
      </c>
      <c r="F11">
        <v>1</v>
      </c>
      <c r="G11">
        <v>161846</v>
      </c>
      <c r="H11" s="2">
        <v>2.5999999999999999E-3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5"/>
      <c r="X11" s="5"/>
      <c r="Y11" s="5"/>
      <c r="Z11" s="5"/>
    </row>
    <row r="12" spans="1:26" x14ac:dyDescent="0.25">
      <c r="A12" t="s">
        <v>23</v>
      </c>
      <c r="B12" t="s">
        <v>24</v>
      </c>
      <c r="C12" t="s">
        <v>100</v>
      </c>
      <c r="D12">
        <v>0</v>
      </c>
      <c r="E12">
        <v>0</v>
      </c>
      <c r="F12">
        <v>0</v>
      </c>
      <c r="G12">
        <v>0</v>
      </c>
      <c r="H12" s="2">
        <v>0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5"/>
      <c r="X12" s="5"/>
      <c r="Y12" s="5"/>
      <c r="Z12" s="5"/>
    </row>
    <row r="13" spans="1:26" x14ac:dyDescent="0.25">
      <c r="A13" t="s">
        <v>25</v>
      </c>
      <c r="B13" t="s">
        <v>26</v>
      </c>
      <c r="C13" t="s">
        <v>100</v>
      </c>
      <c r="D13">
        <v>0</v>
      </c>
      <c r="E13">
        <v>1</v>
      </c>
      <c r="F13">
        <v>1</v>
      </c>
      <c r="G13">
        <v>111436</v>
      </c>
      <c r="H13" s="2">
        <v>1.8E-3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5"/>
      <c r="X13" s="5"/>
      <c r="Y13" s="5"/>
      <c r="Z13" s="5"/>
    </row>
    <row r="14" spans="1:26" x14ac:dyDescent="0.25">
      <c r="A14" t="s">
        <v>27</v>
      </c>
      <c r="B14" t="s">
        <v>28</v>
      </c>
      <c r="C14" t="s">
        <v>100</v>
      </c>
      <c r="D14">
        <v>0</v>
      </c>
      <c r="E14">
        <v>0</v>
      </c>
      <c r="F14">
        <v>0</v>
      </c>
      <c r="G14">
        <v>0</v>
      </c>
      <c r="H14" s="2">
        <v>0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5"/>
      <c r="X14" s="5"/>
      <c r="Y14" s="5"/>
      <c r="Z14" s="5"/>
    </row>
    <row r="15" spans="1:26" x14ac:dyDescent="0.25">
      <c r="A15" t="s">
        <v>29</v>
      </c>
      <c r="B15" t="s">
        <v>30</v>
      </c>
      <c r="C15" t="s">
        <v>63</v>
      </c>
      <c r="D15">
        <v>0</v>
      </c>
      <c r="E15">
        <v>0</v>
      </c>
      <c r="F15">
        <v>0</v>
      </c>
      <c r="G15">
        <v>0</v>
      </c>
      <c r="H15" s="2">
        <v>0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5"/>
      <c r="X15" s="5"/>
      <c r="Y15" s="5"/>
      <c r="Z15" s="5"/>
    </row>
    <row r="16" spans="1:26" x14ac:dyDescent="0.25">
      <c r="A16" t="s">
        <v>31</v>
      </c>
      <c r="B16" t="s">
        <v>32</v>
      </c>
      <c r="C16" t="s">
        <v>100</v>
      </c>
      <c r="D16">
        <v>0</v>
      </c>
      <c r="E16">
        <v>1</v>
      </c>
      <c r="F16">
        <v>1</v>
      </c>
      <c r="G16">
        <v>530275</v>
      </c>
      <c r="H16" s="2">
        <v>8.6E-3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5"/>
      <c r="X16" s="5"/>
      <c r="Y16" s="5"/>
      <c r="Z16" s="5"/>
    </row>
    <row r="17" spans="1:26" x14ac:dyDescent="0.25">
      <c r="A17" t="s">
        <v>33</v>
      </c>
      <c r="B17" t="s">
        <v>34</v>
      </c>
      <c r="C17" t="s">
        <v>100</v>
      </c>
      <c r="D17">
        <v>0</v>
      </c>
      <c r="E17">
        <v>1</v>
      </c>
      <c r="F17">
        <v>1</v>
      </c>
      <c r="G17">
        <v>1199904</v>
      </c>
      <c r="H17" s="2">
        <v>1.95E-2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5"/>
      <c r="X17" s="5"/>
      <c r="Y17" s="5"/>
      <c r="Z17" s="5"/>
    </row>
    <row r="18" spans="1:26" x14ac:dyDescent="0.25">
      <c r="A18" t="s">
        <v>35</v>
      </c>
      <c r="B18" t="s">
        <v>36</v>
      </c>
      <c r="C18" t="s">
        <v>100</v>
      </c>
      <c r="D18">
        <v>1</v>
      </c>
      <c r="E18">
        <v>1</v>
      </c>
      <c r="F18">
        <v>1</v>
      </c>
      <c r="G18">
        <v>916244</v>
      </c>
      <c r="H18" s="2">
        <v>1.49E-2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5"/>
      <c r="X18" s="5"/>
      <c r="Y18" s="5"/>
      <c r="Z18" s="5"/>
    </row>
    <row r="19" spans="1:26" x14ac:dyDescent="0.25">
      <c r="A19" t="s">
        <v>37</v>
      </c>
      <c r="B19" t="s">
        <v>38</v>
      </c>
      <c r="C19" t="s">
        <v>100</v>
      </c>
      <c r="D19">
        <v>0</v>
      </c>
      <c r="E19">
        <v>1</v>
      </c>
      <c r="F19">
        <v>1</v>
      </c>
      <c r="G19">
        <v>570059</v>
      </c>
      <c r="H19" s="2">
        <v>9.2999999999999992E-3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5"/>
      <c r="X19" s="5"/>
      <c r="Y19" s="5"/>
      <c r="Z19" s="5"/>
    </row>
    <row r="20" spans="1:26" x14ac:dyDescent="0.25">
      <c r="A20" t="s">
        <v>39</v>
      </c>
      <c r="B20" t="s">
        <v>40</v>
      </c>
      <c r="C20" t="s">
        <v>100</v>
      </c>
      <c r="D20">
        <v>1</v>
      </c>
      <c r="E20">
        <v>1</v>
      </c>
      <c r="F20">
        <v>1</v>
      </c>
      <c r="G20">
        <v>1272857</v>
      </c>
      <c r="H20" s="2">
        <v>2.07E-2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5"/>
      <c r="X20" s="5"/>
      <c r="Y20" s="5"/>
      <c r="Z20" s="5"/>
    </row>
    <row r="21" spans="1:26" x14ac:dyDescent="0.25">
      <c r="A21" t="s">
        <v>41</v>
      </c>
      <c r="B21" t="s">
        <v>42</v>
      </c>
      <c r="C21" t="s">
        <v>100</v>
      </c>
      <c r="D21">
        <v>0</v>
      </c>
      <c r="E21">
        <v>1</v>
      </c>
      <c r="F21">
        <v>1</v>
      </c>
      <c r="G21">
        <v>62343</v>
      </c>
      <c r="H21" s="2">
        <v>1E-3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5"/>
      <c r="X21" s="5"/>
      <c r="Y21" s="5"/>
      <c r="Z21" s="5"/>
    </row>
    <row r="22" spans="1:26" x14ac:dyDescent="0.25">
      <c r="A22" t="s">
        <v>43</v>
      </c>
      <c r="B22" t="s">
        <v>44</v>
      </c>
      <c r="C22" t="s">
        <v>100</v>
      </c>
      <c r="D22">
        <v>0</v>
      </c>
      <c r="E22">
        <v>1</v>
      </c>
      <c r="F22">
        <v>1</v>
      </c>
      <c r="G22">
        <v>535212</v>
      </c>
      <c r="H22" s="2">
        <v>8.6999999999999994E-3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5"/>
      <c r="X22" s="5"/>
      <c r="Y22" s="5"/>
      <c r="Z22" s="5"/>
    </row>
    <row r="23" spans="1:26" x14ac:dyDescent="0.25">
      <c r="A23" t="s">
        <v>45</v>
      </c>
      <c r="B23" t="s">
        <v>46</v>
      </c>
      <c r="C23" t="s">
        <v>100</v>
      </c>
      <c r="D23">
        <v>0</v>
      </c>
      <c r="E23">
        <v>1</v>
      </c>
      <c r="F23">
        <v>1</v>
      </c>
      <c r="G23">
        <v>220792</v>
      </c>
      <c r="H23" s="2">
        <v>3.5999999999999999E-3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5"/>
      <c r="X23" s="5"/>
      <c r="Y23" s="5"/>
      <c r="Z23" s="5"/>
    </row>
    <row r="24" spans="1:26" x14ac:dyDescent="0.25">
      <c r="A24" t="s">
        <v>47</v>
      </c>
      <c r="B24" t="s">
        <v>48</v>
      </c>
      <c r="C24" t="s">
        <v>100</v>
      </c>
      <c r="D24">
        <v>0</v>
      </c>
      <c r="E24">
        <v>0</v>
      </c>
      <c r="F24">
        <v>0</v>
      </c>
      <c r="G24">
        <v>0</v>
      </c>
      <c r="H24" s="2">
        <v>0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5"/>
      <c r="X24" s="5"/>
      <c r="Y24" s="5"/>
      <c r="Z24" s="5"/>
    </row>
    <row r="25" spans="1:26" x14ac:dyDescent="0.25">
      <c r="A25" t="s">
        <v>49</v>
      </c>
      <c r="B25" t="s">
        <v>50</v>
      </c>
      <c r="C25" t="s">
        <v>100</v>
      </c>
      <c r="D25">
        <v>0</v>
      </c>
      <c r="E25">
        <v>1</v>
      </c>
      <c r="F25">
        <v>1</v>
      </c>
      <c r="G25">
        <v>66483</v>
      </c>
      <c r="H25" s="2">
        <v>1.1000000000000001E-3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5"/>
      <c r="X25" s="5"/>
      <c r="Y25" s="5"/>
      <c r="Z25" s="5"/>
    </row>
    <row r="26" spans="1:26" x14ac:dyDescent="0.25">
      <c r="A26" t="s">
        <v>51</v>
      </c>
      <c r="B26" t="s">
        <v>52</v>
      </c>
      <c r="C26" t="s">
        <v>100</v>
      </c>
      <c r="D26">
        <v>0</v>
      </c>
      <c r="E26">
        <v>1</v>
      </c>
      <c r="F26">
        <v>1</v>
      </c>
      <c r="G26">
        <v>829359</v>
      </c>
      <c r="H26" s="2">
        <v>1.35E-2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5"/>
      <c r="X26" s="5"/>
      <c r="Y26" s="5"/>
      <c r="Z26" s="5"/>
    </row>
    <row r="27" spans="1:26" x14ac:dyDescent="0.25">
      <c r="A27" t="s">
        <v>53</v>
      </c>
      <c r="B27" t="s">
        <v>54</v>
      </c>
      <c r="C27" t="s">
        <v>100</v>
      </c>
      <c r="D27">
        <v>1</v>
      </c>
      <c r="E27">
        <v>1</v>
      </c>
      <c r="F27">
        <v>1</v>
      </c>
      <c r="G27">
        <v>1332252</v>
      </c>
      <c r="H27" s="2">
        <v>2.1600000000000001E-2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5"/>
      <c r="X27" s="5"/>
      <c r="Y27" s="5"/>
      <c r="Z27" s="5"/>
    </row>
    <row r="28" spans="1:26" x14ac:dyDescent="0.25">
      <c r="A28" t="s">
        <v>97</v>
      </c>
      <c r="B28" t="s">
        <v>98</v>
      </c>
      <c r="C28" t="s">
        <v>99</v>
      </c>
      <c r="D28">
        <v>0</v>
      </c>
      <c r="E28">
        <v>0</v>
      </c>
      <c r="F28">
        <v>0</v>
      </c>
      <c r="G28">
        <v>0</v>
      </c>
      <c r="H28" s="2">
        <v>0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5"/>
      <c r="X28" s="5"/>
      <c r="Y28" s="5"/>
      <c r="Z28" s="5"/>
    </row>
    <row r="29" spans="1:26" x14ac:dyDescent="0.25">
      <c r="A29" t="s">
        <v>55</v>
      </c>
      <c r="B29" t="s">
        <v>56</v>
      </c>
      <c r="C29" t="s">
        <v>100</v>
      </c>
      <c r="D29">
        <v>0</v>
      </c>
      <c r="E29">
        <v>1</v>
      </c>
      <c r="F29">
        <v>1</v>
      </c>
      <c r="G29">
        <v>118137</v>
      </c>
      <c r="H29" s="2">
        <v>1.9E-3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5"/>
      <c r="X29" s="5"/>
      <c r="Y29" s="5"/>
      <c r="Z29" s="5"/>
    </row>
    <row r="30" spans="1:26" x14ac:dyDescent="0.25">
      <c r="A30" t="s">
        <v>57</v>
      </c>
      <c r="B30" t="s">
        <v>58</v>
      </c>
      <c r="C30" t="s">
        <v>100</v>
      </c>
      <c r="D30">
        <v>0</v>
      </c>
      <c r="E30">
        <v>1</v>
      </c>
      <c r="F30">
        <v>1</v>
      </c>
      <c r="G30">
        <v>240763</v>
      </c>
      <c r="H30" s="2">
        <v>3.8999999999999998E-3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5"/>
      <c r="X30" s="5"/>
      <c r="Y30" s="5"/>
      <c r="Z30" s="5"/>
    </row>
    <row r="31" spans="1:26" x14ac:dyDescent="0.25">
      <c r="A31" t="s">
        <v>59</v>
      </c>
      <c r="B31" t="s">
        <v>60</v>
      </c>
      <c r="C31" t="s">
        <v>100</v>
      </c>
      <c r="D31">
        <v>0</v>
      </c>
      <c r="E31">
        <v>1</v>
      </c>
      <c r="F31">
        <v>1</v>
      </c>
      <c r="G31">
        <v>543647</v>
      </c>
      <c r="H31" s="2">
        <v>8.8000000000000005E-3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5"/>
      <c r="X31" s="5"/>
      <c r="Y31" s="5"/>
      <c r="Z31" s="5"/>
    </row>
    <row r="32" spans="1:26" x14ac:dyDescent="0.25">
      <c r="A32" t="s">
        <v>61</v>
      </c>
      <c r="B32" t="s">
        <v>62</v>
      </c>
      <c r="C32" t="s">
        <v>100</v>
      </c>
      <c r="D32">
        <v>0</v>
      </c>
      <c r="E32">
        <v>1</v>
      </c>
      <c r="F32">
        <v>1</v>
      </c>
      <c r="G32">
        <v>781573</v>
      </c>
      <c r="H32" s="2">
        <v>1.89E-2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5"/>
      <c r="X32" s="5"/>
      <c r="Y32" s="5"/>
      <c r="Z32" s="5"/>
    </row>
    <row r="33" spans="10:26" x14ac:dyDescent="0.25"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5"/>
      <c r="X33" s="5"/>
      <c r="Y33" s="5"/>
      <c r="Z33" s="5"/>
    </row>
    <row r="34" spans="10:26" x14ac:dyDescent="0.25"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0:26" x14ac:dyDescent="0.25"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0:26" x14ac:dyDescent="0.25"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0:26" x14ac:dyDescent="0.25"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0:26" x14ac:dyDescent="0.25"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0:26" x14ac:dyDescent="0.25"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0:26" x14ac:dyDescent="0.25"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0:26" x14ac:dyDescent="0.25"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0:26" x14ac:dyDescent="0.25"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spans="10:26" x14ac:dyDescent="0.25"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spans="10:26" x14ac:dyDescent="0.25"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spans="10:26" x14ac:dyDescent="0.25"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spans="10:26" x14ac:dyDescent="0.25"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spans="10:26" x14ac:dyDescent="0.25"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spans="10:26" x14ac:dyDescent="0.25"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spans="10:22" x14ac:dyDescent="0.25"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</sheetData>
  <autoFilter ref="A1:H32" xr:uid="{DDC28B42-0D9A-4986-9B76-3F979445C853}"/>
  <mergeCells count="2">
    <mergeCell ref="J1:W1"/>
    <mergeCell ref="J2:V4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7977-2381-4943-AA16-A4F852F13E83}">
  <dimension ref="A1:I33"/>
  <sheetViews>
    <sheetView workbookViewId="0"/>
  </sheetViews>
  <sheetFormatPr defaultRowHeight="15" x14ac:dyDescent="0.25"/>
  <cols>
    <col min="2" max="2" width="26" bestFit="1" customWidth="1"/>
    <col min="3" max="3" width="35.28515625" customWidth="1"/>
    <col min="4" max="4" width="12.85546875" customWidth="1"/>
    <col min="5" max="5" width="38" bestFit="1" customWidth="1"/>
    <col min="6" max="6" width="29.42578125" bestFit="1" customWidth="1"/>
    <col min="7" max="7" width="36.28515625" bestFit="1" customWidth="1"/>
    <col min="8" max="8" width="11.7109375" bestFit="1" customWidth="1"/>
    <col min="9" max="9" width="11.85546875" bestFit="1" customWidth="1"/>
  </cols>
  <sheetData>
    <row r="1" spans="1:9" x14ac:dyDescent="0.25">
      <c r="A1" s="6" t="s">
        <v>1</v>
      </c>
      <c r="B1" s="6" t="s">
        <v>70</v>
      </c>
      <c r="C1" s="6" t="s">
        <v>66</v>
      </c>
      <c r="D1" s="6" t="s">
        <v>67</v>
      </c>
      <c r="E1" s="6" t="s">
        <v>89</v>
      </c>
      <c r="F1" s="6" t="s">
        <v>90</v>
      </c>
      <c r="G1" s="6" t="s">
        <v>91</v>
      </c>
      <c r="H1" s="6" t="s">
        <v>68</v>
      </c>
      <c r="I1" s="6" t="s">
        <v>69</v>
      </c>
    </row>
    <row r="2" spans="1:9" x14ac:dyDescent="0.25">
      <c r="A2" t="s">
        <v>3</v>
      </c>
      <c r="B2" t="s">
        <v>72</v>
      </c>
      <c r="C2" s="10">
        <v>1</v>
      </c>
      <c r="D2" s="10">
        <v>10</v>
      </c>
      <c r="E2" s="11">
        <v>0</v>
      </c>
      <c r="F2" s="11">
        <f t="shared" ref="F2:F25" si="0">F3+0.01</f>
        <v>0.25000000000000006</v>
      </c>
      <c r="G2" s="11">
        <v>0</v>
      </c>
      <c r="H2" s="3">
        <v>0.95099999999999996</v>
      </c>
      <c r="I2" t="s">
        <v>78</v>
      </c>
    </row>
    <row r="3" spans="1:9" x14ac:dyDescent="0.25">
      <c r="A3" t="s">
        <v>5</v>
      </c>
      <c r="B3" t="s">
        <v>71</v>
      </c>
      <c r="C3" s="10">
        <f>C2+1</f>
        <v>2</v>
      </c>
      <c r="D3" s="10">
        <f>D2+5</f>
        <v>15</v>
      </c>
      <c r="E3" s="11">
        <f>E2+0.01</f>
        <v>0.01</v>
      </c>
      <c r="F3" s="11">
        <f t="shared" si="0"/>
        <v>0.24000000000000007</v>
      </c>
      <c r="G3" s="11">
        <f>G2+0.01</f>
        <v>0.01</v>
      </c>
      <c r="H3" s="3">
        <v>0.66100000000000003</v>
      </c>
      <c r="I3" t="s">
        <v>79</v>
      </c>
    </row>
    <row r="4" spans="1:9" x14ac:dyDescent="0.25">
      <c r="A4" t="s">
        <v>9</v>
      </c>
      <c r="B4" t="s">
        <v>71</v>
      </c>
      <c r="C4" s="10">
        <f t="shared" ref="C4:C26" si="1">C3+1</f>
        <v>3</v>
      </c>
      <c r="D4" s="10">
        <f t="shared" ref="D4:D26" si="2">D3+5</f>
        <v>20</v>
      </c>
      <c r="E4" s="11">
        <f t="shared" ref="E4:G26" si="3">E3+0.01</f>
        <v>0.02</v>
      </c>
      <c r="F4" s="11">
        <f t="shared" si="0"/>
        <v>0.23000000000000007</v>
      </c>
      <c r="G4" s="11">
        <f t="shared" si="3"/>
        <v>0.02</v>
      </c>
      <c r="H4" s="3">
        <v>0.55800000000000005</v>
      </c>
      <c r="I4" t="s">
        <v>79</v>
      </c>
    </row>
    <row r="5" spans="1:9" x14ac:dyDescent="0.25">
      <c r="A5" t="s">
        <v>13</v>
      </c>
      <c r="B5" t="s">
        <v>72</v>
      </c>
      <c r="C5" s="10">
        <f t="shared" si="1"/>
        <v>4</v>
      </c>
      <c r="D5" s="10">
        <f t="shared" si="2"/>
        <v>25</v>
      </c>
      <c r="E5" s="11">
        <f t="shared" si="3"/>
        <v>0.03</v>
      </c>
      <c r="F5" s="11">
        <f t="shared" si="0"/>
        <v>0.22000000000000006</v>
      </c>
      <c r="G5" s="11">
        <f t="shared" si="3"/>
        <v>0.03</v>
      </c>
      <c r="H5" s="3">
        <v>0.90300000000000002</v>
      </c>
      <c r="I5" t="s">
        <v>78</v>
      </c>
    </row>
    <row r="6" spans="1:9" x14ac:dyDescent="0.25">
      <c r="A6" t="s">
        <v>17</v>
      </c>
      <c r="B6" t="s">
        <v>73</v>
      </c>
      <c r="C6" s="10">
        <f t="shared" si="1"/>
        <v>5</v>
      </c>
      <c r="D6" s="10">
        <f t="shared" si="2"/>
        <v>30</v>
      </c>
      <c r="E6" s="11">
        <f t="shared" si="3"/>
        <v>0.04</v>
      </c>
      <c r="F6" s="11">
        <f t="shared" si="0"/>
        <v>0.21000000000000005</v>
      </c>
      <c r="G6" s="11">
        <f t="shared" si="3"/>
        <v>0.04</v>
      </c>
      <c r="H6" s="3">
        <v>0.70499999999999996</v>
      </c>
      <c r="I6" t="s">
        <v>81</v>
      </c>
    </row>
    <row r="7" spans="1:9" x14ac:dyDescent="0.25">
      <c r="A7" t="s">
        <v>19</v>
      </c>
      <c r="B7" t="s">
        <v>73</v>
      </c>
      <c r="C7" s="10">
        <f t="shared" si="1"/>
        <v>6</v>
      </c>
      <c r="D7" s="10">
        <f t="shared" si="2"/>
        <v>35</v>
      </c>
      <c r="E7" s="11">
        <f t="shared" si="3"/>
        <v>0.05</v>
      </c>
      <c r="F7" s="11">
        <f t="shared" si="0"/>
        <v>0.20000000000000004</v>
      </c>
      <c r="G7" s="11">
        <f t="shared" si="3"/>
        <v>0.05</v>
      </c>
      <c r="H7" s="3">
        <v>0.63300000000000001</v>
      </c>
      <c r="I7" t="s">
        <v>79</v>
      </c>
    </row>
    <row r="8" spans="1:9" x14ac:dyDescent="0.25">
      <c r="A8" t="s">
        <v>21</v>
      </c>
      <c r="B8" t="s">
        <v>73</v>
      </c>
      <c r="C8" s="10">
        <f t="shared" si="1"/>
        <v>7</v>
      </c>
      <c r="D8" s="10">
        <f t="shared" si="2"/>
        <v>40</v>
      </c>
      <c r="E8" s="11">
        <f t="shared" si="3"/>
        <v>6.0000000000000005E-2</v>
      </c>
      <c r="F8" s="11">
        <f t="shared" si="0"/>
        <v>0.19000000000000003</v>
      </c>
      <c r="G8" s="11">
        <f t="shared" si="3"/>
        <v>6.0000000000000005E-2</v>
      </c>
      <c r="H8" s="3">
        <v>0.77400000000000002</v>
      </c>
      <c r="I8" t="s">
        <v>79</v>
      </c>
    </row>
    <row r="9" spans="1:9" x14ac:dyDescent="0.25">
      <c r="A9" t="s">
        <v>25</v>
      </c>
      <c r="B9" t="s">
        <v>73</v>
      </c>
      <c r="C9" s="10">
        <f t="shared" si="1"/>
        <v>8</v>
      </c>
      <c r="D9" s="10">
        <f t="shared" si="2"/>
        <v>45</v>
      </c>
      <c r="E9" s="11">
        <f t="shared" si="3"/>
        <v>7.0000000000000007E-2</v>
      </c>
      <c r="F9" s="11">
        <f t="shared" si="0"/>
        <v>0.18000000000000002</v>
      </c>
      <c r="G9" s="11">
        <f t="shared" si="3"/>
        <v>7.0000000000000007E-2</v>
      </c>
      <c r="H9" s="3">
        <v>0.57499999999999996</v>
      </c>
      <c r="I9" t="s">
        <v>79</v>
      </c>
    </row>
    <row r="10" spans="1:9" x14ac:dyDescent="0.25">
      <c r="A10" t="s">
        <v>31</v>
      </c>
      <c r="B10" t="s">
        <v>73</v>
      </c>
      <c r="C10" s="10">
        <f t="shared" si="1"/>
        <v>9</v>
      </c>
      <c r="D10" s="10">
        <f t="shared" si="2"/>
        <v>50</v>
      </c>
      <c r="E10" s="11">
        <f t="shared" si="3"/>
        <v>0.08</v>
      </c>
      <c r="F10" s="11">
        <f t="shared" si="0"/>
        <v>0.17</v>
      </c>
      <c r="G10" s="11">
        <f t="shared" si="3"/>
        <v>0.08</v>
      </c>
      <c r="H10" s="3">
        <v>0.78200000000000003</v>
      </c>
      <c r="I10" t="s">
        <v>79</v>
      </c>
    </row>
    <row r="11" spans="1:9" x14ac:dyDescent="0.25">
      <c r="A11" t="s">
        <v>33</v>
      </c>
      <c r="B11" t="s">
        <v>71</v>
      </c>
      <c r="C11" s="10">
        <f t="shared" si="1"/>
        <v>10</v>
      </c>
      <c r="D11" s="10">
        <f t="shared" si="2"/>
        <v>55</v>
      </c>
      <c r="E11" s="11">
        <f t="shared" si="3"/>
        <v>0.09</v>
      </c>
      <c r="F11" s="11">
        <f t="shared" si="0"/>
        <v>0.16</v>
      </c>
      <c r="G11" s="11">
        <f t="shared" si="3"/>
        <v>0.09</v>
      </c>
      <c r="H11" s="3">
        <v>0.501</v>
      </c>
      <c r="I11" t="s">
        <v>80</v>
      </c>
    </row>
    <row r="12" spans="1:9" x14ac:dyDescent="0.25">
      <c r="A12" t="s">
        <v>35</v>
      </c>
      <c r="B12" t="s">
        <v>73</v>
      </c>
      <c r="C12" s="10">
        <f t="shared" si="1"/>
        <v>11</v>
      </c>
      <c r="D12" s="10">
        <f t="shared" si="2"/>
        <v>60</v>
      </c>
      <c r="E12" s="11">
        <f t="shared" si="3"/>
        <v>9.9999999999999992E-2</v>
      </c>
      <c r="F12" s="11">
        <f t="shared" si="0"/>
        <v>0.15</v>
      </c>
      <c r="G12" s="11">
        <f t="shared" si="3"/>
        <v>9.9999999999999992E-2</v>
      </c>
      <c r="H12" s="3">
        <v>0.747</v>
      </c>
      <c r="I12" t="s">
        <v>81</v>
      </c>
    </row>
    <row r="13" spans="1:9" x14ac:dyDescent="0.25">
      <c r="A13" t="s">
        <v>37</v>
      </c>
      <c r="B13" t="s">
        <v>71</v>
      </c>
      <c r="C13" s="10">
        <f t="shared" si="1"/>
        <v>12</v>
      </c>
      <c r="D13" s="10">
        <f t="shared" si="2"/>
        <v>65</v>
      </c>
      <c r="E13" s="11">
        <f t="shared" si="3"/>
        <v>0.10999999999999999</v>
      </c>
      <c r="F13" s="11">
        <f t="shared" si="0"/>
        <v>0.13999999999999999</v>
      </c>
      <c r="G13" s="11">
        <f t="shared" si="3"/>
        <v>0.10999999999999999</v>
      </c>
      <c r="H13" s="3">
        <v>0.44600000000000001</v>
      </c>
      <c r="I13" t="s">
        <v>80</v>
      </c>
    </row>
    <row r="14" spans="1:9" x14ac:dyDescent="0.25">
      <c r="A14" t="s">
        <v>39</v>
      </c>
      <c r="B14" t="s">
        <v>73</v>
      </c>
      <c r="C14" s="10">
        <f t="shared" si="1"/>
        <v>13</v>
      </c>
      <c r="D14" s="10">
        <f t="shared" si="2"/>
        <v>70</v>
      </c>
      <c r="E14" s="11">
        <f t="shared" si="3"/>
        <v>0.11999999999999998</v>
      </c>
      <c r="F14" s="11">
        <f t="shared" si="0"/>
        <v>0.12999999999999998</v>
      </c>
      <c r="G14" s="11">
        <f t="shared" si="3"/>
        <v>0.11999999999999998</v>
      </c>
      <c r="H14" s="3">
        <v>0.80200000000000005</v>
      </c>
      <c r="I14" t="s">
        <v>81</v>
      </c>
    </row>
    <row r="15" spans="1:9" x14ac:dyDescent="0.25">
      <c r="A15" t="s">
        <v>41</v>
      </c>
      <c r="B15" t="s">
        <v>73</v>
      </c>
      <c r="C15" s="10">
        <f t="shared" si="1"/>
        <v>14</v>
      </c>
      <c r="D15" s="10">
        <f t="shared" si="2"/>
        <v>75</v>
      </c>
      <c r="E15" s="11">
        <f t="shared" si="3"/>
        <v>0.12999999999999998</v>
      </c>
      <c r="F15" s="11">
        <f t="shared" si="0"/>
        <v>0.11999999999999998</v>
      </c>
      <c r="G15" s="11">
        <f t="shared" si="3"/>
        <v>0.12999999999999998</v>
      </c>
      <c r="H15" s="3">
        <v>0.80300000000000005</v>
      </c>
      <c r="I15" t="s">
        <v>81</v>
      </c>
    </row>
    <row r="16" spans="1:9" x14ac:dyDescent="0.25">
      <c r="A16" t="s">
        <v>43</v>
      </c>
      <c r="B16" t="s">
        <v>73</v>
      </c>
      <c r="C16" s="10">
        <f t="shared" si="1"/>
        <v>15</v>
      </c>
      <c r="D16" s="10">
        <f t="shared" si="2"/>
        <v>80</v>
      </c>
      <c r="E16" s="11">
        <f t="shared" si="3"/>
        <v>0.13999999999999999</v>
      </c>
      <c r="F16" s="11">
        <f t="shared" si="0"/>
        <v>0.10999999999999999</v>
      </c>
      <c r="G16" s="11">
        <f t="shared" si="3"/>
        <v>0.13999999999999999</v>
      </c>
      <c r="H16" s="3">
        <v>0.81599999999999995</v>
      </c>
      <c r="I16" t="s">
        <v>78</v>
      </c>
    </row>
    <row r="17" spans="1:9" x14ac:dyDescent="0.25">
      <c r="A17" t="s">
        <v>45</v>
      </c>
      <c r="B17" t="s">
        <v>73</v>
      </c>
      <c r="C17" s="10">
        <f t="shared" si="1"/>
        <v>16</v>
      </c>
      <c r="D17" s="10">
        <f t="shared" si="2"/>
        <v>85</v>
      </c>
      <c r="E17" s="11">
        <f t="shared" si="3"/>
        <v>0.15</v>
      </c>
      <c r="F17" s="11">
        <f t="shared" si="0"/>
        <v>9.9999999999999992E-2</v>
      </c>
      <c r="G17" s="11">
        <f t="shared" si="3"/>
        <v>0.15</v>
      </c>
      <c r="H17" s="3">
        <v>0.54400000000000004</v>
      </c>
      <c r="I17" t="s">
        <v>79</v>
      </c>
    </row>
    <row r="18" spans="1:9" x14ac:dyDescent="0.25">
      <c r="A18" t="s">
        <v>49</v>
      </c>
      <c r="B18" t="s">
        <v>71</v>
      </c>
      <c r="C18" s="10">
        <f t="shared" si="1"/>
        <v>17</v>
      </c>
      <c r="D18" s="10">
        <f t="shared" si="2"/>
        <v>90</v>
      </c>
      <c r="E18" s="11">
        <f t="shared" si="3"/>
        <v>0.16</v>
      </c>
      <c r="F18" s="11">
        <f t="shared" si="0"/>
        <v>0.09</v>
      </c>
      <c r="G18" s="11">
        <f t="shared" si="3"/>
        <v>0.16</v>
      </c>
      <c r="H18" s="3">
        <v>0.50800000000000001</v>
      </c>
      <c r="I18" t="s">
        <v>80</v>
      </c>
    </row>
    <row r="19" spans="1:9" x14ac:dyDescent="0.25">
      <c r="A19" t="s">
        <v>51</v>
      </c>
      <c r="B19" t="s">
        <v>71</v>
      </c>
      <c r="C19" s="10">
        <f t="shared" si="1"/>
        <v>18</v>
      </c>
      <c r="D19" s="10">
        <f t="shared" si="2"/>
        <v>95</v>
      </c>
      <c r="E19" s="11">
        <f t="shared" si="3"/>
        <v>0.17</v>
      </c>
      <c r="F19" s="11">
        <f t="shared" si="0"/>
        <v>0.08</v>
      </c>
      <c r="G19" s="11">
        <f t="shared" si="3"/>
        <v>0.17</v>
      </c>
      <c r="H19" s="4" t="s">
        <v>76</v>
      </c>
      <c r="I19" t="s">
        <v>80</v>
      </c>
    </row>
    <row r="20" spans="1:9" x14ac:dyDescent="0.25">
      <c r="A20" t="s">
        <v>53</v>
      </c>
      <c r="B20" t="s">
        <v>73</v>
      </c>
      <c r="C20" s="10">
        <f t="shared" si="1"/>
        <v>19</v>
      </c>
      <c r="D20" s="10">
        <f t="shared" si="2"/>
        <v>100</v>
      </c>
      <c r="E20" s="11">
        <f t="shared" si="3"/>
        <v>0.18000000000000002</v>
      </c>
      <c r="F20" s="11">
        <f t="shared" si="0"/>
        <v>7.0000000000000007E-2</v>
      </c>
      <c r="G20" s="11">
        <f t="shared" si="3"/>
        <v>0.18000000000000002</v>
      </c>
      <c r="H20" s="3">
        <v>0.78500000000000003</v>
      </c>
      <c r="I20" t="s">
        <v>78</v>
      </c>
    </row>
    <row r="21" spans="1:9" x14ac:dyDescent="0.25">
      <c r="A21" t="s">
        <v>55</v>
      </c>
      <c r="B21" t="s">
        <v>73</v>
      </c>
      <c r="C21" s="10">
        <f t="shared" si="1"/>
        <v>20</v>
      </c>
      <c r="D21" s="10">
        <f t="shared" si="2"/>
        <v>105</v>
      </c>
      <c r="E21" s="11">
        <f t="shared" si="3"/>
        <v>0.19000000000000003</v>
      </c>
      <c r="F21" s="11">
        <f t="shared" si="0"/>
        <v>6.0000000000000005E-2</v>
      </c>
      <c r="G21" s="11">
        <f t="shared" si="3"/>
        <v>0.19000000000000003</v>
      </c>
      <c r="H21" s="3">
        <v>0.8</v>
      </c>
      <c r="I21" t="s">
        <v>81</v>
      </c>
    </row>
    <row r="22" spans="1:9" x14ac:dyDescent="0.25">
      <c r="A22" t="s">
        <v>57</v>
      </c>
      <c r="B22" t="s">
        <v>71</v>
      </c>
      <c r="C22" s="10">
        <f t="shared" si="1"/>
        <v>21</v>
      </c>
      <c r="D22" s="10">
        <f t="shared" si="2"/>
        <v>110</v>
      </c>
      <c r="E22" s="11">
        <f t="shared" si="3"/>
        <v>0.20000000000000004</v>
      </c>
      <c r="F22" s="11">
        <f t="shared" si="0"/>
        <v>0.05</v>
      </c>
      <c r="G22" s="11">
        <f t="shared" si="3"/>
        <v>0.20000000000000004</v>
      </c>
      <c r="H22" s="3">
        <v>0.54900000000000004</v>
      </c>
      <c r="I22" t="s">
        <v>79</v>
      </c>
    </row>
    <row r="23" spans="1:9" x14ac:dyDescent="0.25">
      <c r="A23" t="s">
        <v>59</v>
      </c>
      <c r="B23" t="s">
        <v>71</v>
      </c>
      <c r="C23" s="10">
        <f t="shared" si="1"/>
        <v>22</v>
      </c>
      <c r="D23" s="10">
        <f t="shared" si="2"/>
        <v>115</v>
      </c>
      <c r="E23" s="11">
        <f t="shared" si="3"/>
        <v>0.21000000000000005</v>
      </c>
      <c r="F23" s="11">
        <f t="shared" si="0"/>
        <v>0.04</v>
      </c>
      <c r="G23" s="11">
        <f t="shared" si="3"/>
        <v>0.21000000000000005</v>
      </c>
      <c r="H23" s="3">
        <v>0.45500000000000002</v>
      </c>
      <c r="I23" t="s">
        <v>80</v>
      </c>
    </row>
    <row r="24" spans="1:9" x14ac:dyDescent="0.25">
      <c r="A24" t="s">
        <v>61</v>
      </c>
      <c r="B24" t="s">
        <v>73</v>
      </c>
      <c r="C24" s="10">
        <f t="shared" si="1"/>
        <v>23</v>
      </c>
      <c r="D24" s="10">
        <f t="shared" si="2"/>
        <v>120</v>
      </c>
      <c r="E24" s="11">
        <f t="shared" si="3"/>
        <v>0.22000000000000006</v>
      </c>
      <c r="F24" s="11">
        <f t="shared" si="0"/>
        <v>0.03</v>
      </c>
      <c r="G24" s="11">
        <f t="shared" si="3"/>
        <v>0.22000000000000006</v>
      </c>
      <c r="H24" s="3">
        <v>0.71299999999999997</v>
      </c>
      <c r="I24" t="s">
        <v>81</v>
      </c>
    </row>
    <row r="25" spans="1:9" x14ac:dyDescent="0.25">
      <c r="A25" t="s">
        <v>15</v>
      </c>
      <c r="B25" t="s">
        <v>72</v>
      </c>
      <c r="C25" s="10">
        <f t="shared" si="1"/>
        <v>24</v>
      </c>
      <c r="D25" s="10">
        <f t="shared" si="2"/>
        <v>125</v>
      </c>
      <c r="E25" s="11">
        <f t="shared" si="3"/>
        <v>0.23000000000000007</v>
      </c>
      <c r="F25" s="11">
        <f t="shared" si="0"/>
        <v>0.02</v>
      </c>
      <c r="G25" s="11">
        <f t="shared" si="3"/>
        <v>0.23000000000000007</v>
      </c>
      <c r="H25" s="3">
        <v>0.92900000000000005</v>
      </c>
      <c r="I25" t="s">
        <v>78</v>
      </c>
    </row>
    <row r="26" spans="1:9" x14ac:dyDescent="0.25">
      <c r="A26" t="s">
        <v>11</v>
      </c>
      <c r="B26" t="s">
        <v>72</v>
      </c>
      <c r="C26" s="10">
        <f t="shared" si="1"/>
        <v>25</v>
      </c>
      <c r="D26" s="10">
        <f t="shared" si="2"/>
        <v>130</v>
      </c>
      <c r="E26" s="11">
        <f t="shared" si="3"/>
        <v>0.24000000000000007</v>
      </c>
      <c r="F26" s="11">
        <f>F27+0.01</f>
        <v>0.01</v>
      </c>
      <c r="G26" s="11">
        <f t="shared" si="3"/>
        <v>0.24000000000000007</v>
      </c>
      <c r="H26" s="3">
        <v>0.89610000000000001</v>
      </c>
      <c r="I26" t="s">
        <v>78</v>
      </c>
    </row>
    <row r="27" spans="1:9" x14ac:dyDescent="0.25">
      <c r="E27" s="9"/>
      <c r="F27" s="9"/>
    </row>
    <row r="28" spans="1:9" x14ac:dyDescent="0.25">
      <c r="A28" t="s">
        <v>74</v>
      </c>
      <c r="B28" t="s">
        <v>84</v>
      </c>
      <c r="C28" s="8" t="s">
        <v>85</v>
      </c>
    </row>
    <row r="29" spans="1:9" x14ac:dyDescent="0.25">
      <c r="B29" t="s">
        <v>77</v>
      </c>
      <c r="C29" s="8" t="s">
        <v>75</v>
      </c>
    </row>
    <row r="30" spans="1:9" x14ac:dyDescent="0.25">
      <c r="B30" t="s">
        <v>86</v>
      </c>
      <c r="C30" s="8" t="s">
        <v>87</v>
      </c>
    </row>
    <row r="31" spans="1:9" x14ac:dyDescent="0.25">
      <c r="B31" t="s">
        <v>83</v>
      </c>
      <c r="C31" s="8" t="s">
        <v>88</v>
      </c>
    </row>
    <row r="33" spans="2:2" x14ac:dyDescent="0.25">
      <c r="B33" s="10" t="s">
        <v>92</v>
      </c>
    </row>
  </sheetData>
  <hyperlinks>
    <hyperlink ref="C29" r:id="rId1" location="/indicies/HDI" xr:uid="{F6EE9713-CEE8-46D8-AB1C-C532ED013097}"/>
    <hyperlink ref="C28" r:id="rId2" xr:uid="{BCADE41B-5E48-4B1E-80A6-096D888110A6}"/>
    <hyperlink ref="C30" r:id="rId3" xr:uid="{732B9647-CC57-4B9A-8E3D-3752F3026E48}"/>
    <hyperlink ref="C31" r:id="rId4" xr:uid="{4A9C1AAE-88CB-4671-8792-DBBE075D16B9}"/>
  </hyperlinks>
  <pageMargins left="0.7" right="0.7" top="0.75" bottom="0.75" header="0.3" footer="0.3"/>
  <pageSetup paperSize="9" orientation="portrait" r:id="rId5"/>
  <ignoredErrors>
    <ignoredError sqref="F3:F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CPC</vt:lpstr>
      <vt:lpstr>COASTAL_STATE_SOCIO_ECONOMIC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Fiorellato, Fabio (NFITD)</dc:creator>
  <cp:lastModifiedBy>Chassot, Emmanuel (NFITD)</cp:lastModifiedBy>
  <dcterms:created xsi:type="dcterms:W3CDTF">2024-01-16T07:24:20Z</dcterms:created>
  <dcterms:modified xsi:type="dcterms:W3CDTF">2024-04-05T12:35:08Z</dcterms:modified>
</cp:coreProperties>
</file>