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1760" tabRatio="617" activeTab="12"/>
  </bookViews>
  <sheets>
    <sheet name="DASHBOARD" sheetId="6" r:id="rId1"/>
    <sheet name="IAN" sheetId="20" r:id="rId2"/>
    <sheet name="FEB" sheetId="21" r:id="rId3"/>
    <sheet name="MAR" sheetId="22" r:id="rId4"/>
    <sheet name="APR" sheetId="23" r:id="rId5"/>
    <sheet name="MAI" sheetId="24" r:id="rId6"/>
    <sheet name="IUN" sheetId="25" r:id="rId7"/>
    <sheet name="IUL" sheetId="26" r:id="rId8"/>
    <sheet name="AUG" sheetId="27" r:id="rId9"/>
    <sheet name="SEP" sheetId="28" r:id="rId10"/>
    <sheet name="OCT" sheetId="16" r:id="rId11"/>
    <sheet name="NOI" sheetId="29" r:id="rId12"/>
    <sheet name="DEC" sheetId="30" r:id="rId13"/>
    <sheet name="INSTRUCTIUNI" sheetId="7" r:id="rId14"/>
    <sheet name="SETTINGS" sheetId="3" r:id="rId15"/>
  </sheets>
  <definedNames>
    <definedName name="_xlnm._FilterDatabase" localSheetId="4" hidden="1">APR!$C$6:$E$6</definedName>
    <definedName name="_xlnm._FilterDatabase" localSheetId="8" hidden="1">AUG!$C$6:$E$6</definedName>
    <definedName name="_xlnm._FilterDatabase" localSheetId="12" hidden="1">DEC!$C$6:$E$6</definedName>
    <definedName name="_xlnm._FilterDatabase" localSheetId="2" hidden="1">FEB!$C$6:$E$6</definedName>
    <definedName name="_xlnm._FilterDatabase" localSheetId="1" hidden="1">IAN!$C$6:$E$6</definedName>
    <definedName name="_xlnm._FilterDatabase" localSheetId="7" hidden="1">IUL!$C$6:$E$6</definedName>
    <definedName name="_xlnm._FilterDatabase" localSheetId="6" hidden="1">IUN!$C$6:$E$6</definedName>
    <definedName name="_xlnm._FilterDatabase" localSheetId="5" hidden="1">MAI!$C$6:$E$6</definedName>
    <definedName name="_xlnm._FilterDatabase" localSheetId="3" hidden="1">MAR!$C$6:$E$6</definedName>
    <definedName name="_xlnm._FilterDatabase" localSheetId="11" hidden="1">NOI!$C$6:$E$6</definedName>
    <definedName name="_xlnm._FilterDatabase" localSheetId="10" hidden="1">OCT!$C$6:$E$6</definedName>
    <definedName name="_xlnm._FilterDatabase" localSheetId="9" hidden="1">SEP!$C$6:$E$6</definedName>
    <definedName name="LUCRARI">SETTINGS!$K$2:$K$49</definedName>
  </definedNames>
  <calcPr calcId="145621"/>
</workbook>
</file>

<file path=xl/calcChain.xml><?xml version="1.0" encoding="utf-8"?>
<calcChain xmlns="http://schemas.openxmlformats.org/spreadsheetml/2006/main">
  <c r="L66" i="30" l="1"/>
  <c r="D66" i="30"/>
  <c r="P65" i="30"/>
  <c r="L65" i="30"/>
  <c r="D65" i="30"/>
  <c r="P64" i="30"/>
  <c r="L64" i="30"/>
  <c r="D64" i="30"/>
  <c r="P63" i="30"/>
  <c r="L63" i="30"/>
  <c r="D63" i="30"/>
  <c r="P62" i="30"/>
  <c r="L62" i="30"/>
  <c r="D62" i="30"/>
  <c r="L61" i="30"/>
  <c r="D61" i="30"/>
  <c r="P60" i="30"/>
  <c r="L60" i="30"/>
  <c r="D60" i="30"/>
  <c r="P59" i="30"/>
  <c r="L59" i="30"/>
  <c r="D59" i="30"/>
  <c r="P58" i="30"/>
  <c r="L58" i="30"/>
  <c r="D58" i="30"/>
  <c r="P57" i="30"/>
  <c r="L57" i="30"/>
  <c r="D57" i="30"/>
  <c r="L56" i="30"/>
  <c r="D56" i="30"/>
  <c r="P55" i="30"/>
  <c r="L55" i="30"/>
  <c r="D55" i="30"/>
  <c r="P54" i="30"/>
  <c r="L54" i="30"/>
  <c r="D54" i="30"/>
  <c r="P53" i="30"/>
  <c r="L53" i="30"/>
  <c r="D53" i="30"/>
  <c r="P52" i="30"/>
  <c r="L52" i="30"/>
  <c r="D52" i="30"/>
  <c r="L51" i="30"/>
  <c r="D51" i="30"/>
  <c r="P50" i="30"/>
  <c r="L50" i="30"/>
  <c r="D50" i="30"/>
  <c r="P49" i="30"/>
  <c r="L49" i="30"/>
  <c r="D49" i="30"/>
  <c r="P48" i="30"/>
  <c r="L48" i="30"/>
  <c r="D48" i="30"/>
  <c r="P47" i="30"/>
  <c r="L47" i="30"/>
  <c r="D47" i="30"/>
  <c r="P46" i="30"/>
  <c r="L46" i="30"/>
  <c r="D46" i="30"/>
  <c r="P45" i="30"/>
  <c r="L45" i="30"/>
  <c r="D45" i="30"/>
  <c r="P44" i="30"/>
  <c r="L44" i="30"/>
  <c r="D44" i="30"/>
  <c r="P43" i="30"/>
  <c r="L43" i="30"/>
  <c r="D43" i="30"/>
  <c r="L42" i="30"/>
  <c r="D42" i="30"/>
  <c r="P41" i="30"/>
  <c r="L41" i="30"/>
  <c r="D41" i="30"/>
  <c r="P40" i="30"/>
  <c r="L40" i="30"/>
  <c r="D40" i="30"/>
  <c r="P39" i="30"/>
  <c r="L39" i="30"/>
  <c r="D39" i="30"/>
  <c r="P38" i="30"/>
  <c r="L38" i="30"/>
  <c r="D38" i="30"/>
  <c r="L37" i="30"/>
  <c r="D37" i="30"/>
  <c r="P36" i="30"/>
  <c r="L36" i="30"/>
  <c r="D36" i="30"/>
  <c r="P35" i="30"/>
  <c r="L35" i="30"/>
  <c r="D35" i="30"/>
  <c r="P34" i="30"/>
  <c r="L34" i="30"/>
  <c r="D34" i="30"/>
  <c r="P33" i="30"/>
  <c r="L33" i="30"/>
  <c r="D33" i="30"/>
  <c r="L32" i="30"/>
  <c r="D32" i="30"/>
  <c r="P31" i="30"/>
  <c r="L31" i="30"/>
  <c r="D31" i="30"/>
  <c r="P30" i="30"/>
  <c r="L30" i="30"/>
  <c r="D30" i="30"/>
  <c r="P29" i="30"/>
  <c r="L29" i="30"/>
  <c r="D29" i="30"/>
  <c r="P28" i="30"/>
  <c r="L28" i="30"/>
  <c r="D28" i="30"/>
  <c r="L27" i="30"/>
  <c r="D27" i="30"/>
  <c r="P26" i="30"/>
  <c r="L26" i="30"/>
  <c r="D26" i="30"/>
  <c r="P25" i="30"/>
  <c r="L25" i="30"/>
  <c r="D25" i="30"/>
  <c r="P24" i="30"/>
  <c r="L24" i="30"/>
  <c r="D24" i="30"/>
  <c r="P23" i="30"/>
  <c r="L23" i="30"/>
  <c r="D23" i="30"/>
  <c r="L22" i="30"/>
  <c r="D22" i="30"/>
  <c r="P21" i="30"/>
  <c r="L21" i="30"/>
  <c r="D21" i="30"/>
  <c r="P20" i="30"/>
  <c r="L20" i="30"/>
  <c r="D20" i="30"/>
  <c r="P19" i="30"/>
  <c r="L19" i="30"/>
  <c r="D19" i="30"/>
  <c r="P18" i="30"/>
  <c r="L18" i="30"/>
  <c r="D18" i="30"/>
  <c r="L17" i="30"/>
  <c r="D17" i="30"/>
  <c r="P16" i="30"/>
  <c r="L16" i="30"/>
  <c r="D16" i="30"/>
  <c r="P15" i="30"/>
  <c r="L15" i="30"/>
  <c r="D15" i="30"/>
  <c r="P14" i="30"/>
  <c r="L14" i="30"/>
  <c r="D14" i="30"/>
  <c r="P13" i="30"/>
  <c r="L13" i="30"/>
  <c r="D13" i="30"/>
  <c r="L12" i="30"/>
  <c r="D12" i="30"/>
  <c r="P11" i="30"/>
  <c r="L11" i="30"/>
  <c r="D11" i="30"/>
  <c r="P10" i="30"/>
  <c r="L10" i="30"/>
  <c r="D10" i="30"/>
  <c r="P9" i="30"/>
  <c r="L9" i="30"/>
  <c r="D9" i="30"/>
  <c r="P8" i="30"/>
  <c r="L8" i="30"/>
  <c r="D8" i="30"/>
  <c r="L7" i="30"/>
  <c r="D7" i="30"/>
  <c r="L81" i="29"/>
  <c r="D81" i="29"/>
  <c r="P80" i="29"/>
  <c r="L80" i="29"/>
  <c r="D80" i="29"/>
  <c r="P79" i="29"/>
  <c r="L79" i="29"/>
  <c r="D79" i="29"/>
  <c r="P78" i="29"/>
  <c r="L78" i="29"/>
  <c r="D78" i="29"/>
  <c r="P77" i="29"/>
  <c r="L77" i="29"/>
  <c r="D77" i="29"/>
  <c r="L76" i="29"/>
  <c r="D76" i="29"/>
  <c r="P75" i="29"/>
  <c r="L75" i="29"/>
  <c r="D75" i="29"/>
  <c r="P74" i="29"/>
  <c r="L74" i="29"/>
  <c r="D74" i="29"/>
  <c r="P73" i="29"/>
  <c r="L73" i="29"/>
  <c r="D73" i="29"/>
  <c r="P72" i="29"/>
  <c r="L72" i="29"/>
  <c r="D72" i="29"/>
  <c r="L71" i="29"/>
  <c r="D71" i="29"/>
  <c r="P70" i="29"/>
  <c r="L70" i="29"/>
  <c r="D70" i="29"/>
  <c r="P69" i="29"/>
  <c r="L69" i="29"/>
  <c r="D69" i="29"/>
  <c r="P68" i="29"/>
  <c r="L68" i="29"/>
  <c r="D68" i="29"/>
  <c r="P67" i="29"/>
  <c r="L67" i="29"/>
  <c r="D67" i="29"/>
  <c r="L66" i="29"/>
  <c r="D66" i="29"/>
  <c r="P65" i="29"/>
  <c r="L65" i="29"/>
  <c r="D65" i="29"/>
  <c r="P64" i="29"/>
  <c r="L64" i="29"/>
  <c r="D64" i="29"/>
  <c r="P63" i="29"/>
  <c r="L63" i="29"/>
  <c r="D63" i="29"/>
  <c r="P62" i="29"/>
  <c r="L62" i="29"/>
  <c r="D62" i="29"/>
  <c r="P61" i="29"/>
  <c r="L61" i="29"/>
  <c r="D61" i="29"/>
  <c r="P60" i="29"/>
  <c r="L60" i="29"/>
  <c r="D60" i="29"/>
  <c r="P59" i="29"/>
  <c r="L59" i="29"/>
  <c r="D59" i="29"/>
  <c r="P58" i="29"/>
  <c r="L58" i="29"/>
  <c r="D58" i="29"/>
  <c r="L57" i="29"/>
  <c r="D57" i="29"/>
  <c r="P56" i="29"/>
  <c r="L56" i="29"/>
  <c r="D56" i="29"/>
  <c r="P55" i="29"/>
  <c r="L55" i="29"/>
  <c r="D55" i="29"/>
  <c r="P54" i="29"/>
  <c r="L54" i="29"/>
  <c r="D54" i="29"/>
  <c r="P53" i="29"/>
  <c r="L53" i="29"/>
  <c r="D53" i="29"/>
  <c r="L52" i="29"/>
  <c r="D52" i="29"/>
  <c r="P51" i="29"/>
  <c r="L51" i="29"/>
  <c r="D51" i="29"/>
  <c r="P50" i="29"/>
  <c r="L50" i="29"/>
  <c r="D50" i="29"/>
  <c r="P49" i="29"/>
  <c r="L49" i="29"/>
  <c r="D49" i="29"/>
  <c r="P48" i="29"/>
  <c r="L48" i="29"/>
  <c r="D48" i="29"/>
  <c r="L47" i="29"/>
  <c r="D47" i="29"/>
  <c r="P46" i="29"/>
  <c r="L46" i="29"/>
  <c r="D46" i="29"/>
  <c r="P45" i="29"/>
  <c r="L45" i="29"/>
  <c r="D45" i="29"/>
  <c r="P44" i="29"/>
  <c r="L44" i="29"/>
  <c r="D44" i="29"/>
  <c r="P43" i="29"/>
  <c r="L43" i="29"/>
  <c r="D43" i="29"/>
  <c r="L42" i="29"/>
  <c r="D42" i="29"/>
  <c r="P41" i="29"/>
  <c r="L41" i="29"/>
  <c r="D41" i="29"/>
  <c r="P40" i="29"/>
  <c r="L40" i="29"/>
  <c r="D40" i="29"/>
  <c r="P39" i="29"/>
  <c r="L39" i="29"/>
  <c r="D39" i="29"/>
  <c r="P38" i="29"/>
  <c r="L38" i="29"/>
  <c r="D38" i="29"/>
  <c r="L37" i="29"/>
  <c r="D37" i="29"/>
  <c r="P36" i="29"/>
  <c r="L36" i="29"/>
  <c r="D36" i="29"/>
  <c r="P35" i="29"/>
  <c r="L35" i="29"/>
  <c r="D35" i="29"/>
  <c r="P34" i="29"/>
  <c r="L34" i="29"/>
  <c r="D34" i="29"/>
  <c r="P33" i="29"/>
  <c r="L33" i="29"/>
  <c r="D33" i="29"/>
  <c r="L32" i="29"/>
  <c r="D32" i="29"/>
  <c r="P31" i="29"/>
  <c r="L31" i="29"/>
  <c r="D31" i="29"/>
  <c r="P30" i="29"/>
  <c r="L30" i="29"/>
  <c r="D30" i="29"/>
  <c r="P29" i="29"/>
  <c r="L29" i="29"/>
  <c r="D29" i="29"/>
  <c r="P28" i="29"/>
  <c r="L28" i="29"/>
  <c r="D28" i="29"/>
  <c r="L27" i="29"/>
  <c r="D27" i="29"/>
  <c r="P26" i="29"/>
  <c r="L26" i="29"/>
  <c r="D26" i="29"/>
  <c r="P25" i="29"/>
  <c r="L25" i="29"/>
  <c r="D25" i="29"/>
  <c r="P24" i="29"/>
  <c r="L24" i="29"/>
  <c r="D24" i="29"/>
  <c r="P23" i="29"/>
  <c r="L23" i="29"/>
  <c r="D23" i="29"/>
  <c r="L22" i="29"/>
  <c r="D22" i="29"/>
  <c r="L66" i="16"/>
  <c r="D66" i="16"/>
  <c r="P65" i="16"/>
  <c r="L65" i="16"/>
  <c r="D65" i="16"/>
  <c r="P64" i="16"/>
  <c r="L64" i="16"/>
  <c r="D64" i="16"/>
  <c r="P63" i="16"/>
  <c r="L63" i="16"/>
  <c r="D63" i="16"/>
  <c r="P62" i="16"/>
  <c r="L62" i="16"/>
  <c r="D62" i="16"/>
  <c r="L61" i="16"/>
  <c r="D61" i="16"/>
  <c r="P60" i="16"/>
  <c r="L60" i="16"/>
  <c r="D60" i="16"/>
  <c r="P59" i="16"/>
  <c r="L59" i="16"/>
  <c r="D59" i="16"/>
  <c r="P58" i="16"/>
  <c r="L58" i="16"/>
  <c r="D58" i="16"/>
  <c r="P57" i="16"/>
  <c r="L57" i="16"/>
  <c r="D57" i="16"/>
  <c r="L56" i="16"/>
  <c r="D56" i="16"/>
  <c r="P55" i="16"/>
  <c r="L55" i="16"/>
  <c r="D55" i="16"/>
  <c r="P54" i="16"/>
  <c r="L54" i="16"/>
  <c r="D54" i="16"/>
  <c r="P53" i="16"/>
  <c r="L53" i="16"/>
  <c r="D53" i="16"/>
  <c r="P52" i="16"/>
  <c r="L52" i="16"/>
  <c r="D52" i="16"/>
  <c r="L51" i="16"/>
  <c r="D51" i="16"/>
  <c r="P50" i="16"/>
  <c r="L50" i="16"/>
  <c r="D50" i="16"/>
  <c r="P49" i="16"/>
  <c r="L49" i="16"/>
  <c r="D49" i="16"/>
  <c r="P48" i="16"/>
  <c r="L48" i="16"/>
  <c r="D48" i="16"/>
  <c r="P47" i="16"/>
  <c r="L47" i="16"/>
  <c r="D47" i="16"/>
  <c r="P46" i="16"/>
  <c r="L46" i="16"/>
  <c r="D46" i="16"/>
  <c r="P45" i="16"/>
  <c r="L45" i="16"/>
  <c r="D45" i="16"/>
  <c r="P44" i="16"/>
  <c r="L44" i="16"/>
  <c r="D44" i="16"/>
  <c r="P43" i="16"/>
  <c r="L43" i="16"/>
  <c r="D43" i="16"/>
  <c r="L42" i="16"/>
  <c r="D42" i="16"/>
  <c r="P41" i="16"/>
  <c r="L41" i="16"/>
  <c r="D41" i="16"/>
  <c r="P40" i="16"/>
  <c r="L40" i="16"/>
  <c r="D40" i="16"/>
  <c r="P39" i="16"/>
  <c r="L39" i="16"/>
  <c r="D39" i="16"/>
  <c r="P38" i="16"/>
  <c r="L38" i="16"/>
  <c r="D38" i="16"/>
  <c r="L37" i="16"/>
  <c r="D37" i="16"/>
  <c r="P36" i="16"/>
  <c r="L36" i="16"/>
  <c r="D36" i="16"/>
  <c r="P35" i="16"/>
  <c r="L35" i="16"/>
  <c r="D35" i="16"/>
  <c r="P34" i="16"/>
  <c r="L34" i="16"/>
  <c r="D34" i="16"/>
  <c r="P33" i="16"/>
  <c r="L33" i="16"/>
  <c r="D33" i="16"/>
  <c r="L32" i="16"/>
  <c r="D32" i="16"/>
  <c r="P31" i="16"/>
  <c r="L31" i="16"/>
  <c r="D31" i="16"/>
  <c r="P30" i="16"/>
  <c r="L30" i="16"/>
  <c r="D30" i="16"/>
  <c r="P29" i="16"/>
  <c r="L29" i="16"/>
  <c r="D29" i="16"/>
  <c r="P28" i="16"/>
  <c r="L28" i="16"/>
  <c r="D28" i="16"/>
  <c r="L27" i="16"/>
  <c r="D27" i="16"/>
  <c r="P26" i="16"/>
  <c r="L26" i="16"/>
  <c r="D26" i="16"/>
  <c r="P25" i="16"/>
  <c r="L25" i="16"/>
  <c r="D25" i="16"/>
  <c r="P24" i="16"/>
  <c r="L24" i="16"/>
  <c r="D24" i="16"/>
  <c r="P23" i="16"/>
  <c r="L23" i="16"/>
  <c r="D23" i="16"/>
  <c r="L22" i="16"/>
  <c r="D22" i="16"/>
  <c r="P21" i="16"/>
  <c r="L21" i="16"/>
  <c r="D21" i="16"/>
  <c r="P20" i="16"/>
  <c r="L20" i="16"/>
  <c r="D20" i="16"/>
  <c r="P19" i="16"/>
  <c r="L19" i="16"/>
  <c r="D19" i="16"/>
  <c r="P18" i="16"/>
  <c r="L18" i="16"/>
  <c r="D18" i="16"/>
  <c r="L17" i="16"/>
  <c r="D17" i="16"/>
  <c r="P16" i="16"/>
  <c r="L16" i="16"/>
  <c r="D16" i="16"/>
  <c r="P15" i="16"/>
  <c r="L15" i="16"/>
  <c r="D15" i="16"/>
  <c r="P14" i="16"/>
  <c r="L14" i="16"/>
  <c r="D14" i="16"/>
  <c r="P13" i="16"/>
  <c r="L13" i="16"/>
  <c r="D13" i="16"/>
  <c r="L12" i="16"/>
  <c r="D12" i="16"/>
  <c r="P11" i="16"/>
  <c r="L11" i="16"/>
  <c r="D11" i="16"/>
  <c r="P10" i="16"/>
  <c r="L10" i="16"/>
  <c r="D10" i="16"/>
  <c r="P9" i="16"/>
  <c r="L9" i="16"/>
  <c r="D9" i="16"/>
  <c r="P8" i="16"/>
  <c r="L8" i="16"/>
  <c r="D8" i="16"/>
  <c r="L7" i="16"/>
  <c r="D7" i="16"/>
  <c r="L66" i="28"/>
  <c r="D66" i="28"/>
  <c r="P65" i="28"/>
  <c r="L65" i="28"/>
  <c r="D65" i="28"/>
  <c r="P64" i="28"/>
  <c r="L64" i="28"/>
  <c r="D64" i="28"/>
  <c r="P63" i="28"/>
  <c r="L63" i="28"/>
  <c r="D63" i="28"/>
  <c r="P62" i="28"/>
  <c r="L62" i="28"/>
  <c r="D62" i="28"/>
  <c r="L61" i="28"/>
  <c r="D61" i="28"/>
  <c r="P60" i="28"/>
  <c r="L60" i="28"/>
  <c r="D60" i="28"/>
  <c r="P59" i="28"/>
  <c r="L59" i="28"/>
  <c r="D59" i="28"/>
  <c r="P58" i="28"/>
  <c r="L58" i="28"/>
  <c r="D58" i="28"/>
  <c r="P57" i="28"/>
  <c r="L57" i="28"/>
  <c r="D57" i="28"/>
  <c r="L56" i="28"/>
  <c r="D56" i="28"/>
  <c r="P55" i="28"/>
  <c r="L55" i="28"/>
  <c r="D55" i="28"/>
  <c r="P54" i="28"/>
  <c r="L54" i="28"/>
  <c r="D54" i="28"/>
  <c r="P53" i="28"/>
  <c r="L53" i="28"/>
  <c r="D53" i="28"/>
  <c r="P52" i="28"/>
  <c r="L52" i="28"/>
  <c r="D52" i="28"/>
  <c r="L51" i="28"/>
  <c r="D51" i="28"/>
  <c r="P50" i="28"/>
  <c r="L50" i="28"/>
  <c r="D50" i="28"/>
  <c r="P49" i="28"/>
  <c r="L49" i="28"/>
  <c r="D49" i="28"/>
  <c r="P48" i="28"/>
  <c r="L48" i="28"/>
  <c r="D48" i="28"/>
  <c r="P47" i="28"/>
  <c r="L47" i="28"/>
  <c r="D47" i="28"/>
  <c r="P46" i="28"/>
  <c r="L46" i="28"/>
  <c r="D46" i="28"/>
  <c r="P45" i="28"/>
  <c r="L45" i="28"/>
  <c r="D45" i="28"/>
  <c r="P44" i="28"/>
  <c r="L44" i="28"/>
  <c r="D44" i="28"/>
  <c r="P43" i="28"/>
  <c r="L43" i="28"/>
  <c r="D43" i="28"/>
  <c r="L42" i="28"/>
  <c r="D42" i="28"/>
  <c r="P41" i="28"/>
  <c r="L41" i="28"/>
  <c r="D41" i="28"/>
  <c r="P40" i="28"/>
  <c r="L40" i="28"/>
  <c r="D40" i="28"/>
  <c r="P39" i="28"/>
  <c r="L39" i="28"/>
  <c r="D39" i="28"/>
  <c r="P38" i="28"/>
  <c r="L38" i="28"/>
  <c r="D38" i="28"/>
  <c r="L37" i="28"/>
  <c r="D37" i="28"/>
  <c r="P36" i="28"/>
  <c r="L36" i="28"/>
  <c r="D36" i="28"/>
  <c r="P35" i="28"/>
  <c r="L35" i="28"/>
  <c r="D35" i="28"/>
  <c r="P34" i="28"/>
  <c r="L34" i="28"/>
  <c r="D34" i="28"/>
  <c r="P33" i="28"/>
  <c r="L33" i="28"/>
  <c r="D33" i="28"/>
  <c r="L32" i="28"/>
  <c r="D32" i="28"/>
  <c r="P31" i="28"/>
  <c r="L31" i="28"/>
  <c r="D31" i="28"/>
  <c r="P30" i="28"/>
  <c r="L30" i="28"/>
  <c r="D30" i="28"/>
  <c r="P29" i="28"/>
  <c r="L29" i="28"/>
  <c r="D29" i="28"/>
  <c r="P28" i="28"/>
  <c r="L28" i="28"/>
  <c r="D28" i="28"/>
  <c r="L27" i="28"/>
  <c r="D27" i="28"/>
  <c r="P26" i="28"/>
  <c r="L26" i="28"/>
  <c r="D26" i="28"/>
  <c r="P25" i="28"/>
  <c r="L25" i="28"/>
  <c r="D25" i="28"/>
  <c r="P24" i="28"/>
  <c r="L24" i="28"/>
  <c r="D24" i="28"/>
  <c r="P23" i="28"/>
  <c r="L23" i="28"/>
  <c r="D23" i="28"/>
  <c r="L22" i="28"/>
  <c r="D22" i="28"/>
  <c r="P21" i="28"/>
  <c r="L21" i="28"/>
  <c r="D21" i="28"/>
  <c r="P20" i="28"/>
  <c r="L20" i="28"/>
  <c r="D20" i="28"/>
  <c r="P19" i="28"/>
  <c r="L19" i="28"/>
  <c r="D19" i="28"/>
  <c r="P18" i="28"/>
  <c r="L18" i="28"/>
  <c r="D18" i="28"/>
  <c r="L17" i="28"/>
  <c r="D17" i="28"/>
  <c r="P16" i="28"/>
  <c r="L16" i="28"/>
  <c r="D16" i="28"/>
  <c r="P15" i="28"/>
  <c r="L15" i="28"/>
  <c r="D15" i="28"/>
  <c r="P14" i="28"/>
  <c r="L14" i="28"/>
  <c r="D14" i="28"/>
  <c r="P13" i="28"/>
  <c r="L13" i="28"/>
  <c r="D13" i="28"/>
  <c r="L12" i="28"/>
  <c r="D12" i="28"/>
  <c r="P11" i="28"/>
  <c r="L11" i="28"/>
  <c r="D11" i="28"/>
  <c r="P10" i="28"/>
  <c r="L10" i="28"/>
  <c r="D10" i="28"/>
  <c r="P9" i="28"/>
  <c r="L9" i="28"/>
  <c r="D9" i="28"/>
  <c r="P8" i="28"/>
  <c r="L8" i="28"/>
  <c r="D8" i="28"/>
  <c r="L7" i="28"/>
  <c r="D7" i="28"/>
  <c r="L66" i="27"/>
  <c r="D66" i="27"/>
  <c r="P65" i="27"/>
  <c r="L65" i="27"/>
  <c r="D65" i="27"/>
  <c r="P64" i="27"/>
  <c r="L64" i="27"/>
  <c r="D64" i="27"/>
  <c r="P63" i="27"/>
  <c r="L63" i="27"/>
  <c r="D63" i="27"/>
  <c r="P62" i="27"/>
  <c r="L62" i="27"/>
  <c r="D62" i="27"/>
  <c r="L61" i="27"/>
  <c r="D61" i="27"/>
  <c r="P60" i="27"/>
  <c r="L60" i="27"/>
  <c r="D60" i="27"/>
  <c r="P59" i="27"/>
  <c r="L59" i="27"/>
  <c r="D59" i="27"/>
  <c r="P58" i="27"/>
  <c r="L58" i="27"/>
  <c r="D58" i="27"/>
  <c r="P57" i="27"/>
  <c r="L57" i="27"/>
  <c r="D57" i="27"/>
  <c r="L56" i="27"/>
  <c r="D56" i="27"/>
  <c r="P55" i="27"/>
  <c r="L55" i="27"/>
  <c r="D55" i="27"/>
  <c r="P54" i="27"/>
  <c r="L54" i="27"/>
  <c r="D54" i="27"/>
  <c r="P53" i="27"/>
  <c r="L53" i="27"/>
  <c r="D53" i="27"/>
  <c r="P52" i="27"/>
  <c r="L52" i="27"/>
  <c r="D52" i="27"/>
  <c r="L51" i="27"/>
  <c r="D51" i="27"/>
  <c r="P50" i="27"/>
  <c r="L50" i="27"/>
  <c r="D50" i="27"/>
  <c r="P49" i="27"/>
  <c r="L49" i="27"/>
  <c r="D49" i="27"/>
  <c r="P48" i="27"/>
  <c r="L48" i="27"/>
  <c r="D48" i="27"/>
  <c r="P47" i="27"/>
  <c r="L47" i="27"/>
  <c r="D47" i="27"/>
  <c r="P46" i="27"/>
  <c r="L46" i="27"/>
  <c r="D46" i="27"/>
  <c r="P45" i="27"/>
  <c r="L45" i="27"/>
  <c r="D45" i="27"/>
  <c r="P44" i="27"/>
  <c r="L44" i="27"/>
  <c r="D44" i="27"/>
  <c r="P43" i="27"/>
  <c r="L43" i="27"/>
  <c r="D43" i="27"/>
  <c r="L42" i="27"/>
  <c r="D42" i="27"/>
  <c r="P41" i="27"/>
  <c r="L41" i="27"/>
  <c r="D41" i="27"/>
  <c r="P40" i="27"/>
  <c r="L40" i="27"/>
  <c r="D40" i="27"/>
  <c r="P39" i="27"/>
  <c r="L39" i="27"/>
  <c r="D39" i="27"/>
  <c r="P38" i="27"/>
  <c r="L38" i="27"/>
  <c r="D38" i="27"/>
  <c r="L37" i="27"/>
  <c r="D37" i="27"/>
  <c r="P36" i="27"/>
  <c r="L36" i="27"/>
  <c r="D36" i="27"/>
  <c r="P35" i="27"/>
  <c r="L35" i="27"/>
  <c r="D35" i="27"/>
  <c r="P34" i="27"/>
  <c r="L34" i="27"/>
  <c r="D34" i="27"/>
  <c r="P33" i="27"/>
  <c r="L33" i="27"/>
  <c r="D33" i="27"/>
  <c r="L32" i="27"/>
  <c r="D32" i="27"/>
  <c r="P31" i="27"/>
  <c r="L31" i="27"/>
  <c r="D31" i="27"/>
  <c r="P30" i="27"/>
  <c r="L30" i="27"/>
  <c r="D30" i="27"/>
  <c r="P29" i="27"/>
  <c r="L29" i="27"/>
  <c r="D29" i="27"/>
  <c r="P28" i="27"/>
  <c r="L28" i="27"/>
  <c r="D28" i="27"/>
  <c r="L27" i="27"/>
  <c r="D27" i="27"/>
  <c r="P26" i="27"/>
  <c r="L26" i="27"/>
  <c r="D26" i="27"/>
  <c r="P25" i="27"/>
  <c r="L25" i="27"/>
  <c r="D25" i="27"/>
  <c r="P24" i="27"/>
  <c r="L24" i="27"/>
  <c r="D24" i="27"/>
  <c r="P23" i="27"/>
  <c r="L23" i="27"/>
  <c r="D23" i="27"/>
  <c r="L22" i="27"/>
  <c r="D22" i="27"/>
  <c r="P21" i="27"/>
  <c r="L21" i="27"/>
  <c r="D21" i="27"/>
  <c r="P20" i="27"/>
  <c r="L20" i="27"/>
  <c r="D20" i="27"/>
  <c r="P19" i="27"/>
  <c r="L19" i="27"/>
  <c r="D19" i="27"/>
  <c r="P18" i="27"/>
  <c r="L18" i="27"/>
  <c r="D18" i="27"/>
  <c r="L17" i="27"/>
  <c r="D17" i="27"/>
  <c r="P16" i="27"/>
  <c r="L16" i="27"/>
  <c r="D16" i="27"/>
  <c r="P15" i="27"/>
  <c r="L15" i="27"/>
  <c r="D15" i="27"/>
  <c r="P14" i="27"/>
  <c r="L14" i="27"/>
  <c r="D14" i="27"/>
  <c r="P13" i="27"/>
  <c r="L13" i="27"/>
  <c r="D13" i="27"/>
  <c r="L12" i="27"/>
  <c r="D12" i="27"/>
  <c r="P11" i="27"/>
  <c r="L11" i="27"/>
  <c r="D11" i="27"/>
  <c r="P10" i="27"/>
  <c r="L10" i="27"/>
  <c r="D10" i="27"/>
  <c r="P9" i="27"/>
  <c r="L9" i="27"/>
  <c r="D9" i="27"/>
  <c r="P8" i="27"/>
  <c r="L8" i="27"/>
  <c r="D8" i="27"/>
  <c r="L7" i="27"/>
  <c r="D7" i="27"/>
  <c r="L66" i="26"/>
  <c r="D66" i="26"/>
  <c r="P65" i="26"/>
  <c r="L65" i="26"/>
  <c r="D65" i="26"/>
  <c r="P64" i="26"/>
  <c r="L64" i="26"/>
  <c r="D64" i="26"/>
  <c r="P63" i="26"/>
  <c r="L63" i="26"/>
  <c r="D63" i="26"/>
  <c r="P62" i="26"/>
  <c r="L62" i="26"/>
  <c r="D62" i="26"/>
  <c r="L61" i="26"/>
  <c r="D61" i="26"/>
  <c r="P60" i="26"/>
  <c r="L60" i="26"/>
  <c r="D60" i="26"/>
  <c r="P59" i="26"/>
  <c r="L59" i="26"/>
  <c r="D59" i="26"/>
  <c r="P58" i="26"/>
  <c r="L58" i="26"/>
  <c r="D58" i="26"/>
  <c r="P57" i="26"/>
  <c r="L57" i="26"/>
  <c r="D57" i="26"/>
  <c r="L56" i="26"/>
  <c r="D56" i="26"/>
  <c r="P55" i="26"/>
  <c r="L55" i="26"/>
  <c r="D55" i="26"/>
  <c r="P54" i="26"/>
  <c r="L54" i="26"/>
  <c r="D54" i="26"/>
  <c r="P53" i="26"/>
  <c r="L53" i="26"/>
  <c r="D53" i="26"/>
  <c r="P52" i="26"/>
  <c r="L52" i="26"/>
  <c r="D52" i="26"/>
  <c r="L51" i="26"/>
  <c r="D51" i="26"/>
  <c r="P50" i="26"/>
  <c r="L50" i="26"/>
  <c r="D50" i="26"/>
  <c r="P49" i="26"/>
  <c r="L49" i="26"/>
  <c r="D49" i="26"/>
  <c r="P48" i="26"/>
  <c r="L48" i="26"/>
  <c r="D48" i="26"/>
  <c r="P47" i="26"/>
  <c r="L47" i="26"/>
  <c r="D47" i="26"/>
  <c r="P46" i="26"/>
  <c r="L46" i="26"/>
  <c r="D46" i="26"/>
  <c r="P45" i="26"/>
  <c r="L45" i="26"/>
  <c r="D45" i="26"/>
  <c r="P44" i="26"/>
  <c r="L44" i="26"/>
  <c r="D44" i="26"/>
  <c r="P43" i="26"/>
  <c r="L43" i="26"/>
  <c r="D43" i="26"/>
  <c r="L42" i="26"/>
  <c r="D42" i="26"/>
  <c r="P41" i="26"/>
  <c r="L41" i="26"/>
  <c r="D41" i="26"/>
  <c r="P40" i="26"/>
  <c r="L40" i="26"/>
  <c r="D40" i="26"/>
  <c r="P39" i="26"/>
  <c r="L39" i="26"/>
  <c r="D39" i="26"/>
  <c r="P38" i="26"/>
  <c r="L38" i="26"/>
  <c r="D38" i="26"/>
  <c r="L37" i="26"/>
  <c r="D37" i="26"/>
  <c r="P36" i="26"/>
  <c r="L36" i="26"/>
  <c r="D36" i="26"/>
  <c r="P35" i="26"/>
  <c r="L35" i="26"/>
  <c r="D35" i="26"/>
  <c r="P34" i="26"/>
  <c r="L34" i="26"/>
  <c r="D34" i="26"/>
  <c r="P33" i="26"/>
  <c r="L33" i="26"/>
  <c r="D33" i="26"/>
  <c r="L32" i="26"/>
  <c r="D32" i="26"/>
  <c r="P31" i="26"/>
  <c r="L31" i="26"/>
  <c r="D31" i="26"/>
  <c r="P30" i="26"/>
  <c r="L30" i="26"/>
  <c r="D30" i="26"/>
  <c r="P29" i="26"/>
  <c r="L29" i="26"/>
  <c r="D29" i="26"/>
  <c r="P28" i="26"/>
  <c r="L28" i="26"/>
  <c r="D28" i="26"/>
  <c r="L27" i="26"/>
  <c r="D27" i="26"/>
  <c r="P26" i="26"/>
  <c r="L26" i="26"/>
  <c r="D26" i="26"/>
  <c r="P25" i="26"/>
  <c r="L25" i="26"/>
  <c r="D25" i="26"/>
  <c r="P24" i="26"/>
  <c r="L24" i="26"/>
  <c r="D24" i="26"/>
  <c r="P23" i="26"/>
  <c r="L23" i="26"/>
  <c r="D23" i="26"/>
  <c r="L22" i="26"/>
  <c r="D22" i="26"/>
  <c r="P21" i="26"/>
  <c r="L21" i="26"/>
  <c r="D21" i="26"/>
  <c r="P20" i="26"/>
  <c r="L20" i="26"/>
  <c r="D20" i="26"/>
  <c r="P19" i="26"/>
  <c r="L19" i="26"/>
  <c r="D19" i="26"/>
  <c r="P18" i="26"/>
  <c r="L18" i="26"/>
  <c r="D18" i="26"/>
  <c r="L17" i="26"/>
  <c r="D17" i="26"/>
  <c r="P16" i="26"/>
  <c r="L16" i="26"/>
  <c r="D16" i="26"/>
  <c r="P15" i="26"/>
  <c r="L15" i="26"/>
  <c r="D15" i="26"/>
  <c r="P14" i="26"/>
  <c r="L14" i="26"/>
  <c r="D14" i="26"/>
  <c r="P13" i="26"/>
  <c r="L13" i="26"/>
  <c r="D13" i="26"/>
  <c r="L12" i="26"/>
  <c r="D12" i="26"/>
  <c r="P11" i="26"/>
  <c r="L11" i="26"/>
  <c r="D11" i="26"/>
  <c r="P10" i="26"/>
  <c r="L10" i="26"/>
  <c r="D10" i="26"/>
  <c r="P9" i="26"/>
  <c r="L9" i="26"/>
  <c r="D9" i="26"/>
  <c r="P8" i="26"/>
  <c r="L8" i="26"/>
  <c r="D8" i="26"/>
  <c r="L7" i="26"/>
  <c r="D7" i="26"/>
  <c r="L66" i="25"/>
  <c r="D66" i="25"/>
  <c r="P65" i="25"/>
  <c r="L65" i="25"/>
  <c r="D65" i="25"/>
  <c r="P64" i="25"/>
  <c r="L64" i="25"/>
  <c r="D64" i="25"/>
  <c r="P63" i="25"/>
  <c r="L63" i="25"/>
  <c r="D63" i="25"/>
  <c r="P62" i="25"/>
  <c r="L62" i="25"/>
  <c r="D62" i="25"/>
  <c r="L61" i="25"/>
  <c r="D61" i="25"/>
  <c r="P60" i="25"/>
  <c r="L60" i="25"/>
  <c r="D60" i="25"/>
  <c r="P59" i="25"/>
  <c r="L59" i="25"/>
  <c r="D59" i="25"/>
  <c r="P58" i="25"/>
  <c r="L58" i="25"/>
  <c r="D58" i="25"/>
  <c r="P57" i="25"/>
  <c r="L57" i="25"/>
  <c r="D57" i="25"/>
  <c r="L56" i="25"/>
  <c r="D56" i="25"/>
  <c r="P55" i="25"/>
  <c r="L55" i="25"/>
  <c r="D55" i="25"/>
  <c r="P54" i="25"/>
  <c r="L54" i="25"/>
  <c r="D54" i="25"/>
  <c r="P53" i="25"/>
  <c r="L53" i="25"/>
  <c r="D53" i="25"/>
  <c r="P52" i="25"/>
  <c r="L52" i="25"/>
  <c r="D52" i="25"/>
  <c r="L51" i="25"/>
  <c r="D51" i="25"/>
  <c r="P50" i="25"/>
  <c r="L50" i="25"/>
  <c r="D50" i="25"/>
  <c r="P49" i="25"/>
  <c r="L49" i="25"/>
  <c r="D49" i="25"/>
  <c r="P48" i="25"/>
  <c r="L48" i="25"/>
  <c r="D48" i="25"/>
  <c r="P47" i="25"/>
  <c r="L47" i="25"/>
  <c r="D47" i="25"/>
  <c r="P46" i="25"/>
  <c r="L46" i="25"/>
  <c r="D46" i="25"/>
  <c r="P45" i="25"/>
  <c r="L45" i="25"/>
  <c r="D45" i="25"/>
  <c r="P44" i="25"/>
  <c r="L44" i="25"/>
  <c r="D44" i="25"/>
  <c r="P43" i="25"/>
  <c r="L43" i="25"/>
  <c r="D43" i="25"/>
  <c r="L42" i="25"/>
  <c r="D42" i="25"/>
  <c r="P41" i="25"/>
  <c r="L41" i="25"/>
  <c r="D41" i="25"/>
  <c r="P40" i="25"/>
  <c r="L40" i="25"/>
  <c r="D40" i="25"/>
  <c r="P39" i="25"/>
  <c r="L39" i="25"/>
  <c r="D39" i="25"/>
  <c r="P38" i="25"/>
  <c r="L38" i="25"/>
  <c r="D38" i="25"/>
  <c r="L37" i="25"/>
  <c r="D37" i="25"/>
  <c r="P36" i="25"/>
  <c r="L36" i="25"/>
  <c r="D36" i="25"/>
  <c r="P35" i="25"/>
  <c r="L35" i="25"/>
  <c r="D35" i="25"/>
  <c r="P34" i="25"/>
  <c r="L34" i="25"/>
  <c r="D34" i="25"/>
  <c r="P33" i="25"/>
  <c r="L33" i="25"/>
  <c r="D33" i="25"/>
  <c r="L32" i="25"/>
  <c r="D32" i="25"/>
  <c r="P31" i="25"/>
  <c r="L31" i="25"/>
  <c r="D31" i="25"/>
  <c r="P30" i="25"/>
  <c r="L30" i="25"/>
  <c r="D30" i="25"/>
  <c r="P29" i="25"/>
  <c r="L29" i="25"/>
  <c r="D29" i="25"/>
  <c r="P28" i="25"/>
  <c r="L28" i="25"/>
  <c r="D28" i="25"/>
  <c r="L27" i="25"/>
  <c r="D27" i="25"/>
  <c r="P26" i="25"/>
  <c r="L26" i="25"/>
  <c r="D26" i="25"/>
  <c r="P25" i="25"/>
  <c r="L25" i="25"/>
  <c r="D25" i="25"/>
  <c r="P24" i="25"/>
  <c r="L24" i="25"/>
  <c r="D24" i="25"/>
  <c r="P23" i="25"/>
  <c r="L23" i="25"/>
  <c r="D23" i="25"/>
  <c r="L22" i="25"/>
  <c r="D22" i="25"/>
  <c r="P21" i="25"/>
  <c r="L21" i="25"/>
  <c r="D21" i="25"/>
  <c r="P20" i="25"/>
  <c r="L20" i="25"/>
  <c r="D20" i="25"/>
  <c r="P19" i="25"/>
  <c r="L19" i="25"/>
  <c r="D19" i="25"/>
  <c r="P18" i="25"/>
  <c r="L18" i="25"/>
  <c r="D18" i="25"/>
  <c r="L17" i="25"/>
  <c r="D17" i="25"/>
  <c r="P16" i="25"/>
  <c r="L16" i="25"/>
  <c r="D16" i="25"/>
  <c r="P15" i="25"/>
  <c r="L15" i="25"/>
  <c r="D15" i="25"/>
  <c r="P14" i="25"/>
  <c r="L14" i="25"/>
  <c r="D14" i="25"/>
  <c r="P13" i="25"/>
  <c r="L13" i="25"/>
  <c r="D13" i="25"/>
  <c r="L12" i="25"/>
  <c r="D12" i="25"/>
  <c r="P11" i="25"/>
  <c r="L11" i="25"/>
  <c r="D11" i="25"/>
  <c r="P10" i="25"/>
  <c r="L10" i="25"/>
  <c r="D10" i="25"/>
  <c r="P9" i="25"/>
  <c r="L9" i="25"/>
  <c r="D9" i="25"/>
  <c r="P8" i="25"/>
  <c r="L8" i="25"/>
  <c r="D8" i="25"/>
  <c r="L7" i="25"/>
  <c r="D7" i="25"/>
  <c r="L66" i="24"/>
  <c r="D66" i="24"/>
  <c r="P65" i="24"/>
  <c r="L65" i="24"/>
  <c r="D65" i="24"/>
  <c r="P64" i="24"/>
  <c r="L64" i="24"/>
  <c r="D64" i="24"/>
  <c r="P63" i="24"/>
  <c r="L63" i="24"/>
  <c r="D63" i="24"/>
  <c r="P62" i="24"/>
  <c r="L62" i="24"/>
  <c r="D62" i="24"/>
  <c r="L61" i="24"/>
  <c r="D61" i="24"/>
  <c r="P60" i="24"/>
  <c r="L60" i="24"/>
  <c r="D60" i="24"/>
  <c r="P59" i="24"/>
  <c r="L59" i="24"/>
  <c r="D59" i="24"/>
  <c r="P58" i="24"/>
  <c r="L58" i="24"/>
  <c r="D58" i="24"/>
  <c r="P57" i="24"/>
  <c r="L57" i="24"/>
  <c r="D57" i="24"/>
  <c r="L56" i="24"/>
  <c r="D56" i="24"/>
  <c r="P55" i="24"/>
  <c r="L55" i="24"/>
  <c r="D55" i="24"/>
  <c r="P54" i="24"/>
  <c r="L54" i="24"/>
  <c r="D54" i="24"/>
  <c r="P53" i="24"/>
  <c r="L53" i="24"/>
  <c r="D53" i="24"/>
  <c r="P52" i="24"/>
  <c r="L52" i="24"/>
  <c r="D52" i="24"/>
  <c r="L51" i="24"/>
  <c r="D51" i="24"/>
  <c r="P50" i="24"/>
  <c r="L50" i="24"/>
  <c r="D50" i="24"/>
  <c r="P49" i="24"/>
  <c r="L49" i="24"/>
  <c r="D49" i="24"/>
  <c r="P48" i="24"/>
  <c r="L48" i="24"/>
  <c r="D48" i="24"/>
  <c r="P47" i="24"/>
  <c r="L47" i="24"/>
  <c r="D47" i="24"/>
  <c r="P46" i="24"/>
  <c r="L46" i="24"/>
  <c r="D46" i="24"/>
  <c r="P45" i="24"/>
  <c r="L45" i="24"/>
  <c r="D45" i="24"/>
  <c r="P44" i="24"/>
  <c r="L44" i="24"/>
  <c r="D44" i="24"/>
  <c r="P43" i="24"/>
  <c r="L43" i="24"/>
  <c r="D43" i="24"/>
  <c r="L42" i="24"/>
  <c r="D42" i="24"/>
  <c r="P41" i="24"/>
  <c r="L41" i="24"/>
  <c r="D41" i="24"/>
  <c r="P40" i="24"/>
  <c r="L40" i="24"/>
  <c r="D40" i="24"/>
  <c r="P39" i="24"/>
  <c r="L39" i="24"/>
  <c r="D39" i="24"/>
  <c r="P38" i="24"/>
  <c r="L38" i="24"/>
  <c r="D38" i="24"/>
  <c r="L37" i="24"/>
  <c r="D37" i="24"/>
  <c r="P36" i="24"/>
  <c r="L36" i="24"/>
  <c r="D36" i="24"/>
  <c r="P35" i="24"/>
  <c r="L35" i="24"/>
  <c r="D35" i="24"/>
  <c r="P34" i="24"/>
  <c r="L34" i="24"/>
  <c r="D34" i="24"/>
  <c r="P33" i="24"/>
  <c r="L33" i="24"/>
  <c r="D33" i="24"/>
  <c r="L32" i="24"/>
  <c r="D32" i="24"/>
  <c r="P31" i="24"/>
  <c r="L31" i="24"/>
  <c r="D31" i="24"/>
  <c r="P30" i="24"/>
  <c r="L30" i="24"/>
  <c r="D30" i="24"/>
  <c r="P29" i="24"/>
  <c r="L29" i="24"/>
  <c r="D29" i="24"/>
  <c r="P28" i="24"/>
  <c r="L28" i="24"/>
  <c r="D28" i="24"/>
  <c r="L27" i="24"/>
  <c r="D27" i="24"/>
  <c r="P26" i="24"/>
  <c r="L26" i="24"/>
  <c r="D26" i="24"/>
  <c r="P25" i="24"/>
  <c r="L25" i="24"/>
  <c r="D25" i="24"/>
  <c r="P24" i="24"/>
  <c r="L24" i="24"/>
  <c r="D24" i="24"/>
  <c r="P23" i="24"/>
  <c r="L23" i="24"/>
  <c r="D23" i="24"/>
  <c r="L22" i="24"/>
  <c r="D22" i="24"/>
  <c r="P21" i="24"/>
  <c r="L21" i="24"/>
  <c r="D21" i="24"/>
  <c r="P20" i="24"/>
  <c r="L20" i="24"/>
  <c r="D20" i="24"/>
  <c r="P19" i="24"/>
  <c r="L19" i="24"/>
  <c r="D19" i="24"/>
  <c r="P18" i="24"/>
  <c r="L18" i="24"/>
  <c r="D18" i="24"/>
  <c r="L17" i="24"/>
  <c r="D17" i="24"/>
  <c r="P16" i="24"/>
  <c r="L16" i="24"/>
  <c r="D16" i="24"/>
  <c r="P15" i="24"/>
  <c r="L15" i="24"/>
  <c r="D15" i="24"/>
  <c r="P14" i="24"/>
  <c r="L14" i="24"/>
  <c r="D14" i="24"/>
  <c r="P13" i="24"/>
  <c r="L13" i="24"/>
  <c r="D13" i="24"/>
  <c r="L12" i="24"/>
  <c r="D12" i="24"/>
  <c r="P11" i="24"/>
  <c r="L11" i="24"/>
  <c r="D11" i="24"/>
  <c r="P10" i="24"/>
  <c r="L10" i="24"/>
  <c r="D10" i="24"/>
  <c r="P9" i="24"/>
  <c r="L9" i="24"/>
  <c r="D9" i="24"/>
  <c r="P8" i="24"/>
  <c r="L8" i="24"/>
  <c r="D8" i="24"/>
  <c r="L7" i="24"/>
  <c r="D7" i="24"/>
  <c r="L66" i="23"/>
  <c r="D66" i="23"/>
  <c r="P65" i="23"/>
  <c r="L65" i="23"/>
  <c r="D65" i="23"/>
  <c r="P64" i="23"/>
  <c r="L64" i="23"/>
  <c r="D64" i="23"/>
  <c r="P63" i="23"/>
  <c r="L63" i="23"/>
  <c r="D63" i="23"/>
  <c r="P62" i="23"/>
  <c r="L62" i="23"/>
  <c r="D62" i="23"/>
  <c r="L61" i="23"/>
  <c r="D61" i="23"/>
  <c r="P60" i="23"/>
  <c r="L60" i="23"/>
  <c r="D60" i="23"/>
  <c r="P59" i="23"/>
  <c r="L59" i="23"/>
  <c r="D59" i="23"/>
  <c r="P58" i="23"/>
  <c r="L58" i="23"/>
  <c r="D58" i="23"/>
  <c r="P57" i="23"/>
  <c r="L57" i="23"/>
  <c r="D57" i="23"/>
  <c r="L56" i="23"/>
  <c r="D56" i="23"/>
  <c r="P55" i="23"/>
  <c r="L55" i="23"/>
  <c r="D55" i="23"/>
  <c r="P54" i="23"/>
  <c r="L54" i="23"/>
  <c r="D54" i="23"/>
  <c r="P53" i="23"/>
  <c r="L53" i="23"/>
  <c r="D53" i="23"/>
  <c r="P52" i="23"/>
  <c r="L52" i="23"/>
  <c r="D52" i="23"/>
  <c r="L51" i="23"/>
  <c r="D51" i="23"/>
  <c r="P50" i="23"/>
  <c r="L50" i="23"/>
  <c r="D50" i="23"/>
  <c r="P49" i="23"/>
  <c r="L49" i="23"/>
  <c r="D49" i="23"/>
  <c r="P48" i="23"/>
  <c r="L48" i="23"/>
  <c r="D48" i="23"/>
  <c r="P47" i="23"/>
  <c r="L47" i="23"/>
  <c r="D47" i="23"/>
  <c r="P46" i="23"/>
  <c r="L46" i="23"/>
  <c r="D46" i="23"/>
  <c r="P45" i="23"/>
  <c r="L45" i="23"/>
  <c r="D45" i="23"/>
  <c r="P44" i="23"/>
  <c r="L44" i="23"/>
  <c r="D44" i="23"/>
  <c r="P43" i="23"/>
  <c r="L43" i="23"/>
  <c r="D43" i="23"/>
  <c r="L42" i="23"/>
  <c r="D42" i="23"/>
  <c r="P41" i="23"/>
  <c r="L41" i="23"/>
  <c r="D41" i="23"/>
  <c r="P40" i="23"/>
  <c r="L40" i="23"/>
  <c r="D40" i="23"/>
  <c r="P39" i="23"/>
  <c r="L39" i="23"/>
  <c r="D39" i="23"/>
  <c r="P38" i="23"/>
  <c r="L38" i="23"/>
  <c r="D38" i="23"/>
  <c r="L37" i="23"/>
  <c r="D37" i="23"/>
  <c r="P36" i="23"/>
  <c r="L36" i="23"/>
  <c r="D36" i="23"/>
  <c r="P35" i="23"/>
  <c r="L35" i="23"/>
  <c r="D35" i="23"/>
  <c r="P34" i="23"/>
  <c r="L34" i="23"/>
  <c r="D34" i="23"/>
  <c r="P33" i="23"/>
  <c r="L33" i="23"/>
  <c r="D33" i="23"/>
  <c r="L32" i="23"/>
  <c r="D32" i="23"/>
  <c r="P31" i="23"/>
  <c r="L31" i="23"/>
  <c r="D31" i="23"/>
  <c r="P30" i="23"/>
  <c r="L30" i="23"/>
  <c r="D30" i="23"/>
  <c r="P29" i="23"/>
  <c r="L29" i="23"/>
  <c r="D29" i="23"/>
  <c r="P28" i="23"/>
  <c r="L28" i="23"/>
  <c r="D28" i="23"/>
  <c r="L27" i="23"/>
  <c r="D27" i="23"/>
  <c r="P26" i="23"/>
  <c r="L26" i="23"/>
  <c r="D26" i="23"/>
  <c r="P25" i="23"/>
  <c r="L25" i="23"/>
  <c r="D25" i="23"/>
  <c r="P24" i="23"/>
  <c r="L24" i="23"/>
  <c r="D24" i="23"/>
  <c r="P23" i="23"/>
  <c r="L23" i="23"/>
  <c r="D23" i="23"/>
  <c r="L22" i="23"/>
  <c r="D22" i="23"/>
  <c r="P21" i="23"/>
  <c r="L21" i="23"/>
  <c r="D21" i="23"/>
  <c r="P20" i="23"/>
  <c r="L20" i="23"/>
  <c r="D20" i="23"/>
  <c r="P19" i="23"/>
  <c r="L19" i="23"/>
  <c r="D19" i="23"/>
  <c r="P18" i="23"/>
  <c r="L18" i="23"/>
  <c r="D18" i="23"/>
  <c r="L17" i="23"/>
  <c r="D17" i="23"/>
  <c r="P16" i="23"/>
  <c r="L16" i="23"/>
  <c r="D16" i="23"/>
  <c r="P15" i="23"/>
  <c r="L15" i="23"/>
  <c r="D15" i="23"/>
  <c r="P14" i="23"/>
  <c r="L14" i="23"/>
  <c r="D14" i="23"/>
  <c r="P13" i="23"/>
  <c r="L13" i="23"/>
  <c r="D13" i="23"/>
  <c r="L12" i="23"/>
  <c r="D12" i="23"/>
  <c r="P11" i="23"/>
  <c r="L11" i="23"/>
  <c r="D11" i="23"/>
  <c r="P10" i="23"/>
  <c r="L10" i="23"/>
  <c r="D10" i="23"/>
  <c r="P9" i="23"/>
  <c r="L9" i="23"/>
  <c r="D9" i="23"/>
  <c r="P8" i="23"/>
  <c r="L8" i="23"/>
  <c r="D8" i="23"/>
  <c r="L7" i="23"/>
  <c r="D7" i="23"/>
  <c r="L66" i="22"/>
  <c r="D66" i="22"/>
  <c r="P65" i="22"/>
  <c r="L65" i="22"/>
  <c r="D65" i="22"/>
  <c r="P64" i="22"/>
  <c r="L64" i="22"/>
  <c r="D64" i="22"/>
  <c r="P63" i="22"/>
  <c r="L63" i="22"/>
  <c r="D63" i="22"/>
  <c r="P62" i="22"/>
  <c r="L62" i="22"/>
  <c r="D62" i="22"/>
  <c r="L61" i="22"/>
  <c r="D61" i="22"/>
  <c r="P60" i="22"/>
  <c r="L60" i="22"/>
  <c r="D60" i="22"/>
  <c r="P59" i="22"/>
  <c r="L59" i="22"/>
  <c r="D59" i="22"/>
  <c r="P58" i="22"/>
  <c r="L58" i="22"/>
  <c r="D58" i="22"/>
  <c r="P57" i="22"/>
  <c r="L57" i="22"/>
  <c r="D57" i="22"/>
  <c r="L56" i="22"/>
  <c r="D56" i="22"/>
  <c r="P55" i="22"/>
  <c r="L55" i="22"/>
  <c r="D55" i="22"/>
  <c r="P54" i="22"/>
  <c r="L54" i="22"/>
  <c r="D54" i="22"/>
  <c r="P53" i="22"/>
  <c r="L53" i="22"/>
  <c r="D53" i="22"/>
  <c r="P52" i="22"/>
  <c r="L52" i="22"/>
  <c r="D52" i="22"/>
  <c r="L51" i="22"/>
  <c r="D51" i="22"/>
  <c r="P50" i="22"/>
  <c r="L50" i="22"/>
  <c r="D50" i="22"/>
  <c r="P49" i="22"/>
  <c r="L49" i="22"/>
  <c r="D49" i="22"/>
  <c r="P48" i="22"/>
  <c r="L48" i="22"/>
  <c r="D48" i="22"/>
  <c r="P47" i="22"/>
  <c r="L47" i="22"/>
  <c r="D47" i="22"/>
  <c r="P46" i="22"/>
  <c r="L46" i="22"/>
  <c r="D46" i="22"/>
  <c r="P45" i="22"/>
  <c r="L45" i="22"/>
  <c r="D45" i="22"/>
  <c r="P44" i="22"/>
  <c r="L44" i="22"/>
  <c r="D44" i="22"/>
  <c r="P43" i="22"/>
  <c r="L43" i="22"/>
  <c r="D43" i="22"/>
  <c r="L42" i="22"/>
  <c r="D42" i="22"/>
  <c r="P41" i="22"/>
  <c r="L41" i="22"/>
  <c r="D41" i="22"/>
  <c r="P40" i="22"/>
  <c r="L40" i="22"/>
  <c r="D40" i="22"/>
  <c r="P39" i="22"/>
  <c r="L39" i="22"/>
  <c r="D39" i="22"/>
  <c r="P38" i="22"/>
  <c r="L38" i="22"/>
  <c r="D38" i="22"/>
  <c r="L37" i="22"/>
  <c r="D37" i="22"/>
  <c r="P36" i="22"/>
  <c r="L36" i="22"/>
  <c r="D36" i="22"/>
  <c r="P35" i="22"/>
  <c r="L35" i="22"/>
  <c r="D35" i="22"/>
  <c r="P34" i="22"/>
  <c r="L34" i="22"/>
  <c r="D34" i="22"/>
  <c r="P33" i="22"/>
  <c r="L33" i="22"/>
  <c r="D33" i="22"/>
  <c r="L32" i="22"/>
  <c r="D32" i="22"/>
  <c r="P31" i="22"/>
  <c r="L31" i="22"/>
  <c r="D31" i="22"/>
  <c r="P30" i="22"/>
  <c r="L30" i="22"/>
  <c r="D30" i="22"/>
  <c r="P29" i="22"/>
  <c r="L29" i="22"/>
  <c r="D29" i="22"/>
  <c r="P28" i="22"/>
  <c r="L28" i="22"/>
  <c r="D28" i="22"/>
  <c r="L27" i="22"/>
  <c r="D27" i="22"/>
  <c r="P26" i="22"/>
  <c r="L26" i="22"/>
  <c r="D26" i="22"/>
  <c r="P25" i="22"/>
  <c r="L25" i="22"/>
  <c r="D25" i="22"/>
  <c r="P24" i="22"/>
  <c r="L24" i="22"/>
  <c r="D24" i="22"/>
  <c r="P23" i="22"/>
  <c r="L23" i="22"/>
  <c r="D23" i="22"/>
  <c r="L22" i="22"/>
  <c r="D22" i="22"/>
  <c r="P21" i="22"/>
  <c r="L21" i="22"/>
  <c r="D21" i="22"/>
  <c r="P20" i="22"/>
  <c r="L20" i="22"/>
  <c r="D20" i="22"/>
  <c r="P19" i="22"/>
  <c r="L19" i="22"/>
  <c r="D19" i="22"/>
  <c r="P18" i="22"/>
  <c r="L18" i="22"/>
  <c r="D18" i="22"/>
  <c r="L17" i="22"/>
  <c r="D17" i="22"/>
  <c r="P16" i="22"/>
  <c r="L16" i="22"/>
  <c r="D16" i="22"/>
  <c r="P15" i="22"/>
  <c r="L15" i="22"/>
  <c r="D15" i="22"/>
  <c r="P14" i="22"/>
  <c r="L14" i="22"/>
  <c r="D14" i="22"/>
  <c r="P13" i="22"/>
  <c r="L13" i="22"/>
  <c r="D13" i="22"/>
  <c r="L12" i="22"/>
  <c r="D12" i="22"/>
  <c r="P11" i="22"/>
  <c r="L11" i="22"/>
  <c r="D11" i="22"/>
  <c r="P10" i="22"/>
  <c r="L10" i="22"/>
  <c r="D10" i="22"/>
  <c r="P9" i="22"/>
  <c r="L9" i="22"/>
  <c r="D9" i="22"/>
  <c r="P8" i="22"/>
  <c r="L8" i="22"/>
  <c r="D8" i="22"/>
  <c r="L7" i="22"/>
  <c r="D7" i="22"/>
  <c r="L66" i="21"/>
  <c r="D66" i="21"/>
  <c r="P65" i="21"/>
  <c r="L65" i="21"/>
  <c r="D65" i="21"/>
  <c r="P64" i="21"/>
  <c r="L64" i="21"/>
  <c r="D64" i="21"/>
  <c r="P63" i="21"/>
  <c r="L63" i="21"/>
  <c r="D63" i="21"/>
  <c r="P62" i="21"/>
  <c r="L62" i="21"/>
  <c r="D62" i="21"/>
  <c r="L61" i="21"/>
  <c r="D61" i="21"/>
  <c r="P60" i="21"/>
  <c r="L60" i="21"/>
  <c r="D60" i="21"/>
  <c r="P59" i="21"/>
  <c r="L59" i="21"/>
  <c r="D59" i="21"/>
  <c r="P58" i="21"/>
  <c r="L58" i="21"/>
  <c r="D58" i="21"/>
  <c r="P57" i="21"/>
  <c r="L57" i="21"/>
  <c r="D57" i="21"/>
  <c r="L56" i="21"/>
  <c r="D56" i="21"/>
  <c r="P55" i="21"/>
  <c r="L55" i="21"/>
  <c r="D55" i="21"/>
  <c r="P54" i="21"/>
  <c r="L54" i="21"/>
  <c r="D54" i="21"/>
  <c r="P53" i="21"/>
  <c r="L53" i="21"/>
  <c r="D53" i="21"/>
  <c r="P52" i="21"/>
  <c r="L52" i="21"/>
  <c r="D52" i="21"/>
  <c r="L51" i="21"/>
  <c r="D51" i="21"/>
  <c r="P50" i="21"/>
  <c r="L50" i="21"/>
  <c r="D50" i="21"/>
  <c r="P49" i="21"/>
  <c r="L49" i="21"/>
  <c r="D49" i="21"/>
  <c r="P48" i="21"/>
  <c r="L48" i="21"/>
  <c r="D48" i="21"/>
  <c r="P47" i="21"/>
  <c r="L47" i="21"/>
  <c r="D47" i="21"/>
  <c r="P46" i="21"/>
  <c r="L46" i="21"/>
  <c r="D46" i="21"/>
  <c r="P45" i="21"/>
  <c r="L45" i="21"/>
  <c r="D45" i="21"/>
  <c r="P44" i="21"/>
  <c r="L44" i="21"/>
  <c r="D44" i="21"/>
  <c r="P43" i="21"/>
  <c r="L43" i="21"/>
  <c r="D43" i="21"/>
  <c r="L42" i="21"/>
  <c r="D42" i="21"/>
  <c r="P41" i="21"/>
  <c r="L41" i="21"/>
  <c r="D41" i="21"/>
  <c r="P40" i="21"/>
  <c r="L40" i="21"/>
  <c r="D40" i="21"/>
  <c r="P39" i="21"/>
  <c r="L39" i="21"/>
  <c r="D39" i="21"/>
  <c r="P38" i="21"/>
  <c r="L38" i="21"/>
  <c r="D38" i="21"/>
  <c r="L37" i="21"/>
  <c r="D37" i="21"/>
  <c r="P36" i="21"/>
  <c r="L36" i="21"/>
  <c r="D36" i="21"/>
  <c r="P35" i="21"/>
  <c r="L35" i="21"/>
  <c r="D35" i="21"/>
  <c r="P34" i="21"/>
  <c r="L34" i="21"/>
  <c r="D34" i="21"/>
  <c r="P33" i="21"/>
  <c r="L33" i="21"/>
  <c r="D33" i="21"/>
  <c r="L32" i="21"/>
  <c r="D32" i="21"/>
  <c r="P31" i="21"/>
  <c r="L31" i="21"/>
  <c r="D31" i="21"/>
  <c r="P30" i="21"/>
  <c r="L30" i="21"/>
  <c r="D30" i="21"/>
  <c r="P29" i="21"/>
  <c r="L29" i="21"/>
  <c r="D29" i="21"/>
  <c r="P28" i="21"/>
  <c r="L28" i="21"/>
  <c r="D28" i="21"/>
  <c r="L27" i="21"/>
  <c r="D27" i="21"/>
  <c r="P26" i="21"/>
  <c r="L26" i="21"/>
  <c r="D26" i="21"/>
  <c r="P25" i="21"/>
  <c r="L25" i="21"/>
  <c r="D25" i="21"/>
  <c r="P24" i="21"/>
  <c r="L24" i="21"/>
  <c r="D24" i="21"/>
  <c r="P23" i="21"/>
  <c r="L23" i="21"/>
  <c r="D23" i="21"/>
  <c r="L22" i="21"/>
  <c r="D22" i="21"/>
  <c r="P21" i="21"/>
  <c r="L21" i="21"/>
  <c r="D21" i="21"/>
  <c r="P20" i="21"/>
  <c r="L20" i="21"/>
  <c r="D20" i="21"/>
  <c r="P19" i="21"/>
  <c r="L19" i="21"/>
  <c r="D19" i="21"/>
  <c r="P18" i="21"/>
  <c r="L18" i="21"/>
  <c r="D18" i="21"/>
  <c r="L17" i="21"/>
  <c r="D17" i="21"/>
  <c r="P16" i="21"/>
  <c r="L16" i="21"/>
  <c r="D16" i="21"/>
  <c r="P15" i="21"/>
  <c r="L15" i="21"/>
  <c r="D15" i="21"/>
  <c r="P14" i="21"/>
  <c r="L14" i="21"/>
  <c r="D14" i="21"/>
  <c r="P13" i="21"/>
  <c r="L13" i="21"/>
  <c r="D13" i="21"/>
  <c r="L12" i="21"/>
  <c r="D12" i="21"/>
  <c r="P11" i="21"/>
  <c r="L11" i="21"/>
  <c r="D11" i="21"/>
  <c r="P10" i="21"/>
  <c r="L10" i="21"/>
  <c r="D10" i="21"/>
  <c r="P9" i="21"/>
  <c r="L9" i="21"/>
  <c r="D9" i="21"/>
  <c r="P8" i="21"/>
  <c r="L8" i="21"/>
  <c r="D8" i="21"/>
  <c r="L7" i="21"/>
  <c r="D7" i="21"/>
  <c r="L66" i="20"/>
  <c r="P65" i="20"/>
  <c r="L65" i="20"/>
  <c r="P64" i="20"/>
  <c r="L64" i="20"/>
  <c r="P63" i="20"/>
  <c r="L63" i="20"/>
  <c r="P62" i="20"/>
  <c r="L62" i="20"/>
  <c r="L61" i="20"/>
  <c r="P60" i="20"/>
  <c r="L60" i="20"/>
  <c r="P59" i="20"/>
  <c r="L59" i="20"/>
  <c r="P58" i="20"/>
  <c r="L58" i="20"/>
  <c r="P57" i="20"/>
  <c r="L57" i="20"/>
  <c r="L56" i="20"/>
  <c r="P55" i="20"/>
  <c r="L55" i="20"/>
  <c r="P54" i="20"/>
  <c r="L54" i="20"/>
  <c r="P53" i="20"/>
  <c r="L53" i="20"/>
  <c r="P52" i="20"/>
  <c r="L52" i="20"/>
  <c r="L51" i="20"/>
  <c r="P50" i="20"/>
  <c r="L50" i="20"/>
  <c r="P49" i="20"/>
  <c r="L49" i="20"/>
  <c r="P48" i="20"/>
  <c r="L48" i="20"/>
  <c r="P47" i="20"/>
  <c r="L47" i="20"/>
  <c r="P46" i="20"/>
  <c r="L46" i="20"/>
  <c r="P45" i="20"/>
  <c r="L45" i="20"/>
  <c r="P44" i="20"/>
  <c r="L44" i="20"/>
  <c r="P43" i="20"/>
  <c r="L43" i="20"/>
  <c r="L42" i="20"/>
  <c r="P41" i="20"/>
  <c r="L41" i="20"/>
  <c r="P40" i="20"/>
  <c r="L40" i="20"/>
  <c r="P39" i="20"/>
  <c r="L39" i="20"/>
  <c r="P38" i="20"/>
  <c r="L38" i="20"/>
  <c r="L37" i="20"/>
  <c r="P36" i="20"/>
  <c r="L36" i="20"/>
  <c r="P35" i="20"/>
  <c r="L35" i="20"/>
  <c r="P34" i="20"/>
  <c r="L34" i="20"/>
  <c r="P33" i="20"/>
  <c r="L33" i="20"/>
  <c r="L32" i="20"/>
  <c r="P31" i="20"/>
  <c r="L31" i="20"/>
  <c r="P30" i="20"/>
  <c r="L30" i="20"/>
  <c r="P29" i="20"/>
  <c r="L29" i="20"/>
  <c r="P28" i="20"/>
  <c r="L28" i="20"/>
  <c r="L27" i="20"/>
  <c r="P26" i="20"/>
  <c r="L26" i="20"/>
  <c r="P25" i="20"/>
  <c r="L25" i="20"/>
  <c r="P24" i="20"/>
  <c r="L24" i="20"/>
  <c r="P23" i="20"/>
  <c r="L23" i="20"/>
  <c r="L22" i="20"/>
  <c r="P21" i="20"/>
  <c r="L21" i="20"/>
  <c r="P20" i="20"/>
  <c r="L20" i="20"/>
  <c r="P19" i="20"/>
  <c r="L19" i="20"/>
  <c r="P18" i="20"/>
  <c r="L18" i="20"/>
  <c r="L17" i="20"/>
  <c r="P16" i="20"/>
  <c r="L16" i="20"/>
  <c r="P15" i="20"/>
  <c r="L15" i="20"/>
  <c r="P14" i="20"/>
  <c r="L14" i="20"/>
  <c r="P13" i="20"/>
  <c r="L13" i="20"/>
  <c r="L12" i="20"/>
  <c r="P79" i="30" l="1"/>
  <c r="P68" i="30"/>
  <c r="L152" i="20" l="1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11" i="20"/>
  <c r="L10" i="20"/>
  <c r="L9" i="20"/>
  <c r="L8" i="20"/>
  <c r="L7" i="20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152" i="29"/>
  <c r="L151" i="29"/>
  <c r="L150" i="29"/>
  <c r="L149" i="29"/>
  <c r="L148" i="29"/>
  <c r="L147" i="29"/>
  <c r="L146" i="29"/>
  <c r="L145" i="29"/>
  <c r="L144" i="29"/>
  <c r="L143" i="29"/>
  <c r="L142" i="29"/>
  <c r="L141" i="29"/>
  <c r="L140" i="29"/>
  <c r="L139" i="29"/>
  <c r="L138" i="29"/>
  <c r="L137" i="29"/>
  <c r="L136" i="29"/>
  <c r="L135" i="29"/>
  <c r="L134" i="29"/>
  <c r="L133" i="29"/>
  <c r="L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L83" i="29"/>
  <c r="L8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D5" i="6" l="1"/>
  <c r="E5" i="6"/>
  <c r="F5" i="6"/>
  <c r="G5" i="6"/>
  <c r="H5" i="6"/>
  <c r="I5" i="6"/>
  <c r="J5" i="6"/>
  <c r="K5" i="6"/>
  <c r="L5" i="6"/>
  <c r="M5" i="6"/>
  <c r="O5" i="6"/>
  <c r="W152" i="29" l="1"/>
  <c r="V152" i="29"/>
  <c r="U152" i="29"/>
  <c r="R152" i="29"/>
  <c r="T152" i="29" s="1"/>
  <c r="Q152" i="29"/>
  <c r="P152" i="29"/>
  <c r="W151" i="29"/>
  <c r="V151" i="29"/>
  <c r="U151" i="29"/>
  <c r="R151" i="29"/>
  <c r="X151" i="29" s="1"/>
  <c r="Q151" i="29"/>
  <c r="P151" i="29"/>
  <c r="X150" i="29"/>
  <c r="W150" i="29"/>
  <c r="V150" i="29"/>
  <c r="U150" i="29"/>
  <c r="R150" i="29"/>
  <c r="S150" i="29" s="1"/>
  <c r="Q150" i="29"/>
  <c r="P150" i="29"/>
  <c r="W149" i="29"/>
  <c r="V149" i="29"/>
  <c r="U149" i="29"/>
  <c r="R149" i="29"/>
  <c r="X149" i="29" s="1"/>
  <c r="Q149" i="29"/>
  <c r="P149" i="29"/>
  <c r="W148" i="29"/>
  <c r="V148" i="29"/>
  <c r="U148" i="29"/>
  <c r="R148" i="29"/>
  <c r="Q148" i="29"/>
  <c r="P148" i="29"/>
  <c r="W147" i="29"/>
  <c r="V147" i="29"/>
  <c r="U147" i="29"/>
  <c r="R147" i="29"/>
  <c r="Q147" i="29"/>
  <c r="P147" i="29"/>
  <c r="W146" i="29"/>
  <c r="V146" i="29"/>
  <c r="U146" i="29"/>
  <c r="R146" i="29"/>
  <c r="Q146" i="29"/>
  <c r="P146" i="29"/>
  <c r="W145" i="29"/>
  <c r="V145" i="29"/>
  <c r="U145" i="29"/>
  <c r="R145" i="29"/>
  <c r="T145" i="29" s="1"/>
  <c r="Q145" i="29"/>
  <c r="P145" i="29"/>
  <c r="W144" i="29"/>
  <c r="V144" i="29"/>
  <c r="U144" i="29"/>
  <c r="R144" i="29"/>
  <c r="T144" i="29" s="1"/>
  <c r="Q144" i="29"/>
  <c r="P144" i="29"/>
  <c r="W143" i="29"/>
  <c r="V143" i="29"/>
  <c r="U143" i="29"/>
  <c r="R143" i="29"/>
  <c r="S143" i="29" s="1"/>
  <c r="Q143" i="29"/>
  <c r="P143" i="29"/>
  <c r="W142" i="29"/>
  <c r="V142" i="29"/>
  <c r="U142" i="29"/>
  <c r="R142" i="29"/>
  <c r="Q142" i="29"/>
  <c r="P142" i="29"/>
  <c r="W141" i="29"/>
  <c r="V141" i="29"/>
  <c r="U141" i="29"/>
  <c r="R141" i="29"/>
  <c r="X141" i="29" s="1"/>
  <c r="Q141" i="29"/>
  <c r="P141" i="29"/>
  <c r="W140" i="29"/>
  <c r="V140" i="29"/>
  <c r="U140" i="29"/>
  <c r="R140" i="29"/>
  <c r="T140" i="29" s="1"/>
  <c r="Q140" i="29"/>
  <c r="P140" i="29"/>
  <c r="W139" i="29"/>
  <c r="V139" i="29"/>
  <c r="U139" i="29"/>
  <c r="R139" i="29"/>
  <c r="T139" i="29" s="1"/>
  <c r="Q139" i="29"/>
  <c r="P139" i="29"/>
  <c r="W138" i="29"/>
  <c r="V138" i="29"/>
  <c r="U138" i="29"/>
  <c r="R138" i="29"/>
  <c r="T138" i="29" s="1"/>
  <c r="Q138" i="29"/>
  <c r="P138" i="29"/>
  <c r="W137" i="29"/>
  <c r="V137" i="29"/>
  <c r="U137" i="29"/>
  <c r="R137" i="29"/>
  <c r="X137" i="29" s="1"/>
  <c r="Q137" i="29"/>
  <c r="P137" i="29"/>
  <c r="W136" i="29"/>
  <c r="V136" i="29"/>
  <c r="U136" i="29"/>
  <c r="R136" i="29"/>
  <c r="Q136" i="29"/>
  <c r="P136" i="29"/>
  <c r="W135" i="29"/>
  <c r="V135" i="29"/>
  <c r="U135" i="29"/>
  <c r="R135" i="29"/>
  <c r="X135" i="29" s="1"/>
  <c r="Q135" i="29"/>
  <c r="P135" i="29"/>
  <c r="W134" i="29"/>
  <c r="V134" i="29"/>
  <c r="U134" i="29"/>
  <c r="R134" i="29"/>
  <c r="Q134" i="29"/>
  <c r="P134" i="29"/>
  <c r="W133" i="29"/>
  <c r="V133" i="29"/>
  <c r="U133" i="29"/>
  <c r="R133" i="29"/>
  <c r="X133" i="29" s="1"/>
  <c r="Q133" i="29"/>
  <c r="P133" i="29"/>
  <c r="W132" i="29"/>
  <c r="V132" i="29"/>
  <c r="U132" i="29"/>
  <c r="R132" i="29"/>
  <c r="S132" i="29" s="1"/>
  <c r="Q132" i="29"/>
  <c r="P132" i="29"/>
  <c r="W131" i="29"/>
  <c r="V131" i="29"/>
  <c r="U131" i="29"/>
  <c r="R131" i="29"/>
  <c r="Q131" i="29"/>
  <c r="P131" i="29"/>
  <c r="W130" i="29"/>
  <c r="V130" i="29"/>
  <c r="U130" i="29"/>
  <c r="R130" i="29"/>
  <c r="X130" i="29" s="1"/>
  <c r="Q130" i="29"/>
  <c r="P130" i="29"/>
  <c r="W129" i="29"/>
  <c r="V129" i="29"/>
  <c r="U129" i="29"/>
  <c r="R129" i="29"/>
  <c r="X129" i="29" s="1"/>
  <c r="Q129" i="29"/>
  <c r="P129" i="29"/>
  <c r="W128" i="29"/>
  <c r="V128" i="29"/>
  <c r="U128" i="29"/>
  <c r="R128" i="29"/>
  <c r="X128" i="29" s="1"/>
  <c r="Q128" i="29"/>
  <c r="P128" i="29"/>
  <c r="W127" i="29"/>
  <c r="V127" i="29"/>
  <c r="U127" i="29"/>
  <c r="R127" i="29"/>
  <c r="X127" i="29" s="1"/>
  <c r="Q127" i="29"/>
  <c r="P127" i="29"/>
  <c r="X126" i="29"/>
  <c r="W126" i="29"/>
  <c r="V126" i="29"/>
  <c r="U126" i="29"/>
  <c r="R126" i="29"/>
  <c r="S126" i="29" s="1"/>
  <c r="Q126" i="29"/>
  <c r="P126" i="29"/>
  <c r="W125" i="29"/>
  <c r="V125" i="29"/>
  <c r="U125" i="29"/>
  <c r="R125" i="29"/>
  <c r="Q125" i="29"/>
  <c r="P125" i="29"/>
  <c r="W124" i="29"/>
  <c r="V124" i="29"/>
  <c r="U124" i="29"/>
  <c r="R124" i="29"/>
  <c r="Q124" i="29"/>
  <c r="P124" i="29"/>
  <c r="W123" i="29"/>
  <c r="V123" i="29"/>
  <c r="U123" i="29"/>
  <c r="R123" i="29"/>
  <c r="S123" i="29" s="1"/>
  <c r="Q123" i="29"/>
  <c r="P123" i="29"/>
  <c r="W122" i="29"/>
  <c r="V122" i="29"/>
  <c r="U122" i="29"/>
  <c r="R122" i="29"/>
  <c r="Q122" i="29"/>
  <c r="P122" i="29"/>
  <c r="W121" i="29"/>
  <c r="V121" i="29"/>
  <c r="U121" i="29"/>
  <c r="R121" i="29"/>
  <c r="T121" i="29" s="1"/>
  <c r="Q121" i="29"/>
  <c r="P121" i="29"/>
  <c r="W120" i="29"/>
  <c r="V120" i="29"/>
  <c r="U120" i="29"/>
  <c r="R120" i="29"/>
  <c r="S120" i="29" s="1"/>
  <c r="Q120" i="29"/>
  <c r="P120" i="29"/>
  <c r="W119" i="29"/>
  <c r="V119" i="29"/>
  <c r="U119" i="29"/>
  <c r="R119" i="29"/>
  <c r="S119" i="29" s="1"/>
  <c r="Q119" i="29"/>
  <c r="P119" i="29"/>
  <c r="W118" i="29"/>
  <c r="V118" i="29"/>
  <c r="U118" i="29"/>
  <c r="R118" i="29"/>
  <c r="Q118" i="29"/>
  <c r="P118" i="29"/>
  <c r="W117" i="29"/>
  <c r="V117" i="29"/>
  <c r="U117" i="29"/>
  <c r="R117" i="29"/>
  <c r="X117" i="29" s="1"/>
  <c r="Q117" i="29"/>
  <c r="P117" i="29"/>
  <c r="W116" i="29"/>
  <c r="V116" i="29"/>
  <c r="U116" i="29"/>
  <c r="R116" i="29"/>
  <c r="Q116" i="29"/>
  <c r="P116" i="29"/>
  <c r="W115" i="29"/>
  <c r="V115" i="29"/>
  <c r="U115" i="29"/>
  <c r="R115" i="29"/>
  <c r="T115" i="29" s="1"/>
  <c r="Q115" i="29"/>
  <c r="P115" i="29"/>
  <c r="W114" i="29"/>
  <c r="V114" i="29"/>
  <c r="U114" i="29"/>
  <c r="R114" i="29"/>
  <c r="X114" i="29" s="1"/>
  <c r="Q114" i="29"/>
  <c r="P114" i="29"/>
  <c r="W113" i="29"/>
  <c r="V113" i="29"/>
  <c r="U113" i="29"/>
  <c r="R113" i="29"/>
  <c r="T113" i="29" s="1"/>
  <c r="Q113" i="29"/>
  <c r="P113" i="29"/>
  <c r="W112" i="29"/>
  <c r="V112" i="29"/>
  <c r="U112" i="29"/>
  <c r="R112" i="29"/>
  <c r="X112" i="29" s="1"/>
  <c r="Q112" i="29"/>
  <c r="P112" i="29"/>
  <c r="W111" i="29"/>
  <c r="V111" i="29"/>
  <c r="U111" i="29"/>
  <c r="R111" i="29"/>
  <c r="Q111" i="29"/>
  <c r="P111" i="29"/>
  <c r="W110" i="29"/>
  <c r="V110" i="29"/>
  <c r="U110" i="29"/>
  <c r="R110" i="29"/>
  <c r="S110" i="29" s="1"/>
  <c r="Q110" i="29"/>
  <c r="P110" i="29"/>
  <c r="W109" i="29"/>
  <c r="V109" i="29"/>
  <c r="U109" i="29"/>
  <c r="R109" i="29"/>
  <c r="X109" i="29" s="1"/>
  <c r="P109" i="29"/>
  <c r="Q109" i="29"/>
  <c r="W108" i="29"/>
  <c r="V108" i="29"/>
  <c r="U108" i="29"/>
  <c r="R108" i="29"/>
  <c r="X108" i="29" s="1"/>
  <c r="P108" i="29"/>
  <c r="Q108" i="29"/>
  <c r="W107" i="29"/>
  <c r="V107" i="29"/>
  <c r="U107" i="29"/>
  <c r="R107" i="29"/>
  <c r="S107" i="29" s="1"/>
  <c r="Q107" i="29"/>
  <c r="P107" i="29"/>
  <c r="W106" i="29"/>
  <c r="V106" i="29"/>
  <c r="U106" i="29"/>
  <c r="R106" i="29"/>
  <c r="X106" i="29" s="1"/>
  <c r="Q106" i="29"/>
  <c r="P106" i="29"/>
  <c r="W105" i="29"/>
  <c r="V105" i="29"/>
  <c r="U105" i="29"/>
  <c r="R105" i="29"/>
  <c r="X105" i="29" s="1"/>
  <c r="Q105" i="29"/>
  <c r="P105" i="29"/>
  <c r="W104" i="29"/>
  <c r="V104" i="29"/>
  <c r="U104" i="29"/>
  <c r="R104" i="29"/>
  <c r="X104" i="29" s="1"/>
  <c r="Q104" i="29"/>
  <c r="P104" i="29"/>
  <c r="W103" i="29"/>
  <c r="V103" i="29"/>
  <c r="U103" i="29"/>
  <c r="R103" i="29"/>
  <c r="X103" i="29" s="1"/>
  <c r="Q103" i="29"/>
  <c r="P103" i="29"/>
  <c r="W102" i="29"/>
  <c r="V102" i="29"/>
  <c r="U102" i="29"/>
  <c r="R102" i="29"/>
  <c r="S102" i="29" s="1"/>
  <c r="Q102" i="29"/>
  <c r="P102" i="29"/>
  <c r="W101" i="29"/>
  <c r="V101" i="29"/>
  <c r="U101" i="29"/>
  <c r="R101" i="29"/>
  <c r="S101" i="29" s="1"/>
  <c r="Q101" i="29"/>
  <c r="P101" i="29"/>
  <c r="W100" i="29"/>
  <c r="V100" i="29"/>
  <c r="U100" i="29"/>
  <c r="R100" i="29"/>
  <c r="Q100" i="29"/>
  <c r="P100" i="29"/>
  <c r="W99" i="29"/>
  <c r="V99" i="29"/>
  <c r="U99" i="29"/>
  <c r="R99" i="29"/>
  <c r="Q99" i="29"/>
  <c r="P99" i="29"/>
  <c r="W98" i="29"/>
  <c r="V98" i="29"/>
  <c r="U98" i="29"/>
  <c r="R98" i="29"/>
  <c r="Q98" i="29"/>
  <c r="P98" i="29"/>
  <c r="W97" i="29"/>
  <c r="V97" i="29"/>
  <c r="U97" i="29"/>
  <c r="R97" i="29"/>
  <c r="X97" i="29" s="1"/>
  <c r="Q97" i="29"/>
  <c r="P97" i="29"/>
  <c r="W96" i="29"/>
  <c r="V96" i="29"/>
  <c r="U96" i="29"/>
  <c r="R96" i="29"/>
  <c r="T96" i="29" s="1"/>
  <c r="Q96" i="29"/>
  <c r="P96" i="29"/>
  <c r="W95" i="29"/>
  <c r="V95" i="29"/>
  <c r="U95" i="29"/>
  <c r="R95" i="29"/>
  <c r="Q95" i="29"/>
  <c r="P95" i="29"/>
  <c r="W94" i="29"/>
  <c r="V94" i="29"/>
  <c r="U94" i="29"/>
  <c r="R94" i="29"/>
  <c r="Q94" i="29"/>
  <c r="P94" i="29"/>
  <c r="W93" i="29"/>
  <c r="V93" i="29"/>
  <c r="U93" i="29"/>
  <c r="R93" i="29"/>
  <c r="S93" i="29" s="1"/>
  <c r="Q93" i="29"/>
  <c r="P93" i="29"/>
  <c r="W92" i="29"/>
  <c r="V92" i="29"/>
  <c r="U92" i="29"/>
  <c r="R92" i="29"/>
  <c r="T92" i="29" s="1"/>
  <c r="Q92" i="29"/>
  <c r="P92" i="29"/>
  <c r="W91" i="29"/>
  <c r="V91" i="29"/>
  <c r="U91" i="29"/>
  <c r="R91" i="29"/>
  <c r="Q91" i="29"/>
  <c r="P91" i="29"/>
  <c r="W90" i="29"/>
  <c r="V90" i="29"/>
  <c r="U90" i="29"/>
  <c r="R90" i="29"/>
  <c r="X90" i="29" s="1"/>
  <c r="Q90" i="29"/>
  <c r="P90" i="29"/>
  <c r="W89" i="29"/>
  <c r="V89" i="29"/>
  <c r="U89" i="29"/>
  <c r="R89" i="29"/>
  <c r="T89" i="29" s="1"/>
  <c r="Q89" i="29"/>
  <c r="P89" i="29"/>
  <c r="W88" i="29"/>
  <c r="V88" i="29"/>
  <c r="U88" i="29"/>
  <c r="R88" i="29"/>
  <c r="Q88" i="29"/>
  <c r="P88" i="29"/>
  <c r="W87" i="29"/>
  <c r="V87" i="29"/>
  <c r="U87" i="29"/>
  <c r="R87" i="29"/>
  <c r="Q87" i="29"/>
  <c r="P87" i="29"/>
  <c r="W86" i="29"/>
  <c r="V86" i="29"/>
  <c r="U86" i="29"/>
  <c r="R86" i="29"/>
  <c r="Q86" i="29"/>
  <c r="P86" i="29"/>
  <c r="W85" i="29"/>
  <c r="V85" i="29"/>
  <c r="U85" i="29"/>
  <c r="R85" i="29"/>
  <c r="X85" i="29" s="1"/>
  <c r="Q85" i="29"/>
  <c r="P85" i="29"/>
  <c r="W84" i="29"/>
  <c r="V84" i="29"/>
  <c r="U84" i="29"/>
  <c r="R84" i="29"/>
  <c r="P84" i="29"/>
  <c r="Q84" i="29"/>
  <c r="W83" i="29"/>
  <c r="V83" i="29"/>
  <c r="U83" i="29"/>
  <c r="R83" i="29"/>
  <c r="Q83" i="29"/>
  <c r="P83" i="29"/>
  <c r="W82" i="29"/>
  <c r="V82" i="29"/>
  <c r="U82" i="29"/>
  <c r="R82" i="29"/>
  <c r="T82" i="29" s="1"/>
  <c r="Q82" i="29"/>
  <c r="P82" i="29"/>
  <c r="W81" i="29"/>
  <c r="V81" i="29"/>
  <c r="U81" i="29"/>
  <c r="R81" i="29"/>
  <c r="X81" i="29" s="1"/>
  <c r="Q81" i="29"/>
  <c r="W80" i="29"/>
  <c r="V80" i="29"/>
  <c r="U80" i="29"/>
  <c r="R80" i="29"/>
  <c r="Q80" i="29"/>
  <c r="W79" i="29"/>
  <c r="V79" i="29"/>
  <c r="U79" i="29"/>
  <c r="R79" i="29"/>
  <c r="Q79" i="29"/>
  <c r="W78" i="29"/>
  <c r="V78" i="29"/>
  <c r="U78" i="29"/>
  <c r="R78" i="29"/>
  <c r="Q78" i="29"/>
  <c r="W77" i="29"/>
  <c r="V77" i="29"/>
  <c r="U77" i="29"/>
  <c r="R77" i="29"/>
  <c r="X77" i="29" s="1"/>
  <c r="Q77" i="29"/>
  <c r="W76" i="29"/>
  <c r="V76" i="29"/>
  <c r="U76" i="29"/>
  <c r="R76" i="29"/>
  <c r="Q76" i="29"/>
  <c r="W75" i="29"/>
  <c r="V75" i="29"/>
  <c r="U75" i="29"/>
  <c r="R75" i="29"/>
  <c r="S75" i="29" s="1"/>
  <c r="Q75" i="29"/>
  <c r="W74" i="29"/>
  <c r="V74" i="29"/>
  <c r="U74" i="29"/>
  <c r="R74" i="29"/>
  <c r="T74" i="29" s="1"/>
  <c r="Q74" i="29"/>
  <c r="W73" i="29"/>
  <c r="V73" i="29"/>
  <c r="U73" i="29"/>
  <c r="R73" i="29"/>
  <c r="T73" i="29" s="1"/>
  <c r="Q73" i="29"/>
  <c r="W72" i="29"/>
  <c r="V72" i="29"/>
  <c r="U72" i="29"/>
  <c r="R72" i="29"/>
  <c r="Q72" i="29"/>
  <c r="W71" i="29"/>
  <c r="V71" i="29"/>
  <c r="U71" i="29"/>
  <c r="R71" i="29"/>
  <c r="T71" i="29" s="1"/>
  <c r="Q71" i="29"/>
  <c r="W70" i="29"/>
  <c r="V70" i="29"/>
  <c r="U70" i="29"/>
  <c r="R70" i="29"/>
  <c r="T70" i="29" s="1"/>
  <c r="Q70" i="29"/>
  <c r="W69" i="29"/>
  <c r="V69" i="29"/>
  <c r="U69" i="29"/>
  <c r="R69" i="29"/>
  <c r="Q69" i="29"/>
  <c r="W68" i="29"/>
  <c r="V68" i="29"/>
  <c r="U68" i="29"/>
  <c r="R68" i="29"/>
  <c r="S68" i="29" s="1"/>
  <c r="Q68" i="29"/>
  <c r="W67" i="29"/>
  <c r="V67" i="29"/>
  <c r="U67" i="29"/>
  <c r="R67" i="29"/>
  <c r="S67" i="29" s="1"/>
  <c r="Q67" i="29"/>
  <c r="W66" i="29"/>
  <c r="V66" i="29"/>
  <c r="U66" i="29"/>
  <c r="R66" i="29"/>
  <c r="Q66" i="29"/>
  <c r="W65" i="29"/>
  <c r="V65" i="29"/>
  <c r="U65" i="29"/>
  <c r="R65" i="29"/>
  <c r="Q65" i="29"/>
  <c r="W64" i="29"/>
  <c r="V64" i="29"/>
  <c r="U64" i="29"/>
  <c r="R64" i="29"/>
  <c r="Q64" i="29"/>
  <c r="W63" i="29"/>
  <c r="V63" i="29"/>
  <c r="U63" i="29"/>
  <c r="R63" i="29"/>
  <c r="Q63" i="29"/>
  <c r="W62" i="29"/>
  <c r="V62" i="29"/>
  <c r="U62" i="29"/>
  <c r="R62" i="29"/>
  <c r="S62" i="29" s="1"/>
  <c r="Q62" i="29"/>
  <c r="W61" i="29"/>
  <c r="V61" i="29"/>
  <c r="U61" i="29"/>
  <c r="R61" i="29"/>
  <c r="Q61" i="29"/>
  <c r="W60" i="29"/>
  <c r="V60" i="29"/>
  <c r="U60" i="29"/>
  <c r="R60" i="29"/>
  <c r="Q60" i="29"/>
  <c r="W59" i="29"/>
  <c r="V59" i="29"/>
  <c r="U59" i="29"/>
  <c r="R59" i="29"/>
  <c r="Q59" i="29"/>
  <c r="W58" i="29"/>
  <c r="V58" i="29"/>
  <c r="U58" i="29"/>
  <c r="R58" i="29"/>
  <c r="Q58" i="29"/>
  <c r="W57" i="29"/>
  <c r="V57" i="29"/>
  <c r="U57" i="29"/>
  <c r="R57" i="29"/>
  <c r="T57" i="29" s="1"/>
  <c r="Q57" i="29"/>
  <c r="W56" i="29"/>
  <c r="V56" i="29"/>
  <c r="U56" i="29"/>
  <c r="R56" i="29"/>
  <c r="S56" i="29" s="1"/>
  <c r="Q56" i="29"/>
  <c r="W55" i="29"/>
  <c r="V55" i="29"/>
  <c r="U55" i="29"/>
  <c r="R55" i="29"/>
  <c r="S55" i="29" s="1"/>
  <c r="Q55" i="29"/>
  <c r="W54" i="29"/>
  <c r="V54" i="29"/>
  <c r="U54" i="29"/>
  <c r="R54" i="29"/>
  <c r="Q54" i="29"/>
  <c r="W53" i="29"/>
  <c r="V53" i="29"/>
  <c r="U53" i="29"/>
  <c r="R53" i="29"/>
  <c r="Q53" i="29"/>
  <c r="W52" i="29"/>
  <c r="V52" i="29"/>
  <c r="U52" i="29"/>
  <c r="R52" i="29"/>
  <c r="Q52" i="29"/>
  <c r="W51" i="29"/>
  <c r="V51" i="29"/>
  <c r="U51" i="29"/>
  <c r="R51" i="29"/>
  <c r="T51" i="29" s="1"/>
  <c r="Q51" i="29"/>
  <c r="W50" i="29"/>
  <c r="V50" i="29"/>
  <c r="U50" i="29"/>
  <c r="R50" i="29"/>
  <c r="Q50" i="29"/>
  <c r="W49" i="29"/>
  <c r="V49" i="29"/>
  <c r="U49" i="29"/>
  <c r="R49" i="29"/>
  <c r="T49" i="29" s="1"/>
  <c r="Q49" i="29"/>
  <c r="W48" i="29"/>
  <c r="V48" i="29"/>
  <c r="U48" i="29"/>
  <c r="R48" i="29"/>
  <c r="Q48" i="29"/>
  <c r="W47" i="29"/>
  <c r="V47" i="29"/>
  <c r="U47" i="29"/>
  <c r="R47" i="29"/>
  <c r="Q47" i="29"/>
  <c r="W46" i="29"/>
  <c r="V46" i="29"/>
  <c r="U46" i="29"/>
  <c r="R46" i="29"/>
  <c r="S46" i="29" s="1"/>
  <c r="Q46" i="29"/>
  <c r="W45" i="29"/>
  <c r="V45" i="29"/>
  <c r="U45" i="29"/>
  <c r="R45" i="29"/>
  <c r="X45" i="29" s="1"/>
  <c r="Q45" i="29"/>
  <c r="W44" i="29"/>
  <c r="V44" i="29"/>
  <c r="U44" i="29"/>
  <c r="R44" i="29"/>
  <c r="Q44" i="29"/>
  <c r="W43" i="29"/>
  <c r="V43" i="29"/>
  <c r="U43" i="29"/>
  <c r="R43" i="29"/>
  <c r="S43" i="29" s="1"/>
  <c r="Q43" i="29"/>
  <c r="W42" i="29"/>
  <c r="V42" i="29"/>
  <c r="U42" i="29"/>
  <c r="R42" i="29"/>
  <c r="Q42" i="29"/>
  <c r="W41" i="29"/>
  <c r="V41" i="29"/>
  <c r="U41" i="29"/>
  <c r="R41" i="29"/>
  <c r="X41" i="29" s="1"/>
  <c r="Q41" i="29"/>
  <c r="W40" i="29"/>
  <c r="V40" i="29"/>
  <c r="U40" i="29"/>
  <c r="R40" i="29"/>
  <c r="Q40" i="29"/>
  <c r="W39" i="29"/>
  <c r="V39" i="29"/>
  <c r="U39" i="29"/>
  <c r="R39" i="29"/>
  <c r="T39" i="29" s="1"/>
  <c r="Q39" i="29"/>
  <c r="W38" i="29"/>
  <c r="V38" i="29"/>
  <c r="U38" i="29"/>
  <c r="R38" i="29"/>
  <c r="S38" i="29" s="1"/>
  <c r="Q38" i="29"/>
  <c r="W37" i="29"/>
  <c r="V37" i="29"/>
  <c r="U37" i="29"/>
  <c r="R37" i="29"/>
  <c r="S37" i="29" s="1"/>
  <c r="Q37" i="29"/>
  <c r="W36" i="29"/>
  <c r="V36" i="29"/>
  <c r="U36" i="29"/>
  <c r="R36" i="29"/>
  <c r="Q36" i="29"/>
  <c r="W35" i="29"/>
  <c r="V35" i="29"/>
  <c r="U35" i="29"/>
  <c r="R35" i="29"/>
  <c r="T35" i="29" s="1"/>
  <c r="Q35" i="29"/>
  <c r="W34" i="29"/>
  <c r="V34" i="29"/>
  <c r="U34" i="29"/>
  <c r="R34" i="29"/>
  <c r="Q34" i="29"/>
  <c r="W33" i="29"/>
  <c r="V33" i="29"/>
  <c r="U33" i="29"/>
  <c r="R33" i="29"/>
  <c r="X33" i="29" s="1"/>
  <c r="Q33" i="29"/>
  <c r="W32" i="29"/>
  <c r="V32" i="29"/>
  <c r="U32" i="29"/>
  <c r="R32" i="29"/>
  <c r="S32" i="29" s="1"/>
  <c r="Q32" i="29"/>
  <c r="W31" i="29"/>
  <c r="V31" i="29"/>
  <c r="U31" i="29"/>
  <c r="R31" i="29"/>
  <c r="S31" i="29" s="1"/>
  <c r="Q31" i="29"/>
  <c r="W30" i="29"/>
  <c r="V30" i="29"/>
  <c r="U30" i="29"/>
  <c r="R30" i="29"/>
  <c r="Q30" i="29"/>
  <c r="W29" i="29"/>
  <c r="V29" i="29"/>
  <c r="U29" i="29"/>
  <c r="R29" i="29"/>
  <c r="T29" i="29" s="1"/>
  <c r="Q29" i="29"/>
  <c r="W28" i="29"/>
  <c r="V28" i="29"/>
  <c r="U28" i="29"/>
  <c r="R28" i="29"/>
  <c r="Q28" i="29"/>
  <c r="W27" i="29"/>
  <c r="V27" i="29"/>
  <c r="U27" i="29"/>
  <c r="R27" i="29"/>
  <c r="X27" i="29" s="1"/>
  <c r="Q27" i="29"/>
  <c r="W26" i="29"/>
  <c r="V26" i="29"/>
  <c r="U26" i="29"/>
  <c r="R26" i="29"/>
  <c r="Q26" i="29"/>
  <c r="W25" i="29"/>
  <c r="V25" i="29"/>
  <c r="U25" i="29"/>
  <c r="R25" i="29"/>
  <c r="Q25" i="29"/>
  <c r="W24" i="29"/>
  <c r="V24" i="29"/>
  <c r="U24" i="29"/>
  <c r="R24" i="29"/>
  <c r="Q24" i="29"/>
  <c r="W23" i="29"/>
  <c r="V23" i="29"/>
  <c r="U23" i="29"/>
  <c r="R23" i="29"/>
  <c r="T23" i="29" s="1"/>
  <c r="Q23" i="29"/>
  <c r="W22" i="29"/>
  <c r="V22" i="29"/>
  <c r="U22" i="29"/>
  <c r="R22" i="29"/>
  <c r="Q22" i="29"/>
  <c r="W21" i="29"/>
  <c r="V21" i="29"/>
  <c r="U21" i="29"/>
  <c r="R21" i="29"/>
  <c r="X21" i="29" s="1"/>
  <c r="Q21" i="29"/>
  <c r="P21" i="29"/>
  <c r="W20" i="29"/>
  <c r="V20" i="29"/>
  <c r="U20" i="29"/>
  <c r="R20" i="29"/>
  <c r="Q20" i="29"/>
  <c r="P20" i="29"/>
  <c r="W19" i="29"/>
  <c r="V19" i="29"/>
  <c r="U19" i="29"/>
  <c r="R19" i="29"/>
  <c r="S19" i="29" s="1"/>
  <c r="Q19" i="29"/>
  <c r="P19" i="29"/>
  <c r="W18" i="29"/>
  <c r="V18" i="29"/>
  <c r="U18" i="29"/>
  <c r="R18" i="29"/>
  <c r="Q18" i="29"/>
  <c r="P18" i="29"/>
  <c r="W17" i="29"/>
  <c r="V17" i="29"/>
  <c r="U17" i="29"/>
  <c r="R17" i="29"/>
  <c r="T17" i="29" s="1"/>
  <c r="Q17" i="29"/>
  <c r="P17" i="29"/>
  <c r="W16" i="29"/>
  <c r="V16" i="29"/>
  <c r="U16" i="29"/>
  <c r="R16" i="29"/>
  <c r="X16" i="29" s="1"/>
  <c r="Q16" i="29"/>
  <c r="P16" i="29"/>
  <c r="W15" i="29"/>
  <c r="V15" i="29"/>
  <c r="U15" i="29"/>
  <c r="R15" i="29"/>
  <c r="T15" i="29" s="1"/>
  <c r="Q15" i="29"/>
  <c r="P15" i="29"/>
  <c r="W14" i="29"/>
  <c r="V14" i="29"/>
  <c r="U14" i="29"/>
  <c r="R14" i="29"/>
  <c r="Q14" i="29"/>
  <c r="P14" i="29"/>
  <c r="W13" i="29"/>
  <c r="V13" i="29"/>
  <c r="U13" i="29"/>
  <c r="R13" i="29"/>
  <c r="S13" i="29" s="1"/>
  <c r="Q13" i="29"/>
  <c r="P13" i="29"/>
  <c r="W12" i="29"/>
  <c r="V12" i="29"/>
  <c r="U12" i="29"/>
  <c r="R12" i="29"/>
  <c r="X12" i="29" s="1"/>
  <c r="Q12" i="29"/>
  <c r="P12" i="29"/>
  <c r="W11" i="29"/>
  <c r="V11" i="29"/>
  <c r="U11" i="29"/>
  <c r="R11" i="29"/>
  <c r="S11" i="29" s="1"/>
  <c r="Q11" i="29"/>
  <c r="P11" i="29"/>
  <c r="W10" i="29"/>
  <c r="V10" i="29"/>
  <c r="U10" i="29"/>
  <c r="R10" i="29"/>
  <c r="T10" i="29" s="1"/>
  <c r="Q10" i="29"/>
  <c r="P10" i="29"/>
  <c r="W9" i="29"/>
  <c r="V9" i="29"/>
  <c r="U9" i="29"/>
  <c r="R9" i="29"/>
  <c r="Q9" i="29"/>
  <c r="P9" i="29"/>
  <c r="W8" i="29"/>
  <c r="V8" i="29"/>
  <c r="U8" i="29"/>
  <c r="R8" i="29"/>
  <c r="Q8" i="29"/>
  <c r="P8" i="29"/>
  <c r="W7" i="29"/>
  <c r="V7" i="29"/>
  <c r="U7" i="29"/>
  <c r="R7" i="29"/>
  <c r="X7" i="29" s="1"/>
  <c r="Q7" i="29"/>
  <c r="P7" i="29"/>
  <c r="W152" i="16"/>
  <c r="V152" i="16"/>
  <c r="U152" i="16"/>
  <c r="R152" i="16"/>
  <c r="X152" i="16" s="1"/>
  <c r="Q152" i="16"/>
  <c r="P152" i="16"/>
  <c r="W151" i="16"/>
  <c r="V151" i="16"/>
  <c r="U151" i="16"/>
  <c r="R151" i="16"/>
  <c r="S151" i="16" s="1"/>
  <c r="Q151" i="16"/>
  <c r="P151" i="16"/>
  <c r="W150" i="16"/>
  <c r="V150" i="16"/>
  <c r="U150" i="16"/>
  <c r="R150" i="16"/>
  <c r="T150" i="16" s="1"/>
  <c r="Q150" i="16"/>
  <c r="P150" i="16"/>
  <c r="W149" i="16"/>
  <c r="V149" i="16"/>
  <c r="U149" i="16"/>
  <c r="R149" i="16"/>
  <c r="X149" i="16" s="1"/>
  <c r="Q149" i="16"/>
  <c r="P149" i="16"/>
  <c r="W148" i="16"/>
  <c r="V148" i="16"/>
  <c r="U148" i="16"/>
  <c r="R148" i="16"/>
  <c r="Q148" i="16"/>
  <c r="P148" i="16"/>
  <c r="W147" i="16"/>
  <c r="V147" i="16"/>
  <c r="U147" i="16"/>
  <c r="R147" i="16"/>
  <c r="T147" i="16" s="1"/>
  <c r="Q147" i="16"/>
  <c r="P147" i="16"/>
  <c r="W146" i="16"/>
  <c r="V146" i="16"/>
  <c r="U146" i="16"/>
  <c r="R146" i="16"/>
  <c r="T146" i="16" s="1"/>
  <c r="Q146" i="16"/>
  <c r="P146" i="16"/>
  <c r="W145" i="16"/>
  <c r="V145" i="16"/>
  <c r="U145" i="16"/>
  <c r="R145" i="16"/>
  <c r="Q145" i="16"/>
  <c r="P145" i="16"/>
  <c r="W144" i="16"/>
  <c r="V144" i="16"/>
  <c r="U144" i="16"/>
  <c r="R144" i="16"/>
  <c r="X144" i="16" s="1"/>
  <c r="Q144" i="16"/>
  <c r="P144" i="16"/>
  <c r="W143" i="16"/>
  <c r="V143" i="16"/>
  <c r="U143" i="16"/>
  <c r="R143" i="16"/>
  <c r="X143" i="16" s="1"/>
  <c r="Q143" i="16"/>
  <c r="P143" i="16"/>
  <c r="W142" i="16"/>
  <c r="V142" i="16"/>
  <c r="U142" i="16"/>
  <c r="R142" i="16"/>
  <c r="S142" i="16" s="1"/>
  <c r="Q142" i="16"/>
  <c r="P142" i="16"/>
  <c r="W141" i="16"/>
  <c r="V141" i="16"/>
  <c r="U141" i="16"/>
  <c r="R141" i="16"/>
  <c r="X141" i="16" s="1"/>
  <c r="Q141" i="16"/>
  <c r="P141" i="16"/>
  <c r="W140" i="16"/>
  <c r="V140" i="16"/>
  <c r="U140" i="16"/>
  <c r="R140" i="16"/>
  <c r="T140" i="16" s="1"/>
  <c r="Q140" i="16"/>
  <c r="P140" i="16"/>
  <c r="W139" i="16"/>
  <c r="V139" i="16"/>
  <c r="U139" i="16"/>
  <c r="R139" i="16"/>
  <c r="X139" i="16" s="1"/>
  <c r="Q139" i="16"/>
  <c r="P139" i="16"/>
  <c r="W138" i="16"/>
  <c r="V138" i="16"/>
  <c r="U138" i="16"/>
  <c r="R138" i="16"/>
  <c r="Q138" i="16"/>
  <c r="P138" i="16"/>
  <c r="W137" i="16"/>
  <c r="V137" i="16"/>
  <c r="U137" i="16"/>
  <c r="R137" i="16"/>
  <c r="S137" i="16" s="1"/>
  <c r="Q137" i="16"/>
  <c r="P137" i="16"/>
  <c r="W136" i="16"/>
  <c r="V136" i="16"/>
  <c r="U136" i="16"/>
  <c r="R136" i="16"/>
  <c r="X136" i="16" s="1"/>
  <c r="Q136" i="16"/>
  <c r="P136" i="16"/>
  <c r="W135" i="16"/>
  <c r="V135" i="16"/>
  <c r="U135" i="16"/>
  <c r="R135" i="16"/>
  <c r="X135" i="16" s="1"/>
  <c r="Q135" i="16"/>
  <c r="P135" i="16"/>
  <c r="W134" i="16"/>
  <c r="V134" i="16"/>
  <c r="U134" i="16"/>
  <c r="R134" i="16"/>
  <c r="S134" i="16" s="1"/>
  <c r="Q134" i="16"/>
  <c r="P134" i="16"/>
  <c r="W133" i="16"/>
  <c r="V133" i="16"/>
  <c r="U133" i="16"/>
  <c r="R133" i="16"/>
  <c r="X133" i="16" s="1"/>
  <c r="Q133" i="16"/>
  <c r="P133" i="16"/>
  <c r="W132" i="16"/>
  <c r="V132" i="16"/>
  <c r="U132" i="16"/>
  <c r="R132" i="16"/>
  <c r="S132" i="16" s="1"/>
  <c r="Q132" i="16"/>
  <c r="P132" i="16"/>
  <c r="W131" i="16"/>
  <c r="V131" i="16"/>
  <c r="U131" i="16"/>
  <c r="R131" i="16"/>
  <c r="X131" i="16" s="1"/>
  <c r="Q131" i="16"/>
  <c r="P131" i="16"/>
  <c r="W130" i="16"/>
  <c r="V130" i="16"/>
  <c r="U130" i="16"/>
  <c r="R130" i="16"/>
  <c r="S130" i="16" s="1"/>
  <c r="Q130" i="16"/>
  <c r="P130" i="16"/>
  <c r="W129" i="16"/>
  <c r="V129" i="16"/>
  <c r="U129" i="16"/>
  <c r="R129" i="16"/>
  <c r="S129" i="16" s="1"/>
  <c r="Q129" i="16"/>
  <c r="P129" i="16"/>
  <c r="W128" i="16"/>
  <c r="V128" i="16"/>
  <c r="U128" i="16"/>
  <c r="R128" i="16"/>
  <c r="X128" i="16" s="1"/>
  <c r="Q128" i="16"/>
  <c r="P128" i="16"/>
  <c r="W127" i="16"/>
  <c r="V127" i="16"/>
  <c r="U127" i="16"/>
  <c r="R127" i="16"/>
  <c r="X127" i="16" s="1"/>
  <c r="Q127" i="16"/>
  <c r="P127" i="16"/>
  <c r="W126" i="16"/>
  <c r="V126" i="16"/>
  <c r="U126" i="16"/>
  <c r="R126" i="16"/>
  <c r="S126" i="16" s="1"/>
  <c r="Q126" i="16"/>
  <c r="P126" i="16"/>
  <c r="W125" i="16"/>
  <c r="V125" i="16"/>
  <c r="U125" i="16"/>
  <c r="R125" i="16"/>
  <c r="T125" i="16" s="1"/>
  <c r="Q125" i="16"/>
  <c r="P125" i="16"/>
  <c r="W124" i="16"/>
  <c r="V124" i="16"/>
  <c r="U124" i="16"/>
  <c r="R124" i="16"/>
  <c r="T124" i="16" s="1"/>
  <c r="Q124" i="16"/>
  <c r="P124" i="16"/>
  <c r="W123" i="16"/>
  <c r="V123" i="16"/>
  <c r="U123" i="16"/>
  <c r="R123" i="16"/>
  <c r="X123" i="16" s="1"/>
  <c r="Q123" i="16"/>
  <c r="P123" i="16"/>
  <c r="W122" i="16"/>
  <c r="V122" i="16"/>
  <c r="U122" i="16"/>
  <c r="R122" i="16"/>
  <c r="X122" i="16" s="1"/>
  <c r="Q122" i="16"/>
  <c r="P122" i="16"/>
  <c r="W121" i="16"/>
  <c r="V121" i="16"/>
  <c r="U121" i="16"/>
  <c r="R121" i="16"/>
  <c r="S121" i="16" s="1"/>
  <c r="Q121" i="16"/>
  <c r="P121" i="16"/>
  <c r="W120" i="16"/>
  <c r="V120" i="16"/>
  <c r="U120" i="16"/>
  <c r="R120" i="16"/>
  <c r="X120" i="16" s="1"/>
  <c r="Q120" i="16"/>
  <c r="P120" i="16"/>
  <c r="X119" i="16"/>
  <c r="W119" i="16"/>
  <c r="V119" i="16"/>
  <c r="U119" i="16"/>
  <c r="R119" i="16"/>
  <c r="Q119" i="16"/>
  <c r="P119" i="16"/>
  <c r="W118" i="16"/>
  <c r="V118" i="16"/>
  <c r="U118" i="16"/>
  <c r="R118" i="16"/>
  <c r="S118" i="16" s="1"/>
  <c r="Q118" i="16"/>
  <c r="P118" i="16"/>
  <c r="W117" i="16"/>
  <c r="V117" i="16"/>
  <c r="U117" i="16"/>
  <c r="R117" i="16"/>
  <c r="T117" i="16" s="1"/>
  <c r="Q117" i="16"/>
  <c r="P117" i="16"/>
  <c r="W116" i="16"/>
  <c r="V116" i="16"/>
  <c r="U116" i="16"/>
  <c r="R116" i="16"/>
  <c r="Q116" i="16"/>
  <c r="P116" i="16"/>
  <c r="W115" i="16"/>
  <c r="V115" i="16"/>
  <c r="U115" i="16"/>
  <c r="R115" i="16"/>
  <c r="X115" i="16" s="1"/>
  <c r="Q115" i="16"/>
  <c r="P115" i="16"/>
  <c r="X114" i="16"/>
  <c r="W114" i="16"/>
  <c r="V114" i="16"/>
  <c r="U114" i="16"/>
  <c r="R114" i="16"/>
  <c r="T114" i="16" s="1"/>
  <c r="Q114" i="16"/>
  <c r="P114" i="16"/>
  <c r="W113" i="16"/>
  <c r="V113" i="16"/>
  <c r="U113" i="16"/>
  <c r="R113" i="16"/>
  <c r="S113" i="16" s="1"/>
  <c r="Q113" i="16"/>
  <c r="P113" i="16"/>
  <c r="W112" i="16"/>
  <c r="V112" i="16"/>
  <c r="U112" i="16"/>
  <c r="R112" i="16"/>
  <c r="S112" i="16" s="1"/>
  <c r="Q112" i="16"/>
  <c r="P112" i="16"/>
  <c r="W111" i="16"/>
  <c r="V111" i="16"/>
  <c r="U111" i="16"/>
  <c r="R111" i="16"/>
  <c r="X111" i="16" s="1"/>
  <c r="Q111" i="16"/>
  <c r="P111" i="16"/>
  <c r="W110" i="16"/>
  <c r="V110" i="16"/>
  <c r="U110" i="16"/>
  <c r="R110" i="16"/>
  <c r="S110" i="16" s="1"/>
  <c r="Q110" i="16"/>
  <c r="P110" i="16"/>
  <c r="W109" i="16"/>
  <c r="V109" i="16"/>
  <c r="U109" i="16"/>
  <c r="R109" i="16"/>
  <c r="T109" i="16" s="1"/>
  <c r="Q109" i="16"/>
  <c r="P109" i="16"/>
  <c r="W108" i="16"/>
  <c r="V108" i="16"/>
  <c r="U108" i="16"/>
  <c r="R108" i="16"/>
  <c r="Q108" i="16"/>
  <c r="P108" i="16"/>
  <c r="W107" i="16"/>
  <c r="V107" i="16"/>
  <c r="U107" i="16"/>
  <c r="R107" i="16"/>
  <c r="X107" i="16" s="1"/>
  <c r="Q107" i="16"/>
  <c r="P107" i="16"/>
  <c r="W106" i="16"/>
  <c r="V106" i="16"/>
  <c r="U106" i="16"/>
  <c r="R106" i="16"/>
  <c r="X106" i="16" s="1"/>
  <c r="Q106" i="16"/>
  <c r="P106" i="16"/>
  <c r="W105" i="16"/>
  <c r="V105" i="16"/>
  <c r="U105" i="16"/>
  <c r="R105" i="16"/>
  <c r="S105" i="16" s="1"/>
  <c r="Q105" i="16"/>
  <c r="P105" i="16"/>
  <c r="W104" i="16"/>
  <c r="V104" i="16"/>
  <c r="U104" i="16"/>
  <c r="R104" i="16"/>
  <c r="X104" i="16" s="1"/>
  <c r="Q104" i="16"/>
  <c r="P104" i="16"/>
  <c r="W103" i="16"/>
  <c r="V103" i="16"/>
  <c r="U103" i="16"/>
  <c r="R103" i="16"/>
  <c r="X103" i="16" s="1"/>
  <c r="Q103" i="16"/>
  <c r="P103" i="16"/>
  <c r="W102" i="16"/>
  <c r="V102" i="16"/>
  <c r="U102" i="16"/>
  <c r="R102" i="16"/>
  <c r="S102" i="16" s="1"/>
  <c r="Q102" i="16"/>
  <c r="P102" i="16"/>
  <c r="W101" i="16"/>
  <c r="V101" i="16"/>
  <c r="U101" i="16"/>
  <c r="R101" i="16"/>
  <c r="Q101" i="16"/>
  <c r="P101" i="16"/>
  <c r="W100" i="16"/>
  <c r="V100" i="16"/>
  <c r="U100" i="16"/>
  <c r="R100" i="16"/>
  <c r="T100" i="16" s="1"/>
  <c r="Q100" i="16"/>
  <c r="P100" i="16"/>
  <c r="W99" i="16"/>
  <c r="V99" i="16"/>
  <c r="U99" i="16"/>
  <c r="R99" i="16"/>
  <c r="X99" i="16" s="1"/>
  <c r="Q99" i="16"/>
  <c r="P99" i="16"/>
  <c r="W98" i="16"/>
  <c r="V98" i="16"/>
  <c r="U98" i="16"/>
  <c r="R98" i="16"/>
  <c r="T98" i="16" s="1"/>
  <c r="Q98" i="16"/>
  <c r="P98" i="16"/>
  <c r="W97" i="16"/>
  <c r="V97" i="16"/>
  <c r="U97" i="16"/>
  <c r="R97" i="16"/>
  <c r="S97" i="16" s="1"/>
  <c r="Q97" i="16"/>
  <c r="P97" i="16"/>
  <c r="W96" i="16"/>
  <c r="V96" i="16"/>
  <c r="U96" i="16"/>
  <c r="R96" i="16"/>
  <c r="X96" i="16" s="1"/>
  <c r="Q96" i="16"/>
  <c r="P96" i="16"/>
  <c r="W95" i="16"/>
  <c r="V95" i="16"/>
  <c r="U95" i="16"/>
  <c r="R95" i="16"/>
  <c r="X95" i="16" s="1"/>
  <c r="Q95" i="16"/>
  <c r="P95" i="16"/>
  <c r="W94" i="16"/>
  <c r="V94" i="16"/>
  <c r="U94" i="16"/>
  <c r="R94" i="16"/>
  <c r="S94" i="16" s="1"/>
  <c r="Q94" i="16"/>
  <c r="P94" i="16"/>
  <c r="W93" i="16"/>
  <c r="V93" i="16"/>
  <c r="U93" i="16"/>
  <c r="R93" i="16"/>
  <c r="Q93" i="16"/>
  <c r="P93" i="16"/>
  <c r="W92" i="16"/>
  <c r="V92" i="16"/>
  <c r="U92" i="16"/>
  <c r="R92" i="16"/>
  <c r="S92" i="16" s="1"/>
  <c r="Q92" i="16"/>
  <c r="P92" i="16"/>
  <c r="W91" i="16"/>
  <c r="V91" i="16"/>
  <c r="U91" i="16"/>
  <c r="R91" i="16"/>
  <c r="X91" i="16" s="1"/>
  <c r="Q91" i="16"/>
  <c r="P91" i="16"/>
  <c r="W90" i="16"/>
  <c r="V90" i="16"/>
  <c r="U90" i="16"/>
  <c r="R90" i="16"/>
  <c r="T90" i="16" s="1"/>
  <c r="Q90" i="16"/>
  <c r="P90" i="16"/>
  <c r="W89" i="16"/>
  <c r="V89" i="16"/>
  <c r="U89" i="16"/>
  <c r="R89" i="16"/>
  <c r="S89" i="16" s="1"/>
  <c r="Q89" i="16"/>
  <c r="P89" i="16"/>
  <c r="W88" i="16"/>
  <c r="V88" i="16"/>
  <c r="U88" i="16"/>
  <c r="R88" i="16"/>
  <c r="Q88" i="16"/>
  <c r="P88" i="16"/>
  <c r="W87" i="16"/>
  <c r="V87" i="16"/>
  <c r="U87" i="16"/>
  <c r="R87" i="16"/>
  <c r="X87" i="16" s="1"/>
  <c r="Q87" i="16"/>
  <c r="P87" i="16"/>
  <c r="W86" i="16"/>
  <c r="V86" i="16"/>
  <c r="U86" i="16"/>
  <c r="R86" i="16"/>
  <c r="S86" i="16" s="1"/>
  <c r="Q86" i="16"/>
  <c r="P86" i="16"/>
  <c r="W85" i="16"/>
  <c r="V85" i="16"/>
  <c r="U85" i="16"/>
  <c r="R85" i="16"/>
  <c r="Q85" i="16"/>
  <c r="P85" i="16"/>
  <c r="W84" i="16"/>
  <c r="V84" i="16"/>
  <c r="U84" i="16"/>
  <c r="R84" i="16"/>
  <c r="T84" i="16" s="1"/>
  <c r="Q84" i="16"/>
  <c r="P84" i="16"/>
  <c r="W83" i="16"/>
  <c r="V83" i="16"/>
  <c r="U83" i="16"/>
  <c r="R83" i="16"/>
  <c r="Q83" i="16"/>
  <c r="P83" i="16"/>
  <c r="W82" i="16"/>
  <c r="V82" i="16"/>
  <c r="U82" i="16"/>
  <c r="R82" i="16"/>
  <c r="X82" i="16" s="1"/>
  <c r="Q82" i="16"/>
  <c r="P82" i="16"/>
  <c r="W81" i="16"/>
  <c r="V81" i="16"/>
  <c r="U81" i="16"/>
  <c r="R81" i="16"/>
  <c r="S81" i="16" s="1"/>
  <c r="Q81" i="16"/>
  <c r="P81" i="16"/>
  <c r="W80" i="16"/>
  <c r="V80" i="16"/>
  <c r="U80" i="16"/>
  <c r="R80" i="16"/>
  <c r="X80" i="16" s="1"/>
  <c r="Q80" i="16"/>
  <c r="P80" i="16"/>
  <c r="W79" i="16"/>
  <c r="V79" i="16"/>
  <c r="U79" i="16"/>
  <c r="R79" i="16"/>
  <c r="X79" i="16" s="1"/>
  <c r="Q79" i="16"/>
  <c r="P79" i="16"/>
  <c r="W78" i="16"/>
  <c r="V78" i="16"/>
  <c r="U78" i="16"/>
  <c r="R78" i="16"/>
  <c r="S78" i="16" s="1"/>
  <c r="Q78" i="16"/>
  <c r="P78" i="16"/>
  <c r="W77" i="16"/>
  <c r="V77" i="16"/>
  <c r="U77" i="16"/>
  <c r="R77" i="16"/>
  <c r="Q77" i="16"/>
  <c r="P77" i="16"/>
  <c r="W76" i="16"/>
  <c r="V76" i="16"/>
  <c r="U76" i="16"/>
  <c r="R76" i="16"/>
  <c r="T76" i="16" s="1"/>
  <c r="Q76" i="16"/>
  <c r="P76" i="16"/>
  <c r="W75" i="16"/>
  <c r="V75" i="16"/>
  <c r="U75" i="16"/>
  <c r="R75" i="16"/>
  <c r="X75" i="16" s="1"/>
  <c r="Q75" i="16"/>
  <c r="P75" i="16"/>
  <c r="W74" i="16"/>
  <c r="V74" i="16"/>
  <c r="U74" i="16"/>
  <c r="R74" i="16"/>
  <c r="Q74" i="16"/>
  <c r="P74" i="16"/>
  <c r="W73" i="16"/>
  <c r="V73" i="16"/>
  <c r="U73" i="16"/>
  <c r="R73" i="16"/>
  <c r="S73" i="16" s="1"/>
  <c r="Q73" i="16"/>
  <c r="P73" i="16"/>
  <c r="W72" i="16"/>
  <c r="V72" i="16"/>
  <c r="U72" i="16"/>
  <c r="R72" i="16"/>
  <c r="X72" i="16" s="1"/>
  <c r="Q72" i="16"/>
  <c r="P72" i="16"/>
  <c r="W71" i="16"/>
  <c r="V71" i="16"/>
  <c r="U71" i="16"/>
  <c r="R71" i="16"/>
  <c r="X71" i="16" s="1"/>
  <c r="Q71" i="16"/>
  <c r="P71" i="16"/>
  <c r="W70" i="16"/>
  <c r="V70" i="16"/>
  <c r="U70" i="16"/>
  <c r="R70" i="16"/>
  <c r="S70" i="16" s="1"/>
  <c r="Q70" i="16"/>
  <c r="P70" i="16"/>
  <c r="W69" i="16"/>
  <c r="V69" i="16"/>
  <c r="U69" i="16"/>
  <c r="R69" i="16"/>
  <c r="S69" i="16" s="1"/>
  <c r="Q69" i="16"/>
  <c r="P69" i="16"/>
  <c r="W68" i="16"/>
  <c r="V68" i="16"/>
  <c r="U68" i="16"/>
  <c r="R68" i="16"/>
  <c r="Q68" i="16"/>
  <c r="P68" i="16"/>
  <c r="W67" i="16"/>
  <c r="V67" i="16"/>
  <c r="U67" i="16"/>
  <c r="R67" i="16"/>
  <c r="Q67" i="16"/>
  <c r="P67" i="16"/>
  <c r="W66" i="16"/>
  <c r="V66" i="16"/>
  <c r="U66" i="16"/>
  <c r="R66" i="16"/>
  <c r="S66" i="16" s="1"/>
  <c r="Q66" i="16"/>
  <c r="W65" i="16"/>
  <c r="V65" i="16"/>
  <c r="U65" i="16"/>
  <c r="R65" i="16"/>
  <c r="S65" i="16" s="1"/>
  <c r="Q65" i="16"/>
  <c r="W64" i="16"/>
  <c r="V64" i="16"/>
  <c r="U64" i="16"/>
  <c r="R64" i="16"/>
  <c r="X64" i="16" s="1"/>
  <c r="Q64" i="16"/>
  <c r="W63" i="16"/>
  <c r="V63" i="16"/>
  <c r="U63" i="16"/>
  <c r="R63" i="16"/>
  <c r="Q63" i="16"/>
  <c r="W62" i="16"/>
  <c r="V62" i="16"/>
  <c r="U62" i="16"/>
  <c r="R62" i="16"/>
  <c r="S62" i="16" s="1"/>
  <c r="Q62" i="16"/>
  <c r="W61" i="16"/>
  <c r="V61" i="16"/>
  <c r="U61" i="16"/>
  <c r="R61" i="16"/>
  <c r="Q61" i="16"/>
  <c r="W60" i="16"/>
  <c r="V60" i="16"/>
  <c r="U60" i="16"/>
  <c r="R60" i="16"/>
  <c r="T60" i="16" s="1"/>
  <c r="Q60" i="16"/>
  <c r="W59" i="16"/>
  <c r="V59" i="16"/>
  <c r="U59" i="16"/>
  <c r="R59" i="16"/>
  <c r="Q59" i="16"/>
  <c r="W58" i="16"/>
  <c r="V58" i="16"/>
  <c r="U58" i="16"/>
  <c r="R58" i="16"/>
  <c r="X58" i="16" s="1"/>
  <c r="Q58" i="16"/>
  <c r="W57" i="16"/>
  <c r="V57" i="16"/>
  <c r="U57" i="16"/>
  <c r="R57" i="16"/>
  <c r="S57" i="16" s="1"/>
  <c r="Q57" i="16"/>
  <c r="W56" i="16"/>
  <c r="V56" i="16"/>
  <c r="U56" i="16"/>
  <c r="R56" i="16"/>
  <c r="X56" i="16" s="1"/>
  <c r="Q56" i="16"/>
  <c r="W55" i="16"/>
  <c r="V55" i="16"/>
  <c r="U55" i="16"/>
  <c r="R55" i="16"/>
  <c r="Q55" i="16"/>
  <c r="W54" i="16"/>
  <c r="V54" i="16"/>
  <c r="U54" i="16"/>
  <c r="R54" i="16"/>
  <c r="S54" i="16" s="1"/>
  <c r="Q54" i="16"/>
  <c r="W53" i="16"/>
  <c r="V53" i="16"/>
  <c r="U53" i="16"/>
  <c r="R53" i="16"/>
  <c r="T53" i="16" s="1"/>
  <c r="Q53" i="16"/>
  <c r="W52" i="16"/>
  <c r="V52" i="16"/>
  <c r="U52" i="16"/>
  <c r="R52" i="16"/>
  <c r="Q52" i="16"/>
  <c r="W51" i="16"/>
  <c r="V51" i="16"/>
  <c r="U51" i="16"/>
  <c r="R51" i="16"/>
  <c r="Q51" i="16"/>
  <c r="W50" i="16"/>
  <c r="V50" i="16"/>
  <c r="U50" i="16"/>
  <c r="R50" i="16"/>
  <c r="T50" i="16" s="1"/>
  <c r="Q50" i="16"/>
  <c r="W49" i="16"/>
  <c r="V49" i="16"/>
  <c r="U49" i="16"/>
  <c r="R49" i="16"/>
  <c r="S49" i="16" s="1"/>
  <c r="Q49" i="16"/>
  <c r="W48" i="16"/>
  <c r="V48" i="16"/>
  <c r="U48" i="16"/>
  <c r="R48" i="16"/>
  <c r="S48" i="16" s="1"/>
  <c r="Q48" i="16"/>
  <c r="W47" i="16"/>
  <c r="V47" i="16"/>
  <c r="U47" i="16"/>
  <c r="R47" i="16"/>
  <c r="Q47" i="16"/>
  <c r="W46" i="16"/>
  <c r="V46" i="16"/>
  <c r="U46" i="16"/>
  <c r="R46" i="16"/>
  <c r="S46" i="16" s="1"/>
  <c r="Q46" i="16"/>
  <c r="W45" i="16"/>
  <c r="V45" i="16"/>
  <c r="U45" i="16"/>
  <c r="R45" i="16"/>
  <c r="T45" i="16" s="1"/>
  <c r="Q45" i="16"/>
  <c r="W44" i="16"/>
  <c r="V44" i="16"/>
  <c r="U44" i="16"/>
  <c r="R44" i="16"/>
  <c r="Q44" i="16"/>
  <c r="W43" i="16"/>
  <c r="V43" i="16"/>
  <c r="U43" i="16"/>
  <c r="R43" i="16"/>
  <c r="Q43" i="16"/>
  <c r="W42" i="16"/>
  <c r="V42" i="16"/>
  <c r="U42" i="16"/>
  <c r="R42" i="16"/>
  <c r="X42" i="16" s="1"/>
  <c r="Q42" i="16"/>
  <c r="W41" i="16"/>
  <c r="V41" i="16"/>
  <c r="U41" i="16"/>
  <c r="R41" i="16"/>
  <c r="S41" i="16" s="1"/>
  <c r="Q41" i="16"/>
  <c r="W40" i="16"/>
  <c r="V40" i="16"/>
  <c r="U40" i="16"/>
  <c r="R40" i="16"/>
  <c r="T40" i="16" s="1"/>
  <c r="Q40" i="16"/>
  <c r="W39" i="16"/>
  <c r="V39" i="16"/>
  <c r="U39" i="16"/>
  <c r="R39" i="16"/>
  <c r="T39" i="16" s="1"/>
  <c r="Q39" i="16"/>
  <c r="W38" i="16"/>
  <c r="V38" i="16"/>
  <c r="U38" i="16"/>
  <c r="R38" i="16"/>
  <c r="Q38" i="16"/>
  <c r="W37" i="16"/>
  <c r="V37" i="16"/>
  <c r="U37" i="16"/>
  <c r="R37" i="16"/>
  <c r="S37" i="16" s="1"/>
  <c r="Q37" i="16"/>
  <c r="W36" i="16"/>
  <c r="V36" i="16"/>
  <c r="U36" i="16"/>
  <c r="R36" i="16"/>
  <c r="T36" i="16" s="1"/>
  <c r="Q36" i="16"/>
  <c r="W35" i="16"/>
  <c r="V35" i="16"/>
  <c r="U35" i="16"/>
  <c r="R35" i="16"/>
  <c r="T35" i="16" s="1"/>
  <c r="Q35" i="16"/>
  <c r="W34" i="16"/>
  <c r="V34" i="16"/>
  <c r="U34" i="16"/>
  <c r="R34" i="16"/>
  <c r="T34" i="16" s="1"/>
  <c r="Q34" i="16"/>
  <c r="W33" i="16"/>
  <c r="V33" i="16"/>
  <c r="U33" i="16"/>
  <c r="R33" i="16"/>
  <c r="S33" i="16" s="1"/>
  <c r="Q33" i="16"/>
  <c r="W32" i="16"/>
  <c r="V32" i="16"/>
  <c r="U32" i="16"/>
  <c r="R32" i="16"/>
  <c r="T32" i="16" s="1"/>
  <c r="Q32" i="16"/>
  <c r="W31" i="16"/>
  <c r="V31" i="16"/>
  <c r="U31" i="16"/>
  <c r="R31" i="16"/>
  <c r="T31" i="16" s="1"/>
  <c r="Q31" i="16"/>
  <c r="W30" i="16"/>
  <c r="V30" i="16"/>
  <c r="U30" i="16"/>
  <c r="R30" i="16"/>
  <c r="T30" i="16" s="1"/>
  <c r="Q30" i="16"/>
  <c r="W29" i="16"/>
  <c r="V29" i="16"/>
  <c r="U29" i="16"/>
  <c r="R29" i="16"/>
  <c r="Q29" i="16"/>
  <c r="W28" i="16"/>
  <c r="V28" i="16"/>
  <c r="U28" i="16"/>
  <c r="R28" i="16"/>
  <c r="X28" i="16" s="1"/>
  <c r="Q28" i="16"/>
  <c r="W27" i="16"/>
  <c r="V27" i="16"/>
  <c r="U27" i="16"/>
  <c r="R27" i="16"/>
  <c r="T27" i="16" s="1"/>
  <c r="Q27" i="16"/>
  <c r="W26" i="16"/>
  <c r="V26" i="16"/>
  <c r="U26" i="16"/>
  <c r="R26" i="16"/>
  <c r="T26" i="16" s="1"/>
  <c r="Q26" i="16"/>
  <c r="W25" i="16"/>
  <c r="V25" i="16"/>
  <c r="U25" i="16"/>
  <c r="R25" i="16"/>
  <c r="Q25" i="16"/>
  <c r="W24" i="16"/>
  <c r="V24" i="16"/>
  <c r="U24" i="16"/>
  <c r="R24" i="16"/>
  <c r="Q24" i="16"/>
  <c r="W23" i="16"/>
  <c r="V23" i="16"/>
  <c r="U23" i="16"/>
  <c r="R23" i="16"/>
  <c r="S23" i="16" s="1"/>
  <c r="Q23" i="16"/>
  <c r="W22" i="16"/>
  <c r="V22" i="16"/>
  <c r="U22" i="16"/>
  <c r="R22" i="16"/>
  <c r="Q22" i="16"/>
  <c r="W21" i="16"/>
  <c r="V21" i="16"/>
  <c r="U21" i="16"/>
  <c r="R21" i="16"/>
  <c r="Q21" i="16"/>
  <c r="W20" i="16"/>
  <c r="V20" i="16"/>
  <c r="U20" i="16"/>
  <c r="R20" i="16"/>
  <c r="T20" i="16" s="1"/>
  <c r="Q20" i="16"/>
  <c r="W19" i="16"/>
  <c r="V19" i="16"/>
  <c r="U19" i="16"/>
  <c r="R19" i="16"/>
  <c r="Q19" i="16"/>
  <c r="W18" i="16"/>
  <c r="V18" i="16"/>
  <c r="U18" i="16"/>
  <c r="R18" i="16"/>
  <c r="T18" i="16" s="1"/>
  <c r="Q18" i="16"/>
  <c r="W17" i="16"/>
  <c r="V17" i="16"/>
  <c r="U17" i="16"/>
  <c r="R17" i="16"/>
  <c r="T17" i="16" s="1"/>
  <c r="Q17" i="16"/>
  <c r="W16" i="16"/>
  <c r="V16" i="16"/>
  <c r="U16" i="16"/>
  <c r="R16" i="16"/>
  <c r="X16" i="16" s="1"/>
  <c r="Q16" i="16"/>
  <c r="W15" i="16"/>
  <c r="V15" i="16"/>
  <c r="U15" i="16"/>
  <c r="R15" i="16"/>
  <c r="T15" i="16" s="1"/>
  <c r="Q15" i="16"/>
  <c r="W14" i="16"/>
  <c r="V14" i="16"/>
  <c r="U14" i="16"/>
  <c r="R14" i="16"/>
  <c r="T14" i="16" s="1"/>
  <c r="Q14" i="16"/>
  <c r="W13" i="16"/>
  <c r="V13" i="16"/>
  <c r="U13" i="16"/>
  <c r="R13" i="16"/>
  <c r="Q13" i="16"/>
  <c r="W12" i="16"/>
  <c r="V12" i="16"/>
  <c r="U12" i="16"/>
  <c r="R12" i="16"/>
  <c r="S12" i="16" s="1"/>
  <c r="Q12" i="16"/>
  <c r="W11" i="16"/>
  <c r="V11" i="16"/>
  <c r="U11" i="16"/>
  <c r="R11" i="16"/>
  <c r="Q11" i="16"/>
  <c r="W10" i="16"/>
  <c r="V10" i="16"/>
  <c r="U10" i="16"/>
  <c r="R10" i="16"/>
  <c r="X10" i="16" s="1"/>
  <c r="Q10" i="16"/>
  <c r="W9" i="16"/>
  <c r="V9" i="16"/>
  <c r="U9" i="16"/>
  <c r="R9" i="16"/>
  <c r="T9" i="16" s="1"/>
  <c r="Q9" i="16"/>
  <c r="W8" i="16"/>
  <c r="V8" i="16"/>
  <c r="U8" i="16"/>
  <c r="R8" i="16"/>
  <c r="Q8" i="16"/>
  <c r="W7" i="16"/>
  <c r="V7" i="16"/>
  <c r="U7" i="16"/>
  <c r="R7" i="16"/>
  <c r="Q7" i="16"/>
  <c r="W152" i="28"/>
  <c r="V152" i="28"/>
  <c r="U152" i="28"/>
  <c r="R152" i="28"/>
  <c r="X152" i="28" s="1"/>
  <c r="Q152" i="28"/>
  <c r="P152" i="28"/>
  <c r="W151" i="28"/>
  <c r="V151" i="28"/>
  <c r="U151" i="28"/>
  <c r="R151" i="28"/>
  <c r="S151" i="28" s="1"/>
  <c r="Q151" i="28"/>
  <c r="P151" i="28"/>
  <c r="W150" i="28"/>
  <c r="V150" i="28"/>
  <c r="U150" i="28"/>
  <c r="R150" i="28"/>
  <c r="S150" i="28" s="1"/>
  <c r="Q150" i="28"/>
  <c r="P150" i="28"/>
  <c r="W149" i="28"/>
  <c r="V149" i="28"/>
  <c r="U149" i="28"/>
  <c r="R149" i="28"/>
  <c r="X149" i="28" s="1"/>
  <c r="Q149" i="28"/>
  <c r="P149" i="28"/>
  <c r="W148" i="28"/>
  <c r="V148" i="28"/>
  <c r="U148" i="28"/>
  <c r="R148" i="28"/>
  <c r="X148" i="28" s="1"/>
  <c r="Q148" i="28"/>
  <c r="P148" i="28"/>
  <c r="W147" i="28"/>
  <c r="V147" i="28"/>
  <c r="U147" i="28"/>
  <c r="R147" i="28"/>
  <c r="T147" i="28" s="1"/>
  <c r="Q147" i="28"/>
  <c r="P147" i="28"/>
  <c r="W146" i="28"/>
  <c r="V146" i="28"/>
  <c r="U146" i="28"/>
  <c r="R146" i="28"/>
  <c r="T146" i="28" s="1"/>
  <c r="Q146" i="28"/>
  <c r="P146" i="28"/>
  <c r="W145" i="28"/>
  <c r="V145" i="28"/>
  <c r="U145" i="28"/>
  <c r="R145" i="28"/>
  <c r="T145" i="28" s="1"/>
  <c r="Q145" i="28"/>
  <c r="P145" i="28"/>
  <c r="W144" i="28"/>
  <c r="V144" i="28"/>
  <c r="U144" i="28"/>
  <c r="R144" i="28"/>
  <c r="X144" i="28" s="1"/>
  <c r="Q144" i="28"/>
  <c r="P144" i="28"/>
  <c r="W143" i="28"/>
  <c r="V143" i="28"/>
  <c r="U143" i="28"/>
  <c r="R143" i="28"/>
  <c r="S143" i="28" s="1"/>
  <c r="Q143" i="28"/>
  <c r="P143" i="28"/>
  <c r="W142" i="28"/>
  <c r="V142" i="28"/>
  <c r="U142" i="28"/>
  <c r="R142" i="28"/>
  <c r="S142" i="28" s="1"/>
  <c r="Q142" i="28"/>
  <c r="P142" i="28"/>
  <c r="W141" i="28"/>
  <c r="V141" i="28"/>
  <c r="U141" i="28"/>
  <c r="R141" i="28"/>
  <c r="T141" i="28" s="1"/>
  <c r="Q141" i="28"/>
  <c r="P141" i="28"/>
  <c r="W140" i="28"/>
  <c r="V140" i="28"/>
  <c r="U140" i="28"/>
  <c r="R140" i="28"/>
  <c r="T140" i="28" s="1"/>
  <c r="Q140" i="28"/>
  <c r="P140" i="28"/>
  <c r="W139" i="28"/>
  <c r="V139" i="28"/>
  <c r="U139" i="28"/>
  <c r="R139" i="28"/>
  <c r="T139" i="28" s="1"/>
  <c r="Q139" i="28"/>
  <c r="P139" i="28"/>
  <c r="W138" i="28"/>
  <c r="V138" i="28"/>
  <c r="U138" i="28"/>
  <c r="R138" i="28"/>
  <c r="T138" i="28" s="1"/>
  <c r="Q138" i="28"/>
  <c r="P138" i="28"/>
  <c r="W137" i="28"/>
  <c r="V137" i="28"/>
  <c r="U137" i="28"/>
  <c r="R137" i="28"/>
  <c r="T137" i="28" s="1"/>
  <c r="Q137" i="28"/>
  <c r="P137" i="28"/>
  <c r="W136" i="28"/>
  <c r="V136" i="28"/>
  <c r="U136" i="28"/>
  <c r="R136" i="28"/>
  <c r="X136" i="28" s="1"/>
  <c r="Q136" i="28"/>
  <c r="P136" i="28"/>
  <c r="W135" i="28"/>
  <c r="V135" i="28"/>
  <c r="U135" i="28"/>
  <c r="R135" i="28"/>
  <c r="T135" i="28" s="1"/>
  <c r="Q135" i="28"/>
  <c r="P135" i="28"/>
  <c r="W134" i="28"/>
  <c r="V134" i="28"/>
  <c r="U134" i="28"/>
  <c r="R134" i="28"/>
  <c r="S134" i="28" s="1"/>
  <c r="Q134" i="28"/>
  <c r="P134" i="28"/>
  <c r="W133" i="28"/>
  <c r="V133" i="28"/>
  <c r="U133" i="28"/>
  <c r="R133" i="28"/>
  <c r="T133" i="28" s="1"/>
  <c r="Q133" i="28"/>
  <c r="P133" i="28"/>
  <c r="W132" i="28"/>
  <c r="V132" i="28"/>
  <c r="U132" i="28"/>
  <c r="R132" i="28"/>
  <c r="T132" i="28" s="1"/>
  <c r="Q132" i="28"/>
  <c r="P132" i="28"/>
  <c r="W131" i="28"/>
  <c r="V131" i="28"/>
  <c r="U131" i="28"/>
  <c r="R131" i="28"/>
  <c r="Q131" i="28"/>
  <c r="P131" i="28"/>
  <c r="W130" i="28"/>
  <c r="V130" i="28"/>
  <c r="U130" i="28"/>
  <c r="R130" i="28"/>
  <c r="X130" i="28" s="1"/>
  <c r="Q130" i="28"/>
  <c r="P130" i="28"/>
  <c r="W129" i="28"/>
  <c r="V129" i="28"/>
  <c r="U129" i="28"/>
  <c r="R129" i="28"/>
  <c r="T129" i="28" s="1"/>
  <c r="Q129" i="28"/>
  <c r="P129" i="28"/>
  <c r="W128" i="28"/>
  <c r="V128" i="28"/>
  <c r="U128" i="28"/>
  <c r="R128" i="28"/>
  <c r="S128" i="28" s="1"/>
  <c r="Q128" i="28"/>
  <c r="P128" i="28"/>
  <c r="W127" i="28"/>
  <c r="V127" i="28"/>
  <c r="U127" i="28"/>
  <c r="R127" i="28"/>
  <c r="Q127" i="28"/>
  <c r="P127" i="28"/>
  <c r="W126" i="28"/>
  <c r="V126" i="28"/>
  <c r="U126" i="28"/>
  <c r="R126" i="28"/>
  <c r="Q126" i="28"/>
  <c r="P126" i="28"/>
  <c r="W125" i="28"/>
  <c r="V125" i="28"/>
  <c r="U125" i="28"/>
  <c r="R125" i="28"/>
  <c r="X125" i="28" s="1"/>
  <c r="Q125" i="28"/>
  <c r="P125" i="28"/>
  <c r="W124" i="28"/>
  <c r="V124" i="28"/>
  <c r="U124" i="28"/>
  <c r="R124" i="28"/>
  <c r="T124" i="28" s="1"/>
  <c r="Q124" i="28"/>
  <c r="P124" i="28"/>
  <c r="X123" i="28"/>
  <c r="W123" i="28"/>
  <c r="V123" i="28"/>
  <c r="U123" i="28"/>
  <c r="R123" i="28"/>
  <c r="T123" i="28" s="1"/>
  <c r="Q123" i="28"/>
  <c r="P123" i="28"/>
  <c r="W122" i="28"/>
  <c r="V122" i="28"/>
  <c r="U122" i="28"/>
  <c r="R122" i="28"/>
  <c r="T122" i="28" s="1"/>
  <c r="Q122" i="28"/>
  <c r="P122" i="28"/>
  <c r="W121" i="28"/>
  <c r="V121" i="28"/>
  <c r="U121" i="28"/>
  <c r="R121" i="28"/>
  <c r="T121" i="28" s="1"/>
  <c r="Q121" i="28"/>
  <c r="P121" i="28"/>
  <c r="W120" i="28"/>
  <c r="V120" i="28"/>
  <c r="U120" i="28"/>
  <c r="R120" i="28"/>
  <c r="X120" i="28" s="1"/>
  <c r="Q120" i="28"/>
  <c r="P120" i="28"/>
  <c r="W119" i="28"/>
  <c r="V119" i="28"/>
  <c r="U119" i="28"/>
  <c r="R119" i="28"/>
  <c r="Q119" i="28"/>
  <c r="P119" i="28"/>
  <c r="W118" i="28"/>
  <c r="V118" i="28"/>
  <c r="U118" i="28"/>
  <c r="R118" i="28"/>
  <c r="S118" i="28" s="1"/>
  <c r="Q118" i="28"/>
  <c r="P118" i="28"/>
  <c r="W117" i="28"/>
  <c r="V117" i="28"/>
  <c r="U117" i="28"/>
  <c r="R117" i="28"/>
  <c r="S117" i="28" s="1"/>
  <c r="Q117" i="28"/>
  <c r="P117" i="28"/>
  <c r="W116" i="28"/>
  <c r="V116" i="28"/>
  <c r="U116" i="28"/>
  <c r="R116" i="28"/>
  <c r="S116" i="28" s="1"/>
  <c r="Q116" i="28"/>
  <c r="P116" i="28"/>
  <c r="W115" i="28"/>
  <c r="V115" i="28"/>
  <c r="U115" i="28"/>
  <c r="R115" i="28"/>
  <c r="T115" i="28" s="1"/>
  <c r="Q115" i="28"/>
  <c r="P115" i="28"/>
  <c r="W114" i="28"/>
  <c r="V114" i="28"/>
  <c r="U114" i="28"/>
  <c r="R114" i="28"/>
  <c r="T114" i="28" s="1"/>
  <c r="Q114" i="28"/>
  <c r="P114" i="28"/>
  <c r="W113" i="28"/>
  <c r="V113" i="28"/>
  <c r="U113" i="28"/>
  <c r="R113" i="28"/>
  <c r="T113" i="28" s="1"/>
  <c r="Q113" i="28"/>
  <c r="P113" i="28"/>
  <c r="W112" i="28"/>
  <c r="V112" i="28"/>
  <c r="U112" i="28"/>
  <c r="R112" i="28"/>
  <c r="Q112" i="28"/>
  <c r="P112" i="28"/>
  <c r="W111" i="28"/>
  <c r="V111" i="28"/>
  <c r="U111" i="28"/>
  <c r="R111" i="28"/>
  <c r="Q111" i="28"/>
  <c r="P111" i="28"/>
  <c r="W110" i="28"/>
  <c r="V110" i="28"/>
  <c r="U110" i="28"/>
  <c r="R110" i="28"/>
  <c r="S110" i="28" s="1"/>
  <c r="Q110" i="28"/>
  <c r="P110" i="28"/>
  <c r="W109" i="28"/>
  <c r="V109" i="28"/>
  <c r="U109" i="28"/>
  <c r="R109" i="28"/>
  <c r="S109" i="28" s="1"/>
  <c r="Q109" i="28"/>
  <c r="P109" i="28"/>
  <c r="W108" i="28"/>
  <c r="V108" i="28"/>
  <c r="U108" i="28"/>
  <c r="R108" i="28"/>
  <c r="T108" i="28" s="1"/>
  <c r="Q108" i="28"/>
  <c r="P108" i="28"/>
  <c r="W107" i="28"/>
  <c r="V107" i="28"/>
  <c r="U107" i="28"/>
  <c r="R107" i="28"/>
  <c r="T107" i="28" s="1"/>
  <c r="Q107" i="28"/>
  <c r="P107" i="28"/>
  <c r="W106" i="28"/>
  <c r="V106" i="28"/>
  <c r="U106" i="28"/>
  <c r="R106" i="28"/>
  <c r="X106" i="28" s="1"/>
  <c r="Q106" i="28"/>
  <c r="P106" i="28"/>
  <c r="W105" i="28"/>
  <c r="V105" i="28"/>
  <c r="U105" i="28"/>
  <c r="R105" i="28"/>
  <c r="S105" i="28" s="1"/>
  <c r="Q105" i="28"/>
  <c r="P105" i="28"/>
  <c r="W104" i="28"/>
  <c r="V104" i="28"/>
  <c r="U104" i="28"/>
  <c r="R104" i="28"/>
  <c r="P104" i="28"/>
  <c r="Q104" i="28"/>
  <c r="W103" i="28"/>
  <c r="V103" i="28"/>
  <c r="U103" i="28"/>
  <c r="R103" i="28"/>
  <c r="Q103" i="28"/>
  <c r="P103" i="28"/>
  <c r="W102" i="28"/>
  <c r="V102" i="28"/>
  <c r="U102" i="28"/>
  <c r="R102" i="28"/>
  <c r="S102" i="28" s="1"/>
  <c r="Q102" i="28"/>
  <c r="P102" i="28"/>
  <c r="W101" i="28"/>
  <c r="V101" i="28"/>
  <c r="U101" i="28"/>
  <c r="R101" i="28"/>
  <c r="T101" i="28" s="1"/>
  <c r="Q101" i="28"/>
  <c r="P101" i="28"/>
  <c r="W100" i="28"/>
  <c r="V100" i="28"/>
  <c r="U100" i="28"/>
  <c r="R100" i="28"/>
  <c r="T100" i="28" s="1"/>
  <c r="Q100" i="28"/>
  <c r="P100" i="28"/>
  <c r="W99" i="28"/>
  <c r="V99" i="28"/>
  <c r="U99" i="28"/>
  <c r="R99" i="28"/>
  <c r="S99" i="28" s="1"/>
  <c r="Q99" i="28"/>
  <c r="P99" i="28"/>
  <c r="W98" i="28"/>
  <c r="V98" i="28"/>
  <c r="U98" i="28"/>
  <c r="R98" i="28"/>
  <c r="X98" i="28" s="1"/>
  <c r="Q98" i="28"/>
  <c r="P98" i="28"/>
  <c r="W97" i="28"/>
  <c r="V97" i="28"/>
  <c r="U97" i="28"/>
  <c r="R97" i="28"/>
  <c r="T97" i="28" s="1"/>
  <c r="Q97" i="28"/>
  <c r="P97" i="28"/>
  <c r="W96" i="28"/>
  <c r="V96" i="28"/>
  <c r="U96" i="28"/>
  <c r="R96" i="28"/>
  <c r="S96" i="28" s="1"/>
  <c r="Q96" i="28"/>
  <c r="P96" i="28"/>
  <c r="W95" i="28"/>
  <c r="V95" i="28"/>
  <c r="U95" i="28"/>
  <c r="R95" i="28"/>
  <c r="Q95" i="28"/>
  <c r="P95" i="28"/>
  <c r="W94" i="28"/>
  <c r="V94" i="28"/>
  <c r="U94" i="28"/>
  <c r="R94" i="28"/>
  <c r="Q94" i="28"/>
  <c r="P94" i="28"/>
  <c r="W93" i="28"/>
  <c r="V93" i="28"/>
  <c r="U93" i="28"/>
  <c r="R93" i="28"/>
  <c r="X93" i="28" s="1"/>
  <c r="Q93" i="28"/>
  <c r="P93" i="28"/>
  <c r="W92" i="28"/>
  <c r="V92" i="28"/>
  <c r="U92" i="28"/>
  <c r="R92" i="28"/>
  <c r="T92" i="28" s="1"/>
  <c r="Q92" i="28"/>
  <c r="P92" i="28"/>
  <c r="W91" i="28"/>
  <c r="V91" i="28"/>
  <c r="U91" i="28"/>
  <c r="R91" i="28"/>
  <c r="T91" i="28" s="1"/>
  <c r="Q91" i="28"/>
  <c r="P91" i="28"/>
  <c r="W90" i="28"/>
  <c r="V90" i="28"/>
  <c r="U90" i="28"/>
  <c r="R90" i="28"/>
  <c r="T90" i="28" s="1"/>
  <c r="Q90" i="28"/>
  <c r="P90" i="28"/>
  <c r="W89" i="28"/>
  <c r="V89" i="28"/>
  <c r="U89" i="28"/>
  <c r="R89" i="28"/>
  <c r="S89" i="28" s="1"/>
  <c r="Q89" i="28"/>
  <c r="P89" i="28"/>
  <c r="W88" i="28"/>
  <c r="V88" i="28"/>
  <c r="U88" i="28"/>
  <c r="R88" i="28"/>
  <c r="X88" i="28" s="1"/>
  <c r="Q88" i="28"/>
  <c r="P88" i="28"/>
  <c r="W87" i="28"/>
  <c r="V87" i="28"/>
  <c r="U87" i="28"/>
  <c r="R87" i="28"/>
  <c r="Q87" i="28"/>
  <c r="P87" i="28"/>
  <c r="W86" i="28"/>
  <c r="V86" i="28"/>
  <c r="U86" i="28"/>
  <c r="R86" i="28"/>
  <c r="S86" i="28" s="1"/>
  <c r="P86" i="28"/>
  <c r="Q86" i="28"/>
  <c r="W85" i="28"/>
  <c r="V85" i="28"/>
  <c r="U85" i="28"/>
  <c r="R85" i="28"/>
  <c r="P85" i="28"/>
  <c r="Q85" i="28"/>
  <c r="W84" i="28"/>
  <c r="V84" i="28"/>
  <c r="U84" i="28"/>
  <c r="R84" i="28"/>
  <c r="S84" i="28" s="1"/>
  <c r="P84" i="28"/>
  <c r="Q84" i="28"/>
  <c r="W83" i="28"/>
  <c r="V83" i="28"/>
  <c r="U83" i="28"/>
  <c r="R83" i="28"/>
  <c r="P83" i="28"/>
  <c r="Q83" i="28"/>
  <c r="W82" i="28"/>
  <c r="V82" i="28"/>
  <c r="U82" i="28"/>
  <c r="R82" i="28"/>
  <c r="T82" i="28" s="1"/>
  <c r="P82" i="28"/>
  <c r="Q82" i="28"/>
  <c r="W81" i="28"/>
  <c r="V81" i="28"/>
  <c r="U81" i="28"/>
  <c r="R81" i="28"/>
  <c r="T81" i="28" s="1"/>
  <c r="P81" i="28"/>
  <c r="Q81" i="28"/>
  <c r="W80" i="28"/>
  <c r="V80" i="28"/>
  <c r="U80" i="28"/>
  <c r="R80" i="28"/>
  <c r="X80" i="28" s="1"/>
  <c r="P80" i="28"/>
  <c r="Q80" i="28"/>
  <c r="W79" i="28"/>
  <c r="V79" i="28"/>
  <c r="U79" i="28"/>
  <c r="R79" i="28"/>
  <c r="P79" i="28"/>
  <c r="Q79" i="28"/>
  <c r="W78" i="28"/>
  <c r="V78" i="28"/>
  <c r="U78" i="28"/>
  <c r="R78" i="28"/>
  <c r="S78" i="28" s="1"/>
  <c r="P78" i="28"/>
  <c r="Q78" i="28"/>
  <c r="W77" i="28"/>
  <c r="V77" i="28"/>
  <c r="U77" i="28"/>
  <c r="R77" i="28"/>
  <c r="T77" i="28" s="1"/>
  <c r="Q77" i="28"/>
  <c r="P77" i="28"/>
  <c r="W76" i="28"/>
  <c r="V76" i="28"/>
  <c r="U76" i="28"/>
  <c r="R76" i="28"/>
  <c r="T76" i="28" s="1"/>
  <c r="P76" i="28"/>
  <c r="Q76" i="28"/>
  <c r="W75" i="28"/>
  <c r="V75" i="28"/>
  <c r="U75" i="28"/>
  <c r="R75" i="28"/>
  <c r="T75" i="28" s="1"/>
  <c r="P75" i="28"/>
  <c r="Q75" i="28"/>
  <c r="W74" i="28"/>
  <c r="V74" i="28"/>
  <c r="U74" i="28"/>
  <c r="R74" i="28"/>
  <c r="T74" i="28" s="1"/>
  <c r="P74" i="28"/>
  <c r="Q74" i="28"/>
  <c r="W73" i="28"/>
  <c r="V73" i="28"/>
  <c r="U73" i="28"/>
  <c r="R73" i="28"/>
  <c r="T73" i="28" s="1"/>
  <c r="P73" i="28"/>
  <c r="Q73" i="28"/>
  <c r="W72" i="28"/>
  <c r="V72" i="28"/>
  <c r="U72" i="28"/>
  <c r="R72" i="28"/>
  <c r="X72" i="28" s="1"/>
  <c r="P72" i="28"/>
  <c r="Q72" i="28"/>
  <c r="W71" i="28"/>
  <c r="V71" i="28"/>
  <c r="U71" i="28"/>
  <c r="R71" i="28"/>
  <c r="Q71" i="28"/>
  <c r="P71" i="28"/>
  <c r="W70" i="28"/>
  <c r="V70" i="28"/>
  <c r="U70" i="28"/>
  <c r="R70" i="28"/>
  <c r="S70" i="28" s="1"/>
  <c r="P70" i="28"/>
  <c r="Q70" i="28"/>
  <c r="W69" i="28"/>
  <c r="V69" i="28"/>
  <c r="U69" i="28"/>
  <c r="R69" i="28"/>
  <c r="T69" i="28" s="1"/>
  <c r="P69" i="28"/>
  <c r="Q69" i="28"/>
  <c r="W68" i="28"/>
  <c r="V68" i="28"/>
  <c r="U68" i="28"/>
  <c r="R68" i="28"/>
  <c r="T68" i="28" s="1"/>
  <c r="P68" i="28"/>
  <c r="Q68" i="28"/>
  <c r="W67" i="28"/>
  <c r="V67" i="28"/>
  <c r="U67" i="28"/>
  <c r="R67" i="28"/>
  <c r="T67" i="28" s="1"/>
  <c r="P67" i="28"/>
  <c r="Q67" i="28"/>
  <c r="W66" i="28"/>
  <c r="V66" i="28"/>
  <c r="U66" i="28"/>
  <c r="R66" i="28"/>
  <c r="Q66" i="28"/>
  <c r="W65" i="28"/>
  <c r="V65" i="28"/>
  <c r="U65" i="28"/>
  <c r="R65" i="28"/>
  <c r="S65" i="28" s="1"/>
  <c r="Q65" i="28"/>
  <c r="W64" i="28"/>
  <c r="V64" i="28"/>
  <c r="U64" i="28"/>
  <c r="R64" i="28"/>
  <c r="Q64" i="28"/>
  <c r="W63" i="28"/>
  <c r="V63" i="28"/>
  <c r="U63" i="28"/>
  <c r="R63" i="28"/>
  <c r="Q63" i="28"/>
  <c r="W62" i="28"/>
  <c r="V62" i="28"/>
  <c r="U62" i="28"/>
  <c r="R62" i="28"/>
  <c r="Q62" i="28"/>
  <c r="W61" i="28"/>
  <c r="V61" i="28"/>
  <c r="U61" i="28"/>
  <c r="R61" i="28"/>
  <c r="X61" i="28" s="1"/>
  <c r="Q61" i="28"/>
  <c r="W60" i="28"/>
  <c r="V60" i="28"/>
  <c r="U60" i="28"/>
  <c r="R60" i="28"/>
  <c r="T60" i="28" s="1"/>
  <c r="Q60" i="28"/>
  <c r="W59" i="28"/>
  <c r="V59" i="28"/>
  <c r="U59" i="28"/>
  <c r="R59" i="28"/>
  <c r="S59" i="28" s="1"/>
  <c r="Q59" i="28"/>
  <c r="W58" i="28"/>
  <c r="V58" i="28"/>
  <c r="U58" i="28"/>
  <c r="R58" i="28"/>
  <c r="T58" i="28" s="1"/>
  <c r="Q58" i="28"/>
  <c r="W57" i="28"/>
  <c r="V57" i="28"/>
  <c r="U57" i="28"/>
  <c r="R57" i="28"/>
  <c r="T57" i="28" s="1"/>
  <c r="Q57" i="28"/>
  <c r="W56" i="28"/>
  <c r="V56" i="28"/>
  <c r="U56" i="28"/>
  <c r="R56" i="28"/>
  <c r="Q56" i="28"/>
  <c r="W55" i="28"/>
  <c r="V55" i="28"/>
  <c r="U55" i="28"/>
  <c r="R55" i="28"/>
  <c r="Q55" i="28"/>
  <c r="W54" i="28"/>
  <c r="V54" i="28"/>
  <c r="U54" i="28"/>
  <c r="R54" i="28"/>
  <c r="S54" i="28" s="1"/>
  <c r="Q54" i="28"/>
  <c r="W53" i="28"/>
  <c r="V53" i="28"/>
  <c r="U53" i="28"/>
  <c r="R53" i="28"/>
  <c r="X53" i="28" s="1"/>
  <c r="Q53" i="28"/>
  <c r="W52" i="28"/>
  <c r="V52" i="28"/>
  <c r="U52" i="28"/>
  <c r="R52" i="28"/>
  <c r="T52" i="28" s="1"/>
  <c r="Q52" i="28"/>
  <c r="W51" i="28"/>
  <c r="V51" i="28"/>
  <c r="U51" i="28"/>
  <c r="R51" i="28"/>
  <c r="Q51" i="28"/>
  <c r="W50" i="28"/>
  <c r="V50" i="28"/>
  <c r="U50" i="28"/>
  <c r="R50" i="28"/>
  <c r="Q50" i="28"/>
  <c r="W49" i="28"/>
  <c r="V49" i="28"/>
  <c r="U49" i="28"/>
  <c r="R49" i="28"/>
  <c r="T49" i="28" s="1"/>
  <c r="Q49" i="28"/>
  <c r="W48" i="28"/>
  <c r="V48" i="28"/>
  <c r="U48" i="28"/>
  <c r="R48" i="28"/>
  <c r="Q48" i="28"/>
  <c r="W47" i="28"/>
  <c r="V47" i="28"/>
  <c r="U47" i="28"/>
  <c r="R47" i="28"/>
  <c r="Q47" i="28"/>
  <c r="W46" i="28"/>
  <c r="V46" i="28"/>
  <c r="U46" i="28"/>
  <c r="R46" i="28"/>
  <c r="S46" i="28" s="1"/>
  <c r="Q46" i="28"/>
  <c r="W45" i="28"/>
  <c r="V45" i="28"/>
  <c r="U45" i="28"/>
  <c r="R45" i="28"/>
  <c r="T45" i="28" s="1"/>
  <c r="Q45" i="28"/>
  <c r="W44" i="28"/>
  <c r="V44" i="28"/>
  <c r="U44" i="28"/>
  <c r="R44" i="28"/>
  <c r="Q44" i="28"/>
  <c r="W43" i="28"/>
  <c r="V43" i="28"/>
  <c r="U43" i="28"/>
  <c r="R43" i="28"/>
  <c r="Q43" i="28"/>
  <c r="W42" i="28"/>
  <c r="V42" i="28"/>
  <c r="U42" i="28"/>
  <c r="R42" i="28"/>
  <c r="T42" i="28" s="1"/>
  <c r="Q42" i="28"/>
  <c r="W41" i="28"/>
  <c r="V41" i="28"/>
  <c r="U41" i="28"/>
  <c r="R41" i="28"/>
  <c r="T41" i="28" s="1"/>
  <c r="Q41" i="28"/>
  <c r="W40" i="28"/>
  <c r="V40" i="28"/>
  <c r="U40" i="28"/>
  <c r="R40" i="28"/>
  <c r="Q40" i="28"/>
  <c r="W39" i="28"/>
  <c r="V39" i="28"/>
  <c r="U39" i="28"/>
  <c r="R39" i="28"/>
  <c r="S39" i="28" s="1"/>
  <c r="Q39" i="28"/>
  <c r="W38" i="28"/>
  <c r="V38" i="28"/>
  <c r="U38" i="28"/>
  <c r="R38" i="28"/>
  <c r="Q38" i="28"/>
  <c r="W37" i="28"/>
  <c r="V37" i="28"/>
  <c r="U37" i="28"/>
  <c r="R37" i="28"/>
  <c r="X37" i="28" s="1"/>
  <c r="Q37" i="28"/>
  <c r="W36" i="28"/>
  <c r="V36" i="28"/>
  <c r="U36" i="28"/>
  <c r="R36" i="28"/>
  <c r="S36" i="28" s="1"/>
  <c r="Q36" i="28"/>
  <c r="W35" i="28"/>
  <c r="V35" i="28"/>
  <c r="U35" i="28"/>
  <c r="R35" i="28"/>
  <c r="T35" i="28" s="1"/>
  <c r="Q35" i="28"/>
  <c r="W34" i="28"/>
  <c r="V34" i="28"/>
  <c r="U34" i="28"/>
  <c r="R34" i="28"/>
  <c r="Q34" i="28"/>
  <c r="W33" i="28"/>
  <c r="V33" i="28"/>
  <c r="U33" i="28"/>
  <c r="R33" i="28"/>
  <c r="X33" i="28" s="1"/>
  <c r="Q33" i="28"/>
  <c r="W32" i="28"/>
  <c r="V32" i="28"/>
  <c r="U32" i="28"/>
  <c r="R32" i="28"/>
  <c r="S32" i="28" s="1"/>
  <c r="Q32" i="28"/>
  <c r="W31" i="28"/>
  <c r="V31" i="28"/>
  <c r="U31" i="28"/>
  <c r="R31" i="28"/>
  <c r="S31" i="28" s="1"/>
  <c r="Q31" i="28"/>
  <c r="W30" i="28"/>
  <c r="V30" i="28"/>
  <c r="U30" i="28"/>
  <c r="R30" i="28"/>
  <c r="T30" i="28" s="1"/>
  <c r="Q30" i="28"/>
  <c r="W29" i="28"/>
  <c r="V29" i="28"/>
  <c r="U29" i="28"/>
  <c r="R29" i="28"/>
  <c r="T29" i="28" s="1"/>
  <c r="Q29" i="28"/>
  <c r="W28" i="28"/>
  <c r="V28" i="28"/>
  <c r="U28" i="28"/>
  <c r="R28" i="28"/>
  <c r="Q28" i="28"/>
  <c r="W27" i="28"/>
  <c r="V27" i="28"/>
  <c r="U27" i="28"/>
  <c r="R27" i="28"/>
  <c r="S27" i="28" s="1"/>
  <c r="Q27" i="28"/>
  <c r="W26" i="28"/>
  <c r="V26" i="28"/>
  <c r="U26" i="28"/>
  <c r="R26" i="28"/>
  <c r="Q26" i="28"/>
  <c r="W25" i="28"/>
  <c r="V25" i="28"/>
  <c r="U25" i="28"/>
  <c r="R25" i="28"/>
  <c r="X25" i="28" s="1"/>
  <c r="Q25" i="28"/>
  <c r="W24" i="28"/>
  <c r="V24" i="28"/>
  <c r="U24" i="28"/>
  <c r="R24" i="28"/>
  <c r="T24" i="28" s="1"/>
  <c r="Q24" i="28"/>
  <c r="W23" i="28"/>
  <c r="V23" i="28"/>
  <c r="U23" i="28"/>
  <c r="R23" i="28"/>
  <c r="T23" i="28" s="1"/>
  <c r="Q23" i="28"/>
  <c r="W22" i="28"/>
  <c r="V22" i="28"/>
  <c r="U22" i="28"/>
  <c r="R22" i="28"/>
  <c r="S22" i="28" s="1"/>
  <c r="Q22" i="28"/>
  <c r="W21" i="28"/>
  <c r="V21" i="28"/>
  <c r="U21" i="28"/>
  <c r="R21" i="28"/>
  <c r="S21" i="28" s="1"/>
  <c r="Q21" i="28"/>
  <c r="W20" i="28"/>
  <c r="V20" i="28"/>
  <c r="U20" i="28"/>
  <c r="R20" i="28"/>
  <c r="S20" i="28" s="1"/>
  <c r="Q20" i="28"/>
  <c r="W19" i="28"/>
  <c r="V19" i="28"/>
  <c r="U19" i="28"/>
  <c r="R19" i="28"/>
  <c r="T19" i="28" s="1"/>
  <c r="Q19" i="28"/>
  <c r="W18" i="28"/>
  <c r="V18" i="28"/>
  <c r="U18" i="28"/>
  <c r="R18" i="28"/>
  <c r="Q18" i="28"/>
  <c r="W17" i="28"/>
  <c r="V17" i="28"/>
  <c r="U17" i="28"/>
  <c r="R17" i="28"/>
  <c r="T17" i="28" s="1"/>
  <c r="Q17" i="28"/>
  <c r="W16" i="28"/>
  <c r="V16" i="28"/>
  <c r="U16" i="28"/>
  <c r="R16" i="28"/>
  <c r="S16" i="28" s="1"/>
  <c r="Q16" i="28"/>
  <c r="W15" i="28"/>
  <c r="V15" i="28"/>
  <c r="U15" i="28"/>
  <c r="R15" i="28"/>
  <c r="T15" i="28" s="1"/>
  <c r="Q15" i="28"/>
  <c r="W14" i="28"/>
  <c r="V14" i="28"/>
  <c r="U14" i="28"/>
  <c r="R14" i="28"/>
  <c r="Q14" i="28"/>
  <c r="W13" i="28"/>
  <c r="V13" i="28"/>
  <c r="U13" i="28"/>
  <c r="R13" i="28"/>
  <c r="Q13" i="28"/>
  <c r="W12" i="28"/>
  <c r="V12" i="28"/>
  <c r="U12" i="28"/>
  <c r="R12" i="28"/>
  <c r="Q12" i="28"/>
  <c r="W11" i="28"/>
  <c r="V11" i="28"/>
  <c r="U11" i="28"/>
  <c r="R11" i="28"/>
  <c r="T11" i="28" s="1"/>
  <c r="Q11" i="28"/>
  <c r="W10" i="28"/>
  <c r="V10" i="28"/>
  <c r="U10" i="28"/>
  <c r="R10" i="28"/>
  <c r="Q10" i="28"/>
  <c r="W9" i="28"/>
  <c r="V9" i="28"/>
  <c r="U9" i="28"/>
  <c r="R9" i="28"/>
  <c r="X9" i="28" s="1"/>
  <c r="Q9" i="28"/>
  <c r="W8" i="28"/>
  <c r="V8" i="28"/>
  <c r="U8" i="28"/>
  <c r="R8" i="28"/>
  <c r="T8" i="28" s="1"/>
  <c r="Q8" i="28"/>
  <c r="W7" i="28"/>
  <c r="V7" i="28"/>
  <c r="U7" i="28"/>
  <c r="R7" i="28"/>
  <c r="Q7" i="28"/>
  <c r="W152" i="20"/>
  <c r="V152" i="20"/>
  <c r="U152" i="20"/>
  <c r="R152" i="20"/>
  <c r="S152" i="20" s="1"/>
  <c r="Q152" i="20"/>
  <c r="P152" i="20"/>
  <c r="W151" i="20"/>
  <c r="V151" i="20"/>
  <c r="U151" i="20"/>
  <c r="R151" i="20"/>
  <c r="S151" i="20" s="1"/>
  <c r="Q151" i="20"/>
  <c r="P151" i="20"/>
  <c r="W150" i="20"/>
  <c r="V150" i="20"/>
  <c r="U150" i="20"/>
  <c r="R150" i="20"/>
  <c r="X150" i="20" s="1"/>
  <c r="Q150" i="20"/>
  <c r="P150" i="20"/>
  <c r="W149" i="20"/>
  <c r="V149" i="20"/>
  <c r="U149" i="20"/>
  <c r="R149" i="20"/>
  <c r="X149" i="20" s="1"/>
  <c r="Q149" i="20"/>
  <c r="P149" i="20"/>
  <c r="W148" i="20"/>
  <c r="V148" i="20"/>
  <c r="U148" i="20"/>
  <c r="R148" i="20"/>
  <c r="Q148" i="20"/>
  <c r="P148" i="20"/>
  <c r="W147" i="20"/>
  <c r="V147" i="20"/>
  <c r="U147" i="20"/>
  <c r="R147" i="20"/>
  <c r="S147" i="20" s="1"/>
  <c r="Q147" i="20"/>
  <c r="P147" i="20"/>
  <c r="W146" i="20"/>
  <c r="V146" i="20"/>
  <c r="U146" i="20"/>
  <c r="R146" i="20"/>
  <c r="S146" i="20" s="1"/>
  <c r="Q146" i="20"/>
  <c r="P146" i="20"/>
  <c r="W145" i="20"/>
  <c r="V145" i="20"/>
  <c r="U145" i="20"/>
  <c r="R145" i="20"/>
  <c r="T145" i="20" s="1"/>
  <c r="Q145" i="20"/>
  <c r="P145" i="20"/>
  <c r="W144" i="20"/>
  <c r="V144" i="20"/>
  <c r="U144" i="20"/>
  <c r="R144" i="20"/>
  <c r="Q144" i="20"/>
  <c r="P144" i="20"/>
  <c r="W143" i="20"/>
  <c r="V143" i="20"/>
  <c r="U143" i="20"/>
  <c r="R143" i="20"/>
  <c r="S143" i="20" s="1"/>
  <c r="Q143" i="20"/>
  <c r="P143" i="20"/>
  <c r="W142" i="20"/>
  <c r="V142" i="20"/>
  <c r="U142" i="20"/>
  <c r="R142" i="20"/>
  <c r="X142" i="20" s="1"/>
  <c r="Q142" i="20"/>
  <c r="P142" i="20"/>
  <c r="W141" i="20"/>
  <c r="V141" i="20"/>
  <c r="U141" i="20"/>
  <c r="R141" i="20"/>
  <c r="X141" i="20" s="1"/>
  <c r="Q141" i="20"/>
  <c r="P141" i="20"/>
  <c r="W140" i="20"/>
  <c r="V140" i="20"/>
  <c r="U140" i="20"/>
  <c r="R140" i="20"/>
  <c r="Q140" i="20"/>
  <c r="P140" i="20"/>
  <c r="W139" i="20"/>
  <c r="V139" i="20"/>
  <c r="U139" i="20"/>
  <c r="R139" i="20"/>
  <c r="S139" i="20" s="1"/>
  <c r="Q139" i="20"/>
  <c r="P139" i="20"/>
  <c r="W138" i="20"/>
  <c r="V138" i="20"/>
  <c r="U138" i="20"/>
  <c r="R138" i="20"/>
  <c r="T138" i="20" s="1"/>
  <c r="Q138" i="20"/>
  <c r="P138" i="20"/>
  <c r="W137" i="20"/>
  <c r="V137" i="20"/>
  <c r="U137" i="20"/>
  <c r="R137" i="20"/>
  <c r="Q137" i="20"/>
  <c r="P137" i="20"/>
  <c r="W136" i="20"/>
  <c r="V136" i="20"/>
  <c r="U136" i="20"/>
  <c r="R136" i="20"/>
  <c r="Q136" i="20"/>
  <c r="P136" i="20"/>
  <c r="W135" i="20"/>
  <c r="V135" i="20"/>
  <c r="U135" i="20"/>
  <c r="R135" i="20"/>
  <c r="T135" i="20" s="1"/>
  <c r="Q135" i="20"/>
  <c r="P135" i="20"/>
  <c r="W134" i="20"/>
  <c r="V134" i="20"/>
  <c r="U134" i="20"/>
  <c r="R134" i="20"/>
  <c r="S134" i="20" s="1"/>
  <c r="Q134" i="20"/>
  <c r="P134" i="20"/>
  <c r="W133" i="20"/>
  <c r="V133" i="20"/>
  <c r="U133" i="20"/>
  <c r="R133" i="20"/>
  <c r="X133" i="20" s="1"/>
  <c r="Q133" i="20"/>
  <c r="P133" i="20"/>
  <c r="W132" i="20"/>
  <c r="V132" i="20"/>
  <c r="U132" i="20"/>
  <c r="R132" i="20"/>
  <c r="Q132" i="20"/>
  <c r="P132" i="20"/>
  <c r="W131" i="20"/>
  <c r="V131" i="20"/>
  <c r="U131" i="20"/>
  <c r="R131" i="20"/>
  <c r="S131" i="20" s="1"/>
  <c r="Q131" i="20"/>
  <c r="P131" i="20"/>
  <c r="W130" i="20"/>
  <c r="V130" i="20"/>
  <c r="U130" i="20"/>
  <c r="R130" i="20"/>
  <c r="X130" i="20" s="1"/>
  <c r="Q130" i="20"/>
  <c r="P130" i="20"/>
  <c r="W129" i="20"/>
  <c r="V129" i="20"/>
  <c r="U129" i="20"/>
  <c r="R129" i="20"/>
  <c r="T129" i="20" s="1"/>
  <c r="Q129" i="20"/>
  <c r="P129" i="20"/>
  <c r="W128" i="20"/>
  <c r="V128" i="20"/>
  <c r="U128" i="20"/>
  <c r="R128" i="20"/>
  <c r="Q128" i="20"/>
  <c r="P128" i="20"/>
  <c r="W127" i="20"/>
  <c r="V127" i="20"/>
  <c r="U127" i="20"/>
  <c r="R127" i="20"/>
  <c r="S127" i="20" s="1"/>
  <c r="Q127" i="20"/>
  <c r="P127" i="20"/>
  <c r="W126" i="20"/>
  <c r="V126" i="20"/>
  <c r="U126" i="20"/>
  <c r="R126" i="20"/>
  <c r="T126" i="20" s="1"/>
  <c r="Q126" i="20"/>
  <c r="P126" i="20"/>
  <c r="W125" i="20"/>
  <c r="V125" i="20"/>
  <c r="U125" i="20"/>
  <c r="R125" i="20"/>
  <c r="X125" i="20" s="1"/>
  <c r="Q125" i="20"/>
  <c r="P125" i="20"/>
  <c r="W124" i="20"/>
  <c r="V124" i="20"/>
  <c r="U124" i="20"/>
  <c r="R124" i="20"/>
  <c r="Q124" i="20"/>
  <c r="P124" i="20"/>
  <c r="W123" i="20"/>
  <c r="V123" i="20"/>
  <c r="U123" i="20"/>
  <c r="R123" i="20"/>
  <c r="S123" i="20" s="1"/>
  <c r="Q123" i="20"/>
  <c r="P123" i="20"/>
  <c r="W122" i="20"/>
  <c r="V122" i="20"/>
  <c r="U122" i="20"/>
  <c r="R122" i="20"/>
  <c r="T122" i="20" s="1"/>
  <c r="Q122" i="20"/>
  <c r="P122" i="20"/>
  <c r="W121" i="20"/>
  <c r="V121" i="20"/>
  <c r="U121" i="20"/>
  <c r="R121" i="20"/>
  <c r="Q121" i="20"/>
  <c r="P121" i="20"/>
  <c r="W120" i="20"/>
  <c r="V120" i="20"/>
  <c r="U120" i="20"/>
  <c r="R120" i="20"/>
  <c r="S120" i="20" s="1"/>
  <c r="Q120" i="20"/>
  <c r="P120" i="20"/>
  <c r="W119" i="20"/>
  <c r="V119" i="20"/>
  <c r="U119" i="20"/>
  <c r="R119" i="20"/>
  <c r="T119" i="20" s="1"/>
  <c r="Q119" i="20"/>
  <c r="P119" i="20"/>
  <c r="W118" i="20"/>
  <c r="V118" i="20"/>
  <c r="U118" i="20"/>
  <c r="R118" i="20"/>
  <c r="T118" i="20" s="1"/>
  <c r="Q118" i="20"/>
  <c r="P118" i="20"/>
  <c r="W117" i="20"/>
  <c r="V117" i="20"/>
  <c r="U117" i="20"/>
  <c r="R117" i="20"/>
  <c r="Q117" i="20"/>
  <c r="P117" i="20"/>
  <c r="W116" i="20"/>
  <c r="V116" i="20"/>
  <c r="U116" i="20"/>
  <c r="R116" i="20"/>
  <c r="Q116" i="20"/>
  <c r="P116" i="20"/>
  <c r="W115" i="20"/>
  <c r="V115" i="20"/>
  <c r="U115" i="20"/>
  <c r="R115" i="20"/>
  <c r="S115" i="20" s="1"/>
  <c r="Q115" i="20"/>
  <c r="P115" i="20"/>
  <c r="W114" i="20"/>
  <c r="V114" i="20"/>
  <c r="U114" i="20"/>
  <c r="R114" i="20"/>
  <c r="X114" i="20" s="1"/>
  <c r="Q114" i="20"/>
  <c r="P114" i="20"/>
  <c r="W113" i="20"/>
  <c r="V113" i="20"/>
  <c r="U113" i="20"/>
  <c r="R113" i="20"/>
  <c r="T113" i="20" s="1"/>
  <c r="Q113" i="20"/>
  <c r="P113" i="20"/>
  <c r="W112" i="20"/>
  <c r="V112" i="20"/>
  <c r="U112" i="20"/>
  <c r="R112" i="20"/>
  <c r="Q112" i="20"/>
  <c r="P112" i="20"/>
  <c r="W111" i="20"/>
  <c r="V111" i="20"/>
  <c r="U111" i="20"/>
  <c r="R111" i="20"/>
  <c r="S111" i="20" s="1"/>
  <c r="Q111" i="20"/>
  <c r="P111" i="20"/>
  <c r="W110" i="20"/>
  <c r="V110" i="20"/>
  <c r="U110" i="20"/>
  <c r="R110" i="20"/>
  <c r="T110" i="20" s="1"/>
  <c r="Q110" i="20"/>
  <c r="P110" i="20"/>
  <c r="W109" i="20"/>
  <c r="V109" i="20"/>
  <c r="U109" i="20"/>
  <c r="R109" i="20"/>
  <c r="X109" i="20" s="1"/>
  <c r="Q109" i="20"/>
  <c r="P109" i="20"/>
  <c r="W108" i="20"/>
  <c r="V108" i="20"/>
  <c r="U108" i="20"/>
  <c r="R108" i="20"/>
  <c r="Q108" i="20"/>
  <c r="P108" i="20"/>
  <c r="W107" i="20"/>
  <c r="V107" i="20"/>
  <c r="U107" i="20"/>
  <c r="R107" i="20"/>
  <c r="T107" i="20" s="1"/>
  <c r="Q107" i="20"/>
  <c r="P107" i="20"/>
  <c r="W106" i="20"/>
  <c r="V106" i="20"/>
  <c r="U106" i="20"/>
  <c r="R106" i="20"/>
  <c r="X106" i="20" s="1"/>
  <c r="Q106" i="20"/>
  <c r="P106" i="20"/>
  <c r="W105" i="20"/>
  <c r="V105" i="20"/>
  <c r="U105" i="20"/>
  <c r="R105" i="20"/>
  <c r="T105" i="20" s="1"/>
  <c r="Q105" i="20"/>
  <c r="P105" i="20"/>
  <c r="W104" i="20"/>
  <c r="V104" i="20"/>
  <c r="U104" i="20"/>
  <c r="R104" i="20"/>
  <c r="Q104" i="20"/>
  <c r="P104" i="20"/>
  <c r="W103" i="20"/>
  <c r="V103" i="20"/>
  <c r="U103" i="20"/>
  <c r="R103" i="20"/>
  <c r="S103" i="20" s="1"/>
  <c r="Q103" i="20"/>
  <c r="P103" i="20"/>
  <c r="W102" i="20"/>
  <c r="V102" i="20"/>
  <c r="U102" i="20"/>
  <c r="R102" i="20"/>
  <c r="T102" i="20" s="1"/>
  <c r="Q102" i="20"/>
  <c r="P102" i="20"/>
  <c r="W101" i="20"/>
  <c r="V101" i="20"/>
  <c r="U101" i="20"/>
  <c r="R101" i="20"/>
  <c r="X101" i="20" s="1"/>
  <c r="Q101" i="20"/>
  <c r="P101" i="20"/>
  <c r="W100" i="20"/>
  <c r="V100" i="20"/>
  <c r="U100" i="20"/>
  <c r="R100" i="20"/>
  <c r="Q100" i="20"/>
  <c r="P100" i="20"/>
  <c r="W99" i="20"/>
  <c r="V99" i="20"/>
  <c r="U99" i="20"/>
  <c r="R99" i="20"/>
  <c r="Q99" i="20"/>
  <c r="P99" i="20"/>
  <c r="W98" i="20"/>
  <c r="V98" i="20"/>
  <c r="U98" i="20"/>
  <c r="R98" i="20"/>
  <c r="S98" i="20" s="1"/>
  <c r="Q98" i="20"/>
  <c r="P98" i="20"/>
  <c r="W97" i="20"/>
  <c r="V97" i="20"/>
  <c r="U97" i="20"/>
  <c r="R97" i="20"/>
  <c r="T97" i="20" s="1"/>
  <c r="Q97" i="20"/>
  <c r="P97" i="20"/>
  <c r="W96" i="20"/>
  <c r="V96" i="20"/>
  <c r="U96" i="20"/>
  <c r="R96" i="20"/>
  <c r="Q96" i="20"/>
  <c r="P96" i="20"/>
  <c r="W95" i="20"/>
  <c r="V95" i="20"/>
  <c r="U95" i="20"/>
  <c r="R95" i="20"/>
  <c r="Q95" i="20"/>
  <c r="P95" i="20"/>
  <c r="W94" i="20"/>
  <c r="V94" i="20"/>
  <c r="U94" i="20"/>
  <c r="R94" i="20"/>
  <c r="X94" i="20" s="1"/>
  <c r="Q94" i="20"/>
  <c r="P94" i="20"/>
  <c r="W93" i="20"/>
  <c r="V93" i="20"/>
  <c r="U93" i="20"/>
  <c r="R93" i="20"/>
  <c r="Q93" i="20"/>
  <c r="P93" i="20"/>
  <c r="W92" i="20"/>
  <c r="V92" i="20"/>
  <c r="U92" i="20"/>
  <c r="R92" i="20"/>
  <c r="Q92" i="20"/>
  <c r="P92" i="20"/>
  <c r="W91" i="20"/>
  <c r="V91" i="20"/>
  <c r="U91" i="20"/>
  <c r="R91" i="20"/>
  <c r="S91" i="20" s="1"/>
  <c r="Q91" i="20"/>
  <c r="P91" i="20"/>
  <c r="W90" i="20"/>
  <c r="V90" i="20"/>
  <c r="U90" i="20"/>
  <c r="R90" i="20"/>
  <c r="T90" i="20" s="1"/>
  <c r="Q90" i="20"/>
  <c r="P90" i="20"/>
  <c r="W89" i="20"/>
  <c r="V89" i="20"/>
  <c r="U89" i="20"/>
  <c r="R89" i="20"/>
  <c r="T89" i="20" s="1"/>
  <c r="Q89" i="20"/>
  <c r="P89" i="20"/>
  <c r="W88" i="20"/>
  <c r="V88" i="20"/>
  <c r="U88" i="20"/>
  <c r="R88" i="20"/>
  <c r="S88" i="20" s="1"/>
  <c r="Q88" i="20"/>
  <c r="P88" i="20"/>
  <c r="W87" i="20"/>
  <c r="V87" i="20"/>
  <c r="U87" i="20"/>
  <c r="R87" i="20"/>
  <c r="S87" i="20" s="1"/>
  <c r="Q87" i="20"/>
  <c r="P87" i="20"/>
  <c r="W86" i="20"/>
  <c r="V86" i="20"/>
  <c r="U86" i="20"/>
  <c r="R86" i="20"/>
  <c r="Q86" i="20"/>
  <c r="P86" i="20"/>
  <c r="W85" i="20"/>
  <c r="V85" i="20"/>
  <c r="U85" i="20"/>
  <c r="R85" i="20"/>
  <c r="Q85" i="20"/>
  <c r="P85" i="20"/>
  <c r="W84" i="20"/>
  <c r="V84" i="20"/>
  <c r="U84" i="20"/>
  <c r="R84" i="20"/>
  <c r="Q84" i="20"/>
  <c r="P84" i="20"/>
  <c r="W83" i="20"/>
  <c r="V83" i="20"/>
  <c r="U83" i="20"/>
  <c r="R83" i="20"/>
  <c r="S83" i="20" s="1"/>
  <c r="Q83" i="20"/>
  <c r="P83" i="20"/>
  <c r="W82" i="20"/>
  <c r="V82" i="20"/>
  <c r="U82" i="20"/>
  <c r="R82" i="20"/>
  <c r="X82" i="20" s="1"/>
  <c r="Q82" i="20"/>
  <c r="P82" i="20"/>
  <c r="W81" i="20"/>
  <c r="V81" i="20"/>
  <c r="U81" i="20"/>
  <c r="R81" i="20"/>
  <c r="T81" i="20" s="1"/>
  <c r="Q81" i="20"/>
  <c r="P81" i="20"/>
  <c r="W80" i="20"/>
  <c r="V80" i="20"/>
  <c r="U80" i="20"/>
  <c r="R80" i="20"/>
  <c r="Q80" i="20"/>
  <c r="W79" i="20"/>
  <c r="V79" i="20"/>
  <c r="U79" i="20"/>
  <c r="R79" i="20"/>
  <c r="S79" i="20" s="1"/>
  <c r="Q79" i="20"/>
  <c r="W78" i="20"/>
  <c r="V78" i="20"/>
  <c r="U78" i="20"/>
  <c r="R78" i="20"/>
  <c r="Q78" i="20"/>
  <c r="W77" i="20"/>
  <c r="V77" i="20"/>
  <c r="U77" i="20"/>
  <c r="R77" i="20"/>
  <c r="Q77" i="20"/>
  <c r="W76" i="20"/>
  <c r="V76" i="20"/>
  <c r="U76" i="20"/>
  <c r="R76" i="20"/>
  <c r="Q76" i="20"/>
  <c r="W75" i="20"/>
  <c r="V75" i="20"/>
  <c r="U75" i="20"/>
  <c r="R75" i="20"/>
  <c r="S75" i="20" s="1"/>
  <c r="Q75" i="20"/>
  <c r="W74" i="20"/>
  <c r="V74" i="20"/>
  <c r="U74" i="20"/>
  <c r="R74" i="20"/>
  <c r="Q74" i="20"/>
  <c r="W73" i="20"/>
  <c r="V73" i="20"/>
  <c r="U73" i="20"/>
  <c r="R73" i="20"/>
  <c r="T73" i="20" s="1"/>
  <c r="Q73" i="20"/>
  <c r="W72" i="20"/>
  <c r="V72" i="20"/>
  <c r="U72" i="20"/>
  <c r="R72" i="20"/>
  <c r="S72" i="20" s="1"/>
  <c r="Q72" i="20"/>
  <c r="W71" i="20"/>
  <c r="V71" i="20"/>
  <c r="U71" i="20"/>
  <c r="R71" i="20"/>
  <c r="S71" i="20" s="1"/>
  <c r="Q71" i="20"/>
  <c r="W70" i="20"/>
  <c r="V70" i="20"/>
  <c r="U70" i="20"/>
  <c r="R70" i="20"/>
  <c r="S70" i="20" s="1"/>
  <c r="Q70" i="20"/>
  <c r="W69" i="20"/>
  <c r="V69" i="20"/>
  <c r="U69" i="20"/>
  <c r="R69" i="20"/>
  <c r="Q69" i="20"/>
  <c r="W68" i="20"/>
  <c r="V68" i="20"/>
  <c r="U68" i="20"/>
  <c r="R68" i="20"/>
  <c r="Q68" i="20"/>
  <c r="W67" i="20"/>
  <c r="V67" i="20"/>
  <c r="U67" i="20"/>
  <c r="R67" i="20"/>
  <c r="S67" i="20" s="1"/>
  <c r="Q67" i="20"/>
  <c r="W66" i="20"/>
  <c r="V66" i="20"/>
  <c r="U66" i="20"/>
  <c r="R66" i="20"/>
  <c r="S66" i="20" s="1"/>
  <c r="Q66" i="20"/>
  <c r="W65" i="20"/>
  <c r="V65" i="20"/>
  <c r="U65" i="20"/>
  <c r="R65" i="20"/>
  <c r="T65" i="20" s="1"/>
  <c r="Q65" i="20"/>
  <c r="W64" i="20"/>
  <c r="V64" i="20"/>
  <c r="U64" i="20"/>
  <c r="R64" i="20"/>
  <c r="Q64" i="20"/>
  <c r="W63" i="20"/>
  <c r="V63" i="20"/>
  <c r="U63" i="20"/>
  <c r="R63" i="20"/>
  <c r="S63" i="20" s="1"/>
  <c r="Q63" i="20"/>
  <c r="W62" i="20"/>
  <c r="V62" i="20"/>
  <c r="U62" i="20"/>
  <c r="R62" i="20"/>
  <c r="Q62" i="20"/>
  <c r="W61" i="20"/>
  <c r="V61" i="20"/>
  <c r="U61" i="20"/>
  <c r="R61" i="20"/>
  <c r="Q61" i="20"/>
  <c r="W60" i="20"/>
  <c r="V60" i="20"/>
  <c r="U60" i="20"/>
  <c r="R60" i="20"/>
  <c r="Q60" i="20"/>
  <c r="W59" i="20"/>
  <c r="V59" i="20"/>
  <c r="U59" i="20"/>
  <c r="R59" i="20"/>
  <c r="S59" i="20" s="1"/>
  <c r="Q59" i="20"/>
  <c r="W58" i="20"/>
  <c r="V58" i="20"/>
  <c r="U58" i="20"/>
  <c r="R58" i="20"/>
  <c r="Q58" i="20"/>
  <c r="W57" i="20"/>
  <c r="V57" i="20"/>
  <c r="U57" i="20"/>
  <c r="R57" i="20"/>
  <c r="Q57" i="20"/>
  <c r="W56" i="20"/>
  <c r="V56" i="20"/>
  <c r="U56" i="20"/>
  <c r="R56" i="20"/>
  <c r="S56" i="20" s="1"/>
  <c r="Q56" i="20"/>
  <c r="W55" i="20"/>
  <c r="V55" i="20"/>
  <c r="U55" i="20"/>
  <c r="R55" i="20"/>
  <c r="S55" i="20" s="1"/>
  <c r="Q55" i="20"/>
  <c r="W54" i="20"/>
  <c r="V54" i="20"/>
  <c r="U54" i="20"/>
  <c r="R54" i="20"/>
  <c r="S54" i="20" s="1"/>
  <c r="Q54" i="20"/>
  <c r="W53" i="20"/>
  <c r="V53" i="20"/>
  <c r="U53" i="20"/>
  <c r="R53" i="20"/>
  <c r="Q53" i="20"/>
  <c r="W52" i="20"/>
  <c r="V52" i="20"/>
  <c r="U52" i="20"/>
  <c r="R52" i="20"/>
  <c r="Q52" i="20"/>
  <c r="W51" i="20"/>
  <c r="V51" i="20"/>
  <c r="U51" i="20"/>
  <c r="R51" i="20"/>
  <c r="S51" i="20" s="1"/>
  <c r="Q51" i="20"/>
  <c r="W50" i="20"/>
  <c r="V50" i="20"/>
  <c r="U50" i="20"/>
  <c r="R50" i="20"/>
  <c r="S50" i="20" s="1"/>
  <c r="Q50" i="20"/>
  <c r="W49" i="20"/>
  <c r="V49" i="20"/>
  <c r="U49" i="20"/>
  <c r="R49" i="20"/>
  <c r="T49" i="20" s="1"/>
  <c r="Q49" i="20"/>
  <c r="W48" i="20"/>
  <c r="V48" i="20"/>
  <c r="U48" i="20"/>
  <c r="R48" i="20"/>
  <c r="Q48" i="20"/>
  <c r="W47" i="20"/>
  <c r="V47" i="20"/>
  <c r="U47" i="20"/>
  <c r="R47" i="20"/>
  <c r="S47" i="20" s="1"/>
  <c r="Q47" i="20"/>
  <c r="W46" i="20"/>
  <c r="V46" i="20"/>
  <c r="U46" i="20"/>
  <c r="R46" i="20"/>
  <c r="Q46" i="20"/>
  <c r="W45" i="20"/>
  <c r="V45" i="20"/>
  <c r="U45" i="20"/>
  <c r="R45" i="20"/>
  <c r="X45" i="20" s="1"/>
  <c r="Q45" i="20"/>
  <c r="W44" i="20"/>
  <c r="V44" i="20"/>
  <c r="U44" i="20"/>
  <c r="R44" i="20"/>
  <c r="Q44" i="20"/>
  <c r="W43" i="20"/>
  <c r="V43" i="20"/>
  <c r="U43" i="20"/>
  <c r="R43" i="20"/>
  <c r="S43" i="20" s="1"/>
  <c r="Q43" i="20"/>
  <c r="W42" i="20"/>
  <c r="V42" i="20"/>
  <c r="U42" i="20"/>
  <c r="R42" i="20"/>
  <c r="T42" i="20" s="1"/>
  <c r="Q42" i="20"/>
  <c r="W41" i="20"/>
  <c r="V41" i="20"/>
  <c r="U41" i="20"/>
  <c r="R41" i="20"/>
  <c r="T41" i="20" s="1"/>
  <c r="Q41" i="20"/>
  <c r="W40" i="20"/>
  <c r="V40" i="20"/>
  <c r="U40" i="20"/>
  <c r="R40" i="20"/>
  <c r="Q40" i="20"/>
  <c r="W39" i="20"/>
  <c r="V39" i="20"/>
  <c r="U39" i="20"/>
  <c r="R39" i="20"/>
  <c r="T39" i="20" s="1"/>
  <c r="Q39" i="20"/>
  <c r="W38" i="20"/>
  <c r="V38" i="20"/>
  <c r="U38" i="20"/>
  <c r="R38" i="20"/>
  <c r="Q38" i="20"/>
  <c r="W37" i="20"/>
  <c r="V37" i="20"/>
  <c r="U37" i="20"/>
  <c r="R37" i="20"/>
  <c r="T37" i="20" s="1"/>
  <c r="Q37" i="20"/>
  <c r="W36" i="20"/>
  <c r="V36" i="20"/>
  <c r="U36" i="20"/>
  <c r="R36" i="20"/>
  <c r="Q36" i="20"/>
  <c r="W35" i="20"/>
  <c r="V35" i="20"/>
  <c r="U35" i="20"/>
  <c r="R35" i="20"/>
  <c r="S35" i="20" s="1"/>
  <c r="Q35" i="20"/>
  <c r="W34" i="20"/>
  <c r="V34" i="20"/>
  <c r="U34" i="20"/>
  <c r="R34" i="20"/>
  <c r="Q34" i="20"/>
  <c r="W33" i="20"/>
  <c r="V33" i="20"/>
  <c r="U33" i="20"/>
  <c r="R33" i="20"/>
  <c r="T33" i="20" s="1"/>
  <c r="Q33" i="20"/>
  <c r="W32" i="20"/>
  <c r="V32" i="20"/>
  <c r="U32" i="20"/>
  <c r="R32" i="20"/>
  <c r="Q32" i="20"/>
  <c r="W31" i="20"/>
  <c r="V31" i="20"/>
  <c r="U31" i="20"/>
  <c r="R31" i="20"/>
  <c r="T31" i="20" s="1"/>
  <c r="Q31" i="20"/>
  <c r="W30" i="20"/>
  <c r="V30" i="20"/>
  <c r="U30" i="20"/>
  <c r="R30" i="20"/>
  <c r="Q30" i="20"/>
  <c r="W29" i="20"/>
  <c r="V29" i="20"/>
  <c r="U29" i="20"/>
  <c r="R29" i="20"/>
  <c r="T29" i="20" s="1"/>
  <c r="Q29" i="20"/>
  <c r="W28" i="20"/>
  <c r="V28" i="20"/>
  <c r="U28" i="20"/>
  <c r="R28" i="20"/>
  <c r="Q28" i="20"/>
  <c r="W27" i="20"/>
  <c r="V27" i="20"/>
  <c r="U27" i="20"/>
  <c r="R27" i="20"/>
  <c r="Q27" i="20"/>
  <c r="W26" i="20"/>
  <c r="V26" i="20"/>
  <c r="U26" i="20"/>
  <c r="R26" i="20"/>
  <c r="Q26" i="20"/>
  <c r="W25" i="20"/>
  <c r="V25" i="20"/>
  <c r="U25" i="20"/>
  <c r="R25" i="20"/>
  <c r="T25" i="20" s="1"/>
  <c r="Q25" i="20"/>
  <c r="W24" i="20"/>
  <c r="V24" i="20"/>
  <c r="U24" i="20"/>
  <c r="R24" i="20"/>
  <c r="Q24" i="20"/>
  <c r="W23" i="20"/>
  <c r="V23" i="20"/>
  <c r="U23" i="20"/>
  <c r="R23" i="20"/>
  <c r="T23" i="20" s="1"/>
  <c r="Q23" i="20"/>
  <c r="W22" i="20"/>
  <c r="V22" i="20"/>
  <c r="U22" i="20"/>
  <c r="R22" i="20"/>
  <c r="Q22" i="20"/>
  <c r="W21" i="20"/>
  <c r="V21" i="20"/>
  <c r="U21" i="20"/>
  <c r="R21" i="20"/>
  <c r="T21" i="20" s="1"/>
  <c r="Q21" i="20"/>
  <c r="W20" i="20"/>
  <c r="V20" i="20"/>
  <c r="U20" i="20"/>
  <c r="R20" i="20"/>
  <c r="Q20" i="20"/>
  <c r="W19" i="20"/>
  <c r="V19" i="20"/>
  <c r="U19" i="20"/>
  <c r="R19" i="20"/>
  <c r="Q19" i="20"/>
  <c r="W18" i="20"/>
  <c r="V18" i="20"/>
  <c r="U18" i="20"/>
  <c r="R18" i="20"/>
  <c r="S18" i="20" s="1"/>
  <c r="Q18" i="20"/>
  <c r="W17" i="20"/>
  <c r="V17" i="20"/>
  <c r="U17" i="20"/>
  <c r="R17" i="20"/>
  <c r="T17" i="20" s="1"/>
  <c r="Q17" i="20"/>
  <c r="W16" i="20"/>
  <c r="V16" i="20"/>
  <c r="U16" i="20"/>
  <c r="R16" i="20"/>
  <c r="T16" i="20" s="1"/>
  <c r="Q16" i="20"/>
  <c r="W15" i="20"/>
  <c r="V15" i="20"/>
  <c r="U15" i="20"/>
  <c r="R15" i="20"/>
  <c r="X15" i="20" s="1"/>
  <c r="Q15" i="20"/>
  <c r="W14" i="20"/>
  <c r="V14" i="20"/>
  <c r="U14" i="20"/>
  <c r="R14" i="20"/>
  <c r="Q14" i="20"/>
  <c r="W13" i="20"/>
  <c r="V13" i="20"/>
  <c r="U13" i="20"/>
  <c r="R13" i="20"/>
  <c r="T13" i="20" s="1"/>
  <c r="Q13" i="20"/>
  <c r="W12" i="20"/>
  <c r="V12" i="20"/>
  <c r="U12" i="20"/>
  <c r="R12" i="20"/>
  <c r="Q12" i="20"/>
  <c r="W11" i="20"/>
  <c r="V11" i="20"/>
  <c r="U11" i="20"/>
  <c r="R11" i="20"/>
  <c r="T11" i="20" s="1"/>
  <c r="P11" i="20"/>
  <c r="Q11" i="20"/>
  <c r="W10" i="20"/>
  <c r="V10" i="20"/>
  <c r="U10" i="20"/>
  <c r="R10" i="20"/>
  <c r="S10" i="20" s="1"/>
  <c r="P10" i="20"/>
  <c r="Q10" i="20"/>
  <c r="W9" i="20"/>
  <c r="V9" i="20"/>
  <c r="U9" i="20"/>
  <c r="R9" i="20"/>
  <c r="T9" i="20" s="1"/>
  <c r="P9" i="20"/>
  <c r="Q9" i="20"/>
  <c r="W8" i="20"/>
  <c r="V8" i="20"/>
  <c r="U8" i="20"/>
  <c r="R8" i="20"/>
  <c r="P8" i="20"/>
  <c r="Q8" i="20"/>
  <c r="W7" i="20"/>
  <c r="V7" i="20"/>
  <c r="U7" i="20"/>
  <c r="R7" i="20"/>
  <c r="T7" i="20" s="1"/>
  <c r="Q7" i="20"/>
  <c r="P67" i="30"/>
  <c r="P69" i="30"/>
  <c r="P70" i="30"/>
  <c r="P71" i="30"/>
  <c r="P72" i="30"/>
  <c r="P73" i="30"/>
  <c r="P74" i="30"/>
  <c r="P75" i="30"/>
  <c r="P76" i="30"/>
  <c r="P77" i="30"/>
  <c r="P78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X22" i="29" l="1"/>
  <c r="X30" i="29"/>
  <c r="X34" i="29"/>
  <c r="X78" i="29"/>
  <c r="X24" i="29"/>
  <c r="X44" i="29"/>
  <c r="X64" i="29"/>
  <c r="X80" i="29"/>
  <c r="X7" i="16"/>
  <c r="X43" i="16"/>
  <c r="X47" i="16"/>
  <c r="X51" i="16"/>
  <c r="X55" i="16"/>
  <c r="X59" i="16"/>
  <c r="X63" i="16"/>
  <c r="X29" i="16"/>
  <c r="X48" i="28"/>
  <c r="X56" i="28"/>
  <c r="X64" i="28"/>
  <c r="X58" i="20"/>
  <c r="X62" i="20"/>
  <c r="X74" i="20"/>
  <c r="X78" i="20"/>
  <c r="X28" i="20"/>
  <c r="X32" i="20"/>
  <c r="X38" i="20"/>
  <c r="X24" i="20"/>
  <c r="X46" i="20"/>
  <c r="X30" i="20"/>
  <c r="X109" i="16"/>
  <c r="S140" i="16"/>
  <c r="X61" i="20"/>
  <c r="X69" i="20"/>
  <c r="X77" i="20"/>
  <c r="X85" i="20"/>
  <c r="X7" i="28"/>
  <c r="X21" i="28"/>
  <c r="X47" i="29"/>
  <c r="X63" i="29"/>
  <c r="X79" i="29"/>
  <c r="X50" i="29"/>
  <c r="X97" i="28"/>
  <c r="X34" i="28"/>
  <c r="X38" i="28"/>
  <c r="X50" i="28"/>
  <c r="X66" i="28"/>
  <c r="X13" i="16"/>
  <c r="X61" i="16"/>
  <c r="X101" i="16"/>
  <c r="X23" i="29"/>
  <c r="T150" i="28"/>
  <c r="S106" i="20"/>
  <c r="T115" i="20"/>
  <c r="X34" i="16"/>
  <c r="X125" i="16"/>
  <c r="X120" i="29"/>
  <c r="X75" i="28"/>
  <c r="X133" i="28"/>
  <c r="X146" i="16"/>
  <c r="X115" i="29"/>
  <c r="T130" i="16"/>
  <c r="X74" i="29"/>
  <c r="X90" i="20"/>
  <c r="X111" i="20"/>
  <c r="S10" i="16"/>
  <c r="X20" i="16"/>
  <c r="X150" i="16"/>
  <c r="S84" i="16"/>
  <c r="T101" i="16"/>
  <c r="T75" i="16"/>
  <c r="T97" i="29"/>
  <c r="T87" i="20"/>
  <c r="S97" i="28"/>
  <c r="S109" i="29"/>
  <c r="X132" i="28"/>
  <c r="S146" i="16"/>
  <c r="X123" i="20"/>
  <c r="T134" i="20"/>
  <c r="X13" i="28"/>
  <c r="X15" i="28"/>
  <c r="X26" i="28"/>
  <c r="X113" i="28"/>
  <c r="S114" i="28"/>
  <c r="X21" i="16"/>
  <c r="X25" i="16"/>
  <c r="T64" i="16"/>
  <c r="X84" i="16"/>
  <c r="S114" i="16"/>
  <c r="T115" i="16"/>
  <c r="S120" i="16"/>
  <c r="S125" i="16"/>
  <c r="S24" i="29"/>
  <c r="X87" i="29"/>
  <c r="X91" i="29"/>
  <c r="X95" i="29"/>
  <c r="X132" i="29"/>
  <c r="S106" i="16"/>
  <c r="S133" i="16"/>
  <c r="T106" i="16"/>
  <c r="T133" i="16"/>
  <c r="T12" i="29"/>
  <c r="T12" i="16"/>
  <c r="X37" i="16"/>
  <c r="X122" i="20"/>
  <c r="X129" i="28"/>
  <c r="T120" i="16"/>
  <c r="T24" i="29"/>
  <c r="X53" i="29"/>
  <c r="X144" i="29"/>
  <c r="S11" i="28"/>
  <c r="S32" i="16"/>
  <c r="S12" i="29"/>
  <c r="S130" i="28"/>
  <c r="S13" i="16"/>
  <c r="T130" i="28"/>
  <c r="T13" i="16"/>
  <c r="X137" i="28"/>
  <c r="T69" i="16"/>
  <c r="X36" i="20"/>
  <c r="X40" i="20"/>
  <c r="X50" i="20"/>
  <c r="X87" i="20"/>
  <c r="X139" i="20"/>
  <c r="X12" i="28"/>
  <c r="X27" i="28"/>
  <c r="X76" i="28"/>
  <c r="X104" i="28"/>
  <c r="X112" i="28"/>
  <c r="T118" i="28"/>
  <c r="X24" i="16"/>
  <c r="X38" i="16"/>
  <c r="X67" i="16"/>
  <c r="T72" i="16"/>
  <c r="X36" i="29"/>
  <c r="T53" i="29"/>
  <c r="X65" i="29"/>
  <c r="S82" i="29"/>
  <c r="X111" i="29"/>
  <c r="T28" i="20"/>
  <c r="T55" i="20"/>
  <c r="T106" i="20"/>
  <c r="T143" i="20"/>
  <c r="S52" i="28"/>
  <c r="S98" i="28"/>
  <c r="S145" i="28"/>
  <c r="T10" i="16"/>
  <c r="S26" i="16"/>
  <c r="T80" i="29"/>
  <c r="X139" i="29"/>
  <c r="X97" i="20"/>
  <c r="X110" i="20"/>
  <c r="X17" i="28"/>
  <c r="S25" i="28"/>
  <c r="S67" i="28"/>
  <c r="X77" i="28"/>
  <c r="T98" i="28"/>
  <c r="X121" i="28"/>
  <c r="S129" i="28"/>
  <c r="S137" i="28"/>
  <c r="T142" i="28"/>
  <c r="T143" i="28"/>
  <c r="S122" i="16"/>
  <c r="T123" i="16"/>
  <c r="S152" i="16"/>
  <c r="X46" i="29"/>
  <c r="S49" i="29"/>
  <c r="S103" i="29"/>
  <c r="X121" i="29"/>
  <c r="S135" i="29"/>
  <c r="X145" i="29"/>
  <c r="S90" i="20"/>
  <c r="T150" i="20"/>
  <c r="X11" i="28"/>
  <c r="S23" i="28"/>
  <c r="T25" i="28"/>
  <c r="T27" i="28"/>
  <c r="X58" i="28"/>
  <c r="X69" i="28"/>
  <c r="S92" i="28"/>
  <c r="X114" i="28"/>
  <c r="X115" i="28"/>
  <c r="X12" i="16"/>
  <c r="S72" i="16"/>
  <c r="T82" i="16"/>
  <c r="T122" i="16"/>
  <c r="T151" i="16"/>
  <c r="X82" i="29"/>
  <c r="S97" i="29"/>
  <c r="T103" i="29"/>
  <c r="T135" i="29"/>
  <c r="X42" i="28"/>
  <c r="X9" i="16"/>
  <c r="X41" i="28"/>
  <c r="X68" i="28"/>
  <c r="X124" i="16"/>
  <c r="X113" i="29"/>
  <c r="X63" i="20"/>
  <c r="X103" i="20"/>
  <c r="S125" i="20"/>
  <c r="X131" i="20"/>
  <c r="S15" i="28"/>
  <c r="S17" i="28"/>
  <c r="X52" i="28"/>
  <c r="S60" i="28"/>
  <c r="T65" i="28"/>
  <c r="S77" i="28"/>
  <c r="T89" i="28"/>
  <c r="X100" i="28"/>
  <c r="S121" i="28"/>
  <c r="X141" i="28"/>
  <c r="X145" i="28"/>
  <c r="X146" i="28"/>
  <c r="X45" i="16"/>
  <c r="T66" i="16"/>
  <c r="T149" i="16"/>
  <c r="S121" i="29"/>
  <c r="S127" i="29"/>
  <c r="T133" i="29"/>
  <c r="S139" i="29"/>
  <c r="S145" i="29"/>
  <c r="S151" i="29"/>
  <c r="X43" i="20"/>
  <c r="X79" i="20"/>
  <c r="S97" i="20"/>
  <c r="S110" i="20"/>
  <c r="T125" i="20"/>
  <c r="X129" i="20"/>
  <c r="X151" i="20"/>
  <c r="X29" i="28"/>
  <c r="X30" i="28"/>
  <c r="X49" i="28"/>
  <c r="T64" i="28"/>
  <c r="X82" i="28"/>
  <c r="X108" i="28"/>
  <c r="S124" i="28"/>
  <c r="X139" i="28"/>
  <c r="X40" i="16"/>
  <c r="S56" i="16"/>
  <c r="S128" i="16"/>
  <c r="S136" i="16"/>
  <c r="T46" i="29"/>
  <c r="X49" i="29"/>
  <c r="X102" i="29"/>
  <c r="T127" i="29"/>
  <c r="T151" i="29"/>
  <c r="T56" i="16"/>
  <c r="T128" i="16"/>
  <c r="T136" i="16"/>
  <c r="T111" i="29"/>
  <c r="S111" i="29"/>
  <c r="T110" i="29"/>
  <c r="X110" i="29"/>
  <c r="X96" i="29"/>
  <c r="S96" i="29"/>
  <c r="X89" i="29"/>
  <c r="T87" i="29"/>
  <c r="S87" i="29"/>
  <c r="S80" i="29"/>
  <c r="S79" i="29"/>
  <c r="T79" i="29"/>
  <c r="X71" i="29"/>
  <c r="X69" i="29"/>
  <c r="X73" i="29"/>
  <c r="T69" i="29"/>
  <c r="X68" i="29"/>
  <c r="S63" i="29"/>
  <c r="T63" i="29"/>
  <c r="X62" i="29"/>
  <c r="X57" i="29"/>
  <c r="S57" i="29"/>
  <c r="X56" i="29"/>
  <c r="X51" i="29"/>
  <c r="T47" i="29"/>
  <c r="S47" i="29"/>
  <c r="S41" i="29"/>
  <c r="T41" i="29"/>
  <c r="S39" i="29"/>
  <c r="X39" i="29"/>
  <c r="T36" i="29"/>
  <c r="X35" i="29"/>
  <c r="S17" i="29"/>
  <c r="S30" i="29"/>
  <c r="T30" i="29"/>
  <c r="X29" i="29"/>
  <c r="X10" i="29"/>
  <c r="S101" i="16"/>
  <c r="S96" i="16"/>
  <c r="T96" i="16"/>
  <c r="X100" i="16"/>
  <c r="X98" i="16"/>
  <c r="S98" i="16"/>
  <c r="X85" i="16"/>
  <c r="X90" i="16"/>
  <c r="S85" i="16"/>
  <c r="T85" i="16"/>
  <c r="S80" i="16"/>
  <c r="T80" i="16"/>
  <c r="X77" i="16"/>
  <c r="S76" i="16"/>
  <c r="X69" i="16"/>
  <c r="S64" i="16"/>
  <c r="S61" i="16"/>
  <c r="T61" i="16"/>
  <c r="X60" i="16"/>
  <c r="S58" i="16"/>
  <c r="T58" i="16"/>
  <c r="S53" i="16"/>
  <c r="X53" i="16"/>
  <c r="T51" i="16"/>
  <c r="X50" i="16"/>
  <c r="S113" i="28"/>
  <c r="T109" i="28"/>
  <c r="X107" i="28"/>
  <c r="T43" i="16"/>
  <c r="T42" i="16"/>
  <c r="S42" i="16"/>
  <c r="T38" i="16"/>
  <c r="S38" i="16"/>
  <c r="X30" i="16"/>
  <c r="X27" i="16"/>
  <c r="S24" i="16"/>
  <c r="T24" i="16"/>
  <c r="T21" i="16"/>
  <c r="S21" i="16"/>
  <c r="X18" i="16"/>
  <c r="S16" i="16"/>
  <c r="T16" i="16"/>
  <c r="X15" i="16"/>
  <c r="X14" i="16"/>
  <c r="S14" i="16"/>
  <c r="T105" i="28"/>
  <c r="X101" i="28"/>
  <c r="X91" i="28"/>
  <c r="X89" i="28"/>
  <c r="S81" i="28"/>
  <c r="X81" i="28"/>
  <c r="X74" i="28"/>
  <c r="X73" i="28"/>
  <c r="S73" i="28"/>
  <c r="S64" i="28"/>
  <c r="X57" i="28"/>
  <c r="T56" i="28"/>
  <c r="F2" i="28"/>
  <c r="T53" i="28"/>
  <c r="T37" i="28"/>
  <c r="S35" i="28"/>
  <c r="X35" i="28"/>
  <c r="S41" i="28"/>
  <c r="S38" i="28"/>
  <c r="T38" i="28"/>
  <c r="T39" i="28"/>
  <c r="T36" i="28"/>
  <c r="T31" i="28"/>
  <c r="X31" i="28"/>
  <c r="S29" i="28"/>
  <c r="X24" i="28"/>
  <c r="X23" i="28"/>
  <c r="X18" i="28"/>
  <c r="T21" i="28"/>
  <c r="X20" i="28"/>
  <c r="T13" i="28"/>
  <c r="S12" i="28"/>
  <c r="X8" i="28"/>
  <c r="X86" i="20"/>
  <c r="T78" i="20"/>
  <c r="S78" i="20"/>
  <c r="S74" i="20"/>
  <c r="X71" i="20"/>
  <c r="X65" i="20"/>
  <c r="X19" i="20"/>
  <c r="X20" i="20"/>
  <c r="X22" i="20"/>
  <c r="X118" i="20"/>
  <c r="X138" i="20"/>
  <c r="S24" i="20"/>
  <c r="T74" i="20"/>
  <c r="S82" i="20"/>
  <c r="S94" i="20"/>
  <c r="T146" i="20"/>
  <c r="T24" i="20"/>
  <c r="T58" i="20"/>
  <c r="T82" i="20"/>
  <c r="T94" i="20"/>
  <c r="S118" i="20"/>
  <c r="S138" i="20"/>
  <c r="X23" i="20"/>
  <c r="S28" i="20"/>
  <c r="T63" i="20"/>
  <c r="T75" i="20"/>
  <c r="X81" i="20"/>
  <c r="S129" i="20"/>
  <c r="X143" i="20"/>
  <c r="S150" i="20"/>
  <c r="X55" i="20"/>
  <c r="X115" i="20"/>
  <c r="T40" i="20"/>
  <c r="S122" i="20"/>
  <c r="X127" i="20"/>
  <c r="S130" i="20"/>
  <c r="T139" i="20"/>
  <c r="X146" i="20"/>
  <c r="T151" i="20"/>
  <c r="T71" i="20"/>
  <c r="T79" i="20"/>
  <c r="T98" i="20"/>
  <c r="T111" i="20"/>
  <c r="T130" i="20"/>
  <c r="T46" i="20"/>
  <c r="T15" i="20"/>
  <c r="S61" i="20"/>
  <c r="T66" i="20"/>
  <c r="S19" i="20"/>
  <c r="S36" i="20"/>
  <c r="T61" i="20"/>
  <c r="X66" i="20"/>
  <c r="T43" i="20"/>
  <c r="T36" i="20"/>
  <c r="T50" i="20"/>
  <c r="X59" i="20"/>
  <c r="S62" i="20"/>
  <c r="T69" i="20"/>
  <c r="T19" i="20"/>
  <c r="X7" i="20"/>
  <c r="S40" i="20"/>
  <c r="X47" i="20"/>
  <c r="T62" i="20"/>
  <c r="X31" i="20"/>
  <c r="T20" i="20"/>
  <c r="X18" i="20"/>
  <c r="S7" i="20"/>
  <c r="T74" i="16"/>
  <c r="S74" i="16"/>
  <c r="X88" i="16"/>
  <c r="T88" i="16"/>
  <c r="S88" i="16"/>
  <c r="T116" i="16"/>
  <c r="X116" i="16"/>
  <c r="T59" i="29"/>
  <c r="X59" i="29"/>
  <c r="T146" i="29"/>
  <c r="X146" i="29"/>
  <c r="X54" i="20"/>
  <c r="X70" i="20"/>
  <c r="S73" i="20"/>
  <c r="S86" i="20"/>
  <c r="X93" i="20"/>
  <c r="T93" i="20"/>
  <c r="S93" i="20"/>
  <c r="T101" i="20"/>
  <c r="S142" i="20"/>
  <c r="S19" i="28"/>
  <c r="T43" i="28"/>
  <c r="X43" i="28"/>
  <c r="T44" i="28"/>
  <c r="X44" i="28"/>
  <c r="S106" i="28"/>
  <c r="S122" i="28"/>
  <c r="T22" i="16"/>
  <c r="S22" i="16"/>
  <c r="S28" i="16"/>
  <c r="T52" i="16"/>
  <c r="X52" i="16"/>
  <c r="T67" i="16"/>
  <c r="T68" i="16"/>
  <c r="X68" i="16"/>
  <c r="T107" i="16"/>
  <c r="T108" i="16"/>
  <c r="S108" i="16"/>
  <c r="S116" i="16"/>
  <c r="T138" i="16"/>
  <c r="S138" i="16"/>
  <c r="T25" i="29"/>
  <c r="X25" i="29"/>
  <c r="S42" i="29"/>
  <c r="X42" i="29"/>
  <c r="S59" i="29"/>
  <c r="T88" i="29"/>
  <c r="X88" i="29"/>
  <c r="T99" i="29"/>
  <c r="X99" i="29"/>
  <c r="S129" i="29"/>
  <c r="S146" i="29"/>
  <c r="S15" i="20"/>
  <c r="S20" i="20"/>
  <c r="X42" i="20"/>
  <c r="S46" i="20"/>
  <c r="T51" i="20"/>
  <c r="S58" i="20"/>
  <c r="X75" i="20"/>
  <c r="T86" i="20"/>
  <c r="X89" i="20"/>
  <c r="S102" i="20"/>
  <c r="S126" i="20"/>
  <c r="S135" i="20"/>
  <c r="X135" i="20"/>
  <c r="T142" i="20"/>
  <c r="S13" i="28"/>
  <c r="S37" i="28"/>
  <c r="S45" i="28"/>
  <c r="S56" i="28"/>
  <c r="S90" i="28"/>
  <c r="T106" i="28"/>
  <c r="T116" i="28"/>
  <c r="X116" i="28"/>
  <c r="S138" i="28"/>
  <c r="X26" i="16"/>
  <c r="T28" i="16"/>
  <c r="S29" i="16"/>
  <c r="T29" i="16"/>
  <c r="X32" i="16"/>
  <c r="S36" i="16"/>
  <c r="S52" i="16"/>
  <c r="S68" i="16"/>
  <c r="S82" i="16"/>
  <c r="T91" i="16"/>
  <c r="T92" i="16"/>
  <c r="X92" i="16"/>
  <c r="S117" i="16"/>
  <c r="T131" i="16"/>
  <c r="T132" i="16"/>
  <c r="X132" i="16"/>
  <c r="T13" i="29"/>
  <c r="X13" i="29"/>
  <c r="S25" i="29"/>
  <c r="T27" i="29"/>
  <c r="S27" i="29"/>
  <c r="T37" i="29"/>
  <c r="X37" i="29"/>
  <c r="T42" i="29"/>
  <c r="S52" i="29"/>
  <c r="X52" i="29"/>
  <c r="S71" i="29"/>
  <c r="T129" i="29"/>
  <c r="T130" i="29"/>
  <c r="S130" i="29"/>
  <c r="S140" i="29"/>
  <c r="X140" i="29"/>
  <c r="S62" i="28"/>
  <c r="X62" i="28"/>
  <c r="T137" i="20"/>
  <c r="X137" i="20"/>
  <c r="T131" i="28"/>
  <c r="X131" i="28"/>
  <c r="T44" i="16"/>
  <c r="S44" i="16"/>
  <c r="X83" i="16"/>
  <c r="T83" i="16"/>
  <c r="X14" i="29"/>
  <c r="T14" i="29"/>
  <c r="S14" i="29"/>
  <c r="S95" i="20"/>
  <c r="X95" i="20"/>
  <c r="S66" i="28"/>
  <c r="S74" i="28"/>
  <c r="S17" i="16"/>
  <c r="T81" i="29"/>
  <c r="S81" i="29"/>
  <c r="T122" i="29"/>
  <c r="X122" i="29"/>
  <c r="T18" i="20"/>
  <c r="X29" i="20"/>
  <c r="T32" i="20"/>
  <c r="X39" i="20"/>
  <c r="S42" i="20"/>
  <c r="T47" i="20"/>
  <c r="T54" i="20"/>
  <c r="S65" i="20"/>
  <c r="X67" i="20"/>
  <c r="T70" i="20"/>
  <c r="X73" i="20"/>
  <c r="T95" i="20"/>
  <c r="S114" i="20"/>
  <c r="S9" i="28"/>
  <c r="X19" i="28"/>
  <c r="S33" i="28"/>
  <c r="S50" i="28"/>
  <c r="T66" i="28"/>
  <c r="T83" i="28"/>
  <c r="X83" i="28"/>
  <c r="T84" i="28"/>
  <c r="X84" i="28"/>
  <c r="S94" i="28"/>
  <c r="X94" i="28"/>
  <c r="X96" i="28"/>
  <c r="T96" i="28"/>
  <c r="X122" i="28"/>
  <c r="S18" i="16"/>
  <c r="X22" i="16"/>
  <c r="T77" i="16"/>
  <c r="X108" i="16"/>
  <c r="X138" i="16"/>
  <c r="T141" i="16"/>
  <c r="T21" i="29"/>
  <c r="S21" i="29"/>
  <c r="S65" i="29"/>
  <c r="T75" i="29"/>
  <c r="X75" i="29"/>
  <c r="S105" i="29"/>
  <c r="T58" i="29"/>
  <c r="X58" i="29"/>
  <c r="X38" i="29"/>
  <c r="T38" i="29"/>
  <c r="S92" i="29"/>
  <c r="X92" i="29"/>
  <c r="X143" i="29"/>
  <c r="T143" i="29"/>
  <c r="S32" i="20"/>
  <c r="S57" i="28"/>
  <c r="S126" i="28"/>
  <c r="X126" i="28"/>
  <c r="T7" i="16"/>
  <c r="S7" i="16"/>
  <c r="S31" i="16"/>
  <c r="X31" i="16"/>
  <c r="T19" i="29"/>
  <c r="X19" i="29"/>
  <c r="T123" i="29"/>
  <c r="X123" i="29"/>
  <c r="X51" i="20"/>
  <c r="X102" i="20"/>
  <c r="T114" i="20"/>
  <c r="X126" i="20"/>
  <c r="T9" i="28"/>
  <c r="S10" i="28"/>
  <c r="X10" i="28"/>
  <c r="X22" i="28"/>
  <c r="T22" i="28"/>
  <c r="T33" i="28"/>
  <c r="T40" i="28"/>
  <c r="X40" i="28"/>
  <c r="X45" i="28"/>
  <c r="T50" i="28"/>
  <c r="T51" i="28"/>
  <c r="X51" i="28"/>
  <c r="T59" i="28"/>
  <c r="X59" i="28"/>
  <c r="X85" i="28"/>
  <c r="T85" i="28"/>
  <c r="S85" i="28"/>
  <c r="X90" i="28"/>
  <c r="X138" i="28"/>
  <c r="X36" i="16"/>
  <c r="S39" i="16"/>
  <c r="X39" i="16"/>
  <c r="X48" i="16"/>
  <c r="T48" i="16"/>
  <c r="X117" i="16"/>
  <c r="T31" i="29"/>
  <c r="X31" i="29"/>
  <c r="T65" i="29"/>
  <c r="X66" i="29"/>
  <c r="T66" i="29"/>
  <c r="S66" i="29"/>
  <c r="S76" i="29"/>
  <c r="X76" i="29"/>
  <c r="T105" i="29"/>
  <c r="S106" i="29"/>
  <c r="T106" i="29"/>
  <c r="S116" i="29"/>
  <c r="X116" i="29"/>
  <c r="T11" i="16"/>
  <c r="X11" i="16"/>
  <c r="S35" i="16"/>
  <c r="X35" i="16"/>
  <c r="S119" i="20"/>
  <c r="X119" i="20"/>
  <c r="T14" i="28"/>
  <c r="X14" i="28"/>
  <c r="X117" i="28"/>
  <c r="T117" i="28"/>
  <c r="T93" i="16"/>
  <c r="S93" i="16"/>
  <c r="T148" i="16"/>
  <c r="S148" i="16"/>
  <c r="X55" i="29"/>
  <c r="T55" i="29"/>
  <c r="T72" i="29"/>
  <c r="X72" i="29"/>
  <c r="X37" i="20"/>
  <c r="T26" i="28"/>
  <c r="S26" i="28"/>
  <c r="T99" i="28"/>
  <c r="X99" i="28"/>
  <c r="X128" i="28"/>
  <c r="T128" i="28"/>
  <c r="S131" i="28"/>
  <c r="T151" i="28"/>
  <c r="X74" i="16"/>
  <c r="S77" i="16"/>
  <c r="X112" i="16"/>
  <c r="T112" i="16"/>
  <c r="S141" i="16"/>
  <c r="X93" i="29"/>
  <c r="T93" i="29"/>
  <c r="X21" i="20"/>
  <c r="S107" i="20"/>
  <c r="X107" i="20"/>
  <c r="S28" i="28"/>
  <c r="X28" i="28"/>
  <c r="X44" i="16"/>
  <c r="X93" i="16"/>
  <c r="T8" i="29"/>
  <c r="X8" i="29"/>
  <c r="S9" i="29"/>
  <c r="X9" i="29"/>
  <c r="T33" i="29"/>
  <c r="S33" i="29"/>
  <c r="T76" i="29"/>
  <c r="S86" i="29"/>
  <c r="X86" i="29"/>
  <c r="T117" i="29"/>
  <c r="X119" i="29"/>
  <c r="T119" i="29"/>
  <c r="T136" i="29"/>
  <c r="X136" i="29"/>
  <c r="T137" i="29"/>
  <c r="S137" i="29"/>
  <c r="X98" i="20"/>
  <c r="X134" i="20"/>
  <c r="X36" i="28"/>
  <c r="X39" i="28"/>
  <c r="X65" i="28"/>
  <c r="X92" i="28"/>
  <c r="X105" i="28"/>
  <c r="X109" i="28"/>
  <c r="X124" i="28"/>
  <c r="X66" i="16"/>
  <c r="X76" i="16"/>
  <c r="X130" i="16"/>
  <c r="X140" i="16"/>
  <c r="X151" i="16"/>
  <c r="X17" i="29"/>
  <c r="S40" i="16"/>
  <c r="S50" i="16"/>
  <c r="T59" i="16"/>
  <c r="T56" i="29"/>
  <c r="T62" i="29"/>
  <c r="S73" i="29"/>
  <c r="S77" i="29"/>
  <c r="S89" i="29"/>
  <c r="S95" i="29"/>
  <c r="S113" i="29"/>
  <c r="T120" i="29"/>
  <c r="T126" i="29"/>
  <c r="S144" i="29"/>
  <c r="T103" i="20"/>
  <c r="T127" i="20"/>
  <c r="T133" i="20"/>
  <c r="T20" i="28"/>
  <c r="S42" i="28"/>
  <c r="S49" i="28"/>
  <c r="S58" i="28"/>
  <c r="S82" i="28"/>
  <c r="S88" i="28"/>
  <c r="S91" i="28"/>
  <c r="S120" i="28"/>
  <c r="S123" i="28"/>
  <c r="S146" i="28"/>
  <c r="S9" i="16"/>
  <c r="S20" i="16"/>
  <c r="S27" i="16"/>
  <c r="S30" i="16"/>
  <c r="S34" i="16"/>
  <c r="T37" i="16"/>
  <c r="S45" i="16"/>
  <c r="S60" i="16"/>
  <c r="S90" i="16"/>
  <c r="T99" i="16"/>
  <c r="S104" i="16"/>
  <c r="S109" i="16"/>
  <c r="S124" i="16"/>
  <c r="S150" i="16"/>
  <c r="T11" i="29"/>
  <c r="S16" i="29"/>
  <c r="S23" i="29"/>
  <c r="S29" i="29"/>
  <c r="S35" i="29"/>
  <c r="S45" i="29"/>
  <c r="S50" i="29"/>
  <c r="T77" i="29"/>
  <c r="T95" i="29"/>
  <c r="S53" i="28"/>
  <c r="T88" i="28"/>
  <c r="T120" i="28"/>
  <c r="S141" i="28"/>
  <c r="T23" i="16"/>
  <c r="S100" i="16"/>
  <c r="T104" i="16"/>
  <c r="T139" i="16"/>
  <c r="S144" i="16"/>
  <c r="T16" i="29"/>
  <c r="T50" i="29"/>
  <c r="S60" i="29"/>
  <c r="X60" i="29"/>
  <c r="T131" i="29"/>
  <c r="X131" i="29"/>
  <c r="S7" i="29"/>
  <c r="S84" i="29"/>
  <c r="X84" i="29"/>
  <c r="T98" i="29"/>
  <c r="S98" i="29"/>
  <c r="S128" i="29"/>
  <c r="S131" i="29"/>
  <c r="S141" i="29"/>
  <c r="X40" i="29"/>
  <c r="T40" i="29"/>
  <c r="T128" i="29"/>
  <c r="T141" i="29"/>
  <c r="S142" i="29"/>
  <c r="T142" i="29"/>
  <c r="X20" i="29"/>
  <c r="S20" i="29"/>
  <c r="X28" i="29"/>
  <c r="S28" i="29"/>
  <c r="S40" i="29"/>
  <c r="T48" i="29"/>
  <c r="S48" i="29"/>
  <c r="S90" i="29"/>
  <c r="S100" i="29"/>
  <c r="X100" i="29"/>
  <c r="S114" i="29"/>
  <c r="S124" i="29"/>
  <c r="X124" i="29"/>
  <c r="S134" i="29"/>
  <c r="X134" i="29"/>
  <c r="S138" i="29"/>
  <c r="S152" i="29"/>
  <c r="S8" i="29"/>
  <c r="X11" i="29"/>
  <c r="T20" i="29"/>
  <c r="T28" i="29"/>
  <c r="T43" i="29"/>
  <c r="X43" i="29"/>
  <c r="S53" i="29"/>
  <c r="T67" i="29"/>
  <c r="X67" i="29"/>
  <c r="T90" i="29"/>
  <c r="T91" i="29"/>
  <c r="S91" i="29"/>
  <c r="T100" i="29"/>
  <c r="X101" i="29"/>
  <c r="T101" i="29"/>
  <c r="T114" i="29"/>
  <c r="T124" i="29"/>
  <c r="X125" i="29"/>
  <c r="T125" i="29"/>
  <c r="S125" i="29"/>
  <c r="T134" i="29"/>
  <c r="S118" i="29"/>
  <c r="X118" i="29"/>
  <c r="S22" i="29"/>
  <c r="X61" i="29"/>
  <c r="T61" i="29"/>
  <c r="S61" i="29"/>
  <c r="T118" i="29"/>
  <c r="T7" i="29"/>
  <c r="T22" i="29"/>
  <c r="X32" i="29"/>
  <c r="T32" i="29"/>
  <c r="X15" i="29"/>
  <c r="S54" i="29"/>
  <c r="X54" i="29"/>
  <c r="T147" i="29"/>
  <c r="X147" i="29"/>
  <c r="T9" i="29"/>
  <c r="S10" i="29"/>
  <c r="X18" i="29"/>
  <c r="S18" i="29"/>
  <c r="X26" i="29"/>
  <c r="S26" i="29"/>
  <c r="T54" i="29"/>
  <c r="S64" i="29"/>
  <c r="S78" i="29"/>
  <c r="T78" i="29"/>
  <c r="S88" i="29"/>
  <c r="T112" i="29"/>
  <c r="S112" i="29"/>
  <c r="X142" i="29"/>
  <c r="S147" i="29"/>
  <c r="S148" i="29"/>
  <c r="X148" i="29"/>
  <c r="T83" i="29"/>
  <c r="X83" i="29"/>
  <c r="S108" i="29"/>
  <c r="T108" i="29"/>
  <c r="S15" i="29"/>
  <c r="T60" i="29"/>
  <c r="S83" i="29"/>
  <c r="S94" i="29"/>
  <c r="X94" i="29"/>
  <c r="S104" i="29"/>
  <c r="T84" i="29"/>
  <c r="T94" i="29"/>
  <c r="T104" i="29"/>
  <c r="S44" i="29"/>
  <c r="T44" i="29"/>
  <c r="X98" i="29"/>
  <c r="T18" i="29"/>
  <c r="T26" i="29"/>
  <c r="X48" i="29"/>
  <c r="T64" i="29"/>
  <c r="S70" i="29"/>
  <c r="X70" i="29"/>
  <c r="S74" i="29"/>
  <c r="T107" i="29"/>
  <c r="X107" i="29"/>
  <c r="S117" i="29"/>
  <c r="X138" i="29"/>
  <c r="T148" i="29"/>
  <c r="X152" i="29"/>
  <c r="S34" i="29"/>
  <c r="S51" i="29"/>
  <c r="S58" i="29"/>
  <c r="T68" i="29"/>
  <c r="S72" i="29"/>
  <c r="S85" i="29"/>
  <c r="T102" i="29"/>
  <c r="S115" i="29"/>
  <c r="S122" i="29"/>
  <c r="T132" i="29"/>
  <c r="S136" i="29"/>
  <c r="S149" i="29"/>
  <c r="T34" i="29"/>
  <c r="T85" i="29"/>
  <c r="T149" i="29"/>
  <c r="S36" i="29"/>
  <c r="T45" i="29"/>
  <c r="T52" i="29"/>
  <c r="S69" i="29"/>
  <c r="T86" i="29"/>
  <c r="S99" i="29"/>
  <c r="T109" i="29"/>
  <c r="T116" i="29"/>
  <c r="S133" i="29"/>
  <c r="T150" i="29"/>
  <c r="S145" i="16"/>
  <c r="X145" i="16"/>
  <c r="T145" i="16"/>
  <c r="X19" i="16"/>
  <c r="T19" i="16"/>
  <c r="S19" i="16"/>
  <c r="X8" i="16"/>
  <c r="T8" i="16"/>
  <c r="S8" i="16"/>
  <c r="S25" i="16"/>
  <c r="T33" i="16"/>
  <c r="T49" i="16"/>
  <c r="T73" i="16"/>
  <c r="T25" i="16"/>
  <c r="T57" i="16"/>
  <c r="T65" i="16"/>
  <c r="T81" i="16"/>
  <c r="T89" i="16"/>
  <c r="T97" i="16"/>
  <c r="T105" i="16"/>
  <c r="T113" i="16"/>
  <c r="T121" i="16"/>
  <c r="T129" i="16"/>
  <c r="T137" i="16"/>
  <c r="S11" i="16"/>
  <c r="S15" i="16"/>
  <c r="X17" i="16"/>
  <c r="X23" i="16"/>
  <c r="T41" i="16"/>
  <c r="T46" i="16"/>
  <c r="X46" i="16"/>
  <c r="T54" i="16"/>
  <c r="X54" i="16"/>
  <c r="T62" i="16"/>
  <c r="X62" i="16"/>
  <c r="T70" i="16"/>
  <c r="X70" i="16"/>
  <c r="T78" i="16"/>
  <c r="X78" i="16"/>
  <c r="T86" i="16"/>
  <c r="X86" i="16"/>
  <c r="T94" i="16"/>
  <c r="X94" i="16"/>
  <c r="T102" i="16"/>
  <c r="X102" i="16"/>
  <c r="T110" i="16"/>
  <c r="X110" i="16"/>
  <c r="T118" i="16"/>
  <c r="X118" i="16"/>
  <c r="T126" i="16"/>
  <c r="X126" i="16"/>
  <c r="T134" i="16"/>
  <c r="X134" i="16"/>
  <c r="T142" i="16"/>
  <c r="X142" i="16"/>
  <c r="S147" i="16"/>
  <c r="X147" i="16"/>
  <c r="X33" i="16"/>
  <c r="X41" i="16"/>
  <c r="S47" i="16"/>
  <c r="T47" i="16"/>
  <c r="X49" i="16"/>
  <c r="S55" i="16"/>
  <c r="T55" i="16"/>
  <c r="X57" i="16"/>
  <c r="S63" i="16"/>
  <c r="T63" i="16"/>
  <c r="X65" i="16"/>
  <c r="S71" i="16"/>
  <c r="T71" i="16"/>
  <c r="X73" i="16"/>
  <c r="S79" i="16"/>
  <c r="T79" i="16"/>
  <c r="X81" i="16"/>
  <c r="S87" i="16"/>
  <c r="T87" i="16"/>
  <c r="X89" i="16"/>
  <c r="S95" i="16"/>
  <c r="T95" i="16"/>
  <c r="X97" i="16"/>
  <c r="S103" i="16"/>
  <c r="T103" i="16"/>
  <c r="X105" i="16"/>
  <c r="S111" i="16"/>
  <c r="T111" i="16"/>
  <c r="X113" i="16"/>
  <c r="S119" i="16"/>
  <c r="T119" i="16"/>
  <c r="X121" i="16"/>
  <c r="S127" i="16"/>
  <c r="T127" i="16"/>
  <c r="X129" i="16"/>
  <c r="S135" i="16"/>
  <c r="T135" i="16"/>
  <c r="X137" i="16"/>
  <c r="S143" i="16"/>
  <c r="T143" i="16"/>
  <c r="S43" i="16"/>
  <c r="S51" i="16"/>
  <c r="S59" i="16"/>
  <c r="S67" i="16"/>
  <c r="S75" i="16"/>
  <c r="S83" i="16"/>
  <c r="S91" i="16"/>
  <c r="S99" i="16"/>
  <c r="S107" i="16"/>
  <c r="S115" i="16"/>
  <c r="S123" i="16"/>
  <c r="S131" i="16"/>
  <c r="S139" i="16"/>
  <c r="S149" i="16"/>
  <c r="T144" i="16"/>
  <c r="X148" i="16"/>
  <c r="T152" i="16"/>
  <c r="S63" i="28"/>
  <c r="X63" i="28"/>
  <c r="S103" i="28"/>
  <c r="X103" i="28"/>
  <c r="T12" i="28"/>
  <c r="T28" i="28"/>
  <c r="S34" i="28"/>
  <c r="S43" i="28"/>
  <c r="S47" i="28"/>
  <c r="X47" i="28"/>
  <c r="S61" i="28"/>
  <c r="S68" i="28"/>
  <c r="S72" i="28"/>
  <c r="S75" i="28"/>
  <c r="S79" i="28"/>
  <c r="X79" i="28"/>
  <c r="S93" i="28"/>
  <c r="S100" i="28"/>
  <c r="S104" i="28"/>
  <c r="S107" i="28"/>
  <c r="S111" i="28"/>
  <c r="X111" i="28"/>
  <c r="S125" i="28"/>
  <c r="S132" i="28"/>
  <c r="S136" i="28"/>
  <c r="S139" i="28"/>
  <c r="T78" i="28"/>
  <c r="S7" i="28"/>
  <c r="S18" i="28"/>
  <c r="T7" i="28"/>
  <c r="T10" i="28"/>
  <c r="T18" i="28"/>
  <c r="S24" i="28"/>
  <c r="T34" i="28"/>
  <c r="S40" i="28"/>
  <c r="T47" i="28"/>
  <c r="T54" i="28"/>
  <c r="T61" i="28"/>
  <c r="X70" i="28"/>
  <c r="T72" i="28"/>
  <c r="T79" i="28"/>
  <c r="T86" i="28"/>
  <c r="T93" i="28"/>
  <c r="X102" i="28"/>
  <c r="T104" i="28"/>
  <c r="T111" i="28"/>
  <c r="T125" i="28"/>
  <c r="X134" i="28"/>
  <c r="T136" i="28"/>
  <c r="T16" i="28"/>
  <c r="T32" i="28"/>
  <c r="S71" i="28"/>
  <c r="X71" i="28"/>
  <c r="T110" i="28"/>
  <c r="S8" i="28"/>
  <c r="S14" i="28"/>
  <c r="X16" i="28"/>
  <c r="S30" i="28"/>
  <c r="X32" i="28"/>
  <c r="S44" i="28"/>
  <c r="S48" i="28"/>
  <c r="S51" i="28"/>
  <c r="S55" i="28"/>
  <c r="X55" i="28"/>
  <c r="X60" i="28"/>
  <c r="X67" i="28"/>
  <c r="S69" i="28"/>
  <c r="S76" i="28"/>
  <c r="S80" i="28"/>
  <c r="S83" i="28"/>
  <c r="S87" i="28"/>
  <c r="X87" i="28"/>
  <c r="S101" i="28"/>
  <c r="S108" i="28"/>
  <c r="S112" i="28"/>
  <c r="S115" i="28"/>
  <c r="S119" i="28"/>
  <c r="X119" i="28"/>
  <c r="S133" i="28"/>
  <c r="S140" i="28"/>
  <c r="S144" i="28"/>
  <c r="S147" i="28"/>
  <c r="S152" i="28"/>
  <c r="S95" i="28"/>
  <c r="X95" i="28"/>
  <c r="T46" i="28"/>
  <c r="T71" i="28"/>
  <c r="T103" i="28"/>
  <c r="X46" i="28"/>
  <c r="T48" i="28"/>
  <c r="T55" i="28"/>
  <c r="T62" i="28"/>
  <c r="X78" i="28"/>
  <c r="T80" i="28"/>
  <c r="T87" i="28"/>
  <c r="T94" i="28"/>
  <c r="X110" i="28"/>
  <c r="T112" i="28"/>
  <c r="T119" i="28"/>
  <c r="T126" i="28"/>
  <c r="X142" i="28"/>
  <c r="T144" i="28"/>
  <c r="T148" i="28"/>
  <c r="S148" i="28"/>
  <c r="X150" i="28"/>
  <c r="T152" i="28"/>
  <c r="S127" i="28"/>
  <c r="X127" i="28"/>
  <c r="X54" i="28"/>
  <c r="T63" i="28"/>
  <c r="T70" i="28"/>
  <c r="X86" i="28"/>
  <c r="T95" i="28"/>
  <c r="T102" i="28"/>
  <c r="X118" i="28"/>
  <c r="T127" i="28"/>
  <c r="T134" i="28"/>
  <c r="S149" i="28"/>
  <c r="S135" i="28"/>
  <c r="X135" i="28"/>
  <c r="X140" i="28"/>
  <c r="X147" i="28"/>
  <c r="T149" i="28"/>
  <c r="X143" i="28"/>
  <c r="X151" i="28"/>
  <c r="X12" i="20"/>
  <c r="T12" i="20"/>
  <c r="T57" i="20"/>
  <c r="X57" i="20"/>
  <c r="S57" i="20"/>
  <c r="T121" i="20"/>
  <c r="X121" i="20"/>
  <c r="S121" i="20"/>
  <c r="X8" i="20"/>
  <c r="T8" i="20"/>
  <c r="S8" i="20"/>
  <c r="S12" i="20"/>
  <c r="T52" i="20"/>
  <c r="S52" i="20"/>
  <c r="X52" i="20"/>
  <c r="X53" i="20"/>
  <c r="S53" i="20"/>
  <c r="T53" i="20"/>
  <c r="T116" i="20"/>
  <c r="S116" i="20"/>
  <c r="X116" i="20"/>
  <c r="X117" i="20"/>
  <c r="T117" i="20"/>
  <c r="S117" i="20"/>
  <c r="X10" i="20"/>
  <c r="T10" i="20"/>
  <c r="X26" i="20"/>
  <c r="T26" i="20"/>
  <c r="S26" i="20"/>
  <c r="X34" i="20"/>
  <c r="T34" i="20"/>
  <c r="S34" i="20"/>
  <c r="X14" i="20"/>
  <c r="T14" i="20"/>
  <c r="T27" i="20"/>
  <c r="X27" i="20"/>
  <c r="X48" i="20"/>
  <c r="T48" i="20"/>
  <c r="S48" i="20"/>
  <c r="S99" i="20"/>
  <c r="X99" i="20"/>
  <c r="T99" i="20"/>
  <c r="X112" i="20"/>
  <c r="T112" i="20"/>
  <c r="S112" i="20"/>
  <c r="S14" i="20"/>
  <c r="S27" i="20"/>
  <c r="T35" i="20"/>
  <c r="X35" i="20"/>
  <c r="T44" i="20"/>
  <c r="S44" i="20"/>
  <c r="X44" i="20"/>
  <c r="X104" i="20"/>
  <c r="T104" i="20"/>
  <c r="T108" i="20"/>
  <c r="S108" i="20"/>
  <c r="X108" i="20"/>
  <c r="X9" i="20"/>
  <c r="X11" i="20"/>
  <c r="X13" i="20"/>
  <c r="X16" i="20"/>
  <c r="S45" i="20"/>
  <c r="S49" i="20"/>
  <c r="T91" i="20"/>
  <c r="X96" i="20"/>
  <c r="T96" i="20"/>
  <c r="T100" i="20"/>
  <c r="S100" i="20"/>
  <c r="X100" i="20"/>
  <c r="S104" i="20"/>
  <c r="S109" i="20"/>
  <c r="S113" i="20"/>
  <c r="X145" i="20"/>
  <c r="X17" i="20"/>
  <c r="S25" i="20"/>
  <c r="S33" i="20"/>
  <c r="S41" i="20"/>
  <c r="T45" i="20"/>
  <c r="T83" i="20"/>
  <c r="X88" i="20"/>
  <c r="T88" i="20"/>
  <c r="T92" i="20"/>
  <c r="S92" i="20"/>
  <c r="X92" i="20"/>
  <c r="S96" i="20"/>
  <c r="S101" i="20"/>
  <c r="S105" i="20"/>
  <c r="T109" i="20"/>
  <c r="T147" i="20"/>
  <c r="X152" i="20"/>
  <c r="T152" i="20"/>
  <c r="X80" i="20"/>
  <c r="T80" i="20"/>
  <c r="T84" i="20"/>
  <c r="S84" i="20"/>
  <c r="X84" i="20"/>
  <c r="X144" i="20"/>
  <c r="T144" i="20"/>
  <c r="T148" i="20"/>
  <c r="S148" i="20"/>
  <c r="X148" i="20"/>
  <c r="S9" i="20"/>
  <c r="S11" i="20"/>
  <c r="S13" i="20"/>
  <c r="S16" i="20"/>
  <c r="S23" i="20"/>
  <c r="S31" i="20"/>
  <c r="S39" i="20"/>
  <c r="T76" i="20"/>
  <c r="S76" i="20"/>
  <c r="X76" i="20"/>
  <c r="X136" i="20"/>
  <c r="T136" i="20"/>
  <c r="T140" i="20"/>
  <c r="S140" i="20"/>
  <c r="X140" i="20"/>
  <c r="S149" i="20"/>
  <c r="S17" i="20"/>
  <c r="S22" i="20"/>
  <c r="S30" i="20"/>
  <c r="S38" i="20"/>
  <c r="X49" i="20"/>
  <c r="T59" i="20"/>
  <c r="X64" i="20"/>
  <c r="T64" i="20"/>
  <c r="T68" i="20"/>
  <c r="S68" i="20"/>
  <c r="X68" i="20"/>
  <c r="S77" i="20"/>
  <c r="S81" i="20"/>
  <c r="T85" i="20"/>
  <c r="X91" i="20"/>
  <c r="X113" i="20"/>
  <c r="T123" i="20"/>
  <c r="X128" i="20"/>
  <c r="T128" i="20"/>
  <c r="T132" i="20"/>
  <c r="S132" i="20"/>
  <c r="X132" i="20"/>
  <c r="S136" i="20"/>
  <c r="S141" i="20"/>
  <c r="S145" i="20"/>
  <c r="T149" i="20"/>
  <c r="T67" i="20"/>
  <c r="X72" i="20"/>
  <c r="T72" i="20"/>
  <c r="S80" i="20"/>
  <c r="S85" i="20"/>
  <c r="S89" i="20"/>
  <c r="T131" i="20"/>
  <c r="S144" i="20"/>
  <c r="S21" i="20"/>
  <c r="T22" i="20"/>
  <c r="X25" i="20"/>
  <c r="S29" i="20"/>
  <c r="T30" i="20"/>
  <c r="X33" i="20"/>
  <c r="S37" i="20"/>
  <c r="T38" i="20"/>
  <c r="X41" i="20"/>
  <c r="X56" i="20"/>
  <c r="T56" i="20"/>
  <c r="T60" i="20"/>
  <c r="S60" i="20"/>
  <c r="X60" i="20"/>
  <c r="S64" i="20"/>
  <c r="S69" i="20"/>
  <c r="T77" i="20"/>
  <c r="X83" i="20"/>
  <c r="X105" i="20"/>
  <c r="X120" i="20"/>
  <c r="T120" i="20"/>
  <c r="T124" i="20"/>
  <c r="S124" i="20"/>
  <c r="X124" i="20"/>
  <c r="S128" i="20"/>
  <c r="S133" i="20"/>
  <c r="S137" i="20"/>
  <c r="T141" i="20"/>
  <c r="X147" i="20"/>
  <c r="AH12" i="16" l="1"/>
  <c r="AF34" i="16"/>
  <c r="AL12" i="29"/>
  <c r="AI10" i="29"/>
  <c r="AH38" i="16"/>
  <c r="AI22" i="16"/>
  <c r="AC16" i="16"/>
  <c r="AL39" i="16"/>
  <c r="AE38" i="28"/>
  <c r="AE21" i="28"/>
  <c r="AH26" i="20"/>
  <c r="AJ40" i="20"/>
  <c r="AJ30" i="20"/>
  <c r="AF23" i="28"/>
  <c r="AK32" i="29"/>
  <c r="AE12" i="28"/>
  <c r="AL31" i="20"/>
  <c r="AL31" i="28"/>
  <c r="AF9" i="28"/>
  <c r="AI39" i="28"/>
  <c r="AB32" i="16"/>
  <c r="AH30" i="29"/>
  <c r="AB35" i="29"/>
  <c r="AL11" i="29"/>
  <c r="AC38" i="29"/>
  <c r="AB28" i="29"/>
  <c r="AL13" i="29"/>
  <c r="AI39" i="29"/>
  <c r="AC10" i="29"/>
  <c r="AH14" i="29"/>
  <c r="AC13" i="29"/>
  <c r="AH19" i="29"/>
  <c r="AC21" i="29"/>
  <c r="AI31" i="29"/>
  <c r="AJ11" i="29"/>
  <c r="AL21" i="29"/>
  <c r="AE18" i="29"/>
  <c r="AI21" i="29"/>
  <c r="AH15" i="29"/>
  <c r="AC28" i="29"/>
  <c r="AC29" i="29"/>
  <c r="AF39" i="29"/>
  <c r="AJ15" i="29"/>
  <c r="AB26" i="29"/>
  <c r="AK29" i="29"/>
  <c r="AI9" i="29"/>
  <c r="AK17" i="29"/>
  <c r="AH23" i="29"/>
  <c r="AB37" i="29"/>
  <c r="AC37" i="29"/>
  <c r="AH20" i="29"/>
  <c r="AI11" i="29"/>
  <c r="AE40" i="29"/>
  <c r="AE27" i="29"/>
  <c r="AK10" i="29"/>
  <c r="AF11" i="29"/>
  <c r="AH24" i="29"/>
  <c r="AH25" i="29"/>
  <c r="AH34" i="29"/>
  <c r="AK16" i="29"/>
  <c r="AF9" i="29"/>
  <c r="AK23" i="29"/>
  <c r="AK24" i="29"/>
  <c r="AJ14" i="29"/>
  <c r="AC18" i="29"/>
  <c r="AH36" i="29"/>
  <c r="AL19" i="29"/>
  <c r="AF32" i="29"/>
  <c r="AJ38" i="29"/>
  <c r="AF20" i="29"/>
  <c r="AF18" i="29"/>
  <c r="AB11" i="29"/>
  <c r="AE35" i="29"/>
  <c r="AJ37" i="29"/>
  <c r="AE24" i="29"/>
  <c r="AF14" i="29"/>
  <c r="AF30" i="29"/>
  <c r="AB27" i="29"/>
  <c r="AH22" i="29"/>
  <c r="AI15" i="29"/>
  <c r="AI29" i="29"/>
  <c r="AH18" i="29"/>
  <c r="AE10" i="29"/>
  <c r="AB17" i="29"/>
  <c r="AK13" i="29"/>
  <c r="AC40" i="29"/>
  <c r="AE38" i="29"/>
  <c r="AB10" i="29"/>
  <c r="AL22" i="29"/>
  <c r="AC9" i="29"/>
  <c r="AL10" i="29"/>
  <c r="AB34" i="29"/>
  <c r="AK38" i="29"/>
  <c r="AK30" i="29"/>
  <c r="AK22" i="29"/>
  <c r="AK14" i="29"/>
  <c r="AC35" i="29"/>
  <c r="AC27" i="29"/>
  <c r="AC19" i="29"/>
  <c r="AF36" i="29"/>
  <c r="AJ27" i="29"/>
  <c r="AJ18" i="29"/>
  <c r="AE9" i="29"/>
  <c r="AL32" i="29"/>
  <c r="AH35" i="29"/>
  <c r="AF26" i="29"/>
  <c r="AJ17" i="29"/>
  <c r="AH10" i="29"/>
  <c r="AE34" i="29"/>
  <c r="AF35" i="29"/>
  <c r="AI40" i="29"/>
  <c r="AI16" i="29"/>
  <c r="AB23" i="29"/>
  <c r="AE37" i="29"/>
  <c r="AJ32" i="29"/>
  <c r="AB14" i="29"/>
  <c r="AK31" i="29"/>
  <c r="AL18" i="29"/>
  <c r="AF10" i="29"/>
  <c r="AK11" i="29"/>
  <c r="AI37" i="29"/>
  <c r="AC14" i="29"/>
  <c r="AE31" i="29"/>
  <c r="AF16" i="29"/>
  <c r="AH31" i="29"/>
  <c r="AJ22" i="29"/>
  <c r="AI17" i="29"/>
  <c r="AK34" i="29"/>
  <c r="AC39" i="29"/>
  <c r="AC23" i="29"/>
  <c r="AB31" i="29"/>
  <c r="AI13" i="29"/>
  <c r="AE36" i="29"/>
  <c r="AB21" i="29"/>
  <c r="AK39" i="29"/>
  <c r="AJ29" i="29"/>
  <c r="AH17" i="29"/>
  <c r="AC11" i="29"/>
  <c r="AK35" i="29"/>
  <c r="AB13" i="29"/>
  <c r="AK27" i="29"/>
  <c r="AH13" i="29"/>
  <c r="AL28" i="29"/>
  <c r="AB19" i="29"/>
  <c r="AE20" i="29"/>
  <c r="AF33" i="29"/>
  <c r="AI38" i="29"/>
  <c r="AI30" i="29"/>
  <c r="AB39" i="29"/>
  <c r="AH21" i="29"/>
  <c r="AI35" i="29"/>
  <c r="AB29" i="29"/>
  <c r="AH12" i="29"/>
  <c r="AB40" i="29"/>
  <c r="AE16" i="29"/>
  <c r="AF40" i="29"/>
  <c r="AI23" i="29"/>
  <c r="AB22" i="29"/>
  <c r="AB24" i="29"/>
  <c r="AF27" i="29"/>
  <c r="AF19" i="29"/>
  <c r="AI32" i="29"/>
  <c r="AI24" i="29"/>
  <c r="AL33" i="29"/>
  <c r="AE14" i="29"/>
  <c r="AE28" i="29"/>
  <c r="AL23" i="29"/>
  <c r="AH40" i="29"/>
  <c r="AJ30" i="29"/>
  <c r="AB16" i="29"/>
  <c r="AK37" i="29"/>
  <c r="AC24" i="29"/>
  <c r="AJ31" i="29"/>
  <c r="AJ21" i="29"/>
  <c r="AC26" i="29"/>
  <c r="AB18" i="29"/>
  <c r="AJ23" i="29"/>
  <c r="AK26" i="29"/>
  <c r="AK18" i="29"/>
  <c r="AC31" i="29"/>
  <c r="AC15" i="29"/>
  <c r="AC22" i="29"/>
  <c r="AJ40" i="29"/>
  <c r="AL31" i="29"/>
  <c r="AE13" i="29"/>
  <c r="AL30" i="29"/>
  <c r="AJ9" i="29"/>
  <c r="AL37" i="29"/>
  <c r="AC32" i="29"/>
  <c r="AE23" i="29"/>
  <c r="AL24" i="29"/>
  <c r="AH16" i="29"/>
  <c r="AL20" i="29"/>
  <c r="AL14" i="29"/>
  <c r="AE12" i="29"/>
  <c r="AF25" i="29"/>
  <c r="AF17" i="29"/>
  <c r="AI22" i="29"/>
  <c r="AC30" i="29"/>
  <c r="AJ12" i="29"/>
  <c r="AL39" i="29"/>
  <c r="AC20" i="29"/>
  <c r="AL38" i="29"/>
  <c r="AL26" i="29"/>
  <c r="AF38" i="29"/>
  <c r="AC34" i="29"/>
  <c r="AE33" i="29"/>
  <c r="AB12" i="29"/>
  <c r="AI12" i="29"/>
  <c r="AJ13" i="29"/>
  <c r="AE17" i="29"/>
  <c r="AL35" i="29"/>
  <c r="AE11" i="29"/>
  <c r="AJ36" i="29"/>
  <c r="AI19" i="29"/>
  <c r="AK15" i="29"/>
  <c r="AL27" i="29"/>
  <c r="AE26" i="29"/>
  <c r="AB36" i="29"/>
  <c r="AH29" i="29"/>
  <c r="AK40" i="29"/>
  <c r="AF22" i="29"/>
  <c r="AK25" i="29"/>
  <c r="AJ28" i="29"/>
  <c r="AE19" i="29"/>
  <c r="AL36" i="29"/>
  <c r="AI27" i="29"/>
  <c r="AB20" i="29"/>
  <c r="AH28" i="29"/>
  <c r="AE39" i="29"/>
  <c r="AB33" i="29"/>
  <c r="AE15" i="29"/>
  <c r="AE25" i="29"/>
  <c r="AH38" i="29"/>
  <c r="AF12" i="29"/>
  <c r="AL16" i="29"/>
  <c r="AK19" i="29"/>
  <c r="AH11" i="29"/>
  <c r="AE21" i="29"/>
  <c r="AB32" i="29"/>
  <c r="AH32" i="29"/>
  <c r="AB9" i="29"/>
  <c r="AL15" i="29"/>
  <c r="AJ24" i="29"/>
  <c r="AJ33" i="29"/>
  <c r="AE29" i="29"/>
  <c r="AB38" i="29"/>
  <c r="AB15" i="29"/>
  <c r="AL25" i="29"/>
  <c r="AJ34" i="29"/>
  <c r="AC17" i="29"/>
  <c r="AC25" i="29"/>
  <c r="AC33" i="29"/>
  <c r="AK12" i="29"/>
  <c r="AK20" i="29"/>
  <c r="AK28" i="29"/>
  <c r="AK36" i="29"/>
  <c r="AF24" i="29"/>
  <c r="AL29" i="29"/>
  <c r="AL34" i="29"/>
  <c r="AJ20" i="29"/>
  <c r="AH39" i="29"/>
  <c r="AE30" i="29"/>
  <c r="AI25" i="29"/>
  <c r="AE32" i="29"/>
  <c r="AH9" i="29"/>
  <c r="AJ39" i="29"/>
  <c r="AC16" i="29"/>
  <c r="AH26" i="29"/>
  <c r="AK9" i="29"/>
  <c r="AI14" i="29"/>
  <c r="AK21" i="29"/>
  <c r="AB25" i="29"/>
  <c r="AC12" i="29"/>
  <c r="AE22" i="29"/>
  <c r="AH33" i="29"/>
  <c r="AI33" i="29"/>
  <c r="AL9" i="29"/>
  <c r="AJ16" i="29"/>
  <c r="AJ25" i="29"/>
  <c r="AF34" i="29"/>
  <c r="AB30" i="29"/>
  <c r="AL40" i="29"/>
  <c r="AL17" i="29"/>
  <c r="AJ26" i="29"/>
  <c r="AJ35" i="29"/>
  <c r="AI18" i="29"/>
  <c r="AI26" i="29"/>
  <c r="AI34" i="29"/>
  <c r="AF13" i="29"/>
  <c r="AF21" i="29"/>
  <c r="AF29" i="29"/>
  <c r="AF37" i="29"/>
  <c r="AH27" i="29"/>
  <c r="AC36" i="29"/>
  <c r="AK33" i="29"/>
  <c r="AJ10" i="29"/>
  <c r="AJ19" i="29"/>
  <c r="AF28" i="29"/>
  <c r="AH37" i="29"/>
  <c r="AI20" i="29"/>
  <c r="AI28" i="29"/>
  <c r="AI36" i="29"/>
  <c r="AF15" i="29"/>
  <c r="AF23" i="29"/>
  <c r="AF31" i="29"/>
  <c r="AB16" i="16"/>
  <c r="AL23" i="16"/>
  <c r="AK38" i="16"/>
  <c r="AK37" i="16"/>
  <c r="AH36" i="16"/>
  <c r="AC35" i="16"/>
  <c r="AK30" i="16"/>
  <c r="AK29" i="16"/>
  <c r="AH28" i="16"/>
  <c r="AJ27" i="16"/>
  <c r="AJ26" i="16"/>
  <c r="AL25" i="16"/>
  <c r="AC23" i="16"/>
  <c r="AH22" i="16"/>
  <c r="AJ21" i="16"/>
  <c r="AK20" i="16"/>
  <c r="AE18" i="16"/>
  <c r="AE17" i="16"/>
  <c r="AI16" i="16"/>
  <c r="AK15" i="16"/>
  <c r="AB13" i="16"/>
  <c r="AF12" i="16"/>
  <c r="AJ11" i="16"/>
  <c r="AB10" i="16"/>
  <c r="AF9" i="16"/>
  <c r="AH24" i="16"/>
  <c r="AK17" i="16"/>
  <c r="AF14" i="16"/>
  <c r="AL31" i="16"/>
  <c r="AI30" i="16"/>
  <c r="AF29" i="16"/>
  <c r="AF28" i="16"/>
  <c r="AF27" i="16"/>
  <c r="AI26" i="16"/>
  <c r="AK25" i="16"/>
  <c r="AB23" i="16"/>
  <c r="AF22" i="16"/>
  <c r="AF21" i="16"/>
  <c r="AJ20" i="16"/>
  <c r="AL19" i="16"/>
  <c r="AC17" i="16"/>
  <c r="AH16" i="16"/>
  <c r="AJ15" i="16"/>
  <c r="AK14" i="16"/>
  <c r="AE12" i="16"/>
  <c r="AH11" i="16"/>
  <c r="AL10" i="16"/>
  <c r="AE9" i="16"/>
  <c r="AK34" i="16"/>
  <c r="AE25" i="16"/>
  <c r="AK23" i="16"/>
  <c r="AF19" i="16"/>
  <c r="AL17" i="16"/>
  <c r="AH14" i="16"/>
  <c r="AL9" i="16"/>
  <c r="AB39" i="16"/>
  <c r="AF33" i="16"/>
  <c r="AC25" i="16"/>
  <c r="AE20" i="16"/>
  <c r="AF13" i="16"/>
  <c r="AJ19" i="16"/>
  <c r="AK18" i="16"/>
  <c r="AE16" i="16"/>
  <c r="AE15" i="16"/>
  <c r="AI14" i="16"/>
  <c r="AK13" i="16"/>
  <c r="AE11" i="16"/>
  <c r="AJ10" i="16"/>
  <c r="AB9" i="16"/>
  <c r="AC39" i="16"/>
  <c r="AK33" i="16"/>
  <c r="AC31" i="16"/>
  <c r="AE26" i="16"/>
  <c r="AF20" i="16"/>
  <c r="AC15" i="16"/>
  <c r="AK12" i="16"/>
  <c r="AI10" i="16"/>
  <c r="AH20" i="16"/>
  <c r="AH40" i="16"/>
  <c r="AH32" i="16"/>
  <c r="AI24" i="16"/>
  <c r="AB21" i="16"/>
  <c r="AJ18" i="16"/>
  <c r="AJ13" i="16"/>
  <c r="AC11" i="16"/>
  <c r="AL35" i="16"/>
  <c r="AF32" i="16"/>
  <c r="AJ23" i="16"/>
  <c r="AE19" i="16"/>
  <c r="AJ12" i="16"/>
  <c r="AF40" i="16"/>
  <c r="AI34" i="16"/>
  <c r="AB31" i="16"/>
  <c r="AK22" i="16"/>
  <c r="AI18" i="16"/>
  <c r="AB15" i="16"/>
  <c r="AC33" i="16"/>
  <c r="AC19" i="16"/>
  <c r="AE13" i="16"/>
  <c r="AL11" i="16"/>
  <c r="AK9" i="16"/>
  <c r="AK35" i="16"/>
  <c r="AL21" i="16"/>
  <c r="AH18" i="16"/>
  <c r="AB11" i="16"/>
  <c r="AJ9" i="16"/>
  <c r="AK28" i="16"/>
  <c r="AF23" i="16"/>
  <c r="AH10" i="16"/>
  <c r="AJ22" i="16"/>
  <c r="AH34" i="16"/>
  <c r="AE14" i="16"/>
  <c r="AI12" i="16"/>
  <c r="AF10" i="16"/>
  <c r="AK36" i="16"/>
  <c r="AJ17" i="16"/>
  <c r="AB25" i="16"/>
  <c r="AL27" i="16"/>
  <c r="AF24" i="16"/>
  <c r="AK16" i="16"/>
  <c r="AB33" i="16"/>
  <c r="AK21" i="16"/>
  <c r="AK11" i="16"/>
  <c r="AI38" i="16"/>
  <c r="AC37" i="16"/>
  <c r="AJ25" i="16"/>
  <c r="AF16" i="16"/>
  <c r="AI9" i="16"/>
  <c r="AI17" i="16"/>
  <c r="AI25" i="16"/>
  <c r="AI33" i="16"/>
  <c r="AJ29" i="16"/>
  <c r="AJ37" i="16"/>
  <c r="AE31" i="16"/>
  <c r="AE39" i="16"/>
  <c r="AL16" i="16"/>
  <c r="AB22" i="16"/>
  <c r="AH27" i="16"/>
  <c r="AL32" i="16"/>
  <c r="AB38" i="16"/>
  <c r="AF30" i="16"/>
  <c r="AC21" i="16"/>
  <c r="AC9" i="16"/>
  <c r="AC32" i="16"/>
  <c r="AJ38" i="16"/>
  <c r="AH37" i="16"/>
  <c r="AE10" i="16"/>
  <c r="AF37" i="16"/>
  <c r="AF15" i="16"/>
  <c r="AC10" i="16"/>
  <c r="AC18" i="16"/>
  <c r="AC26" i="16"/>
  <c r="AC34" i="16"/>
  <c r="AE30" i="16"/>
  <c r="AE38" i="16"/>
  <c r="AJ32" i="16"/>
  <c r="AJ40" i="16"/>
  <c r="AH17" i="16"/>
  <c r="AL22" i="16"/>
  <c r="AB28" i="16"/>
  <c r="AH33" i="16"/>
  <c r="AL38" i="16"/>
  <c r="AB29" i="16"/>
  <c r="AI28" i="16"/>
  <c r="AF18" i="16"/>
  <c r="AH9" i="16"/>
  <c r="AF36" i="16"/>
  <c r="AK31" i="16"/>
  <c r="AJ14" i="16"/>
  <c r="AI11" i="16"/>
  <c r="AI19" i="16"/>
  <c r="AI27" i="16"/>
  <c r="AI35" i="16"/>
  <c r="AJ31" i="16"/>
  <c r="AJ39" i="16"/>
  <c r="AE33" i="16"/>
  <c r="AL12" i="16"/>
  <c r="AB18" i="16"/>
  <c r="AH23" i="16"/>
  <c r="AL28" i="16"/>
  <c r="AB34" i="16"/>
  <c r="AH39" i="16"/>
  <c r="AF39" i="16"/>
  <c r="AB27" i="16"/>
  <c r="AE36" i="16"/>
  <c r="AL26" i="16"/>
  <c r="AK27" i="16"/>
  <c r="AF17" i="16"/>
  <c r="AB35" i="16"/>
  <c r="AH30" i="16"/>
  <c r="AE22" i="16"/>
  <c r="AL13" i="16"/>
  <c r="AC12" i="16"/>
  <c r="AC20" i="16"/>
  <c r="AC28" i="16"/>
  <c r="AC36" i="16"/>
  <c r="AE32" i="16"/>
  <c r="AE40" i="16"/>
  <c r="AJ34" i="16"/>
  <c r="AH13" i="16"/>
  <c r="AL18" i="16"/>
  <c r="AB24" i="16"/>
  <c r="AH29" i="16"/>
  <c r="AL34" i="16"/>
  <c r="AB40" i="16"/>
  <c r="AF38" i="16"/>
  <c r="AF26" i="16"/>
  <c r="AI40" i="16"/>
  <c r="AB17" i="16"/>
  <c r="AC40" i="16"/>
  <c r="AH21" i="16"/>
  <c r="AF31" i="16"/>
  <c r="AB19" i="16"/>
  <c r="AK32" i="16"/>
  <c r="AL37" i="16"/>
  <c r="AJ16" i="16"/>
  <c r="AC29" i="16"/>
  <c r="AB12" i="16"/>
  <c r="AI21" i="16"/>
  <c r="AI37" i="16"/>
  <c r="AE27" i="16"/>
  <c r="AB14" i="16"/>
  <c r="AL24" i="16"/>
  <c r="AH35" i="16"/>
  <c r="AF25" i="16"/>
  <c r="AI36" i="16"/>
  <c r="AE24" i="16"/>
  <c r="AL15" i="16"/>
  <c r="AK40" i="16"/>
  <c r="AE28" i="16"/>
  <c r="AI20" i="16"/>
  <c r="AF11" i="16"/>
  <c r="AC14" i="16"/>
  <c r="AC22" i="16"/>
  <c r="AC30" i="16"/>
  <c r="AC38" i="16"/>
  <c r="AE34" i="16"/>
  <c r="AJ28" i="16"/>
  <c r="AJ36" i="16"/>
  <c r="AL14" i="16"/>
  <c r="AB20" i="16"/>
  <c r="AH25" i="16"/>
  <c r="AL30" i="16"/>
  <c r="AB36" i="16"/>
  <c r="AL33" i="16"/>
  <c r="AH26" i="16"/>
  <c r="AC24" i="16"/>
  <c r="AJ30" i="16"/>
  <c r="AL29" i="16"/>
  <c r="AK24" i="16"/>
  <c r="AK26" i="16"/>
  <c r="AE21" i="16"/>
  <c r="AI13" i="16"/>
  <c r="AI29" i="16"/>
  <c r="AJ33" i="16"/>
  <c r="AE35" i="16"/>
  <c r="AH19" i="16"/>
  <c r="AB30" i="16"/>
  <c r="AL40" i="16"/>
  <c r="AB37" i="16"/>
  <c r="AF35" i="16"/>
  <c r="AE23" i="16"/>
  <c r="AC13" i="16"/>
  <c r="AK39" i="16"/>
  <c r="AC27" i="16"/>
  <c r="AK19" i="16"/>
  <c r="AK10" i="16"/>
  <c r="AI15" i="16"/>
  <c r="AI23" i="16"/>
  <c r="AI31" i="16"/>
  <c r="AI39" i="16"/>
  <c r="AJ35" i="16"/>
  <c r="AE29" i="16"/>
  <c r="AE37" i="16"/>
  <c r="AH15" i="16"/>
  <c r="AL20" i="16"/>
  <c r="AB26" i="16"/>
  <c r="AH31" i="16"/>
  <c r="AL36" i="16"/>
  <c r="AI32" i="16"/>
  <c r="AJ24" i="16"/>
  <c r="AJ24" i="28"/>
  <c r="AK16" i="28"/>
  <c r="AB29" i="28"/>
  <c r="AE17" i="28"/>
  <c r="AC17" i="28"/>
  <c r="AH39" i="28"/>
  <c r="AB11" i="28"/>
  <c r="AB17" i="28"/>
  <c r="AF11" i="28"/>
  <c r="AI10" i="28"/>
  <c r="AJ40" i="28"/>
  <c r="AK26" i="28"/>
  <c r="AL24" i="28"/>
  <c r="AC10" i="28"/>
  <c r="AE9" i="28"/>
  <c r="AK29" i="28"/>
  <c r="AI12" i="28"/>
  <c r="AL14" i="28"/>
  <c r="AH25" i="28"/>
  <c r="AL30" i="28"/>
  <c r="AB36" i="28"/>
  <c r="AF24" i="28"/>
  <c r="AK17" i="28"/>
  <c r="AK9" i="28"/>
  <c r="AF34" i="28"/>
  <c r="AK27" i="28"/>
  <c r="AB19" i="28"/>
  <c r="AF40" i="28"/>
  <c r="AH32" i="28"/>
  <c r="AJ11" i="28"/>
  <c r="AE16" i="28"/>
  <c r="AE23" i="28"/>
  <c r="AB33" i="28"/>
  <c r="AK36" i="28"/>
  <c r="AK34" i="28"/>
  <c r="AJ16" i="28"/>
  <c r="AJ18" i="28"/>
  <c r="AK11" i="28"/>
  <c r="AI32" i="28"/>
  <c r="AL22" i="28"/>
  <c r="AL38" i="28"/>
  <c r="AC20" i="28"/>
  <c r="AC30" i="28"/>
  <c r="AC22" i="28"/>
  <c r="AL29" i="28"/>
  <c r="AC32" i="28"/>
  <c r="AJ34" i="28"/>
  <c r="AH10" i="28"/>
  <c r="AC33" i="28"/>
  <c r="AL28" i="28"/>
  <c r="AF19" i="28"/>
  <c r="AJ38" i="28"/>
  <c r="AH9" i="28"/>
  <c r="AH36" i="28"/>
  <c r="AF16" i="28"/>
  <c r="AF25" i="28"/>
  <c r="AI18" i="28"/>
  <c r="AJ15" i="28"/>
  <c r="AH30" i="28"/>
  <c r="AE15" i="28"/>
  <c r="AC19" i="28"/>
  <c r="AB14" i="28"/>
  <c r="AB30" i="28"/>
  <c r="AH34" i="28"/>
  <c r="AC12" i="28"/>
  <c r="AK20" i="28"/>
  <c r="AE33" i="28"/>
  <c r="AL39" i="28"/>
  <c r="AB9" i="28"/>
  <c r="AK23" i="28"/>
  <c r="AC24" i="28"/>
  <c r="AI20" i="28"/>
  <c r="AB20" i="28"/>
  <c r="AF32" i="28"/>
  <c r="AE22" i="28"/>
  <c r="AI11" i="28"/>
  <c r="AE37" i="28"/>
  <c r="AB27" i="28"/>
  <c r="AK18" i="28"/>
  <c r="AE24" i="28"/>
  <c r="AJ32" i="28"/>
  <c r="AK39" i="28"/>
  <c r="AF30" i="28"/>
  <c r="AB21" i="28"/>
  <c r="AE19" i="28"/>
  <c r="AK21" i="28"/>
  <c r="AC13" i="28"/>
  <c r="AC21" i="28"/>
  <c r="AC29" i="28"/>
  <c r="AC37" i="28"/>
  <c r="AH15" i="28"/>
  <c r="AL20" i="28"/>
  <c r="AB26" i="28"/>
  <c r="AH31" i="28"/>
  <c r="AL36" i="28"/>
  <c r="AK33" i="28"/>
  <c r="AB15" i="28"/>
  <c r="AF39" i="28"/>
  <c r="AB25" i="28"/>
  <c r="AB12" i="28"/>
  <c r="AE39" i="28"/>
  <c r="AC18" i="28"/>
  <c r="AK19" i="28"/>
  <c r="AI27" i="28"/>
  <c r="AF37" i="28"/>
  <c r="AK10" i="28"/>
  <c r="AL19" i="28"/>
  <c r="AH14" i="28"/>
  <c r="AI35" i="28"/>
  <c r="AE11" i="28"/>
  <c r="AI16" i="28"/>
  <c r="AI40" i="28"/>
  <c r="AB28" i="28"/>
  <c r="AK38" i="28"/>
  <c r="AJ12" i="28"/>
  <c r="AE10" i="28"/>
  <c r="AK35" i="28"/>
  <c r="AI37" i="28"/>
  <c r="AL23" i="28"/>
  <c r="AC26" i="28"/>
  <c r="AE34" i="28"/>
  <c r="AL12" i="28"/>
  <c r="AB34" i="28"/>
  <c r="AJ28" i="28"/>
  <c r="AF29" i="28"/>
  <c r="AJ25" i="28"/>
  <c r="AF22" i="28"/>
  <c r="AH26" i="28"/>
  <c r="AL9" i="28"/>
  <c r="AI26" i="28"/>
  <c r="AK25" i="28"/>
  <c r="AJ10" i="28"/>
  <c r="AH24" i="28"/>
  <c r="AC27" i="28"/>
  <c r="AH19" i="28"/>
  <c r="AL40" i="28"/>
  <c r="AE35" i="28"/>
  <c r="AL25" i="28"/>
  <c r="AF26" i="28"/>
  <c r="AB23" i="28"/>
  <c r="AJ19" i="28"/>
  <c r="AH40" i="28"/>
  <c r="AF14" i="28"/>
  <c r="AI36" i="28"/>
  <c r="AJ31" i="28"/>
  <c r="AI21" i="28"/>
  <c r="AL10" i="28"/>
  <c r="AF36" i="28"/>
  <c r="AE26" i="28"/>
  <c r="AC16" i="28"/>
  <c r="AF18" i="28"/>
  <c r="AE29" i="28"/>
  <c r="AB37" i="28"/>
  <c r="AE20" i="28"/>
  <c r="AJ13" i="28"/>
  <c r="AF13" i="28"/>
  <c r="AI17" i="28"/>
  <c r="AI14" i="28"/>
  <c r="AI22" i="28"/>
  <c r="AI30" i="28"/>
  <c r="AI38" i="28"/>
  <c r="AB16" i="28"/>
  <c r="AH21" i="28"/>
  <c r="AL26" i="28"/>
  <c r="AB32" i="28"/>
  <c r="AH37" i="28"/>
  <c r="AB31" i="28"/>
  <c r="AJ23" i="28"/>
  <c r="AE14" i="28"/>
  <c r="AJ22" i="28"/>
  <c r="AI33" i="28"/>
  <c r="AJ33" i="28"/>
  <c r="AI23" i="28"/>
  <c r="AI9" i="28"/>
  <c r="AK24" i="28"/>
  <c r="AH11" i="28"/>
  <c r="AJ21" i="28"/>
  <c r="AE27" i="28"/>
  <c r="AK31" i="28"/>
  <c r="AB10" i="28"/>
  <c r="AI15" i="28"/>
  <c r="AC28" i="28"/>
  <c r="AJ9" i="28"/>
  <c r="AK28" i="28"/>
  <c r="AH38" i="28"/>
  <c r="AI24" i="28"/>
  <c r="AH17" i="28"/>
  <c r="AH33" i="28"/>
  <c r="AI29" i="28"/>
  <c r="AK40" i="28"/>
  <c r="AL13" i="28"/>
  <c r="AF27" i="28"/>
  <c r="AF12" i="28"/>
  <c r="AL17" i="28"/>
  <c r="AC25" i="28"/>
  <c r="AB18" i="28"/>
  <c r="AC36" i="28"/>
  <c r="AC14" i="28"/>
  <c r="AK37" i="28"/>
  <c r="AF33" i="28"/>
  <c r="AJ36" i="28"/>
  <c r="AF31" i="28"/>
  <c r="AL33" i="28"/>
  <c r="AI34" i="28"/>
  <c r="AL35" i="28"/>
  <c r="AF20" i="28"/>
  <c r="AC11" i="28"/>
  <c r="AC35" i="28"/>
  <c r="AH35" i="28"/>
  <c r="AE25" i="28"/>
  <c r="AF28" i="28"/>
  <c r="AC38" i="28"/>
  <c r="AC34" i="28"/>
  <c r="AK14" i="28"/>
  <c r="AC40" i="28"/>
  <c r="AE31" i="28"/>
  <c r="AL21" i="28"/>
  <c r="AI28" i="28"/>
  <c r="AB39" i="28"/>
  <c r="AK30" i="28"/>
  <c r="AJ20" i="28"/>
  <c r="AJ35" i="28"/>
  <c r="AI25" i="28"/>
  <c r="AF15" i="28"/>
  <c r="AH12" i="28"/>
  <c r="AH22" i="28"/>
  <c r="AE36" i="28"/>
  <c r="AJ29" i="28"/>
  <c r="AI19" i="28"/>
  <c r="AK12" i="28"/>
  <c r="AL15" i="28"/>
  <c r="AC15" i="28"/>
  <c r="AC23" i="28"/>
  <c r="AC31" i="28"/>
  <c r="AC39" i="28"/>
  <c r="AL16" i="28"/>
  <c r="AB22" i="28"/>
  <c r="AH27" i="28"/>
  <c r="AL32" i="28"/>
  <c r="AB38" i="28"/>
  <c r="AJ39" i="28"/>
  <c r="AE30" i="28"/>
  <c r="AK22" i="28"/>
  <c r="AI13" i="28"/>
  <c r="AJ27" i="28"/>
  <c r="AE40" i="28"/>
  <c r="AK32" i="28"/>
  <c r="AJ17" i="28"/>
  <c r="AE32" i="28"/>
  <c r="AJ14" i="28"/>
  <c r="AJ26" i="28"/>
  <c r="AJ30" i="28"/>
  <c r="AJ37" i="28"/>
  <c r="AB13" i="28"/>
  <c r="AF21" i="28"/>
  <c r="AF17" i="28"/>
  <c r="AK13" i="28"/>
  <c r="AC9" i="28"/>
  <c r="AH23" i="28"/>
  <c r="AE18" i="28"/>
  <c r="AH13" i="28"/>
  <c r="AL18" i="28"/>
  <c r="AB24" i="28"/>
  <c r="AH29" i="28"/>
  <c r="AL34" i="28"/>
  <c r="AB40" i="28"/>
  <c r="AF35" i="28"/>
  <c r="AL27" i="28"/>
  <c r="AH18" i="28"/>
  <c r="AF10" i="28"/>
  <c r="AL11" i="28"/>
  <c r="AE13" i="28"/>
  <c r="AL37" i="28"/>
  <c r="AH28" i="28"/>
  <c r="AB35" i="28"/>
  <c r="AH16" i="28"/>
  <c r="AI31" i="28"/>
  <c r="AF38" i="28"/>
  <c r="AK15" i="28"/>
  <c r="AH20" i="28"/>
  <c r="AE28" i="28"/>
  <c r="AE30" i="20"/>
  <c r="AB37" i="20"/>
  <c r="AF14" i="20"/>
  <c r="AK11" i="20"/>
  <c r="AF21" i="20"/>
  <c r="AE17" i="20"/>
  <c r="AF29" i="20"/>
  <c r="AJ16" i="20"/>
  <c r="AC28" i="20"/>
  <c r="AJ38" i="20"/>
  <c r="AJ22" i="20"/>
  <c r="AJ15" i="20"/>
  <c r="AI23" i="20"/>
  <c r="AF37" i="20"/>
  <c r="AL15" i="20"/>
  <c r="AB18" i="20"/>
  <c r="AE11" i="20"/>
  <c r="AB21" i="20"/>
  <c r="AH23" i="20"/>
  <c r="AB10" i="20"/>
  <c r="AK31" i="20"/>
  <c r="AK13" i="20"/>
  <c r="AL28" i="20"/>
  <c r="AB11" i="20"/>
  <c r="AE40" i="20"/>
  <c r="AK15" i="20"/>
  <c r="AI21" i="20"/>
  <c r="AF16" i="20"/>
  <c r="AH16" i="20"/>
  <c r="AB27" i="20"/>
  <c r="AK22" i="20"/>
  <c r="AL18" i="20"/>
  <c r="AH29" i="20"/>
  <c r="AC16" i="20"/>
  <c r="AC39" i="20"/>
  <c r="AJ21" i="20"/>
  <c r="AF38" i="20"/>
  <c r="AB17" i="20"/>
  <c r="AB33" i="20"/>
  <c r="AH19" i="20"/>
  <c r="AE39" i="20"/>
  <c r="AK35" i="20"/>
  <c r="AC19" i="20"/>
  <c r="AI15" i="20"/>
  <c r="AF15" i="20"/>
  <c r="AB39" i="20"/>
  <c r="AK40" i="20"/>
  <c r="AL30" i="20"/>
  <c r="AJ25" i="20"/>
  <c r="AI34" i="20"/>
  <c r="AF36" i="20"/>
  <c r="AF28" i="20"/>
  <c r="AF20" i="20"/>
  <c r="AL12" i="20"/>
  <c r="AE28" i="20"/>
  <c r="AE18" i="20"/>
  <c r="AF11" i="20"/>
  <c r="AJ31" i="20"/>
  <c r="AF22" i="20"/>
  <c r="AK14" i="20"/>
  <c r="AJ14" i="20"/>
  <c r="AI32" i="20"/>
  <c r="AI12" i="20"/>
  <c r="AH18" i="20"/>
  <c r="AL23" i="20"/>
  <c r="AB29" i="20"/>
  <c r="AH34" i="20"/>
  <c r="AL39" i="20"/>
  <c r="AF25" i="20"/>
  <c r="AF33" i="20"/>
  <c r="AH15" i="20"/>
  <c r="AL20" i="20"/>
  <c r="AB26" i="20"/>
  <c r="AH31" i="20"/>
  <c r="AL36" i="20"/>
  <c r="AJ34" i="20"/>
  <c r="AL13" i="20"/>
  <c r="AI33" i="20"/>
  <c r="AK19" i="20"/>
  <c r="AJ29" i="20"/>
  <c r="AJ39" i="20"/>
  <c r="AE20" i="20"/>
  <c r="AJ23" i="20"/>
  <c r="AE22" i="20"/>
  <c r="AI40" i="20"/>
  <c r="AH22" i="20"/>
  <c r="AF23" i="20"/>
  <c r="AF39" i="20"/>
  <c r="AB30" i="20"/>
  <c r="AL40" i="20"/>
  <c r="AE15" i="20"/>
  <c r="AE24" i="20"/>
  <c r="AJ32" i="20"/>
  <c r="AC40" i="20"/>
  <c r="AC33" i="20"/>
  <c r="AI28" i="20"/>
  <c r="AE25" i="20"/>
  <c r="AJ20" i="20"/>
  <c r="AE12" i="20"/>
  <c r="AJ9" i="20"/>
  <c r="AC32" i="20"/>
  <c r="AC25" i="20"/>
  <c r="AI20" i="20"/>
  <c r="AJ18" i="20"/>
  <c r="AC12" i="20"/>
  <c r="AI9" i="20"/>
  <c r="AJ35" i="20"/>
  <c r="AC24" i="20"/>
  <c r="AI18" i="20"/>
  <c r="AE34" i="20"/>
  <c r="AK21" i="20"/>
  <c r="AJ13" i="20"/>
  <c r="AJ28" i="20"/>
  <c r="AK16" i="20"/>
  <c r="AJ17" i="20"/>
  <c r="AE33" i="20"/>
  <c r="AI35" i="20"/>
  <c r="AJ27" i="20"/>
  <c r="AE14" i="20"/>
  <c r="AJ11" i="20"/>
  <c r="AK37" i="20"/>
  <c r="AI27" i="20"/>
  <c r="AJ19" i="20"/>
  <c r="AC14" i="20"/>
  <c r="AI11" i="20"/>
  <c r="AF34" i="20"/>
  <c r="AK29" i="20"/>
  <c r="AI19" i="20"/>
  <c r="AK17" i="20"/>
  <c r="AE10" i="20"/>
  <c r="AJ36" i="20"/>
  <c r="AF26" i="20"/>
  <c r="AC10" i="20"/>
  <c r="AI36" i="20"/>
  <c r="AE26" i="20"/>
  <c r="AI13" i="20"/>
  <c r="AE37" i="20"/>
  <c r="AI38" i="20"/>
  <c r="AK12" i="20"/>
  <c r="AC17" i="20"/>
  <c r="AL17" i="20"/>
  <c r="AH28" i="20"/>
  <c r="AK32" i="20"/>
  <c r="AH25" i="20"/>
  <c r="AC38" i="20"/>
  <c r="AB9" i="20"/>
  <c r="AC23" i="20"/>
  <c r="AE27" i="20"/>
  <c r="AB12" i="20"/>
  <c r="AI37" i="20"/>
  <c r="AF17" i="20"/>
  <c r="AE21" i="20"/>
  <c r="AI39" i="20"/>
  <c r="AI31" i="20"/>
  <c r="AB19" i="20"/>
  <c r="AL29" i="20"/>
  <c r="AH40" i="20"/>
  <c r="AK34" i="20"/>
  <c r="AH21" i="20"/>
  <c r="AB32" i="20"/>
  <c r="AJ33" i="20"/>
  <c r="AB13" i="20"/>
  <c r="AK18" i="20"/>
  <c r="AC34" i="20"/>
  <c r="AC26" i="20"/>
  <c r="AF18" i="20"/>
  <c r="AH11" i="20"/>
  <c r="AE36" i="20"/>
  <c r="AK23" i="20"/>
  <c r="AF9" i="20"/>
  <c r="AF30" i="20"/>
  <c r="AC20" i="20"/>
  <c r="AE38" i="20"/>
  <c r="AC11" i="20"/>
  <c r="AC29" i="20"/>
  <c r="AH14" i="20"/>
  <c r="AL19" i="20"/>
  <c r="AB25" i="20"/>
  <c r="AH30" i="20"/>
  <c r="AL35" i="20"/>
  <c r="AF19" i="20"/>
  <c r="AF27" i="20"/>
  <c r="AF35" i="20"/>
  <c r="AL16" i="20"/>
  <c r="AB22" i="20"/>
  <c r="AH27" i="20"/>
  <c r="AL32" i="20"/>
  <c r="AB38" i="20"/>
  <c r="AE23" i="20"/>
  <c r="AH12" i="20"/>
  <c r="AC31" i="20"/>
  <c r="AF10" i="20"/>
  <c r="AB34" i="20"/>
  <c r="AE31" i="20"/>
  <c r="AI26" i="20"/>
  <c r="AH9" i="20"/>
  <c r="AL14" i="20"/>
  <c r="AK25" i="20"/>
  <c r="AC21" i="20"/>
  <c r="AL21" i="20"/>
  <c r="AL37" i="20"/>
  <c r="AK30" i="20"/>
  <c r="AB24" i="20"/>
  <c r="AB40" i="20"/>
  <c r="AH10" i="20"/>
  <c r="AI25" i="20"/>
  <c r="AJ37" i="20"/>
  <c r="AB14" i="20"/>
  <c r="AK39" i="20"/>
  <c r="AF13" i="20"/>
  <c r="AJ10" i="20"/>
  <c r="AE16" i="20"/>
  <c r="AL27" i="20"/>
  <c r="AH38" i="20"/>
  <c r="AF31" i="20"/>
  <c r="AL24" i="20"/>
  <c r="AH35" i="20"/>
  <c r="AJ26" i="20"/>
  <c r="AL9" i="20"/>
  <c r="AH13" i="20"/>
  <c r="AI29" i="20"/>
  <c r="AC36" i="20"/>
  <c r="AE9" i="20"/>
  <c r="AC37" i="20"/>
  <c r="AB23" i="20"/>
  <c r="AL33" i="20"/>
  <c r="AK24" i="20"/>
  <c r="AB20" i="20"/>
  <c r="AB36" i="20"/>
  <c r="AI14" i="20"/>
  <c r="AF12" i="20"/>
  <c r="AE35" i="20"/>
  <c r="AE19" i="20"/>
  <c r="AC27" i="20"/>
  <c r="AK10" i="20"/>
  <c r="AE13" i="20"/>
  <c r="AC13" i="20"/>
  <c r="AI10" i="20"/>
  <c r="AH24" i="20"/>
  <c r="AB35" i="20"/>
  <c r="AK26" i="20"/>
  <c r="AB16" i="20"/>
  <c r="AL26" i="20"/>
  <c r="AH37" i="20"/>
  <c r="AF24" i="20"/>
  <c r="AE32" i="20"/>
  <c r="AF40" i="20"/>
  <c r="AI17" i="20"/>
  <c r="AL10" i="20"/>
  <c r="AC35" i="20"/>
  <c r="AI22" i="20"/>
  <c r="AI16" i="20"/>
  <c r="AE29" i="20"/>
  <c r="AC18" i="20"/>
  <c r="AJ12" i="20"/>
  <c r="AK33" i="20"/>
  <c r="AC9" i="20"/>
  <c r="AI24" i="20"/>
  <c r="AB15" i="20"/>
  <c r="AH20" i="20"/>
  <c r="AL25" i="20"/>
  <c r="AB31" i="20"/>
  <c r="AH36" i="20"/>
  <c r="AK20" i="20"/>
  <c r="AK28" i="20"/>
  <c r="AK36" i="20"/>
  <c r="AH17" i="20"/>
  <c r="AL22" i="20"/>
  <c r="AB28" i="20"/>
  <c r="AH33" i="20"/>
  <c r="AL38" i="20"/>
  <c r="AF32" i="20"/>
  <c r="AC22" i="20"/>
  <c r="AL11" i="20"/>
  <c r="AK27" i="20"/>
  <c r="AC15" i="20"/>
  <c r="AK9" i="20"/>
  <c r="AH39" i="20"/>
  <c r="AI30" i="20"/>
  <c r="AJ24" i="20"/>
  <c r="AH32" i="20"/>
  <c r="AK38" i="20"/>
  <c r="AL34" i="20"/>
  <c r="AC30" i="20"/>
  <c r="N5" i="6" l="1"/>
  <c r="F129" i="6" l="1"/>
  <c r="I129" i="6"/>
  <c r="F130" i="6"/>
  <c r="I130" i="6"/>
  <c r="F131" i="6"/>
  <c r="I131" i="6"/>
  <c r="F132" i="6"/>
  <c r="I132" i="6"/>
  <c r="F133" i="6"/>
  <c r="I133" i="6"/>
  <c r="F134" i="6"/>
  <c r="I134" i="6"/>
  <c r="F135" i="6"/>
  <c r="I135" i="6"/>
  <c r="F136" i="6"/>
  <c r="I136" i="6"/>
  <c r="F137" i="6"/>
  <c r="I137" i="6"/>
  <c r="F138" i="6"/>
  <c r="I138" i="6"/>
  <c r="F139" i="6"/>
  <c r="I139" i="6"/>
  <c r="F140" i="6"/>
  <c r="I140" i="6"/>
  <c r="F141" i="6"/>
  <c r="I141" i="6"/>
  <c r="F142" i="6"/>
  <c r="I142" i="6"/>
  <c r="F143" i="6"/>
  <c r="I143" i="6"/>
  <c r="F144" i="6"/>
  <c r="I144" i="6"/>
  <c r="F145" i="6"/>
  <c r="I145" i="6"/>
  <c r="F146" i="6"/>
  <c r="I146" i="6"/>
  <c r="F147" i="6"/>
  <c r="I147" i="6"/>
  <c r="F148" i="6"/>
  <c r="I148" i="6"/>
  <c r="F149" i="6"/>
  <c r="I149" i="6"/>
  <c r="F150" i="6"/>
  <c r="I150" i="6"/>
  <c r="F151" i="6"/>
  <c r="I151" i="6"/>
  <c r="F152" i="6"/>
  <c r="I152" i="6"/>
  <c r="F153" i="6"/>
  <c r="I153" i="6"/>
  <c r="F154" i="6"/>
  <c r="I154" i="6"/>
  <c r="F155" i="6"/>
  <c r="I155" i="6"/>
  <c r="F156" i="6"/>
  <c r="I156" i="6"/>
  <c r="F157" i="6"/>
  <c r="I157" i="6"/>
  <c r="F158" i="6"/>
  <c r="I158" i="6"/>
  <c r="F159" i="6"/>
  <c r="I159" i="6"/>
  <c r="F160" i="6"/>
  <c r="I160" i="6"/>
  <c r="O6" i="6" l="1"/>
  <c r="N6" i="6"/>
  <c r="L6" i="6"/>
  <c r="K6" i="6"/>
  <c r="J6" i="6"/>
  <c r="I6" i="6"/>
  <c r="H6" i="6"/>
  <c r="G6" i="6"/>
  <c r="F6" i="6"/>
  <c r="E6" i="6"/>
  <c r="W152" i="30"/>
  <c r="V152" i="30"/>
  <c r="U152" i="30"/>
  <c r="R152" i="30"/>
  <c r="T152" i="30" s="1"/>
  <c r="Q152" i="30"/>
  <c r="P152" i="30"/>
  <c r="W151" i="30"/>
  <c r="V151" i="30"/>
  <c r="U151" i="30"/>
  <c r="R151" i="30"/>
  <c r="Q151" i="30"/>
  <c r="P151" i="30"/>
  <c r="W150" i="30"/>
  <c r="V150" i="30"/>
  <c r="U150" i="30"/>
  <c r="R150" i="30"/>
  <c r="T150" i="30" s="1"/>
  <c r="Q150" i="30"/>
  <c r="P150" i="30"/>
  <c r="W149" i="30"/>
  <c r="V149" i="30"/>
  <c r="U149" i="30"/>
  <c r="R149" i="30"/>
  <c r="Q149" i="30"/>
  <c r="P149" i="30"/>
  <c r="W148" i="30"/>
  <c r="V148" i="30"/>
  <c r="U148" i="30"/>
  <c r="R148" i="30"/>
  <c r="T148" i="30" s="1"/>
  <c r="Q148" i="30"/>
  <c r="P148" i="30"/>
  <c r="W147" i="30"/>
  <c r="V147" i="30"/>
  <c r="U147" i="30"/>
  <c r="R147" i="30"/>
  <c r="S147" i="30" s="1"/>
  <c r="Q147" i="30"/>
  <c r="P147" i="30"/>
  <c r="W146" i="30"/>
  <c r="V146" i="30"/>
  <c r="U146" i="30"/>
  <c r="R146" i="30"/>
  <c r="X146" i="30" s="1"/>
  <c r="Q146" i="30"/>
  <c r="P146" i="30"/>
  <c r="W145" i="30"/>
  <c r="V145" i="30"/>
  <c r="U145" i="30"/>
  <c r="R145" i="30"/>
  <c r="Q145" i="30"/>
  <c r="P145" i="30"/>
  <c r="W144" i="30"/>
  <c r="V144" i="30"/>
  <c r="U144" i="30"/>
  <c r="R144" i="30"/>
  <c r="T144" i="30" s="1"/>
  <c r="Q144" i="30"/>
  <c r="P144" i="30"/>
  <c r="W143" i="30"/>
  <c r="V143" i="30"/>
  <c r="U143" i="30"/>
  <c r="R143" i="30"/>
  <c r="S143" i="30" s="1"/>
  <c r="Q143" i="30"/>
  <c r="P143" i="30"/>
  <c r="W142" i="30"/>
  <c r="V142" i="30"/>
  <c r="U142" i="30"/>
  <c r="R142" i="30"/>
  <c r="T142" i="30" s="1"/>
  <c r="Q142" i="30"/>
  <c r="P142" i="30"/>
  <c r="W141" i="30"/>
  <c r="V141" i="30"/>
  <c r="U141" i="30"/>
  <c r="R141" i="30"/>
  <c r="Q141" i="30"/>
  <c r="P141" i="30"/>
  <c r="W140" i="30"/>
  <c r="V140" i="30"/>
  <c r="U140" i="30"/>
  <c r="R140" i="30"/>
  <c r="T140" i="30" s="1"/>
  <c r="Q140" i="30"/>
  <c r="P140" i="30"/>
  <c r="W139" i="30"/>
  <c r="V139" i="30"/>
  <c r="U139" i="30"/>
  <c r="R139" i="30"/>
  <c r="X139" i="30" s="1"/>
  <c r="Q139" i="30"/>
  <c r="P139" i="30"/>
  <c r="W138" i="30"/>
  <c r="V138" i="30"/>
  <c r="U138" i="30"/>
  <c r="R138" i="30"/>
  <c r="S138" i="30" s="1"/>
  <c r="Q138" i="30"/>
  <c r="P138" i="30"/>
  <c r="W137" i="30"/>
  <c r="V137" i="30"/>
  <c r="U137" i="30"/>
  <c r="R137" i="30"/>
  <c r="Q137" i="30"/>
  <c r="P137" i="30"/>
  <c r="W136" i="30"/>
  <c r="V136" i="30"/>
  <c r="U136" i="30"/>
  <c r="R136" i="30"/>
  <c r="T136" i="30" s="1"/>
  <c r="Q136" i="30"/>
  <c r="P136" i="30"/>
  <c r="W135" i="30"/>
  <c r="V135" i="30"/>
  <c r="U135" i="30"/>
  <c r="R135" i="30"/>
  <c r="S135" i="30" s="1"/>
  <c r="Q135" i="30"/>
  <c r="P135" i="30"/>
  <c r="W134" i="30"/>
  <c r="V134" i="30"/>
  <c r="U134" i="30"/>
  <c r="R134" i="30"/>
  <c r="T134" i="30" s="1"/>
  <c r="Q134" i="30"/>
  <c r="P134" i="30"/>
  <c r="W133" i="30"/>
  <c r="V133" i="30"/>
  <c r="U133" i="30"/>
  <c r="R133" i="30"/>
  <c r="Q133" i="30"/>
  <c r="P133" i="30"/>
  <c r="W132" i="30"/>
  <c r="V132" i="30"/>
  <c r="U132" i="30"/>
  <c r="R132" i="30"/>
  <c r="T132" i="30" s="1"/>
  <c r="Q132" i="30"/>
  <c r="P132" i="30"/>
  <c r="W131" i="30"/>
  <c r="V131" i="30"/>
  <c r="U131" i="30"/>
  <c r="R131" i="30"/>
  <c r="S131" i="30" s="1"/>
  <c r="Q131" i="30"/>
  <c r="P131" i="30"/>
  <c r="W130" i="30"/>
  <c r="V130" i="30"/>
  <c r="U130" i="30"/>
  <c r="R130" i="30"/>
  <c r="X130" i="30" s="1"/>
  <c r="Q130" i="30"/>
  <c r="P130" i="30"/>
  <c r="W129" i="30"/>
  <c r="V129" i="30"/>
  <c r="U129" i="30"/>
  <c r="R129" i="30"/>
  <c r="Q129" i="30"/>
  <c r="P129" i="30"/>
  <c r="W128" i="30"/>
  <c r="V128" i="30"/>
  <c r="U128" i="30"/>
  <c r="R128" i="30"/>
  <c r="Q128" i="30"/>
  <c r="P128" i="30"/>
  <c r="W127" i="30"/>
  <c r="V127" i="30"/>
  <c r="U127" i="30"/>
  <c r="R127" i="30"/>
  <c r="S127" i="30" s="1"/>
  <c r="Q127" i="30"/>
  <c r="P127" i="30"/>
  <c r="W126" i="30"/>
  <c r="V126" i="30"/>
  <c r="U126" i="30"/>
  <c r="R126" i="30"/>
  <c r="T126" i="30" s="1"/>
  <c r="Q126" i="30"/>
  <c r="P126" i="30"/>
  <c r="W125" i="30"/>
  <c r="V125" i="30"/>
  <c r="U125" i="30"/>
  <c r="R125" i="30"/>
  <c r="Q125" i="30"/>
  <c r="P125" i="30"/>
  <c r="W124" i="30"/>
  <c r="V124" i="30"/>
  <c r="U124" i="30"/>
  <c r="R124" i="30"/>
  <c r="T124" i="30" s="1"/>
  <c r="Q124" i="30"/>
  <c r="P124" i="30"/>
  <c r="W123" i="30"/>
  <c r="V123" i="30"/>
  <c r="U123" i="30"/>
  <c r="R123" i="30"/>
  <c r="X123" i="30" s="1"/>
  <c r="Q123" i="30"/>
  <c r="P123" i="30"/>
  <c r="W122" i="30"/>
  <c r="V122" i="30"/>
  <c r="U122" i="30"/>
  <c r="R122" i="30"/>
  <c r="Q122" i="30"/>
  <c r="P122" i="30"/>
  <c r="W121" i="30"/>
  <c r="V121" i="30"/>
  <c r="U121" i="30"/>
  <c r="R121" i="30"/>
  <c r="Q121" i="30"/>
  <c r="P121" i="30"/>
  <c r="W120" i="30"/>
  <c r="V120" i="30"/>
  <c r="U120" i="30"/>
  <c r="R120" i="30"/>
  <c r="Q120" i="30"/>
  <c r="P120" i="30"/>
  <c r="W119" i="30"/>
  <c r="V119" i="30"/>
  <c r="U119" i="30"/>
  <c r="R119" i="30"/>
  <c r="S119" i="30" s="1"/>
  <c r="Q119" i="30"/>
  <c r="P119" i="30"/>
  <c r="W118" i="30"/>
  <c r="V118" i="30"/>
  <c r="U118" i="30"/>
  <c r="R118" i="30"/>
  <c r="T118" i="30" s="1"/>
  <c r="Q118" i="30"/>
  <c r="P118" i="30"/>
  <c r="W117" i="30"/>
  <c r="V117" i="30"/>
  <c r="U117" i="30"/>
  <c r="R117" i="30"/>
  <c r="Q117" i="30"/>
  <c r="P117" i="30"/>
  <c r="W116" i="30"/>
  <c r="V116" i="30"/>
  <c r="U116" i="30"/>
  <c r="R116" i="30"/>
  <c r="T116" i="30" s="1"/>
  <c r="Q116" i="30"/>
  <c r="P116" i="30"/>
  <c r="W115" i="30"/>
  <c r="V115" i="30"/>
  <c r="U115" i="30"/>
  <c r="R115" i="30"/>
  <c r="X115" i="30" s="1"/>
  <c r="Q115" i="30"/>
  <c r="P115" i="30"/>
  <c r="W114" i="30"/>
  <c r="V114" i="30"/>
  <c r="U114" i="30"/>
  <c r="R114" i="30"/>
  <c r="T114" i="30" s="1"/>
  <c r="Q114" i="30"/>
  <c r="W113" i="30"/>
  <c r="V113" i="30"/>
  <c r="U113" i="30"/>
  <c r="R113" i="30"/>
  <c r="Q113" i="30"/>
  <c r="W112" i="30"/>
  <c r="V112" i="30"/>
  <c r="U112" i="30"/>
  <c r="R112" i="30"/>
  <c r="T112" i="30" s="1"/>
  <c r="Q112" i="30"/>
  <c r="W111" i="30"/>
  <c r="V111" i="30"/>
  <c r="U111" i="30"/>
  <c r="R111" i="30"/>
  <c r="S111" i="30" s="1"/>
  <c r="Q111" i="30"/>
  <c r="W110" i="30"/>
  <c r="V110" i="30"/>
  <c r="U110" i="30"/>
  <c r="R110" i="30"/>
  <c r="T110" i="30" s="1"/>
  <c r="Q110" i="30"/>
  <c r="W109" i="30"/>
  <c r="V109" i="30"/>
  <c r="U109" i="30"/>
  <c r="R109" i="30"/>
  <c r="Q109" i="30"/>
  <c r="W108" i="30"/>
  <c r="V108" i="30"/>
  <c r="U108" i="30"/>
  <c r="R108" i="30"/>
  <c r="T108" i="30" s="1"/>
  <c r="Q108" i="30"/>
  <c r="W107" i="30"/>
  <c r="V107" i="30"/>
  <c r="U107" i="30"/>
  <c r="R107" i="30"/>
  <c r="T107" i="30" s="1"/>
  <c r="Q107" i="30"/>
  <c r="W106" i="30"/>
  <c r="V106" i="30"/>
  <c r="U106" i="30"/>
  <c r="R106" i="30"/>
  <c r="X106" i="30" s="1"/>
  <c r="Q106" i="30"/>
  <c r="W105" i="30"/>
  <c r="V105" i="30"/>
  <c r="U105" i="30"/>
  <c r="R105" i="30"/>
  <c r="Q105" i="30"/>
  <c r="W104" i="30"/>
  <c r="V104" i="30"/>
  <c r="U104" i="30"/>
  <c r="R104" i="30"/>
  <c r="Q104" i="30"/>
  <c r="W103" i="30"/>
  <c r="V103" i="30"/>
  <c r="U103" i="30"/>
  <c r="R103" i="30"/>
  <c r="S103" i="30" s="1"/>
  <c r="Q103" i="30"/>
  <c r="W102" i="30"/>
  <c r="V102" i="30"/>
  <c r="U102" i="30"/>
  <c r="R102" i="30"/>
  <c r="T102" i="30" s="1"/>
  <c r="Q102" i="30"/>
  <c r="W101" i="30"/>
  <c r="V101" i="30"/>
  <c r="U101" i="30"/>
  <c r="R101" i="30"/>
  <c r="Q101" i="30"/>
  <c r="W100" i="30"/>
  <c r="V100" i="30"/>
  <c r="U100" i="30"/>
  <c r="R100" i="30"/>
  <c r="T100" i="30" s="1"/>
  <c r="Q100" i="30"/>
  <c r="W99" i="30"/>
  <c r="V99" i="30"/>
  <c r="U99" i="30"/>
  <c r="R99" i="30"/>
  <c r="X99" i="30" s="1"/>
  <c r="Q99" i="30"/>
  <c r="W98" i="30"/>
  <c r="V98" i="30"/>
  <c r="U98" i="30"/>
  <c r="R98" i="30"/>
  <c r="T98" i="30" s="1"/>
  <c r="Q98" i="30"/>
  <c r="W97" i="30"/>
  <c r="V97" i="30"/>
  <c r="U97" i="30"/>
  <c r="R97" i="30"/>
  <c r="Q97" i="30"/>
  <c r="W96" i="30"/>
  <c r="V96" i="30"/>
  <c r="U96" i="30"/>
  <c r="R96" i="30"/>
  <c r="T96" i="30" s="1"/>
  <c r="Q96" i="30"/>
  <c r="W95" i="30"/>
  <c r="V95" i="30"/>
  <c r="U95" i="30"/>
  <c r="R95" i="30"/>
  <c r="S95" i="30" s="1"/>
  <c r="Q95" i="30"/>
  <c r="W94" i="30"/>
  <c r="V94" i="30"/>
  <c r="U94" i="30"/>
  <c r="R94" i="30"/>
  <c r="T94" i="30" s="1"/>
  <c r="Q94" i="30"/>
  <c r="W93" i="30"/>
  <c r="V93" i="30"/>
  <c r="U93" i="30"/>
  <c r="R93" i="30"/>
  <c r="Q93" i="30"/>
  <c r="W92" i="30"/>
  <c r="V92" i="30"/>
  <c r="U92" i="30"/>
  <c r="R92" i="30"/>
  <c r="T92" i="30" s="1"/>
  <c r="Q92" i="30"/>
  <c r="W91" i="30"/>
  <c r="V91" i="30"/>
  <c r="U91" i="30"/>
  <c r="R91" i="30"/>
  <c r="X91" i="30" s="1"/>
  <c r="Q91" i="30"/>
  <c r="W90" i="30"/>
  <c r="V90" i="30"/>
  <c r="U90" i="30"/>
  <c r="R90" i="30"/>
  <c r="X90" i="30" s="1"/>
  <c r="Q90" i="30"/>
  <c r="W89" i="30"/>
  <c r="V89" i="30"/>
  <c r="U89" i="30"/>
  <c r="R89" i="30"/>
  <c r="Q89" i="30"/>
  <c r="W88" i="30"/>
  <c r="V88" i="30"/>
  <c r="U88" i="30"/>
  <c r="R88" i="30"/>
  <c r="Q88" i="30"/>
  <c r="W87" i="30"/>
  <c r="V87" i="30"/>
  <c r="U87" i="30"/>
  <c r="R87" i="30"/>
  <c r="S87" i="30" s="1"/>
  <c r="Q87" i="30"/>
  <c r="W86" i="30"/>
  <c r="V86" i="30"/>
  <c r="U86" i="30"/>
  <c r="R86" i="30"/>
  <c r="T86" i="30" s="1"/>
  <c r="Q86" i="30"/>
  <c r="W85" i="30"/>
  <c r="V85" i="30"/>
  <c r="U85" i="30"/>
  <c r="R85" i="30"/>
  <c r="Q85" i="30"/>
  <c r="W84" i="30"/>
  <c r="V84" i="30"/>
  <c r="U84" i="30"/>
  <c r="R84" i="30"/>
  <c r="T84" i="30" s="1"/>
  <c r="Q84" i="30"/>
  <c r="W83" i="30"/>
  <c r="V83" i="30"/>
  <c r="U83" i="30"/>
  <c r="R83" i="30"/>
  <c r="X83" i="30" s="1"/>
  <c r="Q83" i="30"/>
  <c r="W82" i="30"/>
  <c r="V82" i="30"/>
  <c r="U82" i="30"/>
  <c r="R82" i="30"/>
  <c r="S82" i="30" s="1"/>
  <c r="Q82" i="30"/>
  <c r="W81" i="30"/>
  <c r="V81" i="30"/>
  <c r="U81" i="30"/>
  <c r="R81" i="30"/>
  <c r="Q81" i="30"/>
  <c r="W80" i="30"/>
  <c r="V80" i="30"/>
  <c r="U80" i="30"/>
  <c r="R80" i="30"/>
  <c r="T80" i="30" s="1"/>
  <c r="Q80" i="30"/>
  <c r="W79" i="30"/>
  <c r="V79" i="30"/>
  <c r="U79" i="30"/>
  <c r="R79" i="30"/>
  <c r="S79" i="30" s="1"/>
  <c r="Q79" i="30"/>
  <c r="W78" i="30"/>
  <c r="V78" i="30"/>
  <c r="U78" i="30"/>
  <c r="R78" i="30"/>
  <c r="T78" i="30" s="1"/>
  <c r="Q78" i="30"/>
  <c r="W77" i="30"/>
  <c r="V77" i="30"/>
  <c r="U77" i="30"/>
  <c r="R77" i="30"/>
  <c r="Q77" i="30"/>
  <c r="W76" i="30"/>
  <c r="V76" i="30"/>
  <c r="U76" i="30"/>
  <c r="R76" i="30"/>
  <c r="T76" i="30" s="1"/>
  <c r="Q76" i="30"/>
  <c r="W75" i="30"/>
  <c r="V75" i="30"/>
  <c r="U75" i="30"/>
  <c r="R75" i="30"/>
  <c r="S75" i="30" s="1"/>
  <c r="Q75" i="30"/>
  <c r="W74" i="30"/>
  <c r="V74" i="30"/>
  <c r="U74" i="30"/>
  <c r="R74" i="30"/>
  <c r="X74" i="30" s="1"/>
  <c r="Q74" i="30"/>
  <c r="W73" i="30"/>
  <c r="V73" i="30"/>
  <c r="U73" i="30"/>
  <c r="R73" i="30"/>
  <c r="Q73" i="30"/>
  <c r="W72" i="30"/>
  <c r="V72" i="30"/>
  <c r="U72" i="30"/>
  <c r="R72" i="30"/>
  <c r="Q72" i="30"/>
  <c r="W71" i="30"/>
  <c r="V71" i="30"/>
  <c r="U71" i="30"/>
  <c r="R71" i="30"/>
  <c r="S71" i="30" s="1"/>
  <c r="Q71" i="30"/>
  <c r="W70" i="30"/>
  <c r="V70" i="30"/>
  <c r="U70" i="30"/>
  <c r="R70" i="30"/>
  <c r="T70" i="30" s="1"/>
  <c r="Q70" i="30"/>
  <c r="W69" i="30"/>
  <c r="V69" i="30"/>
  <c r="U69" i="30"/>
  <c r="R69" i="30"/>
  <c r="S69" i="30" s="1"/>
  <c r="Q69" i="30"/>
  <c r="W68" i="30"/>
  <c r="V68" i="30"/>
  <c r="U68" i="30"/>
  <c r="R68" i="30"/>
  <c r="T68" i="30" s="1"/>
  <c r="Q68" i="30"/>
  <c r="W67" i="30"/>
  <c r="V67" i="30"/>
  <c r="U67" i="30"/>
  <c r="R67" i="30"/>
  <c r="T67" i="30" s="1"/>
  <c r="Q67" i="30"/>
  <c r="W66" i="30"/>
  <c r="V66" i="30"/>
  <c r="U66" i="30"/>
  <c r="R66" i="30"/>
  <c r="S66" i="30" s="1"/>
  <c r="Q66" i="30"/>
  <c r="W65" i="30"/>
  <c r="V65" i="30"/>
  <c r="U65" i="30"/>
  <c r="R65" i="30"/>
  <c r="Q65" i="30"/>
  <c r="W64" i="30"/>
  <c r="V64" i="30"/>
  <c r="U64" i="30"/>
  <c r="R64" i="30"/>
  <c r="T64" i="30" s="1"/>
  <c r="Q64" i="30"/>
  <c r="W63" i="30"/>
  <c r="V63" i="30"/>
  <c r="U63" i="30"/>
  <c r="R63" i="30"/>
  <c r="S63" i="30" s="1"/>
  <c r="Q63" i="30"/>
  <c r="W62" i="30"/>
  <c r="V62" i="30"/>
  <c r="U62" i="30"/>
  <c r="R62" i="30"/>
  <c r="Q62" i="30"/>
  <c r="W61" i="30"/>
  <c r="V61" i="30"/>
  <c r="U61" i="30"/>
  <c r="R61" i="30"/>
  <c r="S61" i="30" s="1"/>
  <c r="Q61" i="30"/>
  <c r="W60" i="30"/>
  <c r="V60" i="30"/>
  <c r="U60" i="30"/>
  <c r="R60" i="30"/>
  <c r="T60" i="30" s="1"/>
  <c r="Q60" i="30"/>
  <c r="W59" i="30"/>
  <c r="V59" i="30"/>
  <c r="U59" i="30"/>
  <c r="R59" i="30"/>
  <c r="Q59" i="30"/>
  <c r="W58" i="30"/>
  <c r="V58" i="30"/>
  <c r="U58" i="30"/>
  <c r="R58" i="30"/>
  <c r="T58" i="30" s="1"/>
  <c r="Q58" i="30"/>
  <c r="W57" i="30"/>
  <c r="V57" i="30"/>
  <c r="U57" i="30"/>
  <c r="R57" i="30"/>
  <c r="Q57" i="30"/>
  <c r="W56" i="30"/>
  <c r="V56" i="30"/>
  <c r="U56" i="30"/>
  <c r="R56" i="30"/>
  <c r="T56" i="30" s="1"/>
  <c r="Q56" i="30"/>
  <c r="W55" i="30"/>
  <c r="V55" i="30"/>
  <c r="U55" i="30"/>
  <c r="R55" i="30"/>
  <c r="S55" i="30" s="1"/>
  <c r="Q55" i="30"/>
  <c r="W54" i="30"/>
  <c r="V54" i="30"/>
  <c r="U54" i="30"/>
  <c r="R54" i="30"/>
  <c r="T54" i="30" s="1"/>
  <c r="Q54" i="30"/>
  <c r="W53" i="30"/>
  <c r="V53" i="30"/>
  <c r="U53" i="30"/>
  <c r="R53" i="30"/>
  <c r="Q53" i="30"/>
  <c r="W52" i="30"/>
  <c r="V52" i="30"/>
  <c r="U52" i="30"/>
  <c r="R52" i="30"/>
  <c r="T52" i="30" s="1"/>
  <c r="Q52" i="30"/>
  <c r="W51" i="30"/>
  <c r="V51" i="30"/>
  <c r="U51" i="30"/>
  <c r="R51" i="30"/>
  <c r="S51" i="30" s="1"/>
  <c r="Q51" i="30"/>
  <c r="W50" i="30"/>
  <c r="V50" i="30"/>
  <c r="U50" i="30"/>
  <c r="R50" i="30"/>
  <c r="T50" i="30" s="1"/>
  <c r="Q50" i="30"/>
  <c r="W49" i="30"/>
  <c r="V49" i="30"/>
  <c r="U49" i="30"/>
  <c r="R49" i="30"/>
  <c r="Q49" i="30"/>
  <c r="W48" i="30"/>
  <c r="V48" i="30"/>
  <c r="U48" i="30"/>
  <c r="R48" i="30"/>
  <c r="Q48" i="30"/>
  <c r="W47" i="30"/>
  <c r="V47" i="30"/>
  <c r="U47" i="30"/>
  <c r="R47" i="30"/>
  <c r="S47" i="30" s="1"/>
  <c r="Q47" i="30"/>
  <c r="W46" i="30"/>
  <c r="V46" i="30"/>
  <c r="U46" i="30"/>
  <c r="R46" i="30"/>
  <c r="T46" i="30" s="1"/>
  <c r="Q46" i="30"/>
  <c r="W45" i="30"/>
  <c r="V45" i="30"/>
  <c r="U45" i="30"/>
  <c r="R45" i="30"/>
  <c r="Q45" i="30"/>
  <c r="W44" i="30"/>
  <c r="V44" i="30"/>
  <c r="U44" i="30"/>
  <c r="R44" i="30"/>
  <c r="T44" i="30" s="1"/>
  <c r="Q44" i="30"/>
  <c r="W43" i="30"/>
  <c r="V43" i="30"/>
  <c r="U43" i="30"/>
  <c r="R43" i="30"/>
  <c r="Q43" i="30"/>
  <c r="W42" i="30"/>
  <c r="V42" i="30"/>
  <c r="U42" i="30"/>
  <c r="R42" i="30"/>
  <c r="S42" i="30" s="1"/>
  <c r="Q42" i="30"/>
  <c r="W41" i="30"/>
  <c r="V41" i="30"/>
  <c r="U41" i="30"/>
  <c r="R41" i="30"/>
  <c r="Q41" i="30"/>
  <c r="W40" i="30"/>
  <c r="V40" i="30"/>
  <c r="U40" i="30"/>
  <c r="R40" i="30"/>
  <c r="Q40" i="30"/>
  <c r="W39" i="30"/>
  <c r="V39" i="30"/>
  <c r="U39" i="30"/>
  <c r="R39" i="30"/>
  <c r="Q39" i="30"/>
  <c r="W38" i="30"/>
  <c r="V38" i="30"/>
  <c r="U38" i="30"/>
  <c r="R38" i="30"/>
  <c r="S38" i="30" s="1"/>
  <c r="Q38" i="30"/>
  <c r="W37" i="30"/>
  <c r="V37" i="30"/>
  <c r="U37" i="30"/>
  <c r="R37" i="30"/>
  <c r="Q37" i="30"/>
  <c r="W36" i="30"/>
  <c r="V36" i="30"/>
  <c r="U36" i="30"/>
  <c r="R36" i="30"/>
  <c r="Q36" i="30"/>
  <c r="W35" i="30"/>
  <c r="V35" i="30"/>
  <c r="U35" i="30"/>
  <c r="R35" i="30"/>
  <c r="Q35" i="30"/>
  <c r="W34" i="30"/>
  <c r="V34" i="30"/>
  <c r="U34" i="30"/>
  <c r="R34" i="30"/>
  <c r="S34" i="30" s="1"/>
  <c r="Q34" i="30"/>
  <c r="W33" i="30"/>
  <c r="V33" i="30"/>
  <c r="U33" i="30"/>
  <c r="R33" i="30"/>
  <c r="Q33" i="30"/>
  <c r="W32" i="30"/>
  <c r="V32" i="30"/>
  <c r="U32" i="30"/>
  <c r="R32" i="30"/>
  <c r="Q32" i="30"/>
  <c r="W31" i="30"/>
  <c r="V31" i="30"/>
  <c r="U31" i="30"/>
  <c r="R31" i="30"/>
  <c r="Q31" i="30"/>
  <c r="W30" i="30"/>
  <c r="V30" i="30"/>
  <c r="U30" i="30"/>
  <c r="R30" i="30"/>
  <c r="S30" i="30" s="1"/>
  <c r="Q30" i="30"/>
  <c r="W29" i="30"/>
  <c r="V29" i="30"/>
  <c r="U29" i="30"/>
  <c r="R29" i="30"/>
  <c r="Q29" i="30"/>
  <c r="W28" i="30"/>
  <c r="V28" i="30"/>
  <c r="U28" i="30"/>
  <c r="R28" i="30"/>
  <c r="Q28" i="30"/>
  <c r="W27" i="30"/>
  <c r="V27" i="30"/>
  <c r="U27" i="30"/>
  <c r="R27" i="30"/>
  <c r="Q27" i="30"/>
  <c r="W26" i="30"/>
  <c r="V26" i="30"/>
  <c r="U26" i="30"/>
  <c r="R26" i="30"/>
  <c r="S26" i="30" s="1"/>
  <c r="Q26" i="30"/>
  <c r="W25" i="30"/>
  <c r="V25" i="30"/>
  <c r="U25" i="30"/>
  <c r="R25" i="30"/>
  <c r="Q25" i="30"/>
  <c r="W24" i="30"/>
  <c r="V24" i="30"/>
  <c r="U24" i="30"/>
  <c r="R24" i="30"/>
  <c r="S24" i="30" s="1"/>
  <c r="Q24" i="30"/>
  <c r="W23" i="30"/>
  <c r="V23" i="30"/>
  <c r="U23" i="30"/>
  <c r="R23" i="30"/>
  <c r="Q23" i="30"/>
  <c r="W22" i="30"/>
  <c r="V22" i="30"/>
  <c r="U22" i="30"/>
  <c r="R22" i="30"/>
  <c r="Q22" i="30"/>
  <c r="W21" i="30"/>
  <c r="V21" i="30"/>
  <c r="U21" i="30"/>
  <c r="R21" i="30"/>
  <c r="Q21" i="30"/>
  <c r="W20" i="30"/>
  <c r="V20" i="30"/>
  <c r="U20" i="30"/>
  <c r="R20" i="30"/>
  <c r="Q20" i="30"/>
  <c r="W19" i="30"/>
  <c r="V19" i="30"/>
  <c r="U19" i="30"/>
  <c r="R19" i="30"/>
  <c r="S19" i="30" s="1"/>
  <c r="Q19" i="30"/>
  <c r="W18" i="30"/>
  <c r="V18" i="30"/>
  <c r="U18" i="30"/>
  <c r="R18" i="30"/>
  <c r="T18" i="30" s="1"/>
  <c r="Q18" i="30"/>
  <c r="W17" i="30"/>
  <c r="V17" i="30"/>
  <c r="U17" i="30"/>
  <c r="R17" i="30"/>
  <c r="S17" i="30" s="1"/>
  <c r="Q17" i="30"/>
  <c r="W16" i="30"/>
  <c r="V16" i="30"/>
  <c r="U16" i="30"/>
  <c r="R16" i="30"/>
  <c r="T16" i="30" s="1"/>
  <c r="Q16" i="30"/>
  <c r="W15" i="30"/>
  <c r="V15" i="30"/>
  <c r="U15" i="30"/>
  <c r="R15" i="30"/>
  <c r="S15" i="30" s="1"/>
  <c r="Q15" i="30"/>
  <c r="W14" i="30"/>
  <c r="V14" i="30"/>
  <c r="U14" i="30"/>
  <c r="R14" i="30"/>
  <c r="T14" i="30" s="1"/>
  <c r="Q14" i="30"/>
  <c r="W13" i="30"/>
  <c r="V13" i="30"/>
  <c r="U13" i="30"/>
  <c r="R13" i="30"/>
  <c r="Q13" i="30"/>
  <c r="W12" i="30"/>
  <c r="V12" i="30"/>
  <c r="U12" i="30"/>
  <c r="R12" i="30"/>
  <c r="T12" i="30" s="1"/>
  <c r="Q12" i="30"/>
  <c r="W11" i="30"/>
  <c r="V11" i="30"/>
  <c r="U11" i="30"/>
  <c r="R11" i="30"/>
  <c r="S11" i="30" s="1"/>
  <c r="Q11" i="30"/>
  <c r="W10" i="30"/>
  <c r="V10" i="30"/>
  <c r="U10" i="30"/>
  <c r="R10" i="30"/>
  <c r="T10" i="30" s="1"/>
  <c r="Q10" i="30"/>
  <c r="W9" i="30"/>
  <c r="V9" i="30"/>
  <c r="U9" i="30"/>
  <c r="R9" i="30"/>
  <c r="S9" i="30" s="1"/>
  <c r="Q9" i="30"/>
  <c r="W8" i="30"/>
  <c r="V8" i="30"/>
  <c r="U8" i="30"/>
  <c r="R8" i="30"/>
  <c r="S8" i="30" s="1"/>
  <c r="Q8" i="30"/>
  <c r="W7" i="30"/>
  <c r="V7" i="30"/>
  <c r="U7" i="30"/>
  <c r="R7" i="30"/>
  <c r="Q7" i="30"/>
  <c r="F3" i="30"/>
  <c r="O7" i="6" s="1"/>
  <c r="F3" i="29"/>
  <c r="N7" i="6" s="1"/>
  <c r="F3" i="28"/>
  <c r="L7" i="6" s="1"/>
  <c r="W152" i="27"/>
  <c r="V152" i="27"/>
  <c r="U152" i="27"/>
  <c r="R152" i="27"/>
  <c r="Q152" i="27"/>
  <c r="P152" i="27"/>
  <c r="W151" i="27"/>
  <c r="V151" i="27"/>
  <c r="U151" i="27"/>
  <c r="R151" i="27"/>
  <c r="Q151" i="27"/>
  <c r="P151" i="27"/>
  <c r="W150" i="27"/>
  <c r="V150" i="27"/>
  <c r="U150" i="27"/>
  <c r="R150" i="27"/>
  <c r="T150" i="27" s="1"/>
  <c r="Q150" i="27"/>
  <c r="P150" i="27"/>
  <c r="W149" i="27"/>
  <c r="V149" i="27"/>
  <c r="U149" i="27"/>
  <c r="R149" i="27"/>
  <c r="Q149" i="27"/>
  <c r="P149" i="27"/>
  <c r="X148" i="27"/>
  <c r="W148" i="27"/>
  <c r="V148" i="27"/>
  <c r="U148" i="27"/>
  <c r="R148" i="27"/>
  <c r="Q148" i="27"/>
  <c r="P148" i="27"/>
  <c r="W147" i="27"/>
  <c r="V147" i="27"/>
  <c r="U147" i="27"/>
  <c r="R147" i="27"/>
  <c r="Q147" i="27"/>
  <c r="P147" i="27"/>
  <c r="W146" i="27"/>
  <c r="V146" i="27"/>
  <c r="U146" i="27"/>
  <c r="R146" i="27"/>
  <c r="S146" i="27" s="1"/>
  <c r="Q146" i="27"/>
  <c r="P146" i="27"/>
  <c r="W145" i="27"/>
  <c r="V145" i="27"/>
  <c r="U145" i="27"/>
  <c r="R145" i="27"/>
  <c r="Q145" i="27"/>
  <c r="P145" i="27"/>
  <c r="W144" i="27"/>
  <c r="V144" i="27"/>
  <c r="U144" i="27"/>
  <c r="R144" i="27"/>
  <c r="T144" i="27" s="1"/>
  <c r="Q144" i="27"/>
  <c r="P144" i="27"/>
  <c r="W143" i="27"/>
  <c r="V143" i="27"/>
  <c r="U143" i="27"/>
  <c r="R143" i="27"/>
  <c r="X143" i="27" s="1"/>
  <c r="Q143" i="27"/>
  <c r="P143" i="27"/>
  <c r="W142" i="27"/>
  <c r="V142" i="27"/>
  <c r="U142" i="27"/>
  <c r="R142" i="27"/>
  <c r="T142" i="27" s="1"/>
  <c r="Q142" i="27"/>
  <c r="P142" i="27"/>
  <c r="W141" i="27"/>
  <c r="V141" i="27"/>
  <c r="U141" i="27"/>
  <c r="R141" i="27"/>
  <c r="Q141" i="27"/>
  <c r="P141" i="27"/>
  <c r="W140" i="27"/>
  <c r="V140" i="27"/>
  <c r="U140" i="27"/>
  <c r="R140" i="27"/>
  <c r="Q140" i="27"/>
  <c r="P140" i="27"/>
  <c r="X139" i="27"/>
  <c r="W139" i="27"/>
  <c r="V139" i="27"/>
  <c r="U139" i="27"/>
  <c r="R139" i="27"/>
  <c r="S139" i="27" s="1"/>
  <c r="Q139" i="27"/>
  <c r="P139" i="27"/>
  <c r="W138" i="27"/>
  <c r="V138" i="27"/>
  <c r="U138" i="27"/>
  <c r="R138" i="27"/>
  <c r="Q138" i="27"/>
  <c r="P138" i="27"/>
  <c r="W137" i="27"/>
  <c r="V137" i="27"/>
  <c r="U137" i="27"/>
  <c r="R137" i="27"/>
  <c r="Q137" i="27"/>
  <c r="P137" i="27"/>
  <c r="W136" i="27"/>
  <c r="V136" i="27"/>
  <c r="U136" i="27"/>
  <c r="R136" i="27"/>
  <c r="T136" i="27" s="1"/>
  <c r="Q136" i="27"/>
  <c r="P136" i="27"/>
  <c r="W135" i="27"/>
  <c r="V135" i="27"/>
  <c r="U135" i="27"/>
  <c r="R135" i="27"/>
  <c r="T135" i="27" s="1"/>
  <c r="Q135" i="27"/>
  <c r="P135" i="27"/>
  <c r="W134" i="27"/>
  <c r="V134" i="27"/>
  <c r="U134" i="27"/>
  <c r="R134" i="27"/>
  <c r="T134" i="27" s="1"/>
  <c r="Q134" i="27"/>
  <c r="P134" i="27"/>
  <c r="W133" i="27"/>
  <c r="V133" i="27"/>
  <c r="U133" i="27"/>
  <c r="R133" i="27"/>
  <c r="S133" i="27" s="1"/>
  <c r="Q133" i="27"/>
  <c r="P133" i="27"/>
  <c r="W132" i="27"/>
  <c r="V132" i="27"/>
  <c r="U132" i="27"/>
  <c r="R132" i="27"/>
  <c r="Q132" i="27"/>
  <c r="P132" i="27"/>
  <c r="W131" i="27"/>
  <c r="V131" i="27"/>
  <c r="U131" i="27"/>
  <c r="R131" i="27"/>
  <c r="T131" i="27" s="1"/>
  <c r="Q131" i="27"/>
  <c r="P131" i="27"/>
  <c r="W130" i="27"/>
  <c r="V130" i="27"/>
  <c r="U130" i="27"/>
  <c r="R130" i="27"/>
  <c r="S130" i="27" s="1"/>
  <c r="Q130" i="27"/>
  <c r="P130" i="27"/>
  <c r="W129" i="27"/>
  <c r="V129" i="27"/>
  <c r="U129" i="27"/>
  <c r="R129" i="27"/>
  <c r="Q129" i="27"/>
  <c r="P129" i="27"/>
  <c r="W128" i="27"/>
  <c r="V128" i="27"/>
  <c r="U128" i="27"/>
  <c r="R128" i="27"/>
  <c r="Q128" i="27"/>
  <c r="P128" i="27"/>
  <c r="W127" i="27"/>
  <c r="V127" i="27"/>
  <c r="U127" i="27"/>
  <c r="R127" i="27"/>
  <c r="X127" i="27" s="1"/>
  <c r="Q127" i="27"/>
  <c r="P127" i="27"/>
  <c r="W126" i="27"/>
  <c r="V126" i="27"/>
  <c r="U126" i="27"/>
  <c r="R126" i="27"/>
  <c r="T126" i="27" s="1"/>
  <c r="Q126" i="27"/>
  <c r="P126" i="27"/>
  <c r="W125" i="27"/>
  <c r="V125" i="27"/>
  <c r="U125" i="27"/>
  <c r="R125" i="27"/>
  <c r="Q125" i="27"/>
  <c r="P125" i="27"/>
  <c r="W124" i="27"/>
  <c r="V124" i="27"/>
  <c r="U124" i="27"/>
  <c r="R124" i="27"/>
  <c r="S124" i="27" s="1"/>
  <c r="Q124" i="27"/>
  <c r="P124" i="27"/>
  <c r="W123" i="27"/>
  <c r="V123" i="27"/>
  <c r="U123" i="27"/>
  <c r="R123" i="27"/>
  <c r="X123" i="27" s="1"/>
  <c r="Q123" i="27"/>
  <c r="P123" i="27"/>
  <c r="W122" i="27"/>
  <c r="V122" i="27"/>
  <c r="U122" i="27"/>
  <c r="R122" i="27"/>
  <c r="S122" i="27" s="1"/>
  <c r="Q122" i="27"/>
  <c r="P122" i="27"/>
  <c r="W121" i="27"/>
  <c r="V121" i="27"/>
  <c r="U121" i="27"/>
  <c r="R121" i="27"/>
  <c r="Q121" i="27"/>
  <c r="P121" i="27"/>
  <c r="W120" i="27"/>
  <c r="V120" i="27"/>
  <c r="U120" i="27"/>
  <c r="R120" i="27"/>
  <c r="T120" i="27" s="1"/>
  <c r="Q120" i="27"/>
  <c r="P120" i="27"/>
  <c r="W119" i="27"/>
  <c r="V119" i="27"/>
  <c r="U119" i="27"/>
  <c r="R119" i="27"/>
  <c r="T119" i="27" s="1"/>
  <c r="Q119" i="27"/>
  <c r="P119" i="27"/>
  <c r="W118" i="27"/>
  <c r="V118" i="27"/>
  <c r="U118" i="27"/>
  <c r="R118" i="27"/>
  <c r="T118" i="27" s="1"/>
  <c r="Q118" i="27"/>
  <c r="P118" i="27"/>
  <c r="W117" i="27"/>
  <c r="V117" i="27"/>
  <c r="U117" i="27"/>
  <c r="R117" i="27"/>
  <c r="Q117" i="27"/>
  <c r="P117" i="27"/>
  <c r="W116" i="27"/>
  <c r="V116" i="27"/>
  <c r="U116" i="27"/>
  <c r="R116" i="27"/>
  <c r="Q116" i="27"/>
  <c r="P116" i="27"/>
  <c r="W115" i="27"/>
  <c r="V115" i="27"/>
  <c r="U115" i="27"/>
  <c r="R115" i="27"/>
  <c r="T115" i="27" s="1"/>
  <c r="Q115" i="27"/>
  <c r="P115" i="27"/>
  <c r="W114" i="27"/>
  <c r="V114" i="27"/>
  <c r="U114" i="27"/>
  <c r="R114" i="27"/>
  <c r="S114" i="27" s="1"/>
  <c r="Q114" i="27"/>
  <c r="P114" i="27"/>
  <c r="W113" i="27"/>
  <c r="V113" i="27"/>
  <c r="U113" i="27"/>
  <c r="R113" i="27"/>
  <c r="Q113" i="27"/>
  <c r="P113" i="27"/>
  <c r="W112" i="27"/>
  <c r="V112" i="27"/>
  <c r="U112" i="27"/>
  <c r="R112" i="27"/>
  <c r="T112" i="27" s="1"/>
  <c r="Q112" i="27"/>
  <c r="P112" i="27"/>
  <c r="W111" i="27"/>
  <c r="V111" i="27"/>
  <c r="U111" i="27"/>
  <c r="R111" i="27"/>
  <c r="S111" i="27" s="1"/>
  <c r="Q111" i="27"/>
  <c r="P111" i="27"/>
  <c r="W110" i="27"/>
  <c r="V110" i="27"/>
  <c r="U110" i="27"/>
  <c r="R110" i="27"/>
  <c r="T110" i="27" s="1"/>
  <c r="Q110" i="27"/>
  <c r="P110" i="27"/>
  <c r="W109" i="27"/>
  <c r="V109" i="27"/>
  <c r="U109" i="27"/>
  <c r="R109" i="27"/>
  <c r="Q109" i="27"/>
  <c r="P109" i="27"/>
  <c r="W108" i="27"/>
  <c r="V108" i="27"/>
  <c r="U108" i="27"/>
  <c r="R108" i="27"/>
  <c r="Q108" i="27"/>
  <c r="P108" i="27"/>
  <c r="W107" i="27"/>
  <c r="V107" i="27"/>
  <c r="U107" i="27"/>
  <c r="R107" i="27"/>
  <c r="S107" i="27" s="1"/>
  <c r="Q107" i="27"/>
  <c r="P107" i="27"/>
  <c r="W106" i="27"/>
  <c r="V106" i="27"/>
  <c r="U106" i="27"/>
  <c r="R106" i="27"/>
  <c r="T106" i="27" s="1"/>
  <c r="Q106" i="27"/>
  <c r="P106" i="27"/>
  <c r="W105" i="27"/>
  <c r="V105" i="27"/>
  <c r="U105" i="27"/>
  <c r="R105" i="27"/>
  <c r="Q105" i="27"/>
  <c r="P105" i="27"/>
  <c r="W104" i="27"/>
  <c r="V104" i="27"/>
  <c r="U104" i="27"/>
  <c r="R104" i="27"/>
  <c r="T104" i="27" s="1"/>
  <c r="Q104" i="27"/>
  <c r="P104" i="27"/>
  <c r="W103" i="27"/>
  <c r="V103" i="27"/>
  <c r="U103" i="27"/>
  <c r="R103" i="27"/>
  <c r="Q103" i="27"/>
  <c r="P103" i="27"/>
  <c r="W102" i="27"/>
  <c r="V102" i="27"/>
  <c r="U102" i="27"/>
  <c r="R102" i="27"/>
  <c r="T102" i="27" s="1"/>
  <c r="Q102" i="27"/>
  <c r="P102" i="27"/>
  <c r="W101" i="27"/>
  <c r="V101" i="27"/>
  <c r="U101" i="27"/>
  <c r="R101" i="27"/>
  <c r="S101" i="27" s="1"/>
  <c r="Q101" i="27"/>
  <c r="P101" i="27"/>
  <c r="W100" i="27"/>
  <c r="V100" i="27"/>
  <c r="U100" i="27"/>
  <c r="R100" i="27"/>
  <c r="X100" i="27" s="1"/>
  <c r="Q100" i="27"/>
  <c r="P100" i="27"/>
  <c r="W99" i="27"/>
  <c r="V99" i="27"/>
  <c r="U99" i="27"/>
  <c r="R99" i="27"/>
  <c r="T99" i="27" s="1"/>
  <c r="Q99" i="27"/>
  <c r="P99" i="27"/>
  <c r="W98" i="27"/>
  <c r="V98" i="27"/>
  <c r="U98" i="27"/>
  <c r="R98" i="27"/>
  <c r="S98" i="27" s="1"/>
  <c r="Q98" i="27"/>
  <c r="P98" i="27"/>
  <c r="W97" i="27"/>
  <c r="V97" i="27"/>
  <c r="U97" i="27"/>
  <c r="R97" i="27"/>
  <c r="Q97" i="27"/>
  <c r="P97" i="27"/>
  <c r="W96" i="27"/>
  <c r="V96" i="27"/>
  <c r="U96" i="27"/>
  <c r="R96" i="27"/>
  <c r="Q96" i="27"/>
  <c r="P96" i="27"/>
  <c r="W95" i="27"/>
  <c r="V95" i="27"/>
  <c r="U95" i="27"/>
  <c r="R95" i="27"/>
  <c r="X95" i="27" s="1"/>
  <c r="Q95" i="27"/>
  <c r="P95" i="27"/>
  <c r="X94" i="27"/>
  <c r="W94" i="27"/>
  <c r="V94" i="27"/>
  <c r="U94" i="27"/>
  <c r="R94" i="27"/>
  <c r="T94" i="27" s="1"/>
  <c r="Q94" i="27"/>
  <c r="P94" i="27"/>
  <c r="W93" i="27"/>
  <c r="V93" i="27"/>
  <c r="U93" i="27"/>
  <c r="R93" i="27"/>
  <c r="S93" i="27" s="1"/>
  <c r="Q93" i="27"/>
  <c r="P93" i="27"/>
  <c r="W92" i="27"/>
  <c r="V92" i="27"/>
  <c r="U92" i="27"/>
  <c r="R92" i="27"/>
  <c r="Q92" i="27"/>
  <c r="P92" i="27"/>
  <c r="W91" i="27"/>
  <c r="V91" i="27"/>
  <c r="U91" i="27"/>
  <c r="R91" i="27"/>
  <c r="S91" i="27" s="1"/>
  <c r="Q91" i="27"/>
  <c r="P91" i="27"/>
  <c r="W90" i="27"/>
  <c r="V90" i="27"/>
  <c r="U90" i="27"/>
  <c r="R90" i="27"/>
  <c r="X90" i="27" s="1"/>
  <c r="Q90" i="27"/>
  <c r="P90" i="27"/>
  <c r="W89" i="27"/>
  <c r="V89" i="27"/>
  <c r="U89" i="27"/>
  <c r="R89" i="27"/>
  <c r="Q89" i="27"/>
  <c r="P89" i="27"/>
  <c r="W88" i="27"/>
  <c r="V88" i="27"/>
  <c r="U88" i="27"/>
  <c r="R88" i="27"/>
  <c r="T88" i="27" s="1"/>
  <c r="Q88" i="27"/>
  <c r="P88" i="27"/>
  <c r="W87" i="27"/>
  <c r="V87" i="27"/>
  <c r="U87" i="27"/>
  <c r="R87" i="27"/>
  <c r="Q87" i="27"/>
  <c r="P87" i="27"/>
  <c r="W86" i="27"/>
  <c r="V86" i="27"/>
  <c r="U86" i="27"/>
  <c r="R86" i="27"/>
  <c r="T86" i="27" s="1"/>
  <c r="Q86" i="27"/>
  <c r="P86" i="27"/>
  <c r="W85" i="27"/>
  <c r="V85" i="27"/>
  <c r="U85" i="27"/>
  <c r="R85" i="27"/>
  <c r="S85" i="27" s="1"/>
  <c r="Q85" i="27"/>
  <c r="P85" i="27"/>
  <c r="W84" i="27"/>
  <c r="V84" i="27"/>
  <c r="U84" i="27"/>
  <c r="R84" i="27"/>
  <c r="T84" i="27" s="1"/>
  <c r="Q84" i="27"/>
  <c r="P84" i="27"/>
  <c r="W83" i="27"/>
  <c r="V83" i="27"/>
  <c r="U83" i="27"/>
  <c r="R83" i="27"/>
  <c r="Q83" i="27"/>
  <c r="P83" i="27"/>
  <c r="W82" i="27"/>
  <c r="V82" i="27"/>
  <c r="U82" i="27"/>
  <c r="R82" i="27"/>
  <c r="Q82" i="27"/>
  <c r="P82" i="27"/>
  <c r="W81" i="27"/>
  <c r="V81" i="27"/>
  <c r="U81" i="27"/>
  <c r="R81" i="27"/>
  <c r="Q81" i="27"/>
  <c r="P81" i="27"/>
  <c r="W80" i="27"/>
  <c r="V80" i="27"/>
  <c r="U80" i="27"/>
  <c r="R80" i="27"/>
  <c r="T80" i="27" s="1"/>
  <c r="Q80" i="27"/>
  <c r="P80" i="27"/>
  <c r="W79" i="27"/>
  <c r="V79" i="27"/>
  <c r="U79" i="27"/>
  <c r="R79" i="27"/>
  <c r="S79" i="27" s="1"/>
  <c r="Q79" i="27"/>
  <c r="P79" i="27"/>
  <c r="W78" i="27"/>
  <c r="V78" i="27"/>
  <c r="U78" i="27"/>
  <c r="R78" i="27"/>
  <c r="T78" i="27" s="1"/>
  <c r="Q78" i="27"/>
  <c r="P78" i="27"/>
  <c r="W77" i="27"/>
  <c r="V77" i="27"/>
  <c r="U77" i="27"/>
  <c r="R77" i="27"/>
  <c r="S77" i="27" s="1"/>
  <c r="Q77" i="27"/>
  <c r="P77" i="27"/>
  <c r="W76" i="27"/>
  <c r="V76" i="27"/>
  <c r="U76" i="27"/>
  <c r="R76" i="27"/>
  <c r="Q76" i="27"/>
  <c r="P76" i="27"/>
  <c r="W75" i="27"/>
  <c r="V75" i="27"/>
  <c r="U75" i="27"/>
  <c r="R75" i="27"/>
  <c r="S75" i="27" s="1"/>
  <c r="Q75" i="27"/>
  <c r="P75" i="27"/>
  <c r="W74" i="27"/>
  <c r="V74" i="27"/>
  <c r="U74" i="27"/>
  <c r="R74" i="27"/>
  <c r="T74" i="27" s="1"/>
  <c r="Q74" i="27"/>
  <c r="P74" i="27"/>
  <c r="W73" i="27"/>
  <c r="V73" i="27"/>
  <c r="U73" i="27"/>
  <c r="R73" i="27"/>
  <c r="Q73" i="27"/>
  <c r="P73" i="27"/>
  <c r="W72" i="27"/>
  <c r="V72" i="27"/>
  <c r="U72" i="27"/>
  <c r="R72" i="27"/>
  <c r="T72" i="27" s="1"/>
  <c r="Q72" i="27"/>
  <c r="P72" i="27"/>
  <c r="W71" i="27"/>
  <c r="V71" i="27"/>
  <c r="U71" i="27"/>
  <c r="R71" i="27"/>
  <c r="S71" i="27" s="1"/>
  <c r="Q71" i="27"/>
  <c r="P71" i="27"/>
  <c r="W70" i="27"/>
  <c r="V70" i="27"/>
  <c r="U70" i="27"/>
  <c r="R70" i="27"/>
  <c r="Q70" i="27"/>
  <c r="P70" i="27"/>
  <c r="W69" i="27"/>
  <c r="V69" i="27"/>
  <c r="U69" i="27"/>
  <c r="R69" i="27"/>
  <c r="Q69" i="27"/>
  <c r="P69" i="27"/>
  <c r="W68" i="27"/>
  <c r="V68" i="27"/>
  <c r="U68" i="27"/>
  <c r="R68" i="27"/>
  <c r="T68" i="27" s="1"/>
  <c r="Q68" i="27"/>
  <c r="P68" i="27"/>
  <c r="W67" i="27"/>
  <c r="V67" i="27"/>
  <c r="U67" i="27"/>
  <c r="R67" i="27"/>
  <c r="Q67" i="27"/>
  <c r="P67" i="27"/>
  <c r="W66" i="27"/>
  <c r="V66" i="27"/>
  <c r="U66" i="27"/>
  <c r="R66" i="27"/>
  <c r="T66" i="27" s="1"/>
  <c r="Q66" i="27"/>
  <c r="W65" i="27"/>
  <c r="V65" i="27"/>
  <c r="U65" i="27"/>
  <c r="R65" i="27"/>
  <c r="Q65" i="27"/>
  <c r="W64" i="27"/>
  <c r="V64" i="27"/>
  <c r="U64" i="27"/>
  <c r="R64" i="27"/>
  <c r="Q64" i="27"/>
  <c r="W63" i="27"/>
  <c r="V63" i="27"/>
  <c r="U63" i="27"/>
  <c r="R63" i="27"/>
  <c r="S63" i="27" s="1"/>
  <c r="Q63" i="27"/>
  <c r="W62" i="27"/>
  <c r="V62" i="27"/>
  <c r="U62" i="27"/>
  <c r="R62" i="27"/>
  <c r="T62" i="27" s="1"/>
  <c r="Q62" i="27"/>
  <c r="W61" i="27"/>
  <c r="V61" i="27"/>
  <c r="U61" i="27"/>
  <c r="R61" i="27"/>
  <c r="Q61" i="27"/>
  <c r="W60" i="27"/>
  <c r="V60" i="27"/>
  <c r="U60" i="27"/>
  <c r="R60" i="27"/>
  <c r="T60" i="27" s="1"/>
  <c r="Q60" i="27"/>
  <c r="W59" i="27"/>
  <c r="V59" i="27"/>
  <c r="U59" i="27"/>
  <c r="R59" i="27"/>
  <c r="Q59" i="27"/>
  <c r="W58" i="27"/>
  <c r="V58" i="27"/>
  <c r="U58" i="27"/>
  <c r="R58" i="27"/>
  <c r="S58" i="27" s="1"/>
  <c r="Q58" i="27"/>
  <c r="W57" i="27"/>
  <c r="V57" i="27"/>
  <c r="U57" i="27"/>
  <c r="R57" i="27"/>
  <c r="Q57" i="27"/>
  <c r="W56" i="27"/>
  <c r="V56" i="27"/>
  <c r="U56" i="27"/>
  <c r="R56" i="27"/>
  <c r="Q56" i="27"/>
  <c r="W55" i="27"/>
  <c r="V55" i="27"/>
  <c r="U55" i="27"/>
  <c r="R55" i="27"/>
  <c r="S55" i="27" s="1"/>
  <c r="Q55" i="27"/>
  <c r="W54" i="27"/>
  <c r="V54" i="27"/>
  <c r="U54" i="27"/>
  <c r="R54" i="27"/>
  <c r="T54" i="27" s="1"/>
  <c r="Q54" i="27"/>
  <c r="W53" i="27"/>
  <c r="V53" i="27"/>
  <c r="U53" i="27"/>
  <c r="R53" i="27"/>
  <c r="Q53" i="27"/>
  <c r="W52" i="27"/>
  <c r="V52" i="27"/>
  <c r="U52" i="27"/>
  <c r="R52" i="27"/>
  <c r="T52" i="27" s="1"/>
  <c r="Q52" i="27"/>
  <c r="W51" i="27"/>
  <c r="V51" i="27"/>
  <c r="U51" i="27"/>
  <c r="R51" i="27"/>
  <c r="Q51" i="27"/>
  <c r="W50" i="27"/>
  <c r="V50" i="27"/>
  <c r="U50" i="27"/>
  <c r="R50" i="27"/>
  <c r="S50" i="27" s="1"/>
  <c r="Q50" i="27"/>
  <c r="W49" i="27"/>
  <c r="V49" i="27"/>
  <c r="U49" i="27"/>
  <c r="R49" i="27"/>
  <c r="Q49" i="27"/>
  <c r="W48" i="27"/>
  <c r="V48" i="27"/>
  <c r="U48" i="27"/>
  <c r="R48" i="27"/>
  <c r="Q48" i="27"/>
  <c r="W47" i="27"/>
  <c r="V47" i="27"/>
  <c r="U47" i="27"/>
  <c r="R47" i="27"/>
  <c r="Q47" i="27"/>
  <c r="W46" i="27"/>
  <c r="V46" i="27"/>
  <c r="U46" i="27"/>
  <c r="R46" i="27"/>
  <c r="T46" i="27" s="1"/>
  <c r="Q46" i="27"/>
  <c r="W45" i="27"/>
  <c r="V45" i="27"/>
  <c r="U45" i="27"/>
  <c r="R45" i="27"/>
  <c r="S45" i="27" s="1"/>
  <c r="Q45" i="27"/>
  <c r="W44" i="27"/>
  <c r="V44" i="27"/>
  <c r="U44" i="27"/>
  <c r="R44" i="27"/>
  <c r="T44" i="27" s="1"/>
  <c r="Q44" i="27"/>
  <c r="W43" i="27"/>
  <c r="V43" i="27"/>
  <c r="U43" i="27"/>
  <c r="R43" i="27"/>
  <c r="Q43" i="27"/>
  <c r="W42" i="27"/>
  <c r="V42" i="27"/>
  <c r="U42" i="27"/>
  <c r="R42" i="27"/>
  <c r="S42" i="27" s="1"/>
  <c r="Q42" i="27"/>
  <c r="W41" i="27"/>
  <c r="V41" i="27"/>
  <c r="U41" i="27"/>
  <c r="R41" i="27"/>
  <c r="Q41" i="27"/>
  <c r="W40" i="27"/>
  <c r="V40" i="27"/>
  <c r="U40" i="27"/>
  <c r="R40" i="27"/>
  <c r="S40" i="27" s="1"/>
  <c r="Q40" i="27"/>
  <c r="W39" i="27"/>
  <c r="V39" i="27"/>
  <c r="U39" i="27"/>
  <c r="R39" i="27"/>
  <c r="Q39" i="27"/>
  <c r="W38" i="27"/>
  <c r="V38" i="27"/>
  <c r="U38" i="27"/>
  <c r="R38" i="27"/>
  <c r="Q38" i="27"/>
  <c r="W37" i="27"/>
  <c r="V37" i="27"/>
  <c r="U37" i="27"/>
  <c r="R37" i="27"/>
  <c r="Q37" i="27"/>
  <c r="W36" i="27"/>
  <c r="V36" i="27"/>
  <c r="U36" i="27"/>
  <c r="R36" i="27"/>
  <c r="S36" i="27" s="1"/>
  <c r="Q36" i="27"/>
  <c r="W35" i="27"/>
  <c r="V35" i="27"/>
  <c r="U35" i="27"/>
  <c r="R35" i="27"/>
  <c r="Q35" i="27"/>
  <c r="W34" i="27"/>
  <c r="V34" i="27"/>
  <c r="U34" i="27"/>
  <c r="R34" i="27"/>
  <c r="S34" i="27" s="1"/>
  <c r="Q34" i="27"/>
  <c r="W33" i="27"/>
  <c r="V33" i="27"/>
  <c r="U33" i="27"/>
  <c r="R33" i="27"/>
  <c r="Q33" i="27"/>
  <c r="W32" i="27"/>
  <c r="V32" i="27"/>
  <c r="U32" i="27"/>
  <c r="R32" i="27"/>
  <c r="S32" i="27" s="1"/>
  <c r="Q32" i="27"/>
  <c r="W31" i="27"/>
  <c r="V31" i="27"/>
  <c r="U31" i="27"/>
  <c r="R31" i="27"/>
  <c r="Q31" i="27"/>
  <c r="W30" i="27"/>
  <c r="V30" i="27"/>
  <c r="U30" i="27"/>
  <c r="R30" i="27"/>
  <c r="Q30" i="27"/>
  <c r="W29" i="27"/>
  <c r="V29" i="27"/>
  <c r="U29" i="27"/>
  <c r="R29" i="27"/>
  <c r="Q29" i="27"/>
  <c r="W28" i="27"/>
  <c r="V28" i="27"/>
  <c r="U28" i="27"/>
  <c r="R28" i="27"/>
  <c r="S28" i="27" s="1"/>
  <c r="Q28" i="27"/>
  <c r="W27" i="27"/>
  <c r="V27" i="27"/>
  <c r="U27" i="27"/>
  <c r="R27" i="27"/>
  <c r="Q27" i="27"/>
  <c r="W26" i="27"/>
  <c r="V26" i="27"/>
  <c r="U26" i="27"/>
  <c r="R26" i="27"/>
  <c r="Q26" i="27"/>
  <c r="W25" i="27"/>
  <c r="V25" i="27"/>
  <c r="U25" i="27"/>
  <c r="R25" i="27"/>
  <c r="Q25" i="27"/>
  <c r="W24" i="27"/>
  <c r="V24" i="27"/>
  <c r="U24" i="27"/>
  <c r="R24" i="27"/>
  <c r="S24" i="27" s="1"/>
  <c r="Q24" i="27"/>
  <c r="W23" i="27"/>
  <c r="V23" i="27"/>
  <c r="U23" i="27"/>
  <c r="R23" i="27"/>
  <c r="S23" i="27" s="1"/>
  <c r="Q23" i="27"/>
  <c r="W22" i="27"/>
  <c r="V22" i="27"/>
  <c r="U22" i="27"/>
  <c r="R22" i="27"/>
  <c r="S22" i="27" s="1"/>
  <c r="Q22" i="27"/>
  <c r="W21" i="27"/>
  <c r="V21" i="27"/>
  <c r="U21" i="27"/>
  <c r="R21" i="27"/>
  <c r="S21" i="27" s="1"/>
  <c r="Q21" i="27"/>
  <c r="W20" i="27"/>
  <c r="V20" i="27"/>
  <c r="U20" i="27"/>
  <c r="R20" i="27"/>
  <c r="S20" i="27" s="1"/>
  <c r="Q20" i="27"/>
  <c r="W19" i="27"/>
  <c r="V19" i="27"/>
  <c r="U19" i="27"/>
  <c r="R19" i="27"/>
  <c r="S19" i="27" s="1"/>
  <c r="Q19" i="27"/>
  <c r="W18" i="27"/>
  <c r="V18" i="27"/>
  <c r="U18" i="27"/>
  <c r="R18" i="27"/>
  <c r="X18" i="27" s="1"/>
  <c r="Q18" i="27"/>
  <c r="W17" i="27"/>
  <c r="V17" i="27"/>
  <c r="U17" i="27"/>
  <c r="R17" i="27"/>
  <c r="S17" i="27" s="1"/>
  <c r="Q17" i="27"/>
  <c r="W16" i="27"/>
  <c r="V16" i="27"/>
  <c r="U16" i="27"/>
  <c r="R16" i="27"/>
  <c r="X16" i="27" s="1"/>
  <c r="Q16" i="27"/>
  <c r="W15" i="27"/>
  <c r="V15" i="27"/>
  <c r="U15" i="27"/>
  <c r="R15" i="27"/>
  <c r="Q15" i="27"/>
  <c r="W14" i="27"/>
  <c r="V14" i="27"/>
  <c r="U14" i="27"/>
  <c r="R14" i="27"/>
  <c r="Q14" i="27"/>
  <c r="W13" i="27"/>
  <c r="V13" i="27"/>
  <c r="U13" i="27"/>
  <c r="R13" i="27"/>
  <c r="T13" i="27" s="1"/>
  <c r="Q13" i="27"/>
  <c r="W12" i="27"/>
  <c r="V12" i="27"/>
  <c r="U12" i="27"/>
  <c r="R12" i="27"/>
  <c r="Q12" i="27"/>
  <c r="W11" i="27"/>
  <c r="V11" i="27"/>
  <c r="U11" i="27"/>
  <c r="R11" i="27"/>
  <c r="Q11" i="27"/>
  <c r="W10" i="27"/>
  <c r="V10" i="27"/>
  <c r="U10" i="27"/>
  <c r="R10" i="27"/>
  <c r="X10" i="27" s="1"/>
  <c r="Q10" i="27"/>
  <c r="W9" i="27"/>
  <c r="V9" i="27"/>
  <c r="U9" i="27"/>
  <c r="R9" i="27"/>
  <c r="Q9" i="27"/>
  <c r="W8" i="27"/>
  <c r="V8" i="27"/>
  <c r="U8" i="27"/>
  <c r="R8" i="27"/>
  <c r="S8" i="27" s="1"/>
  <c r="Q8" i="27"/>
  <c r="W7" i="27"/>
  <c r="V7" i="27"/>
  <c r="U7" i="27"/>
  <c r="R7" i="27"/>
  <c r="T7" i="27" s="1"/>
  <c r="Q7" i="27"/>
  <c r="F3" i="27"/>
  <c r="K7" i="6" s="1"/>
  <c r="W152" i="26"/>
  <c r="V152" i="26"/>
  <c r="U152" i="26"/>
  <c r="R152" i="26"/>
  <c r="Q152" i="26"/>
  <c r="P152" i="26"/>
  <c r="W151" i="26"/>
  <c r="V151" i="26"/>
  <c r="U151" i="26"/>
  <c r="R151" i="26"/>
  <c r="Q151" i="26"/>
  <c r="P151" i="26"/>
  <c r="W150" i="26"/>
  <c r="V150" i="26"/>
  <c r="U150" i="26"/>
  <c r="R150" i="26"/>
  <c r="S150" i="26" s="1"/>
  <c r="Q150" i="26"/>
  <c r="P150" i="26"/>
  <c r="W149" i="26"/>
  <c r="V149" i="26"/>
  <c r="U149" i="26"/>
  <c r="R149" i="26"/>
  <c r="Q149" i="26"/>
  <c r="P149" i="26"/>
  <c r="W148" i="26"/>
  <c r="V148" i="26"/>
  <c r="U148" i="26"/>
  <c r="R148" i="26"/>
  <c r="Q148" i="26"/>
  <c r="P148" i="26"/>
  <c r="W147" i="26"/>
  <c r="V147" i="26"/>
  <c r="U147" i="26"/>
  <c r="R147" i="26"/>
  <c r="X147" i="26" s="1"/>
  <c r="Q147" i="26"/>
  <c r="P147" i="26"/>
  <c r="W146" i="26"/>
  <c r="V146" i="26"/>
  <c r="U146" i="26"/>
  <c r="R146" i="26"/>
  <c r="T146" i="26" s="1"/>
  <c r="Q146" i="26"/>
  <c r="P146" i="26"/>
  <c r="W145" i="26"/>
  <c r="V145" i="26"/>
  <c r="U145" i="26"/>
  <c r="R145" i="26"/>
  <c r="Q145" i="26"/>
  <c r="P145" i="26"/>
  <c r="W144" i="26"/>
  <c r="V144" i="26"/>
  <c r="U144" i="26"/>
  <c r="R144" i="26"/>
  <c r="Q144" i="26"/>
  <c r="P144" i="26"/>
  <c r="W143" i="26"/>
  <c r="V143" i="26"/>
  <c r="U143" i="26"/>
  <c r="R143" i="26"/>
  <c r="S143" i="26" s="1"/>
  <c r="Q143" i="26"/>
  <c r="P143" i="26"/>
  <c r="W142" i="26"/>
  <c r="V142" i="26"/>
  <c r="U142" i="26"/>
  <c r="R142" i="26"/>
  <c r="Q142" i="26"/>
  <c r="P142" i="26"/>
  <c r="W141" i="26"/>
  <c r="V141" i="26"/>
  <c r="U141" i="26"/>
  <c r="R141" i="26"/>
  <c r="S141" i="26" s="1"/>
  <c r="Q141" i="26"/>
  <c r="P141" i="26"/>
  <c r="W140" i="26"/>
  <c r="V140" i="26"/>
  <c r="U140" i="26"/>
  <c r="R140" i="26"/>
  <c r="Q140" i="26"/>
  <c r="P140" i="26"/>
  <c r="W139" i="26"/>
  <c r="V139" i="26"/>
  <c r="U139" i="26"/>
  <c r="R139" i="26"/>
  <c r="Q139" i="26"/>
  <c r="P139" i="26"/>
  <c r="W138" i="26"/>
  <c r="V138" i="26"/>
  <c r="U138" i="26"/>
  <c r="R138" i="26"/>
  <c r="S138" i="26" s="1"/>
  <c r="Q138" i="26"/>
  <c r="P138" i="26"/>
  <c r="W137" i="26"/>
  <c r="V137" i="26"/>
  <c r="U137" i="26"/>
  <c r="R137" i="26"/>
  <c r="Q137" i="26"/>
  <c r="P137" i="26"/>
  <c r="W136" i="26"/>
  <c r="V136" i="26"/>
  <c r="U136" i="26"/>
  <c r="R136" i="26"/>
  <c r="Q136" i="26"/>
  <c r="P136" i="26"/>
  <c r="W135" i="26"/>
  <c r="V135" i="26"/>
  <c r="U135" i="26"/>
  <c r="R135" i="26"/>
  <c r="Q135" i="26"/>
  <c r="P135" i="26"/>
  <c r="W134" i="26"/>
  <c r="V134" i="26"/>
  <c r="U134" i="26"/>
  <c r="R134" i="26"/>
  <c r="S134" i="26" s="1"/>
  <c r="Q134" i="26"/>
  <c r="P134" i="26"/>
  <c r="W133" i="26"/>
  <c r="V133" i="26"/>
  <c r="U133" i="26"/>
  <c r="R133" i="26"/>
  <c r="Q133" i="26"/>
  <c r="P133" i="26"/>
  <c r="W132" i="26"/>
  <c r="V132" i="26"/>
  <c r="U132" i="26"/>
  <c r="R132" i="26"/>
  <c r="Q132" i="26"/>
  <c r="P132" i="26"/>
  <c r="W131" i="26"/>
  <c r="V131" i="26"/>
  <c r="U131" i="26"/>
  <c r="R131" i="26"/>
  <c r="X131" i="26" s="1"/>
  <c r="Q131" i="26"/>
  <c r="P131" i="26"/>
  <c r="W130" i="26"/>
  <c r="V130" i="26"/>
  <c r="U130" i="26"/>
  <c r="R130" i="26"/>
  <c r="S130" i="26" s="1"/>
  <c r="Q130" i="26"/>
  <c r="P130" i="26"/>
  <c r="W129" i="26"/>
  <c r="V129" i="26"/>
  <c r="U129" i="26"/>
  <c r="R129" i="26"/>
  <c r="Q129" i="26"/>
  <c r="P129" i="26"/>
  <c r="W128" i="26"/>
  <c r="V128" i="26"/>
  <c r="U128" i="26"/>
  <c r="R128" i="26"/>
  <c r="Q128" i="26"/>
  <c r="P128" i="26"/>
  <c r="W127" i="26"/>
  <c r="V127" i="26"/>
  <c r="U127" i="26"/>
  <c r="R127" i="26"/>
  <c r="Q127" i="26"/>
  <c r="P127" i="26"/>
  <c r="W126" i="26"/>
  <c r="V126" i="26"/>
  <c r="U126" i="26"/>
  <c r="R126" i="26"/>
  <c r="X126" i="26" s="1"/>
  <c r="Q126" i="26"/>
  <c r="P126" i="26"/>
  <c r="W125" i="26"/>
  <c r="V125" i="26"/>
  <c r="U125" i="26"/>
  <c r="R125" i="26"/>
  <c r="Q125" i="26"/>
  <c r="P125" i="26"/>
  <c r="W124" i="26"/>
  <c r="V124" i="26"/>
  <c r="U124" i="26"/>
  <c r="R124" i="26"/>
  <c r="Q124" i="26"/>
  <c r="P124" i="26"/>
  <c r="W123" i="26"/>
  <c r="V123" i="26"/>
  <c r="U123" i="26"/>
  <c r="R123" i="26"/>
  <c r="S123" i="26" s="1"/>
  <c r="Q123" i="26"/>
  <c r="P123" i="26"/>
  <c r="W122" i="26"/>
  <c r="V122" i="26"/>
  <c r="U122" i="26"/>
  <c r="R122" i="26"/>
  <c r="X122" i="26" s="1"/>
  <c r="Q122" i="26"/>
  <c r="P122" i="26"/>
  <c r="W121" i="26"/>
  <c r="V121" i="26"/>
  <c r="U121" i="26"/>
  <c r="R121" i="26"/>
  <c r="Q121" i="26"/>
  <c r="P121" i="26"/>
  <c r="W120" i="26"/>
  <c r="V120" i="26"/>
  <c r="U120" i="26"/>
  <c r="R120" i="26"/>
  <c r="Q120" i="26"/>
  <c r="P120" i="26"/>
  <c r="W119" i="26"/>
  <c r="V119" i="26"/>
  <c r="U119" i="26"/>
  <c r="R119" i="26"/>
  <c r="S119" i="26" s="1"/>
  <c r="Q119" i="26"/>
  <c r="P119" i="26"/>
  <c r="W118" i="26"/>
  <c r="V118" i="26"/>
  <c r="U118" i="26"/>
  <c r="R118" i="26"/>
  <c r="X118" i="26" s="1"/>
  <c r="Q118" i="26"/>
  <c r="P118" i="26"/>
  <c r="W117" i="26"/>
  <c r="V117" i="26"/>
  <c r="U117" i="26"/>
  <c r="R117" i="26"/>
  <c r="Q117" i="26"/>
  <c r="P117" i="26"/>
  <c r="W116" i="26"/>
  <c r="V116" i="26"/>
  <c r="U116" i="26"/>
  <c r="R116" i="26"/>
  <c r="Q116" i="26"/>
  <c r="P116" i="26"/>
  <c r="W115" i="26"/>
  <c r="V115" i="26"/>
  <c r="U115" i="26"/>
  <c r="R115" i="26"/>
  <c r="X115" i="26" s="1"/>
  <c r="Q115" i="26"/>
  <c r="P115" i="26"/>
  <c r="W114" i="26"/>
  <c r="V114" i="26"/>
  <c r="U114" i="26"/>
  <c r="R114" i="26"/>
  <c r="Q114" i="26"/>
  <c r="P114" i="26"/>
  <c r="W113" i="26"/>
  <c r="V113" i="26"/>
  <c r="U113" i="26"/>
  <c r="R113" i="26"/>
  <c r="Q113" i="26"/>
  <c r="P113" i="26"/>
  <c r="W112" i="26"/>
  <c r="V112" i="26"/>
  <c r="U112" i="26"/>
  <c r="R112" i="26"/>
  <c r="Q112" i="26"/>
  <c r="P112" i="26"/>
  <c r="W111" i="26"/>
  <c r="V111" i="26"/>
  <c r="U111" i="26"/>
  <c r="R111" i="26"/>
  <c r="S111" i="26" s="1"/>
  <c r="Q111" i="26"/>
  <c r="P111" i="26"/>
  <c r="W110" i="26"/>
  <c r="V110" i="26"/>
  <c r="U110" i="26"/>
  <c r="R110" i="26"/>
  <c r="X110" i="26" s="1"/>
  <c r="Q110" i="26"/>
  <c r="P110" i="26"/>
  <c r="W109" i="26"/>
  <c r="V109" i="26"/>
  <c r="U109" i="26"/>
  <c r="R109" i="26"/>
  <c r="Q109" i="26"/>
  <c r="P109" i="26"/>
  <c r="W108" i="26"/>
  <c r="V108" i="26"/>
  <c r="U108" i="26"/>
  <c r="R108" i="26"/>
  <c r="Q108" i="26"/>
  <c r="P108" i="26"/>
  <c r="W107" i="26"/>
  <c r="V107" i="26"/>
  <c r="U107" i="26"/>
  <c r="R107" i="26"/>
  <c r="Q107" i="26"/>
  <c r="P107" i="26"/>
  <c r="W106" i="26"/>
  <c r="V106" i="26"/>
  <c r="U106" i="26"/>
  <c r="R106" i="26"/>
  <c r="Q106" i="26"/>
  <c r="P106" i="26"/>
  <c r="W105" i="26"/>
  <c r="V105" i="26"/>
  <c r="U105" i="26"/>
  <c r="R105" i="26"/>
  <c r="S105" i="26" s="1"/>
  <c r="Q105" i="26"/>
  <c r="P105" i="26"/>
  <c r="W104" i="26"/>
  <c r="V104" i="26"/>
  <c r="U104" i="26"/>
  <c r="R104" i="26"/>
  <c r="Q104" i="26"/>
  <c r="P104" i="26"/>
  <c r="W103" i="26"/>
  <c r="V103" i="26"/>
  <c r="U103" i="26"/>
  <c r="R103" i="26"/>
  <c r="S103" i="26" s="1"/>
  <c r="Q103" i="26"/>
  <c r="P103" i="26"/>
  <c r="W102" i="26"/>
  <c r="V102" i="26"/>
  <c r="U102" i="26"/>
  <c r="R102" i="26"/>
  <c r="T102" i="26" s="1"/>
  <c r="Q102" i="26"/>
  <c r="P102" i="26"/>
  <c r="W101" i="26"/>
  <c r="V101" i="26"/>
  <c r="U101" i="26"/>
  <c r="R101" i="26"/>
  <c r="Q101" i="26"/>
  <c r="P101" i="26"/>
  <c r="W100" i="26"/>
  <c r="V100" i="26"/>
  <c r="U100" i="26"/>
  <c r="R100" i="26"/>
  <c r="Q100" i="26"/>
  <c r="P100" i="26"/>
  <c r="W99" i="26"/>
  <c r="V99" i="26"/>
  <c r="U99" i="26"/>
  <c r="R99" i="26"/>
  <c r="Q99" i="26"/>
  <c r="P99" i="26"/>
  <c r="W98" i="26"/>
  <c r="V98" i="26"/>
  <c r="U98" i="26"/>
  <c r="R98" i="26"/>
  <c r="T98" i="26" s="1"/>
  <c r="Q98" i="26"/>
  <c r="P98" i="26"/>
  <c r="W97" i="26"/>
  <c r="V97" i="26"/>
  <c r="U97" i="26"/>
  <c r="R97" i="26"/>
  <c r="S97" i="26" s="1"/>
  <c r="Q97" i="26"/>
  <c r="P97" i="26"/>
  <c r="W96" i="26"/>
  <c r="V96" i="26"/>
  <c r="U96" i="26"/>
  <c r="R96" i="26"/>
  <c r="Q96" i="26"/>
  <c r="P96" i="26"/>
  <c r="W95" i="26"/>
  <c r="V95" i="26"/>
  <c r="U95" i="26"/>
  <c r="R95" i="26"/>
  <c r="S95" i="26" s="1"/>
  <c r="Q95" i="26"/>
  <c r="P95" i="26"/>
  <c r="W94" i="26"/>
  <c r="V94" i="26"/>
  <c r="U94" i="26"/>
  <c r="R94" i="26"/>
  <c r="X94" i="26" s="1"/>
  <c r="Q94" i="26"/>
  <c r="P94" i="26"/>
  <c r="W93" i="26"/>
  <c r="V93" i="26"/>
  <c r="U93" i="26"/>
  <c r="R93" i="26"/>
  <c r="S93" i="26" s="1"/>
  <c r="Q93" i="26"/>
  <c r="P93" i="26"/>
  <c r="W92" i="26"/>
  <c r="V92" i="26"/>
  <c r="U92" i="26"/>
  <c r="R92" i="26"/>
  <c r="Q92" i="26"/>
  <c r="P92" i="26"/>
  <c r="W91" i="26"/>
  <c r="V91" i="26"/>
  <c r="U91" i="26"/>
  <c r="R91" i="26"/>
  <c r="Q91" i="26"/>
  <c r="P91" i="26"/>
  <c r="W90" i="26"/>
  <c r="V90" i="26"/>
  <c r="U90" i="26"/>
  <c r="R90" i="26"/>
  <c r="Q90" i="26"/>
  <c r="P90" i="26"/>
  <c r="W89" i="26"/>
  <c r="V89" i="26"/>
  <c r="U89" i="26"/>
  <c r="R89" i="26"/>
  <c r="Q89" i="26"/>
  <c r="P89" i="26"/>
  <c r="W88" i="26"/>
  <c r="V88" i="26"/>
  <c r="U88" i="26"/>
  <c r="R88" i="26"/>
  <c r="Q88" i="26"/>
  <c r="P88" i="26"/>
  <c r="W87" i="26"/>
  <c r="V87" i="26"/>
  <c r="U87" i="26"/>
  <c r="R87" i="26"/>
  <c r="S87" i="26" s="1"/>
  <c r="Q87" i="26"/>
  <c r="P87" i="26"/>
  <c r="W86" i="26"/>
  <c r="V86" i="26"/>
  <c r="U86" i="26"/>
  <c r="R86" i="26"/>
  <c r="Q86" i="26"/>
  <c r="P86" i="26"/>
  <c r="W85" i="26"/>
  <c r="V85" i="26"/>
  <c r="U85" i="26"/>
  <c r="R85" i="26"/>
  <c r="S85" i="26" s="1"/>
  <c r="Q85" i="26"/>
  <c r="P85" i="26"/>
  <c r="W84" i="26"/>
  <c r="V84" i="26"/>
  <c r="U84" i="26"/>
  <c r="R84" i="26"/>
  <c r="Q84" i="26"/>
  <c r="P84" i="26"/>
  <c r="W83" i="26"/>
  <c r="V83" i="26"/>
  <c r="U83" i="26"/>
  <c r="R83" i="26"/>
  <c r="Q83" i="26"/>
  <c r="P83" i="26"/>
  <c r="W82" i="26"/>
  <c r="V82" i="26"/>
  <c r="U82" i="26"/>
  <c r="R82" i="26"/>
  <c r="S82" i="26" s="1"/>
  <c r="Q82" i="26"/>
  <c r="P82" i="26"/>
  <c r="W81" i="26"/>
  <c r="V81" i="26"/>
  <c r="U81" i="26"/>
  <c r="R81" i="26"/>
  <c r="Q81" i="26"/>
  <c r="P81" i="26"/>
  <c r="W80" i="26"/>
  <c r="V80" i="26"/>
  <c r="U80" i="26"/>
  <c r="R80" i="26"/>
  <c r="Q80" i="26"/>
  <c r="P80" i="26"/>
  <c r="W79" i="26"/>
  <c r="V79" i="26"/>
  <c r="U79" i="26"/>
  <c r="R79" i="26"/>
  <c r="S79" i="26" s="1"/>
  <c r="Q79" i="26"/>
  <c r="P79" i="26"/>
  <c r="W78" i="26"/>
  <c r="V78" i="26"/>
  <c r="U78" i="26"/>
  <c r="R78" i="26"/>
  <c r="S78" i="26" s="1"/>
  <c r="Q78" i="26"/>
  <c r="P78" i="26"/>
  <c r="W77" i="26"/>
  <c r="V77" i="26"/>
  <c r="U77" i="26"/>
  <c r="R77" i="26"/>
  <c r="S77" i="26" s="1"/>
  <c r="Q77" i="26"/>
  <c r="P77" i="26"/>
  <c r="W76" i="26"/>
  <c r="V76" i="26"/>
  <c r="U76" i="26"/>
  <c r="R76" i="26"/>
  <c r="Q76" i="26"/>
  <c r="P76" i="26"/>
  <c r="W75" i="26"/>
  <c r="V75" i="26"/>
  <c r="U75" i="26"/>
  <c r="R75" i="26"/>
  <c r="Q75" i="26"/>
  <c r="P75" i="26"/>
  <c r="W74" i="26"/>
  <c r="V74" i="26"/>
  <c r="U74" i="26"/>
  <c r="R74" i="26"/>
  <c r="Q74" i="26"/>
  <c r="P74" i="26"/>
  <c r="W73" i="26"/>
  <c r="V73" i="26"/>
  <c r="U73" i="26"/>
  <c r="R73" i="26"/>
  <c r="Q73" i="26"/>
  <c r="P73" i="26"/>
  <c r="W72" i="26"/>
  <c r="V72" i="26"/>
  <c r="U72" i="26"/>
  <c r="R72" i="26"/>
  <c r="Q72" i="26"/>
  <c r="P72" i="26"/>
  <c r="W71" i="26"/>
  <c r="V71" i="26"/>
  <c r="U71" i="26"/>
  <c r="R71" i="26"/>
  <c r="S71" i="26" s="1"/>
  <c r="Q71" i="26"/>
  <c r="P71" i="26"/>
  <c r="W70" i="26"/>
  <c r="V70" i="26"/>
  <c r="U70" i="26"/>
  <c r="R70" i="26"/>
  <c r="Q70" i="26"/>
  <c r="P70" i="26"/>
  <c r="W69" i="26"/>
  <c r="V69" i="26"/>
  <c r="U69" i="26"/>
  <c r="R69" i="26"/>
  <c r="Q69" i="26"/>
  <c r="P69" i="26"/>
  <c r="W68" i="26"/>
  <c r="V68" i="26"/>
  <c r="U68" i="26"/>
  <c r="R68" i="26"/>
  <c r="Q68" i="26"/>
  <c r="P68" i="26"/>
  <c r="W67" i="26"/>
  <c r="V67" i="26"/>
  <c r="U67" i="26"/>
  <c r="R67" i="26"/>
  <c r="T67" i="26" s="1"/>
  <c r="Q67" i="26"/>
  <c r="P67" i="26"/>
  <c r="W66" i="26"/>
  <c r="V66" i="26"/>
  <c r="U66" i="26"/>
  <c r="R66" i="26"/>
  <c r="S66" i="26" s="1"/>
  <c r="Q66" i="26"/>
  <c r="W65" i="26"/>
  <c r="V65" i="26"/>
  <c r="U65" i="26"/>
  <c r="R65" i="26"/>
  <c r="Q65" i="26"/>
  <c r="W64" i="26"/>
  <c r="V64" i="26"/>
  <c r="U64" i="26"/>
  <c r="R64" i="26"/>
  <c r="Q64" i="26"/>
  <c r="W63" i="26"/>
  <c r="V63" i="26"/>
  <c r="U63" i="26"/>
  <c r="R63" i="26"/>
  <c r="X63" i="26" s="1"/>
  <c r="Q63" i="26"/>
  <c r="W62" i="26"/>
  <c r="V62" i="26"/>
  <c r="U62" i="26"/>
  <c r="R62" i="26"/>
  <c r="Q62" i="26"/>
  <c r="W61" i="26"/>
  <c r="V61" i="26"/>
  <c r="U61" i="26"/>
  <c r="R61" i="26"/>
  <c r="Q61" i="26"/>
  <c r="W60" i="26"/>
  <c r="V60" i="26"/>
  <c r="U60" i="26"/>
  <c r="R60" i="26"/>
  <c r="Q60" i="26"/>
  <c r="W59" i="26"/>
  <c r="V59" i="26"/>
  <c r="U59" i="26"/>
  <c r="R59" i="26"/>
  <c r="S59" i="26" s="1"/>
  <c r="Q59" i="26"/>
  <c r="W58" i="26"/>
  <c r="V58" i="26"/>
  <c r="U58" i="26"/>
  <c r="R58" i="26"/>
  <c r="T58" i="26" s="1"/>
  <c r="Q58" i="26"/>
  <c r="W57" i="26"/>
  <c r="V57" i="26"/>
  <c r="U57" i="26"/>
  <c r="R57" i="26"/>
  <c r="Q57" i="26"/>
  <c r="W56" i="26"/>
  <c r="V56" i="26"/>
  <c r="U56" i="26"/>
  <c r="R56" i="26"/>
  <c r="Q56" i="26"/>
  <c r="W55" i="26"/>
  <c r="V55" i="26"/>
  <c r="U55" i="26"/>
  <c r="R55" i="26"/>
  <c r="Q55" i="26"/>
  <c r="W54" i="26"/>
  <c r="V54" i="26"/>
  <c r="U54" i="26"/>
  <c r="R54" i="26"/>
  <c r="S54" i="26" s="1"/>
  <c r="Q54" i="26"/>
  <c r="W53" i="26"/>
  <c r="V53" i="26"/>
  <c r="U53" i="26"/>
  <c r="R53" i="26"/>
  <c r="S53" i="26" s="1"/>
  <c r="Q53" i="26"/>
  <c r="W52" i="26"/>
  <c r="V52" i="26"/>
  <c r="U52" i="26"/>
  <c r="R52" i="26"/>
  <c r="Q52" i="26"/>
  <c r="W51" i="26"/>
  <c r="V51" i="26"/>
  <c r="U51" i="26"/>
  <c r="R51" i="26"/>
  <c r="Q51" i="26"/>
  <c r="W50" i="26"/>
  <c r="V50" i="26"/>
  <c r="U50" i="26"/>
  <c r="R50" i="26"/>
  <c r="Q50" i="26"/>
  <c r="W49" i="26"/>
  <c r="V49" i="26"/>
  <c r="U49" i="26"/>
  <c r="R49" i="26"/>
  <c r="S49" i="26" s="1"/>
  <c r="Q49" i="26"/>
  <c r="W48" i="26"/>
  <c r="V48" i="26"/>
  <c r="U48" i="26"/>
  <c r="R48" i="26"/>
  <c r="Q48" i="26"/>
  <c r="W47" i="26"/>
  <c r="V47" i="26"/>
  <c r="U47" i="26"/>
  <c r="R47" i="26"/>
  <c r="S47" i="26" s="1"/>
  <c r="Q47" i="26"/>
  <c r="W46" i="26"/>
  <c r="V46" i="26"/>
  <c r="U46" i="26"/>
  <c r="R46" i="26"/>
  <c r="T46" i="26" s="1"/>
  <c r="Q46" i="26"/>
  <c r="W45" i="26"/>
  <c r="V45" i="26"/>
  <c r="U45" i="26"/>
  <c r="R45" i="26"/>
  <c r="Q45" i="26"/>
  <c r="W44" i="26"/>
  <c r="V44" i="26"/>
  <c r="U44" i="26"/>
  <c r="R44" i="26"/>
  <c r="Q44" i="26"/>
  <c r="W43" i="26"/>
  <c r="V43" i="26"/>
  <c r="U43" i="26"/>
  <c r="R43" i="26"/>
  <c r="Q43" i="26"/>
  <c r="W42" i="26"/>
  <c r="V42" i="26"/>
  <c r="U42" i="26"/>
  <c r="R42" i="26"/>
  <c r="S42" i="26" s="1"/>
  <c r="Q42" i="26"/>
  <c r="W41" i="26"/>
  <c r="V41" i="26"/>
  <c r="U41" i="26"/>
  <c r="R41" i="26"/>
  <c r="S41" i="26" s="1"/>
  <c r="Q41" i="26"/>
  <c r="W40" i="26"/>
  <c r="V40" i="26"/>
  <c r="U40" i="26"/>
  <c r="R40" i="26"/>
  <c r="S40" i="26" s="1"/>
  <c r="Q40" i="26"/>
  <c r="W39" i="26"/>
  <c r="V39" i="26"/>
  <c r="U39" i="26"/>
  <c r="R39" i="26"/>
  <c r="Q39" i="26"/>
  <c r="W38" i="26"/>
  <c r="V38" i="26"/>
  <c r="U38" i="26"/>
  <c r="R38" i="26"/>
  <c r="Q38" i="26"/>
  <c r="W37" i="26"/>
  <c r="V37" i="26"/>
  <c r="U37" i="26"/>
  <c r="R37" i="26"/>
  <c r="Q37" i="26"/>
  <c r="W36" i="26"/>
  <c r="V36" i="26"/>
  <c r="U36" i="26"/>
  <c r="R36" i="26"/>
  <c r="Q36" i="26"/>
  <c r="W35" i="26"/>
  <c r="V35" i="26"/>
  <c r="U35" i="26"/>
  <c r="R35" i="26"/>
  <c r="Q35" i="26"/>
  <c r="W34" i="26"/>
  <c r="V34" i="26"/>
  <c r="U34" i="26"/>
  <c r="R34" i="26"/>
  <c r="Q34" i="26"/>
  <c r="W33" i="26"/>
  <c r="V33" i="26"/>
  <c r="U33" i="26"/>
  <c r="R33" i="26"/>
  <c r="S33" i="26" s="1"/>
  <c r="Q33" i="26"/>
  <c r="W32" i="26"/>
  <c r="V32" i="26"/>
  <c r="U32" i="26"/>
  <c r="R32" i="26"/>
  <c r="S32" i="26" s="1"/>
  <c r="Q32" i="26"/>
  <c r="W31" i="26"/>
  <c r="V31" i="26"/>
  <c r="U31" i="26"/>
  <c r="R31" i="26"/>
  <c r="Q31" i="26"/>
  <c r="W30" i="26"/>
  <c r="V30" i="26"/>
  <c r="U30" i="26"/>
  <c r="R30" i="26"/>
  <c r="Q30" i="26"/>
  <c r="W29" i="26"/>
  <c r="V29" i="26"/>
  <c r="U29" i="26"/>
  <c r="R29" i="26"/>
  <c r="S29" i="26" s="1"/>
  <c r="Q29" i="26"/>
  <c r="W28" i="26"/>
  <c r="V28" i="26"/>
  <c r="U28" i="26"/>
  <c r="R28" i="26"/>
  <c r="Q28" i="26"/>
  <c r="W27" i="26"/>
  <c r="V27" i="26"/>
  <c r="U27" i="26"/>
  <c r="R27" i="26"/>
  <c r="Q27" i="26"/>
  <c r="W26" i="26"/>
  <c r="V26" i="26"/>
  <c r="U26" i="26"/>
  <c r="R26" i="26"/>
  <c r="Q26" i="26"/>
  <c r="W25" i="26"/>
  <c r="V25" i="26"/>
  <c r="U25" i="26"/>
  <c r="R25" i="26"/>
  <c r="Q25" i="26"/>
  <c r="W24" i="26"/>
  <c r="V24" i="26"/>
  <c r="U24" i="26"/>
  <c r="R24" i="26"/>
  <c r="Q24" i="26"/>
  <c r="W23" i="26"/>
  <c r="V23" i="26"/>
  <c r="U23" i="26"/>
  <c r="R23" i="26"/>
  <c r="Q23" i="26"/>
  <c r="W22" i="26"/>
  <c r="V22" i="26"/>
  <c r="U22" i="26"/>
  <c r="R22" i="26"/>
  <c r="Q22" i="26"/>
  <c r="W21" i="26"/>
  <c r="V21" i="26"/>
  <c r="U21" i="26"/>
  <c r="R21" i="26"/>
  <c r="Q21" i="26"/>
  <c r="W20" i="26"/>
  <c r="V20" i="26"/>
  <c r="U20" i="26"/>
  <c r="R20" i="26"/>
  <c r="Q20" i="26"/>
  <c r="W19" i="26"/>
  <c r="V19" i="26"/>
  <c r="U19" i="26"/>
  <c r="R19" i="26"/>
  <c r="T19" i="26" s="1"/>
  <c r="Q19" i="26"/>
  <c r="W18" i="26"/>
  <c r="V18" i="26"/>
  <c r="U18" i="26"/>
  <c r="R18" i="26"/>
  <c r="S18" i="26" s="1"/>
  <c r="Q18" i="26"/>
  <c r="W17" i="26"/>
  <c r="V17" i="26"/>
  <c r="U17" i="26"/>
  <c r="R17" i="26"/>
  <c r="Q17" i="26"/>
  <c r="W16" i="26"/>
  <c r="V16" i="26"/>
  <c r="U16" i="26"/>
  <c r="R16" i="26"/>
  <c r="S16" i="26" s="1"/>
  <c r="Q16" i="26"/>
  <c r="W15" i="26"/>
  <c r="V15" i="26"/>
  <c r="U15" i="26"/>
  <c r="R15" i="26"/>
  <c r="T15" i="26" s="1"/>
  <c r="Q15" i="26"/>
  <c r="W14" i="26"/>
  <c r="V14" i="26"/>
  <c r="U14" i="26"/>
  <c r="R14" i="26"/>
  <c r="Q14" i="26"/>
  <c r="W13" i="26"/>
  <c r="V13" i="26"/>
  <c r="U13" i="26"/>
  <c r="R13" i="26"/>
  <c r="Q13" i="26"/>
  <c r="W12" i="26"/>
  <c r="V12" i="26"/>
  <c r="U12" i="26"/>
  <c r="R12" i="26"/>
  <c r="S12" i="26" s="1"/>
  <c r="Q12" i="26"/>
  <c r="W11" i="26"/>
  <c r="V11" i="26"/>
  <c r="U11" i="26"/>
  <c r="R11" i="26"/>
  <c r="Q11" i="26"/>
  <c r="W10" i="26"/>
  <c r="V10" i="26"/>
  <c r="U10" i="26"/>
  <c r="R10" i="26"/>
  <c r="S10" i="26" s="1"/>
  <c r="Q10" i="26"/>
  <c r="W9" i="26"/>
  <c r="V9" i="26"/>
  <c r="U9" i="26"/>
  <c r="R9" i="26"/>
  <c r="X9" i="26" s="1"/>
  <c r="Q9" i="26"/>
  <c r="W8" i="26"/>
  <c r="V8" i="26"/>
  <c r="U8" i="26"/>
  <c r="R8" i="26"/>
  <c r="T8" i="26" s="1"/>
  <c r="Q8" i="26"/>
  <c r="W7" i="26"/>
  <c r="V7" i="26"/>
  <c r="U7" i="26"/>
  <c r="R7" i="26"/>
  <c r="Q7" i="26"/>
  <c r="F3" i="26"/>
  <c r="J7" i="6" s="1"/>
  <c r="W152" i="25"/>
  <c r="V152" i="25"/>
  <c r="U152" i="25"/>
  <c r="R152" i="25"/>
  <c r="T152" i="25" s="1"/>
  <c r="Q152" i="25"/>
  <c r="P152" i="25"/>
  <c r="W151" i="25"/>
  <c r="V151" i="25"/>
  <c r="U151" i="25"/>
  <c r="R151" i="25"/>
  <c r="Q151" i="25"/>
  <c r="P151" i="25"/>
  <c r="W150" i="25"/>
  <c r="V150" i="25"/>
  <c r="U150" i="25"/>
  <c r="R150" i="25"/>
  <c r="T150" i="25" s="1"/>
  <c r="Q150" i="25"/>
  <c r="P150" i="25"/>
  <c r="W149" i="25"/>
  <c r="V149" i="25"/>
  <c r="U149" i="25"/>
  <c r="R149" i="25"/>
  <c r="Q149" i="25"/>
  <c r="P149" i="25"/>
  <c r="W148" i="25"/>
  <c r="V148" i="25"/>
  <c r="U148" i="25"/>
  <c r="R148" i="25"/>
  <c r="T148" i="25" s="1"/>
  <c r="Q148" i="25"/>
  <c r="P148" i="25"/>
  <c r="W147" i="25"/>
  <c r="V147" i="25"/>
  <c r="U147" i="25"/>
  <c r="R147" i="25"/>
  <c r="T147" i="25" s="1"/>
  <c r="Q147" i="25"/>
  <c r="P147" i="25"/>
  <c r="W146" i="25"/>
  <c r="V146" i="25"/>
  <c r="U146" i="25"/>
  <c r="R146" i="25"/>
  <c r="S146" i="25" s="1"/>
  <c r="Q146" i="25"/>
  <c r="P146" i="25"/>
  <c r="W145" i="25"/>
  <c r="V145" i="25"/>
  <c r="U145" i="25"/>
  <c r="R145" i="25"/>
  <c r="Q145" i="25"/>
  <c r="P145" i="25"/>
  <c r="W144" i="25"/>
  <c r="V144" i="25"/>
  <c r="U144" i="25"/>
  <c r="R144" i="25"/>
  <c r="T144" i="25" s="1"/>
  <c r="Q144" i="25"/>
  <c r="P144" i="25"/>
  <c r="W143" i="25"/>
  <c r="V143" i="25"/>
  <c r="U143" i="25"/>
  <c r="R143" i="25"/>
  <c r="X143" i="25" s="1"/>
  <c r="Q143" i="25"/>
  <c r="P143" i="25"/>
  <c r="W142" i="25"/>
  <c r="V142" i="25"/>
  <c r="U142" i="25"/>
  <c r="R142" i="25"/>
  <c r="T142" i="25" s="1"/>
  <c r="Q142" i="25"/>
  <c r="P142" i="25"/>
  <c r="W141" i="25"/>
  <c r="V141" i="25"/>
  <c r="U141" i="25"/>
  <c r="R141" i="25"/>
  <c r="Q141" i="25"/>
  <c r="P141" i="25"/>
  <c r="W140" i="25"/>
  <c r="V140" i="25"/>
  <c r="U140" i="25"/>
  <c r="R140" i="25"/>
  <c r="T140" i="25" s="1"/>
  <c r="Q140" i="25"/>
  <c r="P140" i="25"/>
  <c r="W139" i="25"/>
  <c r="V139" i="25"/>
  <c r="U139" i="25"/>
  <c r="R139" i="25"/>
  <c r="X139" i="25" s="1"/>
  <c r="Q139" i="25"/>
  <c r="P139" i="25"/>
  <c r="W138" i="25"/>
  <c r="V138" i="25"/>
  <c r="U138" i="25"/>
  <c r="R138" i="25"/>
  <c r="Q138" i="25"/>
  <c r="P138" i="25"/>
  <c r="W137" i="25"/>
  <c r="V137" i="25"/>
  <c r="U137" i="25"/>
  <c r="R137" i="25"/>
  <c r="Q137" i="25"/>
  <c r="P137" i="25"/>
  <c r="W136" i="25"/>
  <c r="V136" i="25"/>
  <c r="U136" i="25"/>
  <c r="R136" i="25"/>
  <c r="T136" i="25" s="1"/>
  <c r="Q136" i="25"/>
  <c r="P136" i="25"/>
  <c r="W135" i="25"/>
  <c r="V135" i="25"/>
  <c r="U135" i="25"/>
  <c r="R135" i="25"/>
  <c r="Q135" i="25"/>
  <c r="P135" i="25"/>
  <c r="W134" i="25"/>
  <c r="V134" i="25"/>
  <c r="U134" i="25"/>
  <c r="R134" i="25"/>
  <c r="T134" i="25" s="1"/>
  <c r="Q134" i="25"/>
  <c r="P134" i="25"/>
  <c r="W133" i="25"/>
  <c r="V133" i="25"/>
  <c r="U133" i="25"/>
  <c r="R133" i="25"/>
  <c r="S133" i="25" s="1"/>
  <c r="Q133" i="25"/>
  <c r="P133" i="25"/>
  <c r="W132" i="25"/>
  <c r="V132" i="25"/>
  <c r="U132" i="25"/>
  <c r="R132" i="25"/>
  <c r="T132" i="25" s="1"/>
  <c r="Q132" i="25"/>
  <c r="P132" i="25"/>
  <c r="W131" i="25"/>
  <c r="V131" i="25"/>
  <c r="U131" i="25"/>
  <c r="R131" i="25"/>
  <c r="T131" i="25" s="1"/>
  <c r="Q131" i="25"/>
  <c r="P131" i="25"/>
  <c r="W130" i="25"/>
  <c r="V130" i="25"/>
  <c r="U130" i="25"/>
  <c r="R130" i="25"/>
  <c r="Q130" i="25"/>
  <c r="P130" i="25"/>
  <c r="W129" i="25"/>
  <c r="V129" i="25"/>
  <c r="U129" i="25"/>
  <c r="R129" i="25"/>
  <c r="Q129" i="25"/>
  <c r="P129" i="25"/>
  <c r="W128" i="25"/>
  <c r="V128" i="25"/>
  <c r="U128" i="25"/>
  <c r="R128" i="25"/>
  <c r="T128" i="25" s="1"/>
  <c r="Q128" i="25"/>
  <c r="P128" i="25"/>
  <c r="W127" i="25"/>
  <c r="V127" i="25"/>
  <c r="U127" i="25"/>
  <c r="R127" i="25"/>
  <c r="S127" i="25" s="1"/>
  <c r="Q127" i="25"/>
  <c r="P127" i="25"/>
  <c r="W126" i="25"/>
  <c r="V126" i="25"/>
  <c r="U126" i="25"/>
  <c r="R126" i="25"/>
  <c r="Q126" i="25"/>
  <c r="P126" i="25"/>
  <c r="W125" i="25"/>
  <c r="V125" i="25"/>
  <c r="U125" i="25"/>
  <c r="R125" i="25"/>
  <c r="Q125" i="25"/>
  <c r="P125" i="25"/>
  <c r="W124" i="25"/>
  <c r="V124" i="25"/>
  <c r="U124" i="25"/>
  <c r="R124" i="25"/>
  <c r="T124" i="25" s="1"/>
  <c r="Q124" i="25"/>
  <c r="P124" i="25"/>
  <c r="W123" i="25"/>
  <c r="V123" i="25"/>
  <c r="U123" i="25"/>
  <c r="R123" i="25"/>
  <c r="X123" i="25" s="1"/>
  <c r="Q123" i="25"/>
  <c r="P123" i="25"/>
  <c r="W122" i="25"/>
  <c r="V122" i="25"/>
  <c r="U122" i="25"/>
  <c r="R122" i="25"/>
  <c r="Q122" i="25"/>
  <c r="P122" i="25"/>
  <c r="W121" i="25"/>
  <c r="V121" i="25"/>
  <c r="U121" i="25"/>
  <c r="R121" i="25"/>
  <c r="Q121" i="25"/>
  <c r="P121" i="25"/>
  <c r="W120" i="25"/>
  <c r="V120" i="25"/>
  <c r="U120" i="25"/>
  <c r="R120" i="25"/>
  <c r="Q120" i="25"/>
  <c r="P120" i="25"/>
  <c r="W119" i="25"/>
  <c r="V119" i="25"/>
  <c r="U119" i="25"/>
  <c r="R119" i="25"/>
  <c r="S119" i="25" s="1"/>
  <c r="Q119" i="25"/>
  <c r="P119" i="25"/>
  <c r="W118" i="25"/>
  <c r="V118" i="25"/>
  <c r="U118" i="25"/>
  <c r="R118" i="25"/>
  <c r="T118" i="25" s="1"/>
  <c r="Q118" i="25"/>
  <c r="P118" i="25"/>
  <c r="W117" i="25"/>
  <c r="V117" i="25"/>
  <c r="U117" i="25"/>
  <c r="R117" i="25"/>
  <c r="S117" i="25" s="1"/>
  <c r="Q117" i="25"/>
  <c r="P117" i="25"/>
  <c r="W116" i="25"/>
  <c r="V116" i="25"/>
  <c r="U116" i="25"/>
  <c r="R116" i="25"/>
  <c r="Q116" i="25"/>
  <c r="P116" i="25"/>
  <c r="W115" i="25"/>
  <c r="V115" i="25"/>
  <c r="U115" i="25"/>
  <c r="R115" i="25"/>
  <c r="Q115" i="25"/>
  <c r="P115" i="25"/>
  <c r="W114" i="25"/>
  <c r="V114" i="25"/>
  <c r="U114" i="25"/>
  <c r="R114" i="25"/>
  <c r="S114" i="25" s="1"/>
  <c r="Q114" i="25"/>
  <c r="P114" i="25"/>
  <c r="W113" i="25"/>
  <c r="V113" i="25"/>
  <c r="U113" i="25"/>
  <c r="R113" i="25"/>
  <c r="Q113" i="25"/>
  <c r="P113" i="25"/>
  <c r="W112" i="25"/>
  <c r="V112" i="25"/>
  <c r="U112" i="25"/>
  <c r="R112" i="25"/>
  <c r="T112" i="25" s="1"/>
  <c r="Q112" i="25"/>
  <c r="P112" i="25"/>
  <c r="W111" i="25"/>
  <c r="V111" i="25"/>
  <c r="U111" i="25"/>
  <c r="R111" i="25"/>
  <c r="S111" i="25" s="1"/>
  <c r="Q111" i="25"/>
  <c r="P111" i="25"/>
  <c r="W110" i="25"/>
  <c r="V110" i="25"/>
  <c r="U110" i="25"/>
  <c r="R110" i="25"/>
  <c r="T110" i="25" s="1"/>
  <c r="Q110" i="25"/>
  <c r="P110" i="25"/>
  <c r="W109" i="25"/>
  <c r="V109" i="25"/>
  <c r="U109" i="25"/>
  <c r="R109" i="25"/>
  <c r="Q109" i="25"/>
  <c r="P109" i="25"/>
  <c r="W108" i="25"/>
  <c r="V108" i="25"/>
  <c r="U108" i="25"/>
  <c r="R108" i="25"/>
  <c r="Q108" i="25"/>
  <c r="P108" i="25"/>
  <c r="W107" i="25"/>
  <c r="V107" i="25"/>
  <c r="U107" i="25"/>
  <c r="R107" i="25"/>
  <c r="Q107" i="25"/>
  <c r="P107" i="25"/>
  <c r="W106" i="25"/>
  <c r="V106" i="25"/>
  <c r="U106" i="25"/>
  <c r="R106" i="25"/>
  <c r="T106" i="25" s="1"/>
  <c r="Q106" i="25"/>
  <c r="P106" i="25"/>
  <c r="W105" i="25"/>
  <c r="V105" i="25"/>
  <c r="U105" i="25"/>
  <c r="R105" i="25"/>
  <c r="Q105" i="25"/>
  <c r="P105" i="25"/>
  <c r="W104" i="25"/>
  <c r="V104" i="25"/>
  <c r="U104" i="25"/>
  <c r="R104" i="25"/>
  <c r="Q104" i="25"/>
  <c r="P104" i="25"/>
  <c r="W103" i="25"/>
  <c r="V103" i="25"/>
  <c r="U103" i="25"/>
  <c r="R103" i="25"/>
  <c r="S103" i="25" s="1"/>
  <c r="Q103" i="25"/>
  <c r="P103" i="25"/>
  <c r="W102" i="25"/>
  <c r="V102" i="25"/>
  <c r="U102" i="25"/>
  <c r="R102" i="25"/>
  <c r="T102" i="25" s="1"/>
  <c r="Q102" i="25"/>
  <c r="P102" i="25"/>
  <c r="W101" i="25"/>
  <c r="V101" i="25"/>
  <c r="U101" i="25"/>
  <c r="R101" i="25"/>
  <c r="Q101" i="25"/>
  <c r="P101" i="25"/>
  <c r="W100" i="25"/>
  <c r="V100" i="25"/>
  <c r="U100" i="25"/>
  <c r="R100" i="25"/>
  <c r="Q100" i="25"/>
  <c r="P100" i="25"/>
  <c r="W99" i="25"/>
  <c r="V99" i="25"/>
  <c r="U99" i="25"/>
  <c r="R99" i="25"/>
  <c r="S99" i="25" s="1"/>
  <c r="Q99" i="25"/>
  <c r="P99" i="25"/>
  <c r="W98" i="25"/>
  <c r="V98" i="25"/>
  <c r="U98" i="25"/>
  <c r="R98" i="25"/>
  <c r="T98" i="25" s="1"/>
  <c r="Q98" i="25"/>
  <c r="P98" i="25"/>
  <c r="W97" i="25"/>
  <c r="V97" i="25"/>
  <c r="U97" i="25"/>
  <c r="R97" i="25"/>
  <c r="Q97" i="25"/>
  <c r="P97" i="25"/>
  <c r="W96" i="25"/>
  <c r="V96" i="25"/>
  <c r="U96" i="25"/>
  <c r="R96" i="25"/>
  <c r="T96" i="25" s="1"/>
  <c r="Q96" i="25"/>
  <c r="P96" i="25"/>
  <c r="W95" i="25"/>
  <c r="V95" i="25"/>
  <c r="U95" i="25"/>
  <c r="R95" i="25"/>
  <c r="Q95" i="25"/>
  <c r="P95" i="25"/>
  <c r="W94" i="25"/>
  <c r="V94" i="25"/>
  <c r="U94" i="25"/>
  <c r="R94" i="25"/>
  <c r="T94" i="25" s="1"/>
  <c r="Q94" i="25"/>
  <c r="P94" i="25"/>
  <c r="W93" i="25"/>
  <c r="V93" i="25"/>
  <c r="U93" i="25"/>
  <c r="R93" i="25"/>
  <c r="Q93" i="25"/>
  <c r="P93" i="25"/>
  <c r="W92" i="25"/>
  <c r="V92" i="25"/>
  <c r="U92" i="25"/>
  <c r="R92" i="25"/>
  <c r="Q92" i="25"/>
  <c r="P92" i="25"/>
  <c r="W91" i="25"/>
  <c r="V91" i="25"/>
  <c r="U91" i="25"/>
  <c r="R91" i="25"/>
  <c r="S91" i="25" s="1"/>
  <c r="Q91" i="25"/>
  <c r="P91" i="25"/>
  <c r="W90" i="25"/>
  <c r="V90" i="25"/>
  <c r="U90" i="25"/>
  <c r="R90" i="25"/>
  <c r="S90" i="25" s="1"/>
  <c r="Q90" i="25"/>
  <c r="P90" i="25"/>
  <c r="W89" i="25"/>
  <c r="V89" i="25"/>
  <c r="U89" i="25"/>
  <c r="R89" i="25"/>
  <c r="Q89" i="25"/>
  <c r="P89" i="25"/>
  <c r="W88" i="25"/>
  <c r="V88" i="25"/>
  <c r="U88" i="25"/>
  <c r="R88" i="25"/>
  <c r="Q88" i="25"/>
  <c r="P88" i="25"/>
  <c r="W87" i="25"/>
  <c r="V87" i="25"/>
  <c r="U87" i="25"/>
  <c r="R87" i="25"/>
  <c r="X87" i="25" s="1"/>
  <c r="Q87" i="25"/>
  <c r="P87" i="25"/>
  <c r="W86" i="25"/>
  <c r="V86" i="25"/>
  <c r="U86" i="25"/>
  <c r="R86" i="25"/>
  <c r="T86" i="25" s="1"/>
  <c r="Q86" i="25"/>
  <c r="P86" i="25"/>
  <c r="W85" i="25"/>
  <c r="V85" i="25"/>
  <c r="U85" i="25"/>
  <c r="R85" i="25"/>
  <c r="S85" i="25" s="1"/>
  <c r="Q85" i="25"/>
  <c r="P85" i="25"/>
  <c r="W84" i="25"/>
  <c r="V84" i="25"/>
  <c r="U84" i="25"/>
  <c r="R84" i="25"/>
  <c r="Q84" i="25"/>
  <c r="P84" i="25"/>
  <c r="W83" i="25"/>
  <c r="V83" i="25"/>
  <c r="U83" i="25"/>
  <c r="R83" i="25"/>
  <c r="T83" i="25" s="1"/>
  <c r="Q83" i="25"/>
  <c r="P83" i="25"/>
  <c r="W82" i="25"/>
  <c r="V82" i="25"/>
  <c r="U82" i="25"/>
  <c r="R82" i="25"/>
  <c r="X82" i="25" s="1"/>
  <c r="Q82" i="25"/>
  <c r="P82" i="25"/>
  <c r="W81" i="25"/>
  <c r="V81" i="25"/>
  <c r="U81" i="25"/>
  <c r="R81" i="25"/>
  <c r="Q81" i="25"/>
  <c r="P81" i="25"/>
  <c r="W80" i="25"/>
  <c r="V80" i="25"/>
  <c r="U80" i="25"/>
  <c r="R80" i="25"/>
  <c r="T80" i="25" s="1"/>
  <c r="Q80" i="25"/>
  <c r="P80" i="25"/>
  <c r="W79" i="25"/>
  <c r="V79" i="25"/>
  <c r="U79" i="25"/>
  <c r="R79" i="25"/>
  <c r="T79" i="25" s="1"/>
  <c r="Q79" i="25"/>
  <c r="P79" i="25"/>
  <c r="W78" i="25"/>
  <c r="V78" i="25"/>
  <c r="U78" i="25"/>
  <c r="R78" i="25"/>
  <c r="Q78" i="25"/>
  <c r="P78" i="25"/>
  <c r="W77" i="25"/>
  <c r="V77" i="25"/>
  <c r="U77" i="25"/>
  <c r="R77" i="25"/>
  <c r="Q77" i="25"/>
  <c r="P77" i="25"/>
  <c r="W76" i="25"/>
  <c r="V76" i="25"/>
  <c r="U76" i="25"/>
  <c r="R76" i="25"/>
  <c r="T76" i="25" s="1"/>
  <c r="P76" i="25"/>
  <c r="Q76" i="25"/>
  <c r="W75" i="25"/>
  <c r="V75" i="25"/>
  <c r="U75" i="25"/>
  <c r="R75" i="25"/>
  <c r="T75" i="25" s="1"/>
  <c r="P75" i="25"/>
  <c r="Q75" i="25"/>
  <c r="W74" i="25"/>
  <c r="V74" i="25"/>
  <c r="U74" i="25"/>
  <c r="R74" i="25"/>
  <c r="X74" i="25" s="1"/>
  <c r="P74" i="25"/>
  <c r="Q74" i="25"/>
  <c r="W73" i="25"/>
  <c r="V73" i="25"/>
  <c r="U73" i="25"/>
  <c r="R73" i="25"/>
  <c r="P73" i="25"/>
  <c r="Q73" i="25"/>
  <c r="W72" i="25"/>
  <c r="V72" i="25"/>
  <c r="U72" i="25"/>
  <c r="R72" i="25"/>
  <c r="Q72" i="25"/>
  <c r="P72" i="25"/>
  <c r="W71" i="25"/>
  <c r="V71" i="25"/>
  <c r="U71" i="25"/>
  <c r="R71" i="25"/>
  <c r="S71" i="25" s="1"/>
  <c r="Q71" i="25"/>
  <c r="P71" i="25"/>
  <c r="W70" i="25"/>
  <c r="V70" i="25"/>
  <c r="U70" i="25"/>
  <c r="R70" i="25"/>
  <c r="Q70" i="25"/>
  <c r="P70" i="25"/>
  <c r="W69" i="25"/>
  <c r="V69" i="25"/>
  <c r="U69" i="25"/>
  <c r="R69" i="25"/>
  <c r="Q69" i="25"/>
  <c r="P69" i="25"/>
  <c r="W68" i="25"/>
  <c r="V68" i="25"/>
  <c r="U68" i="25"/>
  <c r="R68" i="25"/>
  <c r="T68" i="25" s="1"/>
  <c r="Q68" i="25"/>
  <c r="P68" i="25"/>
  <c r="W67" i="25"/>
  <c r="V67" i="25"/>
  <c r="U67" i="25"/>
  <c r="R67" i="25"/>
  <c r="X67" i="25" s="1"/>
  <c r="Q67" i="25"/>
  <c r="P67" i="25"/>
  <c r="W66" i="25"/>
  <c r="V66" i="25"/>
  <c r="U66" i="25"/>
  <c r="R66" i="25"/>
  <c r="Q66" i="25"/>
  <c r="W65" i="25"/>
  <c r="V65" i="25"/>
  <c r="U65" i="25"/>
  <c r="R65" i="25"/>
  <c r="Q65" i="25"/>
  <c r="W64" i="25"/>
  <c r="V64" i="25"/>
  <c r="U64" i="25"/>
  <c r="R64" i="25"/>
  <c r="T64" i="25" s="1"/>
  <c r="Q64" i="25"/>
  <c r="W63" i="25"/>
  <c r="V63" i="25"/>
  <c r="U63" i="25"/>
  <c r="R63" i="25"/>
  <c r="Q63" i="25"/>
  <c r="W62" i="25"/>
  <c r="V62" i="25"/>
  <c r="U62" i="25"/>
  <c r="R62" i="25"/>
  <c r="T62" i="25" s="1"/>
  <c r="Q62" i="25"/>
  <c r="W61" i="25"/>
  <c r="V61" i="25"/>
  <c r="U61" i="25"/>
  <c r="R61" i="25"/>
  <c r="Q61" i="25"/>
  <c r="W60" i="25"/>
  <c r="V60" i="25"/>
  <c r="U60" i="25"/>
  <c r="R60" i="25"/>
  <c r="T60" i="25" s="1"/>
  <c r="Q60" i="25"/>
  <c r="W59" i="25"/>
  <c r="V59" i="25"/>
  <c r="U59" i="25"/>
  <c r="R59" i="25"/>
  <c r="T59" i="25" s="1"/>
  <c r="Q59" i="25"/>
  <c r="W58" i="25"/>
  <c r="V58" i="25"/>
  <c r="U58" i="25"/>
  <c r="R58" i="25"/>
  <c r="S58" i="25" s="1"/>
  <c r="Q58" i="25"/>
  <c r="W57" i="25"/>
  <c r="V57" i="25"/>
  <c r="U57" i="25"/>
  <c r="R57" i="25"/>
  <c r="Q57" i="25"/>
  <c r="W56" i="25"/>
  <c r="V56" i="25"/>
  <c r="U56" i="25"/>
  <c r="R56" i="25"/>
  <c r="T56" i="25" s="1"/>
  <c r="Q56" i="25"/>
  <c r="W55" i="25"/>
  <c r="V55" i="25"/>
  <c r="U55" i="25"/>
  <c r="R55" i="25"/>
  <c r="S55" i="25" s="1"/>
  <c r="Q55" i="25"/>
  <c r="W54" i="25"/>
  <c r="V54" i="25"/>
  <c r="U54" i="25"/>
  <c r="R54" i="25"/>
  <c r="T54" i="25" s="1"/>
  <c r="Q54" i="25"/>
  <c r="W53" i="25"/>
  <c r="V53" i="25"/>
  <c r="U53" i="25"/>
  <c r="R53" i="25"/>
  <c r="S53" i="25" s="1"/>
  <c r="Q53" i="25"/>
  <c r="W52" i="25"/>
  <c r="V52" i="25"/>
  <c r="U52" i="25"/>
  <c r="R52" i="25"/>
  <c r="Q52" i="25"/>
  <c r="W51" i="25"/>
  <c r="V51" i="25"/>
  <c r="U51" i="25"/>
  <c r="R51" i="25"/>
  <c r="Q51" i="25"/>
  <c r="W50" i="25"/>
  <c r="V50" i="25"/>
  <c r="U50" i="25"/>
  <c r="R50" i="25"/>
  <c r="T50" i="25" s="1"/>
  <c r="Q50" i="25"/>
  <c r="W49" i="25"/>
  <c r="V49" i="25"/>
  <c r="U49" i="25"/>
  <c r="R49" i="25"/>
  <c r="Q49" i="25"/>
  <c r="W48" i="25"/>
  <c r="V48" i="25"/>
  <c r="U48" i="25"/>
  <c r="R48" i="25"/>
  <c r="T48" i="25" s="1"/>
  <c r="Q48" i="25"/>
  <c r="W47" i="25"/>
  <c r="V47" i="25"/>
  <c r="U47" i="25"/>
  <c r="R47" i="25"/>
  <c r="S47" i="25" s="1"/>
  <c r="Q47" i="25"/>
  <c r="W46" i="25"/>
  <c r="V46" i="25"/>
  <c r="U46" i="25"/>
  <c r="R46" i="25"/>
  <c r="Q46" i="25"/>
  <c r="W45" i="25"/>
  <c r="V45" i="25"/>
  <c r="U45" i="25"/>
  <c r="R45" i="25"/>
  <c r="Q45" i="25"/>
  <c r="W44" i="25"/>
  <c r="V44" i="25"/>
  <c r="U44" i="25"/>
  <c r="R44" i="25"/>
  <c r="Q44" i="25"/>
  <c r="W43" i="25"/>
  <c r="V43" i="25"/>
  <c r="U43" i="25"/>
  <c r="R43" i="25"/>
  <c r="Q43" i="25"/>
  <c r="W42" i="25"/>
  <c r="V42" i="25"/>
  <c r="U42" i="25"/>
  <c r="R42" i="25"/>
  <c r="S42" i="25" s="1"/>
  <c r="Q42" i="25"/>
  <c r="W41" i="25"/>
  <c r="V41" i="25"/>
  <c r="U41" i="25"/>
  <c r="R41" i="25"/>
  <c r="Q41" i="25"/>
  <c r="W40" i="25"/>
  <c r="V40" i="25"/>
  <c r="U40" i="25"/>
  <c r="R40" i="25"/>
  <c r="Q40" i="25"/>
  <c r="W39" i="25"/>
  <c r="V39" i="25"/>
  <c r="U39" i="25"/>
  <c r="R39" i="25"/>
  <c r="Q39" i="25"/>
  <c r="W38" i="25"/>
  <c r="V38" i="25"/>
  <c r="U38" i="25"/>
  <c r="R38" i="25"/>
  <c r="S38" i="25" s="1"/>
  <c r="Q38" i="25"/>
  <c r="W37" i="25"/>
  <c r="V37" i="25"/>
  <c r="U37" i="25"/>
  <c r="R37" i="25"/>
  <c r="Q37" i="25"/>
  <c r="W36" i="25"/>
  <c r="V36" i="25"/>
  <c r="U36" i="25"/>
  <c r="R36" i="25"/>
  <c r="Q36" i="25"/>
  <c r="W35" i="25"/>
  <c r="V35" i="25"/>
  <c r="U35" i="25"/>
  <c r="R35" i="25"/>
  <c r="Q35" i="25"/>
  <c r="W34" i="25"/>
  <c r="V34" i="25"/>
  <c r="U34" i="25"/>
  <c r="R34" i="25"/>
  <c r="S34" i="25" s="1"/>
  <c r="Q34" i="25"/>
  <c r="W33" i="25"/>
  <c r="V33" i="25"/>
  <c r="U33" i="25"/>
  <c r="R33" i="25"/>
  <c r="Q33" i="25"/>
  <c r="W32" i="25"/>
  <c r="V32" i="25"/>
  <c r="U32" i="25"/>
  <c r="R32" i="25"/>
  <c r="S32" i="25" s="1"/>
  <c r="Q32" i="25"/>
  <c r="W31" i="25"/>
  <c r="V31" i="25"/>
  <c r="U31" i="25"/>
  <c r="R31" i="25"/>
  <c r="Q31" i="25"/>
  <c r="W30" i="25"/>
  <c r="V30" i="25"/>
  <c r="U30" i="25"/>
  <c r="R30" i="25"/>
  <c r="S30" i="25" s="1"/>
  <c r="Q30" i="25"/>
  <c r="W29" i="25"/>
  <c r="V29" i="25"/>
  <c r="U29" i="25"/>
  <c r="R29" i="25"/>
  <c r="Q29" i="25"/>
  <c r="W28" i="25"/>
  <c r="V28" i="25"/>
  <c r="U28" i="25"/>
  <c r="R28" i="25"/>
  <c r="S28" i="25" s="1"/>
  <c r="Q28" i="25"/>
  <c r="W27" i="25"/>
  <c r="V27" i="25"/>
  <c r="U27" i="25"/>
  <c r="R27" i="25"/>
  <c r="Q27" i="25"/>
  <c r="W26" i="25"/>
  <c r="V26" i="25"/>
  <c r="U26" i="25"/>
  <c r="R26" i="25"/>
  <c r="S26" i="25" s="1"/>
  <c r="Q26" i="25"/>
  <c r="W25" i="25"/>
  <c r="V25" i="25"/>
  <c r="U25" i="25"/>
  <c r="R25" i="25"/>
  <c r="Q25" i="25"/>
  <c r="W24" i="25"/>
  <c r="V24" i="25"/>
  <c r="U24" i="25"/>
  <c r="R24" i="25"/>
  <c r="Q24" i="25"/>
  <c r="W23" i="25"/>
  <c r="V23" i="25"/>
  <c r="U23" i="25"/>
  <c r="R23" i="25"/>
  <c r="Q23" i="25"/>
  <c r="W22" i="25"/>
  <c r="V22" i="25"/>
  <c r="U22" i="25"/>
  <c r="R22" i="25"/>
  <c r="S22" i="25" s="1"/>
  <c r="Q22" i="25"/>
  <c r="W21" i="25"/>
  <c r="V21" i="25"/>
  <c r="U21" i="25"/>
  <c r="R21" i="25"/>
  <c r="Q21" i="25"/>
  <c r="W20" i="25"/>
  <c r="V20" i="25"/>
  <c r="U20" i="25"/>
  <c r="R20" i="25"/>
  <c r="Q20" i="25"/>
  <c r="W19" i="25"/>
  <c r="V19" i="25"/>
  <c r="U19" i="25"/>
  <c r="R19" i="25"/>
  <c r="S19" i="25" s="1"/>
  <c r="Q19" i="25"/>
  <c r="W18" i="25"/>
  <c r="V18" i="25"/>
  <c r="U18" i="25"/>
  <c r="R18" i="25"/>
  <c r="S18" i="25" s="1"/>
  <c r="Q18" i="25"/>
  <c r="W17" i="25"/>
  <c r="V17" i="25"/>
  <c r="U17" i="25"/>
  <c r="R17" i="25"/>
  <c r="S17" i="25" s="1"/>
  <c r="Q17" i="25"/>
  <c r="W16" i="25"/>
  <c r="V16" i="25"/>
  <c r="U16" i="25"/>
  <c r="R16" i="25"/>
  <c r="Q16" i="25"/>
  <c r="W15" i="25"/>
  <c r="V15" i="25"/>
  <c r="U15" i="25"/>
  <c r="R15" i="25"/>
  <c r="S15" i="25" s="1"/>
  <c r="Q15" i="25"/>
  <c r="W14" i="25"/>
  <c r="V14" i="25"/>
  <c r="U14" i="25"/>
  <c r="R14" i="25"/>
  <c r="X14" i="25" s="1"/>
  <c r="Q14" i="25"/>
  <c r="W13" i="25"/>
  <c r="V13" i="25"/>
  <c r="U13" i="25"/>
  <c r="R13" i="25"/>
  <c r="T13" i="25" s="1"/>
  <c r="Q13" i="25"/>
  <c r="W12" i="25"/>
  <c r="V12" i="25"/>
  <c r="U12" i="25"/>
  <c r="R12" i="25"/>
  <c r="X12" i="25" s="1"/>
  <c r="Q12" i="25"/>
  <c r="W11" i="25"/>
  <c r="V11" i="25"/>
  <c r="U11" i="25"/>
  <c r="R11" i="25"/>
  <c r="T11" i="25" s="1"/>
  <c r="Q11" i="25"/>
  <c r="W10" i="25"/>
  <c r="V10" i="25"/>
  <c r="U10" i="25"/>
  <c r="R10" i="25"/>
  <c r="X10" i="25" s="1"/>
  <c r="Q10" i="25"/>
  <c r="W9" i="25"/>
  <c r="V9" i="25"/>
  <c r="U9" i="25"/>
  <c r="R9" i="25"/>
  <c r="S9" i="25" s="1"/>
  <c r="Q9" i="25"/>
  <c r="W8" i="25"/>
  <c r="V8" i="25"/>
  <c r="U8" i="25"/>
  <c r="R8" i="25"/>
  <c r="X8" i="25" s="1"/>
  <c r="Q8" i="25"/>
  <c r="W7" i="25"/>
  <c r="V7" i="25"/>
  <c r="U7" i="25"/>
  <c r="R7" i="25"/>
  <c r="S7" i="25" s="1"/>
  <c r="Q7" i="25"/>
  <c r="F3" i="25"/>
  <c r="I7" i="6" s="1"/>
  <c r="W152" i="24"/>
  <c r="V152" i="24"/>
  <c r="U152" i="24"/>
  <c r="R152" i="24"/>
  <c r="T152" i="24" s="1"/>
  <c r="Q152" i="24"/>
  <c r="P152" i="24"/>
  <c r="W151" i="24"/>
  <c r="V151" i="24"/>
  <c r="U151" i="24"/>
  <c r="R151" i="24"/>
  <c r="S151" i="24" s="1"/>
  <c r="Q151" i="24"/>
  <c r="P151" i="24"/>
  <c r="W150" i="24"/>
  <c r="V150" i="24"/>
  <c r="U150" i="24"/>
  <c r="R150" i="24"/>
  <c r="X150" i="24" s="1"/>
  <c r="Q150" i="24"/>
  <c r="P150" i="24"/>
  <c r="W149" i="24"/>
  <c r="V149" i="24"/>
  <c r="U149" i="24"/>
  <c r="R149" i="24"/>
  <c r="Q149" i="24"/>
  <c r="P149" i="24"/>
  <c r="W148" i="24"/>
  <c r="V148" i="24"/>
  <c r="U148" i="24"/>
  <c r="R148" i="24"/>
  <c r="T148" i="24" s="1"/>
  <c r="Q148" i="24"/>
  <c r="P148" i="24"/>
  <c r="W147" i="24"/>
  <c r="V147" i="24"/>
  <c r="U147" i="24"/>
  <c r="R147" i="24"/>
  <c r="Q147" i="24"/>
  <c r="P147" i="24"/>
  <c r="W146" i="24"/>
  <c r="V146" i="24"/>
  <c r="U146" i="24"/>
  <c r="R146" i="24"/>
  <c r="Q146" i="24"/>
  <c r="P146" i="24"/>
  <c r="W145" i="24"/>
  <c r="V145" i="24"/>
  <c r="U145" i="24"/>
  <c r="R145" i="24"/>
  <c r="Q145" i="24"/>
  <c r="P145" i="24"/>
  <c r="W144" i="24"/>
  <c r="V144" i="24"/>
  <c r="U144" i="24"/>
  <c r="R144" i="24"/>
  <c r="T144" i="24" s="1"/>
  <c r="Q144" i="24"/>
  <c r="P144" i="24"/>
  <c r="W143" i="24"/>
  <c r="V143" i="24"/>
  <c r="U143" i="24"/>
  <c r="R143" i="24"/>
  <c r="Q143" i="24"/>
  <c r="P143" i="24"/>
  <c r="W142" i="24"/>
  <c r="V142" i="24"/>
  <c r="U142" i="24"/>
  <c r="R142" i="24"/>
  <c r="T142" i="24" s="1"/>
  <c r="Q142" i="24"/>
  <c r="P142" i="24"/>
  <c r="W141" i="24"/>
  <c r="V141" i="24"/>
  <c r="U141" i="24"/>
  <c r="R141" i="24"/>
  <c r="Q141" i="24"/>
  <c r="P141" i="24"/>
  <c r="W140" i="24"/>
  <c r="V140" i="24"/>
  <c r="U140" i="24"/>
  <c r="R140" i="24"/>
  <c r="T140" i="24" s="1"/>
  <c r="Q140" i="24"/>
  <c r="P140" i="24"/>
  <c r="W139" i="24"/>
  <c r="V139" i="24"/>
  <c r="U139" i="24"/>
  <c r="R139" i="24"/>
  <c r="Q139" i="24"/>
  <c r="P139" i="24"/>
  <c r="W138" i="24"/>
  <c r="V138" i="24"/>
  <c r="U138" i="24"/>
  <c r="R138" i="24"/>
  <c r="X138" i="24" s="1"/>
  <c r="Q138" i="24"/>
  <c r="P138" i="24"/>
  <c r="W137" i="24"/>
  <c r="V137" i="24"/>
  <c r="U137" i="24"/>
  <c r="R137" i="24"/>
  <c r="Q137" i="24"/>
  <c r="P137" i="24"/>
  <c r="W136" i="24"/>
  <c r="V136" i="24"/>
  <c r="U136" i="24"/>
  <c r="R136" i="24"/>
  <c r="T136" i="24" s="1"/>
  <c r="Q136" i="24"/>
  <c r="P136" i="24"/>
  <c r="W135" i="24"/>
  <c r="V135" i="24"/>
  <c r="U135" i="24"/>
  <c r="R135" i="24"/>
  <c r="S135" i="24" s="1"/>
  <c r="Q135" i="24"/>
  <c r="P135" i="24"/>
  <c r="W134" i="24"/>
  <c r="V134" i="24"/>
  <c r="U134" i="24"/>
  <c r="R134" i="24"/>
  <c r="T134" i="24" s="1"/>
  <c r="Q134" i="24"/>
  <c r="P134" i="24"/>
  <c r="W133" i="24"/>
  <c r="V133" i="24"/>
  <c r="U133" i="24"/>
  <c r="R133" i="24"/>
  <c r="S133" i="24" s="1"/>
  <c r="Q133" i="24"/>
  <c r="P133" i="24"/>
  <c r="W132" i="24"/>
  <c r="V132" i="24"/>
  <c r="U132" i="24"/>
  <c r="R132" i="24"/>
  <c r="T132" i="24" s="1"/>
  <c r="Q132" i="24"/>
  <c r="P132" i="24"/>
  <c r="W131" i="24"/>
  <c r="V131" i="24"/>
  <c r="U131" i="24"/>
  <c r="R131" i="24"/>
  <c r="Q131" i="24"/>
  <c r="P131" i="24"/>
  <c r="W130" i="24"/>
  <c r="V130" i="24"/>
  <c r="U130" i="24"/>
  <c r="R130" i="24"/>
  <c r="Q130" i="24"/>
  <c r="P130" i="24"/>
  <c r="W129" i="24"/>
  <c r="V129" i="24"/>
  <c r="U129" i="24"/>
  <c r="R129" i="24"/>
  <c r="Q129" i="24"/>
  <c r="P129" i="24"/>
  <c r="W128" i="24"/>
  <c r="V128" i="24"/>
  <c r="U128" i="24"/>
  <c r="R128" i="24"/>
  <c r="Q128" i="24"/>
  <c r="P128" i="24"/>
  <c r="W127" i="24"/>
  <c r="V127" i="24"/>
  <c r="U127" i="24"/>
  <c r="R127" i="24"/>
  <c r="S127" i="24" s="1"/>
  <c r="Q127" i="24"/>
  <c r="P127" i="24"/>
  <c r="W126" i="24"/>
  <c r="V126" i="24"/>
  <c r="U126" i="24"/>
  <c r="R126" i="24"/>
  <c r="Q126" i="24"/>
  <c r="P126" i="24"/>
  <c r="W125" i="24"/>
  <c r="V125" i="24"/>
  <c r="U125" i="24"/>
  <c r="R125" i="24"/>
  <c r="S125" i="24" s="1"/>
  <c r="Q125" i="24"/>
  <c r="P125" i="24"/>
  <c r="W124" i="24"/>
  <c r="V124" i="24"/>
  <c r="U124" i="24"/>
  <c r="R124" i="24"/>
  <c r="T124" i="24" s="1"/>
  <c r="Q124" i="24"/>
  <c r="P124" i="24"/>
  <c r="W123" i="24"/>
  <c r="V123" i="24"/>
  <c r="U123" i="24"/>
  <c r="R123" i="24"/>
  <c r="T123" i="24" s="1"/>
  <c r="Q123" i="24"/>
  <c r="P123" i="24"/>
  <c r="W122" i="24"/>
  <c r="V122" i="24"/>
  <c r="U122" i="24"/>
  <c r="R122" i="24"/>
  <c r="T122" i="24" s="1"/>
  <c r="Q122" i="24"/>
  <c r="P122" i="24"/>
  <c r="W121" i="24"/>
  <c r="V121" i="24"/>
  <c r="U121" i="24"/>
  <c r="R121" i="24"/>
  <c r="Q121" i="24"/>
  <c r="P121" i="24"/>
  <c r="W120" i="24"/>
  <c r="V120" i="24"/>
  <c r="U120" i="24"/>
  <c r="R120" i="24"/>
  <c r="T120" i="24" s="1"/>
  <c r="Q120" i="24"/>
  <c r="P120" i="24"/>
  <c r="W119" i="24"/>
  <c r="V119" i="24"/>
  <c r="U119" i="24"/>
  <c r="R119" i="24"/>
  <c r="Q119" i="24"/>
  <c r="P119" i="24"/>
  <c r="W118" i="24"/>
  <c r="V118" i="24"/>
  <c r="U118" i="24"/>
  <c r="R118" i="24"/>
  <c r="X118" i="24" s="1"/>
  <c r="Q118" i="24"/>
  <c r="P118" i="24"/>
  <c r="W117" i="24"/>
  <c r="V117" i="24"/>
  <c r="U117" i="24"/>
  <c r="R117" i="24"/>
  <c r="Q117" i="24"/>
  <c r="P117" i="24"/>
  <c r="W116" i="24"/>
  <c r="V116" i="24"/>
  <c r="U116" i="24"/>
  <c r="R116" i="24"/>
  <c r="T116" i="24" s="1"/>
  <c r="Q116" i="24"/>
  <c r="P116" i="24"/>
  <c r="W115" i="24"/>
  <c r="V115" i="24"/>
  <c r="U115" i="24"/>
  <c r="R115" i="24"/>
  <c r="Q115" i="24"/>
  <c r="P115" i="24"/>
  <c r="W114" i="24"/>
  <c r="V114" i="24"/>
  <c r="U114" i="24"/>
  <c r="R114" i="24"/>
  <c r="T114" i="24" s="1"/>
  <c r="Q114" i="24"/>
  <c r="P114" i="24"/>
  <c r="W113" i="24"/>
  <c r="V113" i="24"/>
  <c r="U113" i="24"/>
  <c r="R113" i="24"/>
  <c r="Q113" i="24"/>
  <c r="P113" i="24"/>
  <c r="W112" i="24"/>
  <c r="V112" i="24"/>
  <c r="U112" i="24"/>
  <c r="R112" i="24"/>
  <c r="T112" i="24" s="1"/>
  <c r="Q112" i="24"/>
  <c r="P112" i="24"/>
  <c r="W111" i="24"/>
  <c r="V111" i="24"/>
  <c r="U111" i="24"/>
  <c r="R111" i="24"/>
  <c r="Q111" i="24"/>
  <c r="P111" i="24"/>
  <c r="W110" i="24"/>
  <c r="V110" i="24"/>
  <c r="U110" i="24"/>
  <c r="R110" i="24"/>
  <c r="T110" i="24" s="1"/>
  <c r="Q110" i="24"/>
  <c r="P110" i="24"/>
  <c r="W109" i="24"/>
  <c r="V109" i="24"/>
  <c r="U109" i="24"/>
  <c r="R109" i="24"/>
  <c r="Q109" i="24"/>
  <c r="P109" i="24"/>
  <c r="W108" i="24"/>
  <c r="V108" i="24"/>
  <c r="U108" i="24"/>
  <c r="R108" i="24"/>
  <c r="T108" i="24" s="1"/>
  <c r="Q108" i="24"/>
  <c r="P108" i="24"/>
  <c r="W107" i="24"/>
  <c r="V107" i="24"/>
  <c r="U107" i="24"/>
  <c r="R107" i="24"/>
  <c r="T107" i="24" s="1"/>
  <c r="Q107" i="24"/>
  <c r="P107" i="24"/>
  <c r="W106" i="24"/>
  <c r="V106" i="24"/>
  <c r="U106" i="24"/>
  <c r="R106" i="24"/>
  <c r="X106" i="24" s="1"/>
  <c r="Q106" i="24"/>
  <c r="P106" i="24"/>
  <c r="W105" i="24"/>
  <c r="V105" i="24"/>
  <c r="U105" i="24"/>
  <c r="R105" i="24"/>
  <c r="Q105" i="24"/>
  <c r="P105" i="24"/>
  <c r="W104" i="24"/>
  <c r="V104" i="24"/>
  <c r="U104" i="24"/>
  <c r="R104" i="24"/>
  <c r="T104" i="24" s="1"/>
  <c r="Q104" i="24"/>
  <c r="P104" i="24"/>
  <c r="W103" i="24"/>
  <c r="V103" i="24"/>
  <c r="U103" i="24"/>
  <c r="R103" i="24"/>
  <c r="Q103" i="24"/>
  <c r="P103" i="24"/>
  <c r="W102" i="24"/>
  <c r="V102" i="24"/>
  <c r="U102" i="24"/>
  <c r="R102" i="24"/>
  <c r="T102" i="24" s="1"/>
  <c r="Q102" i="24"/>
  <c r="P102" i="24"/>
  <c r="W101" i="24"/>
  <c r="V101" i="24"/>
  <c r="U101" i="24"/>
  <c r="R101" i="24"/>
  <c r="S101" i="24" s="1"/>
  <c r="Q101" i="24"/>
  <c r="P101" i="24"/>
  <c r="W100" i="24"/>
  <c r="V100" i="24"/>
  <c r="U100" i="24"/>
  <c r="R100" i="24"/>
  <c r="T100" i="24" s="1"/>
  <c r="Q100" i="24"/>
  <c r="P100" i="24"/>
  <c r="W99" i="24"/>
  <c r="V99" i="24"/>
  <c r="U99" i="24"/>
  <c r="R99" i="24"/>
  <c r="X99" i="24" s="1"/>
  <c r="Q99" i="24"/>
  <c r="P99" i="24"/>
  <c r="W98" i="24"/>
  <c r="V98" i="24"/>
  <c r="U98" i="24"/>
  <c r="R98" i="24"/>
  <c r="Q98" i="24"/>
  <c r="P98" i="24"/>
  <c r="W97" i="24"/>
  <c r="V97" i="24"/>
  <c r="U97" i="24"/>
  <c r="R97" i="24"/>
  <c r="Q97" i="24"/>
  <c r="P97" i="24"/>
  <c r="W96" i="24"/>
  <c r="V96" i="24"/>
  <c r="U96" i="24"/>
  <c r="R96" i="24"/>
  <c r="Q96" i="24"/>
  <c r="P96" i="24"/>
  <c r="W95" i="24"/>
  <c r="V95" i="24"/>
  <c r="U95" i="24"/>
  <c r="R95" i="24"/>
  <c r="S95" i="24" s="1"/>
  <c r="Q95" i="24"/>
  <c r="P95" i="24"/>
  <c r="W94" i="24"/>
  <c r="V94" i="24"/>
  <c r="U94" i="24"/>
  <c r="R94" i="24"/>
  <c r="X94" i="24" s="1"/>
  <c r="Q94" i="24"/>
  <c r="P94" i="24"/>
  <c r="W93" i="24"/>
  <c r="V93" i="24"/>
  <c r="U93" i="24"/>
  <c r="R93" i="24"/>
  <c r="Q93" i="24"/>
  <c r="P93" i="24"/>
  <c r="W92" i="24"/>
  <c r="V92" i="24"/>
  <c r="U92" i="24"/>
  <c r="R92" i="24"/>
  <c r="T92" i="24" s="1"/>
  <c r="Q92" i="24"/>
  <c r="P92" i="24"/>
  <c r="W91" i="24"/>
  <c r="V91" i="24"/>
  <c r="U91" i="24"/>
  <c r="R91" i="24"/>
  <c r="X91" i="24" s="1"/>
  <c r="Q91" i="24"/>
  <c r="P91" i="24"/>
  <c r="W90" i="24"/>
  <c r="V90" i="24"/>
  <c r="U90" i="24"/>
  <c r="R90" i="24"/>
  <c r="Q90" i="24"/>
  <c r="P90" i="24"/>
  <c r="W89" i="24"/>
  <c r="V89" i="24"/>
  <c r="U89" i="24"/>
  <c r="R89" i="24"/>
  <c r="Q89" i="24"/>
  <c r="P89" i="24"/>
  <c r="W88" i="24"/>
  <c r="V88" i="24"/>
  <c r="U88" i="24"/>
  <c r="R88" i="24"/>
  <c r="Q88" i="24"/>
  <c r="P88" i="24"/>
  <c r="W87" i="24"/>
  <c r="V87" i="24"/>
  <c r="U87" i="24"/>
  <c r="R87" i="24"/>
  <c r="S87" i="24" s="1"/>
  <c r="Q87" i="24"/>
  <c r="P87" i="24"/>
  <c r="W86" i="24"/>
  <c r="V86" i="24"/>
  <c r="U86" i="24"/>
  <c r="R86" i="24"/>
  <c r="Q86" i="24"/>
  <c r="P86" i="24"/>
  <c r="W85" i="24"/>
  <c r="V85" i="24"/>
  <c r="U85" i="24"/>
  <c r="R85" i="24"/>
  <c r="S85" i="24" s="1"/>
  <c r="Q85" i="24"/>
  <c r="P85" i="24"/>
  <c r="W84" i="24"/>
  <c r="V84" i="24"/>
  <c r="U84" i="24"/>
  <c r="R84" i="24"/>
  <c r="T84" i="24" s="1"/>
  <c r="Q84" i="24"/>
  <c r="P84" i="24"/>
  <c r="W83" i="24"/>
  <c r="V83" i="24"/>
  <c r="U83" i="24"/>
  <c r="R83" i="24"/>
  <c r="T83" i="24" s="1"/>
  <c r="Q83" i="24"/>
  <c r="P83" i="24"/>
  <c r="W82" i="24"/>
  <c r="V82" i="24"/>
  <c r="U82" i="24"/>
  <c r="R82" i="24"/>
  <c r="X82" i="24" s="1"/>
  <c r="Q82" i="24"/>
  <c r="P82" i="24"/>
  <c r="W81" i="24"/>
  <c r="V81" i="24"/>
  <c r="U81" i="24"/>
  <c r="R81" i="24"/>
  <c r="Q81" i="24"/>
  <c r="P81" i="24"/>
  <c r="W80" i="24"/>
  <c r="V80" i="24"/>
  <c r="U80" i="24"/>
  <c r="R80" i="24"/>
  <c r="T80" i="24" s="1"/>
  <c r="Q80" i="24"/>
  <c r="P80" i="24"/>
  <c r="W79" i="24"/>
  <c r="V79" i="24"/>
  <c r="U79" i="24"/>
  <c r="R79" i="24"/>
  <c r="X79" i="24" s="1"/>
  <c r="Q79" i="24"/>
  <c r="P79" i="24"/>
  <c r="W78" i="24"/>
  <c r="V78" i="24"/>
  <c r="U78" i="24"/>
  <c r="R78" i="24"/>
  <c r="T78" i="24" s="1"/>
  <c r="Q78" i="24"/>
  <c r="P78" i="24"/>
  <c r="W77" i="24"/>
  <c r="V77" i="24"/>
  <c r="U77" i="24"/>
  <c r="R77" i="24"/>
  <c r="Q77" i="24"/>
  <c r="P77" i="24"/>
  <c r="W76" i="24"/>
  <c r="V76" i="24"/>
  <c r="U76" i="24"/>
  <c r="R76" i="24"/>
  <c r="T76" i="24" s="1"/>
  <c r="Q76" i="24"/>
  <c r="P76" i="24"/>
  <c r="W75" i="24"/>
  <c r="V75" i="24"/>
  <c r="U75" i="24"/>
  <c r="R75" i="24"/>
  <c r="X75" i="24" s="1"/>
  <c r="Q75" i="24"/>
  <c r="P75" i="24"/>
  <c r="W74" i="24"/>
  <c r="V74" i="24"/>
  <c r="U74" i="24"/>
  <c r="R74" i="24"/>
  <c r="Q74" i="24"/>
  <c r="P74" i="24"/>
  <c r="W73" i="24"/>
  <c r="V73" i="24"/>
  <c r="U73" i="24"/>
  <c r="R73" i="24"/>
  <c r="Q73" i="24"/>
  <c r="P73" i="24"/>
  <c r="W72" i="24"/>
  <c r="V72" i="24"/>
  <c r="U72" i="24"/>
  <c r="R72" i="24"/>
  <c r="T72" i="24" s="1"/>
  <c r="Q72" i="24"/>
  <c r="P72" i="24"/>
  <c r="W71" i="24"/>
  <c r="V71" i="24"/>
  <c r="U71" i="24"/>
  <c r="R71" i="24"/>
  <c r="Q71" i="24"/>
  <c r="P71" i="24"/>
  <c r="W70" i="24"/>
  <c r="V70" i="24"/>
  <c r="U70" i="24"/>
  <c r="R70" i="24"/>
  <c r="T70" i="24" s="1"/>
  <c r="Q70" i="24"/>
  <c r="P70" i="24"/>
  <c r="W69" i="24"/>
  <c r="V69" i="24"/>
  <c r="U69" i="24"/>
  <c r="R69" i="24"/>
  <c r="S69" i="24" s="1"/>
  <c r="Q69" i="24"/>
  <c r="P69" i="24"/>
  <c r="W68" i="24"/>
  <c r="V68" i="24"/>
  <c r="U68" i="24"/>
  <c r="R68" i="24"/>
  <c r="T68" i="24" s="1"/>
  <c r="Q68" i="24"/>
  <c r="P68" i="24"/>
  <c r="W67" i="24"/>
  <c r="V67" i="24"/>
  <c r="U67" i="24"/>
  <c r="R67" i="24"/>
  <c r="X67" i="24" s="1"/>
  <c r="Q67" i="24"/>
  <c r="P67" i="24"/>
  <c r="W66" i="24"/>
  <c r="V66" i="24"/>
  <c r="U66" i="24"/>
  <c r="R66" i="24"/>
  <c r="Q66" i="24"/>
  <c r="W65" i="24"/>
  <c r="V65" i="24"/>
  <c r="U65" i="24"/>
  <c r="R65" i="24"/>
  <c r="Q65" i="24"/>
  <c r="W64" i="24"/>
  <c r="V64" i="24"/>
  <c r="U64" i="24"/>
  <c r="R64" i="24"/>
  <c r="Q64" i="24"/>
  <c r="W63" i="24"/>
  <c r="V63" i="24"/>
  <c r="U63" i="24"/>
  <c r="R63" i="24"/>
  <c r="S63" i="24" s="1"/>
  <c r="Q63" i="24"/>
  <c r="W62" i="24"/>
  <c r="V62" i="24"/>
  <c r="U62" i="24"/>
  <c r="R62" i="24"/>
  <c r="T62" i="24" s="1"/>
  <c r="Q62" i="24"/>
  <c r="W61" i="24"/>
  <c r="V61" i="24"/>
  <c r="U61" i="24"/>
  <c r="R61" i="24"/>
  <c r="S61" i="24" s="1"/>
  <c r="Q61" i="24"/>
  <c r="W60" i="24"/>
  <c r="V60" i="24"/>
  <c r="U60" i="24"/>
  <c r="R60" i="24"/>
  <c r="Q60" i="24"/>
  <c r="W59" i="24"/>
  <c r="V59" i="24"/>
  <c r="U59" i="24"/>
  <c r="R59" i="24"/>
  <c r="S59" i="24" s="1"/>
  <c r="Q59" i="24"/>
  <c r="W58" i="24"/>
  <c r="V58" i="24"/>
  <c r="U58" i="24"/>
  <c r="R58" i="24"/>
  <c r="T58" i="24" s="1"/>
  <c r="Q58" i="24"/>
  <c r="W57" i="24"/>
  <c r="V57" i="24"/>
  <c r="U57" i="24"/>
  <c r="R57" i="24"/>
  <c r="Q57" i="24"/>
  <c r="W56" i="24"/>
  <c r="V56" i="24"/>
  <c r="U56" i="24"/>
  <c r="R56" i="24"/>
  <c r="T56" i="24" s="1"/>
  <c r="Q56" i="24"/>
  <c r="W55" i="24"/>
  <c r="V55" i="24"/>
  <c r="U55" i="24"/>
  <c r="R55" i="24"/>
  <c r="Q55" i="24"/>
  <c r="W54" i="24"/>
  <c r="V54" i="24"/>
  <c r="U54" i="24"/>
  <c r="R54" i="24"/>
  <c r="T54" i="24" s="1"/>
  <c r="Q54" i="24"/>
  <c r="W53" i="24"/>
  <c r="V53" i="24"/>
  <c r="U53" i="24"/>
  <c r="R53" i="24"/>
  <c r="Q53" i="24"/>
  <c r="W52" i="24"/>
  <c r="V52" i="24"/>
  <c r="U52" i="24"/>
  <c r="R52" i="24"/>
  <c r="T52" i="24" s="1"/>
  <c r="Q52" i="24"/>
  <c r="W51" i="24"/>
  <c r="V51" i="24"/>
  <c r="U51" i="24"/>
  <c r="R51" i="24"/>
  <c r="T51" i="24" s="1"/>
  <c r="Q51" i="24"/>
  <c r="W50" i="24"/>
  <c r="V50" i="24"/>
  <c r="U50" i="24"/>
  <c r="R50" i="24"/>
  <c r="Q50" i="24"/>
  <c r="W49" i="24"/>
  <c r="V49" i="24"/>
  <c r="U49" i="24"/>
  <c r="R49" i="24"/>
  <c r="Q49" i="24"/>
  <c r="W48" i="24"/>
  <c r="V48" i="24"/>
  <c r="U48" i="24"/>
  <c r="R48" i="24"/>
  <c r="T48" i="24" s="1"/>
  <c r="Q48" i="24"/>
  <c r="W47" i="24"/>
  <c r="V47" i="24"/>
  <c r="U47" i="24"/>
  <c r="R47" i="24"/>
  <c r="Q47" i="24"/>
  <c r="W46" i="24"/>
  <c r="V46" i="24"/>
  <c r="U46" i="24"/>
  <c r="R46" i="24"/>
  <c r="T46" i="24" s="1"/>
  <c r="Q46" i="24"/>
  <c r="W45" i="24"/>
  <c r="V45" i="24"/>
  <c r="U45" i="24"/>
  <c r="R45" i="24"/>
  <c r="Q45" i="24"/>
  <c r="W44" i="24"/>
  <c r="V44" i="24"/>
  <c r="U44" i="24"/>
  <c r="R44" i="24"/>
  <c r="T44" i="24" s="1"/>
  <c r="Q44" i="24"/>
  <c r="W43" i="24"/>
  <c r="V43" i="24"/>
  <c r="U43" i="24"/>
  <c r="R43" i="24"/>
  <c r="X43" i="24" s="1"/>
  <c r="Q43" i="24"/>
  <c r="W42" i="24"/>
  <c r="V42" i="24"/>
  <c r="U42" i="24"/>
  <c r="R42" i="24"/>
  <c r="Q42" i="24"/>
  <c r="W41" i="24"/>
  <c r="V41" i="24"/>
  <c r="U41" i="24"/>
  <c r="R41" i="24"/>
  <c r="Q41" i="24"/>
  <c r="W40" i="24"/>
  <c r="V40" i="24"/>
  <c r="U40" i="24"/>
  <c r="R40" i="24"/>
  <c r="Q40" i="24"/>
  <c r="W39" i="24"/>
  <c r="V39" i="24"/>
  <c r="U39" i="24"/>
  <c r="R39" i="24"/>
  <c r="Q39" i="24"/>
  <c r="W38" i="24"/>
  <c r="V38" i="24"/>
  <c r="U38" i="24"/>
  <c r="R38" i="24"/>
  <c r="Q38" i="24"/>
  <c r="W37" i="24"/>
  <c r="V37" i="24"/>
  <c r="U37" i="24"/>
  <c r="R37" i="24"/>
  <c r="Q37" i="24"/>
  <c r="W36" i="24"/>
  <c r="V36" i="24"/>
  <c r="U36" i="24"/>
  <c r="R36" i="24"/>
  <c r="S36" i="24" s="1"/>
  <c r="Q36" i="24"/>
  <c r="W35" i="24"/>
  <c r="V35" i="24"/>
  <c r="U35" i="24"/>
  <c r="R35" i="24"/>
  <c r="Q35" i="24"/>
  <c r="W34" i="24"/>
  <c r="V34" i="24"/>
  <c r="U34" i="24"/>
  <c r="R34" i="24"/>
  <c r="S34" i="24" s="1"/>
  <c r="Q34" i="24"/>
  <c r="W33" i="24"/>
  <c r="V33" i="24"/>
  <c r="U33" i="24"/>
  <c r="R33" i="24"/>
  <c r="Q33" i="24"/>
  <c r="W32" i="24"/>
  <c r="V32" i="24"/>
  <c r="U32" i="24"/>
  <c r="R32" i="24"/>
  <c r="Q32" i="24"/>
  <c r="W31" i="24"/>
  <c r="V31" i="24"/>
  <c r="U31" i="24"/>
  <c r="R31" i="24"/>
  <c r="Q31" i="24"/>
  <c r="W30" i="24"/>
  <c r="V30" i="24"/>
  <c r="U30" i="24"/>
  <c r="R30" i="24"/>
  <c r="Q30" i="24"/>
  <c r="W29" i="24"/>
  <c r="V29" i="24"/>
  <c r="U29" i="24"/>
  <c r="R29" i="24"/>
  <c r="Q29" i="24"/>
  <c r="W28" i="24"/>
  <c r="V28" i="24"/>
  <c r="U28" i="24"/>
  <c r="R28" i="24"/>
  <c r="S28" i="24" s="1"/>
  <c r="Q28" i="24"/>
  <c r="W27" i="24"/>
  <c r="V27" i="24"/>
  <c r="U27" i="24"/>
  <c r="R27" i="24"/>
  <c r="Q27" i="24"/>
  <c r="W26" i="24"/>
  <c r="V26" i="24"/>
  <c r="U26" i="24"/>
  <c r="R26" i="24"/>
  <c r="Q26" i="24"/>
  <c r="W25" i="24"/>
  <c r="V25" i="24"/>
  <c r="U25" i="24"/>
  <c r="R25" i="24"/>
  <c r="Q25" i="24"/>
  <c r="W24" i="24"/>
  <c r="V24" i="24"/>
  <c r="U24" i="24"/>
  <c r="R24" i="24"/>
  <c r="S24" i="24" s="1"/>
  <c r="Q24" i="24"/>
  <c r="W23" i="24"/>
  <c r="V23" i="24"/>
  <c r="U23" i="24"/>
  <c r="R23" i="24"/>
  <c r="Q23" i="24"/>
  <c r="W22" i="24"/>
  <c r="V22" i="24"/>
  <c r="U22" i="24"/>
  <c r="R22" i="24"/>
  <c r="S22" i="24" s="1"/>
  <c r="Q22" i="24"/>
  <c r="W21" i="24"/>
  <c r="V21" i="24"/>
  <c r="U21" i="24"/>
  <c r="R21" i="24"/>
  <c r="S21" i="24" s="1"/>
  <c r="Q21" i="24"/>
  <c r="W20" i="24"/>
  <c r="V20" i="24"/>
  <c r="U20" i="24"/>
  <c r="R20" i="24"/>
  <c r="S20" i="24" s="1"/>
  <c r="Q20" i="24"/>
  <c r="W19" i="24"/>
  <c r="V19" i="24"/>
  <c r="U19" i="24"/>
  <c r="R19" i="24"/>
  <c r="X19" i="24" s="1"/>
  <c r="Q19" i="24"/>
  <c r="W18" i="24"/>
  <c r="V18" i="24"/>
  <c r="U18" i="24"/>
  <c r="R18" i="24"/>
  <c r="T18" i="24" s="1"/>
  <c r="Q18" i="24"/>
  <c r="W17" i="24"/>
  <c r="V17" i="24"/>
  <c r="U17" i="24"/>
  <c r="R17" i="24"/>
  <c r="X17" i="24" s="1"/>
  <c r="Q17" i="24"/>
  <c r="W16" i="24"/>
  <c r="V16" i="24"/>
  <c r="U16" i="24"/>
  <c r="R16" i="24"/>
  <c r="T16" i="24" s="1"/>
  <c r="Q16" i="24"/>
  <c r="W15" i="24"/>
  <c r="V15" i="24"/>
  <c r="U15" i="24"/>
  <c r="R15" i="24"/>
  <c r="X15" i="24" s="1"/>
  <c r="Q15" i="24"/>
  <c r="W14" i="24"/>
  <c r="V14" i="24"/>
  <c r="U14" i="24"/>
  <c r="R14" i="24"/>
  <c r="T14" i="24" s="1"/>
  <c r="Q14" i="24"/>
  <c r="W13" i="24"/>
  <c r="V13" i="24"/>
  <c r="U13" i="24"/>
  <c r="R13" i="24"/>
  <c r="X13" i="24" s="1"/>
  <c r="Q13" i="24"/>
  <c r="W12" i="24"/>
  <c r="V12" i="24"/>
  <c r="U12" i="24"/>
  <c r="R12" i="24"/>
  <c r="T12" i="24" s="1"/>
  <c r="Q12" i="24"/>
  <c r="W11" i="24"/>
  <c r="V11" i="24"/>
  <c r="U11" i="24"/>
  <c r="R11" i="24"/>
  <c r="X11" i="24" s="1"/>
  <c r="Q11" i="24"/>
  <c r="W10" i="24"/>
  <c r="V10" i="24"/>
  <c r="U10" i="24"/>
  <c r="R10" i="24"/>
  <c r="T10" i="24" s="1"/>
  <c r="Q10" i="24"/>
  <c r="W9" i="24"/>
  <c r="V9" i="24"/>
  <c r="U9" i="24"/>
  <c r="R9" i="24"/>
  <c r="Q9" i="24"/>
  <c r="W8" i="24"/>
  <c r="V8" i="24"/>
  <c r="U8" i="24"/>
  <c r="R8" i="24"/>
  <c r="S8" i="24" s="1"/>
  <c r="Q8" i="24"/>
  <c r="W7" i="24"/>
  <c r="V7" i="24"/>
  <c r="U7" i="24"/>
  <c r="R7" i="24"/>
  <c r="T7" i="24" s="1"/>
  <c r="Q7" i="24"/>
  <c r="F3" i="24"/>
  <c r="H7" i="6" s="1"/>
  <c r="W152" i="23"/>
  <c r="V152" i="23"/>
  <c r="U152" i="23"/>
  <c r="R152" i="23"/>
  <c r="T152" i="23" s="1"/>
  <c r="Q152" i="23"/>
  <c r="P152" i="23"/>
  <c r="W151" i="23"/>
  <c r="V151" i="23"/>
  <c r="U151" i="23"/>
  <c r="R151" i="23"/>
  <c r="S151" i="23" s="1"/>
  <c r="Q151" i="23"/>
  <c r="P151" i="23"/>
  <c r="W150" i="23"/>
  <c r="V150" i="23"/>
  <c r="U150" i="23"/>
  <c r="R150" i="23"/>
  <c r="S150" i="23" s="1"/>
  <c r="Q150" i="23"/>
  <c r="P150" i="23"/>
  <c r="W149" i="23"/>
  <c r="V149" i="23"/>
  <c r="U149" i="23"/>
  <c r="R149" i="23"/>
  <c r="Q149" i="23"/>
  <c r="P149" i="23"/>
  <c r="W148" i="23"/>
  <c r="V148" i="23"/>
  <c r="U148" i="23"/>
  <c r="R148" i="23"/>
  <c r="T148" i="23" s="1"/>
  <c r="Q148" i="23"/>
  <c r="P148" i="23"/>
  <c r="W147" i="23"/>
  <c r="V147" i="23"/>
  <c r="U147" i="23"/>
  <c r="R147" i="23"/>
  <c r="T147" i="23" s="1"/>
  <c r="Q147" i="23"/>
  <c r="P147" i="23"/>
  <c r="W146" i="23"/>
  <c r="V146" i="23"/>
  <c r="U146" i="23"/>
  <c r="R146" i="23"/>
  <c r="S146" i="23" s="1"/>
  <c r="Q146" i="23"/>
  <c r="P146" i="23"/>
  <c r="W145" i="23"/>
  <c r="V145" i="23"/>
  <c r="U145" i="23"/>
  <c r="R145" i="23"/>
  <c r="Q145" i="23"/>
  <c r="P145" i="23"/>
  <c r="W144" i="23"/>
  <c r="V144" i="23"/>
  <c r="U144" i="23"/>
  <c r="R144" i="23"/>
  <c r="Q144" i="23"/>
  <c r="P144" i="23"/>
  <c r="W143" i="23"/>
  <c r="V143" i="23"/>
  <c r="U143" i="23"/>
  <c r="R143" i="23"/>
  <c r="S143" i="23" s="1"/>
  <c r="Q143" i="23"/>
  <c r="P143" i="23"/>
  <c r="W142" i="23"/>
  <c r="V142" i="23"/>
  <c r="U142" i="23"/>
  <c r="R142" i="23"/>
  <c r="T142" i="23" s="1"/>
  <c r="Q142" i="23"/>
  <c r="P142" i="23"/>
  <c r="W141" i="23"/>
  <c r="V141" i="23"/>
  <c r="U141" i="23"/>
  <c r="R141" i="23"/>
  <c r="Q141" i="23"/>
  <c r="P141" i="23"/>
  <c r="W140" i="23"/>
  <c r="V140" i="23"/>
  <c r="U140" i="23"/>
  <c r="R140" i="23"/>
  <c r="X140" i="23" s="1"/>
  <c r="Q140" i="23"/>
  <c r="P140" i="23"/>
  <c r="W139" i="23"/>
  <c r="V139" i="23"/>
  <c r="U139" i="23"/>
  <c r="R139" i="23"/>
  <c r="X139" i="23" s="1"/>
  <c r="Q139" i="23"/>
  <c r="P139" i="23"/>
  <c r="W138" i="23"/>
  <c r="V138" i="23"/>
  <c r="U138" i="23"/>
  <c r="R138" i="23"/>
  <c r="X138" i="23" s="1"/>
  <c r="Q138" i="23"/>
  <c r="P138" i="23"/>
  <c r="W137" i="23"/>
  <c r="V137" i="23"/>
  <c r="U137" i="23"/>
  <c r="R137" i="23"/>
  <c r="Q137" i="23"/>
  <c r="P137" i="23"/>
  <c r="W136" i="23"/>
  <c r="V136" i="23"/>
  <c r="U136" i="23"/>
  <c r="R136" i="23"/>
  <c r="T136" i="23" s="1"/>
  <c r="Q136" i="23"/>
  <c r="P136" i="23"/>
  <c r="W135" i="23"/>
  <c r="V135" i="23"/>
  <c r="U135" i="23"/>
  <c r="R135" i="23"/>
  <c r="S135" i="23" s="1"/>
  <c r="Q135" i="23"/>
  <c r="P135" i="23"/>
  <c r="W134" i="23"/>
  <c r="V134" i="23"/>
  <c r="U134" i="23"/>
  <c r="R134" i="23"/>
  <c r="T134" i="23" s="1"/>
  <c r="Q134" i="23"/>
  <c r="P134" i="23"/>
  <c r="W133" i="23"/>
  <c r="V133" i="23"/>
  <c r="U133" i="23"/>
  <c r="R133" i="23"/>
  <c r="S133" i="23" s="1"/>
  <c r="Q133" i="23"/>
  <c r="P133" i="23"/>
  <c r="W132" i="23"/>
  <c r="V132" i="23"/>
  <c r="U132" i="23"/>
  <c r="R132" i="23"/>
  <c r="T132" i="23" s="1"/>
  <c r="Q132" i="23"/>
  <c r="P132" i="23"/>
  <c r="W131" i="23"/>
  <c r="V131" i="23"/>
  <c r="U131" i="23"/>
  <c r="R131" i="23"/>
  <c r="Q131" i="23"/>
  <c r="P131" i="23"/>
  <c r="W130" i="23"/>
  <c r="V130" i="23"/>
  <c r="U130" i="23"/>
  <c r="R130" i="23"/>
  <c r="Q130" i="23"/>
  <c r="P130" i="23"/>
  <c r="W129" i="23"/>
  <c r="V129" i="23"/>
  <c r="U129" i="23"/>
  <c r="R129" i="23"/>
  <c r="Q129" i="23"/>
  <c r="P129" i="23"/>
  <c r="W128" i="23"/>
  <c r="V128" i="23"/>
  <c r="U128" i="23"/>
  <c r="R128" i="23"/>
  <c r="Q128" i="23"/>
  <c r="P128" i="23"/>
  <c r="W127" i="23"/>
  <c r="V127" i="23"/>
  <c r="U127" i="23"/>
  <c r="R127" i="23"/>
  <c r="S127" i="23" s="1"/>
  <c r="Q127" i="23"/>
  <c r="P127" i="23"/>
  <c r="W126" i="23"/>
  <c r="V126" i="23"/>
  <c r="U126" i="23"/>
  <c r="R126" i="23"/>
  <c r="T126" i="23" s="1"/>
  <c r="Q126" i="23"/>
  <c r="P126" i="23"/>
  <c r="W125" i="23"/>
  <c r="V125" i="23"/>
  <c r="U125" i="23"/>
  <c r="R125" i="23"/>
  <c r="Q125" i="23"/>
  <c r="P125" i="23"/>
  <c r="W124" i="23"/>
  <c r="V124" i="23"/>
  <c r="U124" i="23"/>
  <c r="R124" i="23"/>
  <c r="Q124" i="23"/>
  <c r="P124" i="23"/>
  <c r="W123" i="23"/>
  <c r="V123" i="23"/>
  <c r="U123" i="23"/>
  <c r="R123" i="23"/>
  <c r="X123" i="23" s="1"/>
  <c r="Q123" i="23"/>
  <c r="P123" i="23"/>
  <c r="W122" i="23"/>
  <c r="V122" i="23"/>
  <c r="U122" i="23"/>
  <c r="R122" i="23"/>
  <c r="T122" i="23" s="1"/>
  <c r="Q122" i="23"/>
  <c r="P122" i="23"/>
  <c r="W121" i="23"/>
  <c r="V121" i="23"/>
  <c r="U121" i="23"/>
  <c r="R121" i="23"/>
  <c r="Q121" i="23"/>
  <c r="P121" i="23"/>
  <c r="W120" i="23"/>
  <c r="V120" i="23"/>
  <c r="U120" i="23"/>
  <c r="R120" i="23"/>
  <c r="Q120" i="23"/>
  <c r="P120" i="23"/>
  <c r="W119" i="23"/>
  <c r="V119" i="23"/>
  <c r="U119" i="23"/>
  <c r="R119" i="23"/>
  <c r="X119" i="23" s="1"/>
  <c r="Q119" i="23"/>
  <c r="P119" i="23"/>
  <c r="W118" i="23"/>
  <c r="V118" i="23"/>
  <c r="U118" i="23"/>
  <c r="R118" i="23"/>
  <c r="T118" i="23" s="1"/>
  <c r="Q118" i="23"/>
  <c r="P118" i="23"/>
  <c r="W117" i="23"/>
  <c r="V117" i="23"/>
  <c r="U117" i="23"/>
  <c r="R117" i="23"/>
  <c r="S117" i="23" s="1"/>
  <c r="Q117" i="23"/>
  <c r="P117" i="23"/>
  <c r="W116" i="23"/>
  <c r="V116" i="23"/>
  <c r="U116" i="23"/>
  <c r="R116" i="23"/>
  <c r="T116" i="23" s="1"/>
  <c r="Q116" i="23"/>
  <c r="P116" i="23"/>
  <c r="W115" i="23"/>
  <c r="V115" i="23"/>
  <c r="U115" i="23"/>
  <c r="R115" i="23"/>
  <c r="P115" i="23"/>
  <c r="Q115" i="23"/>
  <c r="W114" i="23"/>
  <c r="V114" i="23"/>
  <c r="U114" i="23"/>
  <c r="R114" i="23"/>
  <c r="X114" i="23" s="1"/>
  <c r="Q114" i="23"/>
  <c r="P114" i="23"/>
  <c r="W113" i="23"/>
  <c r="V113" i="23"/>
  <c r="U113" i="23"/>
  <c r="R113" i="23"/>
  <c r="Q113" i="23"/>
  <c r="P113" i="23"/>
  <c r="W112" i="23"/>
  <c r="V112" i="23"/>
  <c r="U112" i="23"/>
  <c r="R112" i="23"/>
  <c r="Q112" i="23"/>
  <c r="P112" i="23"/>
  <c r="W111" i="23"/>
  <c r="V111" i="23"/>
  <c r="U111" i="23"/>
  <c r="R111" i="23"/>
  <c r="S111" i="23" s="1"/>
  <c r="Q111" i="23"/>
  <c r="P111" i="23"/>
  <c r="W110" i="23"/>
  <c r="V110" i="23"/>
  <c r="U110" i="23"/>
  <c r="R110" i="23"/>
  <c r="T110" i="23" s="1"/>
  <c r="Q110" i="23"/>
  <c r="P110" i="23"/>
  <c r="W109" i="23"/>
  <c r="V109" i="23"/>
  <c r="U109" i="23"/>
  <c r="R109" i="23"/>
  <c r="S109" i="23" s="1"/>
  <c r="Q109" i="23"/>
  <c r="P109" i="23"/>
  <c r="W108" i="23"/>
  <c r="V108" i="23"/>
  <c r="U108" i="23"/>
  <c r="R108" i="23"/>
  <c r="T108" i="23" s="1"/>
  <c r="Q108" i="23"/>
  <c r="P108" i="23"/>
  <c r="W107" i="23"/>
  <c r="V107" i="23"/>
  <c r="U107" i="23"/>
  <c r="R107" i="23"/>
  <c r="T107" i="23" s="1"/>
  <c r="Q107" i="23"/>
  <c r="P107" i="23"/>
  <c r="W106" i="23"/>
  <c r="V106" i="23"/>
  <c r="U106" i="23"/>
  <c r="R106" i="23"/>
  <c r="X106" i="23" s="1"/>
  <c r="Q106" i="23"/>
  <c r="P106" i="23"/>
  <c r="W105" i="23"/>
  <c r="V105" i="23"/>
  <c r="U105" i="23"/>
  <c r="R105" i="23"/>
  <c r="Q105" i="23"/>
  <c r="P105" i="23"/>
  <c r="W104" i="23"/>
  <c r="V104" i="23"/>
  <c r="U104" i="23"/>
  <c r="R104" i="23"/>
  <c r="T104" i="23" s="1"/>
  <c r="Q104" i="23"/>
  <c r="P104" i="23"/>
  <c r="W103" i="23"/>
  <c r="V103" i="23"/>
  <c r="U103" i="23"/>
  <c r="R103" i="23"/>
  <c r="Q103" i="23"/>
  <c r="P103" i="23"/>
  <c r="W102" i="23"/>
  <c r="V102" i="23"/>
  <c r="U102" i="23"/>
  <c r="R102" i="23"/>
  <c r="T102" i="23" s="1"/>
  <c r="Q102" i="23"/>
  <c r="P102" i="23"/>
  <c r="W101" i="23"/>
  <c r="V101" i="23"/>
  <c r="U101" i="23"/>
  <c r="R101" i="23"/>
  <c r="S101" i="23" s="1"/>
  <c r="Q101" i="23"/>
  <c r="P101" i="23"/>
  <c r="W100" i="23"/>
  <c r="V100" i="23"/>
  <c r="U100" i="23"/>
  <c r="R100" i="23"/>
  <c r="S100" i="23" s="1"/>
  <c r="Q100" i="23"/>
  <c r="P100" i="23"/>
  <c r="W99" i="23"/>
  <c r="V99" i="23"/>
  <c r="U99" i="23"/>
  <c r="R99" i="23"/>
  <c r="T99" i="23" s="1"/>
  <c r="Q99" i="23"/>
  <c r="P99" i="23"/>
  <c r="W98" i="23"/>
  <c r="V98" i="23"/>
  <c r="U98" i="23"/>
  <c r="R98" i="23"/>
  <c r="X98" i="23" s="1"/>
  <c r="Q98" i="23"/>
  <c r="P98" i="23"/>
  <c r="W97" i="23"/>
  <c r="V97" i="23"/>
  <c r="U97" i="23"/>
  <c r="R97" i="23"/>
  <c r="Q97" i="23"/>
  <c r="P97" i="23"/>
  <c r="W96" i="23"/>
  <c r="V96" i="23"/>
  <c r="U96" i="23"/>
  <c r="R96" i="23"/>
  <c r="Q96" i="23"/>
  <c r="P96" i="23"/>
  <c r="W95" i="23"/>
  <c r="V95" i="23"/>
  <c r="U95" i="23"/>
  <c r="R95" i="23"/>
  <c r="Q95" i="23"/>
  <c r="P95" i="23"/>
  <c r="W94" i="23"/>
  <c r="V94" i="23"/>
  <c r="U94" i="23"/>
  <c r="R94" i="23"/>
  <c r="Q94" i="23"/>
  <c r="P94" i="23"/>
  <c r="W93" i="23"/>
  <c r="V93" i="23"/>
  <c r="U93" i="23"/>
  <c r="R93" i="23"/>
  <c r="S93" i="23" s="1"/>
  <c r="Q93" i="23"/>
  <c r="P93" i="23"/>
  <c r="W92" i="23"/>
  <c r="V92" i="23"/>
  <c r="U92" i="23"/>
  <c r="R92" i="23"/>
  <c r="T92" i="23" s="1"/>
  <c r="Q92" i="23"/>
  <c r="P92" i="23"/>
  <c r="W91" i="23"/>
  <c r="V91" i="23"/>
  <c r="U91" i="23"/>
  <c r="R91" i="23"/>
  <c r="T91" i="23" s="1"/>
  <c r="Q91" i="23"/>
  <c r="P91" i="23"/>
  <c r="W90" i="23"/>
  <c r="V90" i="23"/>
  <c r="U90" i="23"/>
  <c r="R90" i="23"/>
  <c r="X90" i="23" s="1"/>
  <c r="Q90" i="23"/>
  <c r="P90" i="23"/>
  <c r="W89" i="23"/>
  <c r="V89" i="23"/>
  <c r="U89" i="23"/>
  <c r="R89" i="23"/>
  <c r="Q89" i="23"/>
  <c r="P89" i="23"/>
  <c r="W88" i="23"/>
  <c r="V88" i="23"/>
  <c r="U88" i="23"/>
  <c r="R88" i="23"/>
  <c r="Q88" i="23"/>
  <c r="P88" i="23"/>
  <c r="W87" i="23"/>
  <c r="V87" i="23"/>
  <c r="U87" i="23"/>
  <c r="R87" i="23"/>
  <c r="S87" i="23" s="1"/>
  <c r="Q87" i="23"/>
  <c r="P87" i="23"/>
  <c r="W86" i="23"/>
  <c r="V86" i="23"/>
  <c r="U86" i="23"/>
  <c r="R86" i="23"/>
  <c r="T86" i="23" s="1"/>
  <c r="Q86" i="23"/>
  <c r="P86" i="23"/>
  <c r="W85" i="23"/>
  <c r="V85" i="23"/>
  <c r="U85" i="23"/>
  <c r="R85" i="23"/>
  <c r="S85" i="23" s="1"/>
  <c r="Q85" i="23"/>
  <c r="P85" i="23"/>
  <c r="W84" i="23"/>
  <c r="V84" i="23"/>
  <c r="U84" i="23"/>
  <c r="R84" i="23"/>
  <c r="S84" i="23" s="1"/>
  <c r="Q84" i="23"/>
  <c r="P84" i="23"/>
  <c r="W83" i="23"/>
  <c r="V83" i="23"/>
  <c r="U83" i="23"/>
  <c r="R83" i="23"/>
  <c r="T83" i="23" s="1"/>
  <c r="Q83" i="23"/>
  <c r="P83" i="23"/>
  <c r="W82" i="23"/>
  <c r="V82" i="23"/>
  <c r="U82" i="23"/>
  <c r="R82" i="23"/>
  <c r="Q82" i="23"/>
  <c r="P82" i="23"/>
  <c r="W81" i="23"/>
  <c r="V81" i="23"/>
  <c r="U81" i="23"/>
  <c r="R81" i="23"/>
  <c r="Q81" i="23"/>
  <c r="P81" i="23"/>
  <c r="W80" i="23"/>
  <c r="V80" i="23"/>
  <c r="U80" i="23"/>
  <c r="R80" i="23"/>
  <c r="Q80" i="23"/>
  <c r="P80" i="23"/>
  <c r="W79" i="23"/>
  <c r="V79" i="23"/>
  <c r="U79" i="23"/>
  <c r="R79" i="23"/>
  <c r="Q79" i="23"/>
  <c r="P79" i="23"/>
  <c r="W78" i="23"/>
  <c r="V78" i="23"/>
  <c r="U78" i="23"/>
  <c r="R78" i="23"/>
  <c r="T78" i="23" s="1"/>
  <c r="Q78" i="23"/>
  <c r="P78" i="23"/>
  <c r="W77" i="23"/>
  <c r="V77" i="23"/>
  <c r="U77" i="23"/>
  <c r="R77" i="23"/>
  <c r="S77" i="23" s="1"/>
  <c r="Q77" i="23"/>
  <c r="P77" i="23"/>
  <c r="W76" i="23"/>
  <c r="V76" i="23"/>
  <c r="U76" i="23"/>
  <c r="R76" i="23"/>
  <c r="T76" i="23" s="1"/>
  <c r="Q76" i="23"/>
  <c r="P76" i="23"/>
  <c r="W75" i="23"/>
  <c r="V75" i="23"/>
  <c r="U75" i="23"/>
  <c r="R75" i="23"/>
  <c r="T75" i="23" s="1"/>
  <c r="Q75" i="23"/>
  <c r="P75" i="23"/>
  <c r="W74" i="23"/>
  <c r="V74" i="23"/>
  <c r="U74" i="23"/>
  <c r="R74" i="23"/>
  <c r="Q74" i="23"/>
  <c r="P74" i="23"/>
  <c r="W73" i="23"/>
  <c r="V73" i="23"/>
  <c r="U73" i="23"/>
  <c r="R73" i="23"/>
  <c r="Q73" i="23"/>
  <c r="P73" i="23"/>
  <c r="W72" i="23"/>
  <c r="V72" i="23"/>
  <c r="U72" i="23"/>
  <c r="R72" i="23"/>
  <c r="T72" i="23" s="1"/>
  <c r="Q72" i="23"/>
  <c r="P72" i="23"/>
  <c r="W71" i="23"/>
  <c r="V71" i="23"/>
  <c r="U71" i="23"/>
  <c r="R71" i="23"/>
  <c r="S71" i="23" s="1"/>
  <c r="Q71" i="23"/>
  <c r="P71" i="23"/>
  <c r="W70" i="23"/>
  <c r="V70" i="23"/>
  <c r="U70" i="23"/>
  <c r="R70" i="23"/>
  <c r="T70" i="23" s="1"/>
  <c r="Q70" i="23"/>
  <c r="P70" i="23"/>
  <c r="W69" i="23"/>
  <c r="V69" i="23"/>
  <c r="U69" i="23"/>
  <c r="R69" i="23"/>
  <c r="S69" i="23" s="1"/>
  <c r="Q69" i="23"/>
  <c r="P69" i="23"/>
  <c r="W68" i="23"/>
  <c r="V68" i="23"/>
  <c r="U68" i="23"/>
  <c r="R68" i="23"/>
  <c r="Q68" i="23"/>
  <c r="P68" i="23"/>
  <c r="W67" i="23"/>
  <c r="V67" i="23"/>
  <c r="U67" i="23"/>
  <c r="R67" i="23"/>
  <c r="Q67" i="23"/>
  <c r="P67" i="23"/>
  <c r="W66" i="23"/>
  <c r="V66" i="23"/>
  <c r="U66" i="23"/>
  <c r="R66" i="23"/>
  <c r="T66" i="23" s="1"/>
  <c r="Q66" i="23"/>
  <c r="W65" i="23"/>
  <c r="V65" i="23"/>
  <c r="U65" i="23"/>
  <c r="R65" i="23"/>
  <c r="Q65" i="23"/>
  <c r="W64" i="23"/>
  <c r="V64" i="23"/>
  <c r="U64" i="23"/>
  <c r="R64" i="23"/>
  <c r="Q64" i="23"/>
  <c r="W63" i="23"/>
  <c r="V63" i="23"/>
  <c r="U63" i="23"/>
  <c r="R63" i="23"/>
  <c r="Q63" i="23"/>
  <c r="W62" i="23"/>
  <c r="V62" i="23"/>
  <c r="U62" i="23"/>
  <c r="R62" i="23"/>
  <c r="T62" i="23" s="1"/>
  <c r="Q62" i="23"/>
  <c r="W61" i="23"/>
  <c r="V61" i="23"/>
  <c r="U61" i="23"/>
  <c r="R61" i="23"/>
  <c r="Q61" i="23"/>
  <c r="W60" i="23"/>
  <c r="V60" i="23"/>
  <c r="U60" i="23"/>
  <c r="R60" i="23"/>
  <c r="T60" i="23" s="1"/>
  <c r="Q60" i="23"/>
  <c r="W59" i="23"/>
  <c r="V59" i="23"/>
  <c r="U59" i="23"/>
  <c r="R59" i="23"/>
  <c r="Q59" i="23"/>
  <c r="W58" i="23"/>
  <c r="V58" i="23"/>
  <c r="U58" i="23"/>
  <c r="R58" i="23"/>
  <c r="S58" i="23" s="1"/>
  <c r="Q58" i="23"/>
  <c r="W57" i="23"/>
  <c r="V57" i="23"/>
  <c r="U57" i="23"/>
  <c r="R57" i="23"/>
  <c r="Q57" i="23"/>
  <c r="W56" i="23"/>
  <c r="V56" i="23"/>
  <c r="U56" i="23"/>
  <c r="R56" i="23"/>
  <c r="Q56" i="23"/>
  <c r="W55" i="23"/>
  <c r="V55" i="23"/>
  <c r="U55" i="23"/>
  <c r="R55" i="23"/>
  <c r="S55" i="23" s="1"/>
  <c r="Q55" i="23"/>
  <c r="W54" i="23"/>
  <c r="V54" i="23"/>
  <c r="U54" i="23"/>
  <c r="R54" i="23"/>
  <c r="T54" i="23" s="1"/>
  <c r="Q54" i="23"/>
  <c r="W53" i="23"/>
  <c r="V53" i="23"/>
  <c r="U53" i="23"/>
  <c r="R53" i="23"/>
  <c r="S53" i="23" s="1"/>
  <c r="Q53" i="23"/>
  <c r="W52" i="23"/>
  <c r="V52" i="23"/>
  <c r="U52" i="23"/>
  <c r="R52" i="23"/>
  <c r="T52" i="23" s="1"/>
  <c r="Q52" i="23"/>
  <c r="W51" i="23"/>
  <c r="V51" i="23"/>
  <c r="U51" i="23"/>
  <c r="R51" i="23"/>
  <c r="T51" i="23" s="1"/>
  <c r="Q51" i="23"/>
  <c r="W50" i="23"/>
  <c r="V50" i="23"/>
  <c r="U50" i="23"/>
  <c r="R50" i="23"/>
  <c r="Q50" i="23"/>
  <c r="W49" i="23"/>
  <c r="V49" i="23"/>
  <c r="U49" i="23"/>
  <c r="R49" i="23"/>
  <c r="Q49" i="23"/>
  <c r="W48" i="23"/>
  <c r="V48" i="23"/>
  <c r="U48" i="23"/>
  <c r="R48" i="23"/>
  <c r="T48" i="23" s="1"/>
  <c r="Q48" i="23"/>
  <c r="W47" i="23"/>
  <c r="V47" i="23"/>
  <c r="U47" i="23"/>
  <c r="R47" i="23"/>
  <c r="Q47" i="23"/>
  <c r="W46" i="23"/>
  <c r="V46" i="23"/>
  <c r="U46" i="23"/>
  <c r="R46" i="23"/>
  <c r="T46" i="23" s="1"/>
  <c r="Q46" i="23"/>
  <c r="W45" i="23"/>
  <c r="V45" i="23"/>
  <c r="U45" i="23"/>
  <c r="R45" i="23"/>
  <c r="S45" i="23" s="1"/>
  <c r="Q45" i="23"/>
  <c r="W44" i="23"/>
  <c r="V44" i="23"/>
  <c r="U44" i="23"/>
  <c r="R44" i="23"/>
  <c r="Q44" i="23"/>
  <c r="W43" i="23"/>
  <c r="V43" i="23"/>
  <c r="U43" i="23"/>
  <c r="R43" i="23"/>
  <c r="S43" i="23" s="1"/>
  <c r="Q43" i="23"/>
  <c r="W42" i="23"/>
  <c r="V42" i="23"/>
  <c r="U42" i="23"/>
  <c r="R42" i="23"/>
  <c r="T42" i="23" s="1"/>
  <c r="Q42" i="23"/>
  <c r="W41" i="23"/>
  <c r="V41" i="23"/>
  <c r="U41" i="23"/>
  <c r="R41" i="23"/>
  <c r="Q41" i="23"/>
  <c r="W40" i="23"/>
  <c r="V40" i="23"/>
  <c r="U40" i="23"/>
  <c r="R40" i="23"/>
  <c r="S40" i="23" s="1"/>
  <c r="Q40" i="23"/>
  <c r="W39" i="23"/>
  <c r="V39" i="23"/>
  <c r="U39" i="23"/>
  <c r="R39" i="23"/>
  <c r="Q39" i="23"/>
  <c r="W38" i="23"/>
  <c r="V38" i="23"/>
  <c r="U38" i="23"/>
  <c r="R38" i="23"/>
  <c r="S38" i="23" s="1"/>
  <c r="Q38" i="23"/>
  <c r="W37" i="23"/>
  <c r="V37" i="23"/>
  <c r="U37" i="23"/>
  <c r="R37" i="23"/>
  <c r="Q37" i="23"/>
  <c r="W36" i="23"/>
  <c r="V36" i="23"/>
  <c r="U36" i="23"/>
  <c r="R36" i="23"/>
  <c r="S36" i="23" s="1"/>
  <c r="Q36" i="23"/>
  <c r="W35" i="23"/>
  <c r="V35" i="23"/>
  <c r="U35" i="23"/>
  <c r="R35" i="23"/>
  <c r="Q35" i="23"/>
  <c r="W34" i="23"/>
  <c r="V34" i="23"/>
  <c r="U34" i="23"/>
  <c r="R34" i="23"/>
  <c r="S34" i="23" s="1"/>
  <c r="Q34" i="23"/>
  <c r="W33" i="23"/>
  <c r="V33" i="23"/>
  <c r="U33" i="23"/>
  <c r="R33" i="23"/>
  <c r="Q33" i="23"/>
  <c r="W32" i="23"/>
  <c r="V32" i="23"/>
  <c r="U32" i="23"/>
  <c r="R32" i="23"/>
  <c r="S32" i="23" s="1"/>
  <c r="Q32" i="23"/>
  <c r="W31" i="23"/>
  <c r="V31" i="23"/>
  <c r="U31" i="23"/>
  <c r="R31" i="23"/>
  <c r="Q31" i="23"/>
  <c r="W30" i="23"/>
  <c r="V30" i="23"/>
  <c r="U30" i="23"/>
  <c r="R30" i="23"/>
  <c r="S30" i="23" s="1"/>
  <c r="Q30" i="23"/>
  <c r="W29" i="23"/>
  <c r="V29" i="23"/>
  <c r="U29" i="23"/>
  <c r="R29" i="23"/>
  <c r="Q29" i="23"/>
  <c r="W28" i="23"/>
  <c r="V28" i="23"/>
  <c r="U28" i="23"/>
  <c r="R28" i="23"/>
  <c r="S28" i="23" s="1"/>
  <c r="Q28" i="23"/>
  <c r="W27" i="23"/>
  <c r="V27" i="23"/>
  <c r="U27" i="23"/>
  <c r="R27" i="23"/>
  <c r="Q27" i="23"/>
  <c r="W26" i="23"/>
  <c r="V26" i="23"/>
  <c r="U26" i="23"/>
  <c r="R26" i="23"/>
  <c r="Q26" i="23"/>
  <c r="W25" i="23"/>
  <c r="V25" i="23"/>
  <c r="U25" i="23"/>
  <c r="R25" i="23"/>
  <c r="Q25" i="23"/>
  <c r="W24" i="23"/>
  <c r="V24" i="23"/>
  <c r="U24" i="23"/>
  <c r="R24" i="23"/>
  <c r="Q24" i="23"/>
  <c r="W23" i="23"/>
  <c r="V23" i="23"/>
  <c r="U23" i="23"/>
  <c r="R23" i="23"/>
  <c r="Q23" i="23"/>
  <c r="W22" i="23"/>
  <c r="V22" i="23"/>
  <c r="U22" i="23"/>
  <c r="R22" i="23"/>
  <c r="S22" i="23" s="1"/>
  <c r="Q22" i="23"/>
  <c r="W21" i="23"/>
  <c r="V21" i="23"/>
  <c r="U21" i="23"/>
  <c r="R21" i="23"/>
  <c r="S21" i="23" s="1"/>
  <c r="Q21" i="23"/>
  <c r="W20" i="23"/>
  <c r="V20" i="23"/>
  <c r="U20" i="23"/>
  <c r="R20" i="23"/>
  <c r="S20" i="23" s="1"/>
  <c r="Q20" i="23"/>
  <c r="W19" i="23"/>
  <c r="V19" i="23"/>
  <c r="U19" i="23"/>
  <c r="R19" i="23"/>
  <c r="T19" i="23" s="1"/>
  <c r="Q19" i="23"/>
  <c r="W18" i="23"/>
  <c r="V18" i="23"/>
  <c r="U18" i="23"/>
  <c r="R18" i="23"/>
  <c r="X18" i="23" s="1"/>
  <c r="Q18" i="23"/>
  <c r="W17" i="23"/>
  <c r="V17" i="23"/>
  <c r="U17" i="23"/>
  <c r="R17" i="23"/>
  <c r="Q17" i="23"/>
  <c r="W16" i="23"/>
  <c r="V16" i="23"/>
  <c r="U16" i="23"/>
  <c r="R16" i="23"/>
  <c r="Q16" i="23"/>
  <c r="W15" i="23"/>
  <c r="V15" i="23"/>
  <c r="U15" i="23"/>
  <c r="R15" i="23"/>
  <c r="T15" i="23" s="1"/>
  <c r="Q15" i="23"/>
  <c r="W14" i="23"/>
  <c r="V14" i="23"/>
  <c r="U14" i="23"/>
  <c r="R14" i="23"/>
  <c r="X14" i="23" s="1"/>
  <c r="Q14" i="23"/>
  <c r="W13" i="23"/>
  <c r="V13" i="23"/>
  <c r="U13" i="23"/>
  <c r="R13" i="23"/>
  <c r="T13" i="23" s="1"/>
  <c r="Q13" i="23"/>
  <c r="W12" i="23"/>
  <c r="V12" i="23"/>
  <c r="U12" i="23"/>
  <c r="R12" i="23"/>
  <c r="Q12" i="23"/>
  <c r="W11" i="23"/>
  <c r="V11" i="23"/>
  <c r="U11" i="23"/>
  <c r="R11" i="23"/>
  <c r="T11" i="23" s="1"/>
  <c r="Q11" i="23"/>
  <c r="W10" i="23"/>
  <c r="V10" i="23"/>
  <c r="U10" i="23"/>
  <c r="R10" i="23"/>
  <c r="X10" i="23" s="1"/>
  <c r="Q10" i="23"/>
  <c r="W9" i="23"/>
  <c r="V9" i="23"/>
  <c r="U9" i="23"/>
  <c r="R9" i="23"/>
  <c r="T9" i="23" s="1"/>
  <c r="Q9" i="23"/>
  <c r="W8" i="23"/>
  <c r="V8" i="23"/>
  <c r="U8" i="23"/>
  <c r="R8" i="23"/>
  <c r="T8" i="23" s="1"/>
  <c r="Q8" i="23"/>
  <c r="W7" i="23"/>
  <c r="V7" i="23"/>
  <c r="U7" i="23"/>
  <c r="R7" i="23"/>
  <c r="X7" i="23" s="1"/>
  <c r="Q7" i="23"/>
  <c r="F3" i="23"/>
  <c r="G7" i="6" s="1"/>
  <c r="W152" i="22"/>
  <c r="V152" i="22"/>
  <c r="U152" i="22"/>
  <c r="R152" i="22"/>
  <c r="Q152" i="22"/>
  <c r="P152" i="22"/>
  <c r="W151" i="22"/>
  <c r="V151" i="22"/>
  <c r="U151" i="22"/>
  <c r="R151" i="22"/>
  <c r="T151" i="22" s="1"/>
  <c r="Q151" i="22"/>
  <c r="P151" i="22"/>
  <c r="W150" i="22"/>
  <c r="V150" i="22"/>
  <c r="U150" i="22"/>
  <c r="R150" i="22"/>
  <c r="T150" i="22" s="1"/>
  <c r="Q150" i="22"/>
  <c r="P150" i="22"/>
  <c r="W149" i="22"/>
  <c r="V149" i="22"/>
  <c r="U149" i="22"/>
  <c r="R149" i="22"/>
  <c r="Q149" i="22"/>
  <c r="P149" i="22"/>
  <c r="W148" i="22"/>
  <c r="V148" i="22"/>
  <c r="U148" i="22"/>
  <c r="R148" i="22"/>
  <c r="X148" i="22" s="1"/>
  <c r="Q148" i="22"/>
  <c r="P148" i="22"/>
  <c r="W147" i="22"/>
  <c r="V147" i="22"/>
  <c r="U147" i="22"/>
  <c r="R147" i="22"/>
  <c r="S147" i="22" s="1"/>
  <c r="Q147" i="22"/>
  <c r="P147" i="22"/>
  <c r="W146" i="22"/>
  <c r="V146" i="22"/>
  <c r="U146" i="22"/>
  <c r="R146" i="22"/>
  <c r="X146" i="22" s="1"/>
  <c r="Q146" i="22"/>
  <c r="P146" i="22"/>
  <c r="W145" i="22"/>
  <c r="V145" i="22"/>
  <c r="U145" i="22"/>
  <c r="R145" i="22"/>
  <c r="Q145" i="22"/>
  <c r="P145" i="22"/>
  <c r="W144" i="22"/>
  <c r="V144" i="22"/>
  <c r="U144" i="22"/>
  <c r="R144" i="22"/>
  <c r="T144" i="22" s="1"/>
  <c r="Q144" i="22"/>
  <c r="P144" i="22"/>
  <c r="W143" i="22"/>
  <c r="V143" i="22"/>
  <c r="U143" i="22"/>
  <c r="R143" i="22"/>
  <c r="S143" i="22" s="1"/>
  <c r="Q143" i="22"/>
  <c r="P143" i="22"/>
  <c r="W142" i="22"/>
  <c r="V142" i="22"/>
  <c r="U142" i="22"/>
  <c r="R142" i="22"/>
  <c r="T142" i="22" s="1"/>
  <c r="Q142" i="22"/>
  <c r="P142" i="22"/>
  <c r="W141" i="22"/>
  <c r="V141" i="22"/>
  <c r="U141" i="22"/>
  <c r="R141" i="22"/>
  <c r="Q141" i="22"/>
  <c r="P141" i="22"/>
  <c r="W140" i="22"/>
  <c r="V140" i="22"/>
  <c r="U140" i="22"/>
  <c r="R140" i="22"/>
  <c r="Q140" i="22"/>
  <c r="P140" i="22"/>
  <c r="W139" i="22"/>
  <c r="V139" i="22"/>
  <c r="U139" i="22"/>
  <c r="R139" i="22"/>
  <c r="T139" i="22" s="1"/>
  <c r="Q139" i="22"/>
  <c r="P139" i="22"/>
  <c r="W138" i="22"/>
  <c r="V138" i="22"/>
  <c r="U138" i="22"/>
  <c r="R138" i="22"/>
  <c r="T138" i="22" s="1"/>
  <c r="Q138" i="22"/>
  <c r="P138" i="22"/>
  <c r="W137" i="22"/>
  <c r="V137" i="22"/>
  <c r="U137" i="22"/>
  <c r="R137" i="22"/>
  <c r="Q137" i="22"/>
  <c r="P137" i="22"/>
  <c r="W136" i="22"/>
  <c r="V136" i="22"/>
  <c r="U136" i="22"/>
  <c r="R136" i="22"/>
  <c r="T136" i="22" s="1"/>
  <c r="Q136" i="22"/>
  <c r="P136" i="22"/>
  <c r="W135" i="22"/>
  <c r="V135" i="22"/>
  <c r="U135" i="22"/>
  <c r="R135" i="22"/>
  <c r="Q135" i="22"/>
  <c r="P135" i="22"/>
  <c r="W134" i="22"/>
  <c r="V134" i="22"/>
  <c r="U134" i="22"/>
  <c r="R134" i="22"/>
  <c r="T134" i="22" s="1"/>
  <c r="Q134" i="22"/>
  <c r="P134" i="22"/>
  <c r="W133" i="22"/>
  <c r="V133" i="22"/>
  <c r="U133" i="22"/>
  <c r="R133" i="22"/>
  <c r="S133" i="22" s="1"/>
  <c r="Q133" i="22"/>
  <c r="P133" i="22"/>
  <c r="W132" i="22"/>
  <c r="V132" i="22"/>
  <c r="U132" i="22"/>
  <c r="R132" i="22"/>
  <c r="X132" i="22" s="1"/>
  <c r="Q132" i="22"/>
  <c r="P132" i="22"/>
  <c r="W131" i="22"/>
  <c r="V131" i="22"/>
  <c r="U131" i="22"/>
  <c r="R131" i="22"/>
  <c r="S131" i="22" s="1"/>
  <c r="Q131" i="22"/>
  <c r="P131" i="22"/>
  <c r="W130" i="22"/>
  <c r="V130" i="22"/>
  <c r="U130" i="22"/>
  <c r="R130" i="22"/>
  <c r="S130" i="22" s="1"/>
  <c r="Q130" i="22"/>
  <c r="P130" i="22"/>
  <c r="W129" i="22"/>
  <c r="V129" i="22"/>
  <c r="U129" i="22"/>
  <c r="R129" i="22"/>
  <c r="Q129" i="22"/>
  <c r="P129" i="22"/>
  <c r="W128" i="22"/>
  <c r="V128" i="22"/>
  <c r="U128" i="22"/>
  <c r="R128" i="22"/>
  <c r="Q128" i="22"/>
  <c r="P128" i="22"/>
  <c r="W127" i="22"/>
  <c r="V127" i="22"/>
  <c r="U127" i="22"/>
  <c r="R127" i="22"/>
  <c r="Q127" i="22"/>
  <c r="P127" i="22"/>
  <c r="W126" i="22"/>
  <c r="V126" i="22"/>
  <c r="U126" i="22"/>
  <c r="R126" i="22"/>
  <c r="T126" i="22" s="1"/>
  <c r="Q126" i="22"/>
  <c r="P126" i="22"/>
  <c r="W125" i="22"/>
  <c r="V125" i="22"/>
  <c r="U125" i="22"/>
  <c r="R125" i="22"/>
  <c r="S125" i="22" s="1"/>
  <c r="Q125" i="22"/>
  <c r="P125" i="22"/>
  <c r="W124" i="22"/>
  <c r="V124" i="22"/>
  <c r="U124" i="22"/>
  <c r="R124" i="22"/>
  <c r="Q124" i="22"/>
  <c r="P124" i="22"/>
  <c r="W123" i="22"/>
  <c r="V123" i="22"/>
  <c r="U123" i="22"/>
  <c r="R123" i="22"/>
  <c r="T123" i="22" s="1"/>
  <c r="Q123" i="22"/>
  <c r="P123" i="22"/>
  <c r="W122" i="22"/>
  <c r="V122" i="22"/>
  <c r="U122" i="22"/>
  <c r="R122" i="22"/>
  <c r="T122" i="22" s="1"/>
  <c r="Q122" i="22"/>
  <c r="P122" i="22"/>
  <c r="W121" i="22"/>
  <c r="V121" i="22"/>
  <c r="U121" i="22"/>
  <c r="R121" i="22"/>
  <c r="Q121" i="22"/>
  <c r="P121" i="22"/>
  <c r="W120" i="22"/>
  <c r="V120" i="22"/>
  <c r="U120" i="22"/>
  <c r="R120" i="22"/>
  <c r="Q120" i="22"/>
  <c r="P120" i="22"/>
  <c r="W119" i="22"/>
  <c r="V119" i="22"/>
  <c r="U119" i="22"/>
  <c r="R119" i="22"/>
  <c r="Q119" i="22"/>
  <c r="P119" i="22"/>
  <c r="W118" i="22"/>
  <c r="V118" i="22"/>
  <c r="U118" i="22"/>
  <c r="R118" i="22"/>
  <c r="T118" i="22" s="1"/>
  <c r="Q118" i="22"/>
  <c r="P118" i="22"/>
  <c r="W117" i="22"/>
  <c r="V117" i="22"/>
  <c r="U117" i="22"/>
  <c r="R117" i="22"/>
  <c r="Q117" i="22"/>
  <c r="P117" i="22"/>
  <c r="W116" i="22"/>
  <c r="V116" i="22"/>
  <c r="U116" i="22"/>
  <c r="R116" i="22"/>
  <c r="T116" i="22" s="1"/>
  <c r="Q116" i="22"/>
  <c r="P116" i="22"/>
  <c r="W115" i="22"/>
  <c r="V115" i="22"/>
  <c r="U115" i="22"/>
  <c r="R115" i="22"/>
  <c r="T115" i="22" s="1"/>
  <c r="Q115" i="22"/>
  <c r="P115" i="22"/>
  <c r="W114" i="22"/>
  <c r="V114" i="22"/>
  <c r="U114" i="22"/>
  <c r="R114" i="22"/>
  <c r="X114" i="22" s="1"/>
  <c r="Q114" i="22"/>
  <c r="P114" i="22"/>
  <c r="W113" i="22"/>
  <c r="V113" i="22"/>
  <c r="U113" i="22"/>
  <c r="R113" i="22"/>
  <c r="Q113" i="22"/>
  <c r="P113" i="22"/>
  <c r="W112" i="22"/>
  <c r="V112" i="22"/>
  <c r="U112" i="22"/>
  <c r="R112" i="22"/>
  <c r="T112" i="22" s="1"/>
  <c r="Q112" i="22"/>
  <c r="P112" i="22"/>
  <c r="W111" i="22"/>
  <c r="V111" i="22"/>
  <c r="U111" i="22"/>
  <c r="R111" i="22"/>
  <c r="Q111" i="22"/>
  <c r="P111" i="22"/>
  <c r="W110" i="22"/>
  <c r="V110" i="22"/>
  <c r="U110" i="22"/>
  <c r="R110" i="22"/>
  <c r="T110" i="22" s="1"/>
  <c r="Q110" i="22"/>
  <c r="P110" i="22"/>
  <c r="W109" i="22"/>
  <c r="V109" i="22"/>
  <c r="U109" i="22"/>
  <c r="R109" i="22"/>
  <c r="Q109" i="22"/>
  <c r="P109" i="22"/>
  <c r="W108" i="22"/>
  <c r="V108" i="22"/>
  <c r="U108" i="22"/>
  <c r="R108" i="22"/>
  <c r="T108" i="22" s="1"/>
  <c r="Q108" i="22"/>
  <c r="P108" i="22"/>
  <c r="W107" i="22"/>
  <c r="V107" i="22"/>
  <c r="U107" i="22"/>
  <c r="R107" i="22"/>
  <c r="Q107" i="22"/>
  <c r="P107" i="22"/>
  <c r="W106" i="22"/>
  <c r="V106" i="22"/>
  <c r="U106" i="22"/>
  <c r="R106" i="22"/>
  <c r="T106" i="22" s="1"/>
  <c r="Q106" i="22"/>
  <c r="P106" i="22"/>
  <c r="W105" i="22"/>
  <c r="V105" i="22"/>
  <c r="U105" i="22"/>
  <c r="R105" i="22"/>
  <c r="Q105" i="22"/>
  <c r="P105" i="22"/>
  <c r="W104" i="22"/>
  <c r="V104" i="22"/>
  <c r="U104" i="22"/>
  <c r="R104" i="22"/>
  <c r="T104" i="22" s="1"/>
  <c r="Q104" i="22"/>
  <c r="P104" i="22"/>
  <c r="W103" i="22"/>
  <c r="V103" i="22"/>
  <c r="U103" i="22"/>
  <c r="R103" i="22"/>
  <c r="Q103" i="22"/>
  <c r="P103" i="22"/>
  <c r="W102" i="22"/>
  <c r="V102" i="22"/>
  <c r="U102" i="22"/>
  <c r="R102" i="22"/>
  <c r="T102" i="22" s="1"/>
  <c r="Q102" i="22"/>
  <c r="P102" i="22"/>
  <c r="W101" i="22"/>
  <c r="V101" i="22"/>
  <c r="U101" i="22"/>
  <c r="R101" i="22"/>
  <c r="S101" i="22" s="1"/>
  <c r="Q101" i="22"/>
  <c r="P101" i="22"/>
  <c r="W100" i="22"/>
  <c r="V100" i="22"/>
  <c r="U100" i="22"/>
  <c r="R100" i="22"/>
  <c r="T100" i="22" s="1"/>
  <c r="Q100" i="22"/>
  <c r="P100" i="22"/>
  <c r="W99" i="22"/>
  <c r="V99" i="22"/>
  <c r="U99" i="22"/>
  <c r="R99" i="22"/>
  <c r="T99" i="22" s="1"/>
  <c r="Q99" i="22"/>
  <c r="P99" i="22"/>
  <c r="W98" i="22"/>
  <c r="V98" i="22"/>
  <c r="U98" i="22"/>
  <c r="R98" i="22"/>
  <c r="Q98" i="22"/>
  <c r="P98" i="22"/>
  <c r="W97" i="22"/>
  <c r="V97" i="22"/>
  <c r="U97" i="22"/>
  <c r="R97" i="22"/>
  <c r="Q97" i="22"/>
  <c r="P97" i="22"/>
  <c r="W96" i="22"/>
  <c r="V96" i="22"/>
  <c r="U96" i="22"/>
  <c r="R96" i="22"/>
  <c r="Q96" i="22"/>
  <c r="P96" i="22"/>
  <c r="W95" i="22"/>
  <c r="V95" i="22"/>
  <c r="U95" i="22"/>
  <c r="R95" i="22"/>
  <c r="S95" i="22" s="1"/>
  <c r="Q95" i="22"/>
  <c r="P95" i="22"/>
  <c r="W94" i="22"/>
  <c r="V94" i="22"/>
  <c r="U94" i="22"/>
  <c r="R94" i="22"/>
  <c r="T94" i="22" s="1"/>
  <c r="Q94" i="22"/>
  <c r="P94" i="22"/>
  <c r="W93" i="22"/>
  <c r="V93" i="22"/>
  <c r="U93" i="22"/>
  <c r="R93" i="22"/>
  <c r="S93" i="22" s="1"/>
  <c r="Q93" i="22"/>
  <c r="P93" i="22"/>
  <c r="W92" i="22"/>
  <c r="V92" i="22"/>
  <c r="U92" i="22"/>
  <c r="R92" i="22"/>
  <c r="T92" i="22" s="1"/>
  <c r="Q92" i="22"/>
  <c r="P92" i="22"/>
  <c r="W91" i="22"/>
  <c r="V91" i="22"/>
  <c r="U91" i="22"/>
  <c r="R91" i="22"/>
  <c r="T91" i="22" s="1"/>
  <c r="Q91" i="22"/>
  <c r="P91" i="22"/>
  <c r="W90" i="22"/>
  <c r="V90" i="22"/>
  <c r="U90" i="22"/>
  <c r="R90" i="22"/>
  <c r="T90" i="22" s="1"/>
  <c r="Q90" i="22"/>
  <c r="P90" i="22"/>
  <c r="W89" i="22"/>
  <c r="V89" i="22"/>
  <c r="U89" i="22"/>
  <c r="R89" i="22"/>
  <c r="P89" i="22"/>
  <c r="Q89" i="22"/>
  <c r="W88" i="22"/>
  <c r="V88" i="22"/>
  <c r="U88" i="22"/>
  <c r="R88" i="22"/>
  <c r="T88" i="22" s="1"/>
  <c r="Q88" i="22"/>
  <c r="P88" i="22"/>
  <c r="W87" i="22"/>
  <c r="V87" i="22"/>
  <c r="U87" i="22"/>
  <c r="R87" i="22"/>
  <c r="S87" i="22" s="1"/>
  <c r="Q87" i="22"/>
  <c r="P87" i="22"/>
  <c r="W86" i="22"/>
  <c r="V86" i="22"/>
  <c r="U86" i="22"/>
  <c r="R86" i="22"/>
  <c r="T86" i="22" s="1"/>
  <c r="Q86" i="22"/>
  <c r="P86" i="22"/>
  <c r="W85" i="22"/>
  <c r="V85" i="22"/>
  <c r="U85" i="22"/>
  <c r="R85" i="22"/>
  <c r="S85" i="22" s="1"/>
  <c r="P85" i="22"/>
  <c r="Q85" i="22"/>
  <c r="W84" i="22"/>
  <c r="V84" i="22"/>
  <c r="U84" i="22"/>
  <c r="R84" i="22"/>
  <c r="Q84" i="22"/>
  <c r="P84" i="22"/>
  <c r="W83" i="22"/>
  <c r="V83" i="22"/>
  <c r="U83" i="22"/>
  <c r="R83" i="22"/>
  <c r="T83" i="22" s="1"/>
  <c r="Q83" i="22"/>
  <c r="P83" i="22"/>
  <c r="W82" i="22"/>
  <c r="V82" i="22"/>
  <c r="U82" i="22"/>
  <c r="R82" i="22"/>
  <c r="T82" i="22" s="1"/>
  <c r="Q82" i="22"/>
  <c r="P82" i="22"/>
  <c r="W81" i="22"/>
  <c r="V81" i="22"/>
  <c r="U81" i="22"/>
  <c r="R81" i="22"/>
  <c r="Q81" i="22"/>
  <c r="P81" i="22"/>
  <c r="W80" i="22"/>
  <c r="V80" i="22"/>
  <c r="U80" i="22"/>
  <c r="R80" i="22"/>
  <c r="T80" i="22" s="1"/>
  <c r="Q80" i="22"/>
  <c r="P80" i="22"/>
  <c r="W79" i="22"/>
  <c r="V79" i="22"/>
  <c r="U79" i="22"/>
  <c r="R79" i="22"/>
  <c r="T79" i="22" s="1"/>
  <c r="Q79" i="22"/>
  <c r="P79" i="22"/>
  <c r="W78" i="22"/>
  <c r="V78" i="22"/>
  <c r="U78" i="22"/>
  <c r="R78" i="22"/>
  <c r="T78" i="22" s="1"/>
  <c r="Q78" i="22"/>
  <c r="P78" i="22"/>
  <c r="W77" i="22"/>
  <c r="V77" i="22"/>
  <c r="U77" i="22"/>
  <c r="R77" i="22"/>
  <c r="S77" i="22" s="1"/>
  <c r="Q77" i="22"/>
  <c r="P77" i="22"/>
  <c r="W76" i="22"/>
  <c r="V76" i="22"/>
  <c r="U76" i="22"/>
  <c r="R76" i="22"/>
  <c r="T76" i="22" s="1"/>
  <c r="Q76" i="22"/>
  <c r="P76" i="22"/>
  <c r="W75" i="22"/>
  <c r="V75" i="22"/>
  <c r="U75" i="22"/>
  <c r="R75" i="22"/>
  <c r="Q75" i="22"/>
  <c r="P75" i="22"/>
  <c r="W74" i="22"/>
  <c r="V74" i="22"/>
  <c r="U74" i="22"/>
  <c r="R74" i="22"/>
  <c r="S74" i="22" s="1"/>
  <c r="Q74" i="22"/>
  <c r="P74" i="22"/>
  <c r="W73" i="22"/>
  <c r="V73" i="22"/>
  <c r="U73" i="22"/>
  <c r="R73" i="22"/>
  <c r="Q73" i="22"/>
  <c r="P73" i="22"/>
  <c r="W72" i="22"/>
  <c r="V72" i="22"/>
  <c r="U72" i="22"/>
  <c r="R72" i="22"/>
  <c r="T72" i="22" s="1"/>
  <c r="Q72" i="22"/>
  <c r="P72" i="22"/>
  <c r="W71" i="22"/>
  <c r="V71" i="22"/>
  <c r="U71" i="22"/>
  <c r="R71" i="22"/>
  <c r="S71" i="22" s="1"/>
  <c r="Q71" i="22"/>
  <c r="P71" i="22"/>
  <c r="W70" i="22"/>
  <c r="V70" i="22"/>
  <c r="U70" i="22"/>
  <c r="R70" i="22"/>
  <c r="T70" i="22" s="1"/>
  <c r="Q70" i="22"/>
  <c r="P70" i="22"/>
  <c r="W69" i="22"/>
  <c r="V69" i="22"/>
  <c r="U69" i="22"/>
  <c r="R69" i="22"/>
  <c r="Q69" i="22"/>
  <c r="P69" i="22"/>
  <c r="W68" i="22"/>
  <c r="V68" i="22"/>
  <c r="U68" i="22"/>
  <c r="R68" i="22"/>
  <c r="T68" i="22" s="1"/>
  <c r="Q68" i="22"/>
  <c r="P68" i="22"/>
  <c r="W67" i="22"/>
  <c r="V67" i="22"/>
  <c r="U67" i="22"/>
  <c r="R67" i="22"/>
  <c r="T67" i="22" s="1"/>
  <c r="Q67" i="22"/>
  <c r="P67" i="22"/>
  <c r="W66" i="22"/>
  <c r="V66" i="22"/>
  <c r="U66" i="22"/>
  <c r="R66" i="22"/>
  <c r="T66" i="22" s="1"/>
  <c r="Q66" i="22"/>
  <c r="W65" i="22"/>
  <c r="V65" i="22"/>
  <c r="U65" i="22"/>
  <c r="R65" i="22"/>
  <c r="Q65" i="22"/>
  <c r="W64" i="22"/>
  <c r="V64" i="22"/>
  <c r="U64" i="22"/>
  <c r="R64" i="22"/>
  <c r="Q64" i="22"/>
  <c r="W63" i="22"/>
  <c r="V63" i="22"/>
  <c r="U63" i="22"/>
  <c r="R63" i="22"/>
  <c r="Q63" i="22"/>
  <c r="W62" i="22"/>
  <c r="V62" i="22"/>
  <c r="U62" i="22"/>
  <c r="R62" i="22"/>
  <c r="T62" i="22" s="1"/>
  <c r="Q62" i="22"/>
  <c r="W61" i="22"/>
  <c r="V61" i="22"/>
  <c r="U61" i="22"/>
  <c r="R61" i="22"/>
  <c r="Q61" i="22"/>
  <c r="W60" i="22"/>
  <c r="V60" i="22"/>
  <c r="U60" i="22"/>
  <c r="R60" i="22"/>
  <c r="T60" i="22" s="1"/>
  <c r="Q60" i="22"/>
  <c r="W59" i="22"/>
  <c r="V59" i="22"/>
  <c r="U59" i="22"/>
  <c r="R59" i="22"/>
  <c r="Q59" i="22"/>
  <c r="W58" i="22"/>
  <c r="V58" i="22"/>
  <c r="U58" i="22"/>
  <c r="R58" i="22"/>
  <c r="S58" i="22" s="1"/>
  <c r="Q58" i="22"/>
  <c r="W57" i="22"/>
  <c r="V57" i="22"/>
  <c r="U57" i="22"/>
  <c r="R57" i="22"/>
  <c r="Q57" i="22"/>
  <c r="W56" i="22"/>
  <c r="V56" i="22"/>
  <c r="U56" i="22"/>
  <c r="R56" i="22"/>
  <c r="Q56" i="22"/>
  <c r="W55" i="22"/>
  <c r="V55" i="22"/>
  <c r="U55" i="22"/>
  <c r="R55" i="22"/>
  <c r="S55" i="22" s="1"/>
  <c r="Q55" i="22"/>
  <c r="W54" i="22"/>
  <c r="V54" i="22"/>
  <c r="U54" i="22"/>
  <c r="R54" i="22"/>
  <c r="T54" i="22" s="1"/>
  <c r="Q54" i="22"/>
  <c r="W53" i="22"/>
  <c r="V53" i="22"/>
  <c r="U53" i="22"/>
  <c r="R53" i="22"/>
  <c r="Q53" i="22"/>
  <c r="W52" i="22"/>
  <c r="V52" i="22"/>
  <c r="U52" i="22"/>
  <c r="R52" i="22"/>
  <c r="Q52" i="22"/>
  <c r="W51" i="22"/>
  <c r="V51" i="22"/>
  <c r="U51" i="22"/>
  <c r="R51" i="22"/>
  <c r="T51" i="22" s="1"/>
  <c r="Q51" i="22"/>
  <c r="W50" i="22"/>
  <c r="V50" i="22"/>
  <c r="U50" i="22"/>
  <c r="R50" i="22"/>
  <c r="T50" i="22" s="1"/>
  <c r="Q50" i="22"/>
  <c r="W49" i="22"/>
  <c r="V49" i="22"/>
  <c r="U49" i="22"/>
  <c r="R49" i="22"/>
  <c r="Q49" i="22"/>
  <c r="W48" i="22"/>
  <c r="V48" i="22"/>
  <c r="U48" i="22"/>
  <c r="R48" i="22"/>
  <c r="T48" i="22" s="1"/>
  <c r="Q48" i="22"/>
  <c r="W47" i="22"/>
  <c r="V47" i="22"/>
  <c r="U47" i="22"/>
  <c r="R47" i="22"/>
  <c r="S47" i="22" s="1"/>
  <c r="Q47" i="22"/>
  <c r="W46" i="22"/>
  <c r="V46" i="22"/>
  <c r="U46" i="22"/>
  <c r="R46" i="22"/>
  <c r="T46" i="22" s="1"/>
  <c r="Q46" i="22"/>
  <c r="W45" i="22"/>
  <c r="V45" i="22"/>
  <c r="U45" i="22"/>
  <c r="R45" i="22"/>
  <c r="S45" i="22" s="1"/>
  <c r="Q45" i="22"/>
  <c r="W44" i="22"/>
  <c r="V44" i="22"/>
  <c r="U44" i="22"/>
  <c r="R44" i="22"/>
  <c r="T44" i="22" s="1"/>
  <c r="Q44" i="22"/>
  <c r="W43" i="22"/>
  <c r="V43" i="22"/>
  <c r="U43" i="22"/>
  <c r="R43" i="22"/>
  <c r="Q43" i="22"/>
  <c r="W42" i="22"/>
  <c r="V42" i="22"/>
  <c r="U42" i="22"/>
  <c r="R42" i="22"/>
  <c r="S42" i="22" s="1"/>
  <c r="Q42" i="22"/>
  <c r="W41" i="22"/>
  <c r="V41" i="22"/>
  <c r="U41" i="22"/>
  <c r="R41" i="22"/>
  <c r="Q41" i="22"/>
  <c r="W40" i="22"/>
  <c r="V40" i="22"/>
  <c r="U40" i="22"/>
  <c r="R40" i="22"/>
  <c r="S40" i="22" s="1"/>
  <c r="Q40" i="22"/>
  <c r="W39" i="22"/>
  <c r="V39" i="22"/>
  <c r="U39" i="22"/>
  <c r="R39" i="22"/>
  <c r="Q39" i="22"/>
  <c r="W38" i="22"/>
  <c r="V38" i="22"/>
  <c r="U38" i="22"/>
  <c r="R38" i="22"/>
  <c r="S38" i="22" s="1"/>
  <c r="Q38" i="22"/>
  <c r="W37" i="22"/>
  <c r="V37" i="22"/>
  <c r="U37" i="22"/>
  <c r="R37" i="22"/>
  <c r="Q37" i="22"/>
  <c r="W36" i="22"/>
  <c r="V36" i="22"/>
  <c r="U36" i="22"/>
  <c r="R36" i="22"/>
  <c r="S36" i="22" s="1"/>
  <c r="Q36" i="22"/>
  <c r="W35" i="22"/>
  <c r="V35" i="22"/>
  <c r="U35" i="22"/>
  <c r="R35" i="22"/>
  <c r="Q35" i="22"/>
  <c r="W34" i="22"/>
  <c r="V34" i="22"/>
  <c r="U34" i="22"/>
  <c r="R34" i="22"/>
  <c r="S34" i="22" s="1"/>
  <c r="Q34" i="22"/>
  <c r="W33" i="22"/>
  <c r="V33" i="22"/>
  <c r="U33" i="22"/>
  <c r="R33" i="22"/>
  <c r="Q33" i="22"/>
  <c r="W32" i="22"/>
  <c r="V32" i="22"/>
  <c r="U32" i="22"/>
  <c r="R32" i="22"/>
  <c r="S32" i="22" s="1"/>
  <c r="Q32" i="22"/>
  <c r="W31" i="22"/>
  <c r="V31" i="22"/>
  <c r="U31" i="22"/>
  <c r="R31" i="22"/>
  <c r="Q31" i="22"/>
  <c r="W30" i="22"/>
  <c r="V30" i="22"/>
  <c r="U30" i="22"/>
  <c r="R30" i="22"/>
  <c r="S30" i="22" s="1"/>
  <c r="Q30" i="22"/>
  <c r="W29" i="22"/>
  <c r="V29" i="22"/>
  <c r="U29" i="22"/>
  <c r="R29" i="22"/>
  <c r="Q29" i="22"/>
  <c r="W28" i="22"/>
  <c r="V28" i="22"/>
  <c r="U28" i="22"/>
  <c r="R28" i="22"/>
  <c r="S28" i="22" s="1"/>
  <c r="Q28" i="22"/>
  <c r="W27" i="22"/>
  <c r="V27" i="22"/>
  <c r="U27" i="22"/>
  <c r="R27" i="22"/>
  <c r="Q27" i="22"/>
  <c r="W26" i="22"/>
  <c r="V26" i="22"/>
  <c r="U26" i="22"/>
  <c r="R26" i="22"/>
  <c r="S26" i="22" s="1"/>
  <c r="Q26" i="22"/>
  <c r="W25" i="22"/>
  <c r="V25" i="22"/>
  <c r="U25" i="22"/>
  <c r="R25" i="22"/>
  <c r="Q25" i="22"/>
  <c r="W24" i="22"/>
  <c r="V24" i="22"/>
  <c r="U24" i="22"/>
  <c r="R24" i="22"/>
  <c r="S24" i="22" s="1"/>
  <c r="Q24" i="22"/>
  <c r="W23" i="22"/>
  <c r="V23" i="22"/>
  <c r="U23" i="22"/>
  <c r="R23" i="22"/>
  <c r="Q23" i="22"/>
  <c r="W22" i="22"/>
  <c r="V22" i="22"/>
  <c r="U22" i="22"/>
  <c r="R22" i="22"/>
  <c r="S22" i="22" s="1"/>
  <c r="Q22" i="22"/>
  <c r="W21" i="22"/>
  <c r="V21" i="22"/>
  <c r="U21" i="22"/>
  <c r="R21" i="22"/>
  <c r="Q21" i="22"/>
  <c r="W20" i="22"/>
  <c r="V20" i="22"/>
  <c r="U20" i="22"/>
  <c r="R20" i="22"/>
  <c r="Q20" i="22"/>
  <c r="W19" i="22"/>
  <c r="V19" i="22"/>
  <c r="U19" i="22"/>
  <c r="R19" i="22"/>
  <c r="Q19" i="22"/>
  <c r="W18" i="22"/>
  <c r="V18" i="22"/>
  <c r="U18" i="22"/>
  <c r="R18" i="22"/>
  <c r="T18" i="22" s="1"/>
  <c r="Q18" i="22"/>
  <c r="W17" i="22"/>
  <c r="V17" i="22"/>
  <c r="U17" i="22"/>
  <c r="R17" i="22"/>
  <c r="Q17" i="22"/>
  <c r="W16" i="22"/>
  <c r="V16" i="22"/>
  <c r="U16" i="22"/>
  <c r="R16" i="22"/>
  <c r="T16" i="22" s="1"/>
  <c r="Q16" i="22"/>
  <c r="W15" i="22"/>
  <c r="V15" i="22"/>
  <c r="U15" i="22"/>
  <c r="R15" i="22"/>
  <c r="Q15" i="22"/>
  <c r="W14" i="22"/>
  <c r="V14" i="22"/>
  <c r="U14" i="22"/>
  <c r="R14" i="22"/>
  <c r="T14" i="22" s="1"/>
  <c r="Q14" i="22"/>
  <c r="W13" i="22"/>
  <c r="V13" i="22"/>
  <c r="U13" i="22"/>
  <c r="R13" i="22"/>
  <c r="Q13" i="22"/>
  <c r="W12" i="22"/>
  <c r="V12" i="22"/>
  <c r="U12" i="22"/>
  <c r="R12" i="22"/>
  <c r="T12" i="22" s="1"/>
  <c r="Q12" i="22"/>
  <c r="W11" i="22"/>
  <c r="V11" i="22"/>
  <c r="U11" i="22"/>
  <c r="R11" i="22"/>
  <c r="Q11" i="22"/>
  <c r="W10" i="22"/>
  <c r="V10" i="22"/>
  <c r="U10" i="22"/>
  <c r="R10" i="22"/>
  <c r="T10" i="22" s="1"/>
  <c r="Q10" i="22"/>
  <c r="W9" i="22"/>
  <c r="V9" i="22"/>
  <c r="U9" i="22"/>
  <c r="R9" i="22"/>
  <c r="Q9" i="22"/>
  <c r="W8" i="22"/>
  <c r="V8" i="22"/>
  <c r="U8" i="22"/>
  <c r="R8" i="22"/>
  <c r="S8" i="22" s="1"/>
  <c r="Q8" i="22"/>
  <c r="W7" i="22"/>
  <c r="V7" i="22"/>
  <c r="U7" i="22"/>
  <c r="R7" i="22"/>
  <c r="Q7" i="22"/>
  <c r="F3" i="22"/>
  <c r="F7" i="6" s="1"/>
  <c r="W152" i="21"/>
  <c r="V152" i="21"/>
  <c r="U152" i="21"/>
  <c r="R152" i="21"/>
  <c r="Q152" i="21"/>
  <c r="P152" i="21"/>
  <c r="W151" i="21"/>
  <c r="V151" i="21"/>
  <c r="U151" i="21"/>
  <c r="R151" i="21"/>
  <c r="S151" i="21" s="1"/>
  <c r="Q151" i="21"/>
  <c r="P151" i="21"/>
  <c r="W150" i="21"/>
  <c r="V150" i="21"/>
  <c r="U150" i="21"/>
  <c r="R150" i="21"/>
  <c r="T150" i="21" s="1"/>
  <c r="Q150" i="21"/>
  <c r="P150" i="21"/>
  <c r="W149" i="21"/>
  <c r="V149" i="21"/>
  <c r="U149" i="21"/>
  <c r="R149" i="21"/>
  <c r="Q149" i="21"/>
  <c r="P149" i="21"/>
  <c r="W148" i="21"/>
  <c r="V148" i="21"/>
  <c r="U148" i="21"/>
  <c r="R148" i="21"/>
  <c r="T148" i="21" s="1"/>
  <c r="Q148" i="21"/>
  <c r="P148" i="21"/>
  <c r="W147" i="21"/>
  <c r="V147" i="21"/>
  <c r="U147" i="21"/>
  <c r="R147" i="21"/>
  <c r="T147" i="21" s="1"/>
  <c r="Q147" i="21"/>
  <c r="P147" i="21"/>
  <c r="W146" i="21"/>
  <c r="V146" i="21"/>
  <c r="U146" i="21"/>
  <c r="R146" i="21"/>
  <c r="X146" i="21" s="1"/>
  <c r="Q146" i="21"/>
  <c r="P146" i="21"/>
  <c r="W145" i="21"/>
  <c r="V145" i="21"/>
  <c r="U145" i="21"/>
  <c r="R145" i="21"/>
  <c r="Q145" i="21"/>
  <c r="P145" i="21"/>
  <c r="W144" i="21"/>
  <c r="V144" i="21"/>
  <c r="U144" i="21"/>
  <c r="R144" i="21"/>
  <c r="T144" i="21" s="1"/>
  <c r="Q144" i="21"/>
  <c r="P144" i="21"/>
  <c r="W143" i="21"/>
  <c r="V143" i="21"/>
  <c r="U143" i="21"/>
  <c r="R143" i="21"/>
  <c r="S143" i="21" s="1"/>
  <c r="Q143" i="21"/>
  <c r="P143" i="21"/>
  <c r="W142" i="21"/>
  <c r="V142" i="21"/>
  <c r="U142" i="21"/>
  <c r="R142" i="21"/>
  <c r="T142" i="21" s="1"/>
  <c r="Q142" i="21"/>
  <c r="P142" i="21"/>
  <c r="W141" i="21"/>
  <c r="V141" i="21"/>
  <c r="U141" i="21"/>
  <c r="R141" i="21"/>
  <c r="Q141" i="21"/>
  <c r="P141" i="21"/>
  <c r="W140" i="21"/>
  <c r="V140" i="21"/>
  <c r="U140" i="21"/>
  <c r="R140" i="21"/>
  <c r="T140" i="21" s="1"/>
  <c r="Q140" i="21"/>
  <c r="P140" i="21"/>
  <c r="W139" i="21"/>
  <c r="V139" i="21"/>
  <c r="U139" i="21"/>
  <c r="R139" i="21"/>
  <c r="X139" i="21" s="1"/>
  <c r="Q139" i="21"/>
  <c r="P139" i="21"/>
  <c r="W138" i="21"/>
  <c r="V138" i="21"/>
  <c r="U138" i="21"/>
  <c r="R138" i="21"/>
  <c r="S138" i="21" s="1"/>
  <c r="Q138" i="21"/>
  <c r="P138" i="21"/>
  <c r="W137" i="21"/>
  <c r="V137" i="21"/>
  <c r="U137" i="21"/>
  <c r="R137" i="21"/>
  <c r="Q137" i="21"/>
  <c r="P137" i="21"/>
  <c r="W136" i="21"/>
  <c r="V136" i="21"/>
  <c r="U136" i="21"/>
  <c r="R136" i="21"/>
  <c r="Q136" i="21"/>
  <c r="P136" i="21"/>
  <c r="W135" i="21"/>
  <c r="V135" i="21"/>
  <c r="U135" i="21"/>
  <c r="R135" i="21"/>
  <c r="S135" i="21" s="1"/>
  <c r="Q135" i="21"/>
  <c r="P135" i="21"/>
  <c r="W134" i="21"/>
  <c r="V134" i="21"/>
  <c r="U134" i="21"/>
  <c r="R134" i="21"/>
  <c r="T134" i="21" s="1"/>
  <c r="Q134" i="21"/>
  <c r="P134" i="21"/>
  <c r="W133" i="21"/>
  <c r="V133" i="21"/>
  <c r="U133" i="21"/>
  <c r="R133" i="21"/>
  <c r="S133" i="21" s="1"/>
  <c r="Q133" i="21"/>
  <c r="P133" i="21"/>
  <c r="W132" i="21"/>
  <c r="V132" i="21"/>
  <c r="U132" i="21"/>
  <c r="R132" i="21"/>
  <c r="T132" i="21" s="1"/>
  <c r="Q132" i="21"/>
  <c r="P132" i="21"/>
  <c r="W131" i="21"/>
  <c r="V131" i="21"/>
  <c r="U131" i="21"/>
  <c r="R131" i="21"/>
  <c r="S131" i="21" s="1"/>
  <c r="Q131" i="21"/>
  <c r="P131" i="21"/>
  <c r="W130" i="21"/>
  <c r="V130" i="21"/>
  <c r="U130" i="21"/>
  <c r="R130" i="21"/>
  <c r="T130" i="21" s="1"/>
  <c r="Q130" i="21"/>
  <c r="P130" i="21"/>
  <c r="W129" i="21"/>
  <c r="V129" i="21"/>
  <c r="U129" i="21"/>
  <c r="R129" i="21"/>
  <c r="Q129" i="21"/>
  <c r="P129" i="21"/>
  <c r="W128" i="21"/>
  <c r="V128" i="21"/>
  <c r="U128" i="21"/>
  <c r="R128" i="21"/>
  <c r="T128" i="21" s="1"/>
  <c r="Q128" i="21"/>
  <c r="P128" i="21"/>
  <c r="W127" i="21"/>
  <c r="V127" i="21"/>
  <c r="U127" i="21"/>
  <c r="R127" i="21"/>
  <c r="S127" i="21" s="1"/>
  <c r="Q127" i="21"/>
  <c r="P127" i="21"/>
  <c r="W126" i="21"/>
  <c r="V126" i="21"/>
  <c r="U126" i="21"/>
  <c r="R126" i="21"/>
  <c r="T126" i="21" s="1"/>
  <c r="Q126" i="21"/>
  <c r="P126" i="21"/>
  <c r="W125" i="21"/>
  <c r="V125" i="21"/>
  <c r="U125" i="21"/>
  <c r="R125" i="21"/>
  <c r="S125" i="21" s="1"/>
  <c r="Q125" i="21"/>
  <c r="P125" i="21"/>
  <c r="W124" i="21"/>
  <c r="V124" i="21"/>
  <c r="U124" i="21"/>
  <c r="R124" i="21"/>
  <c r="T124" i="21" s="1"/>
  <c r="Q124" i="21"/>
  <c r="P124" i="21"/>
  <c r="W123" i="21"/>
  <c r="V123" i="21"/>
  <c r="U123" i="21"/>
  <c r="R123" i="21"/>
  <c r="X123" i="21" s="1"/>
  <c r="Q123" i="21"/>
  <c r="P123" i="21"/>
  <c r="W122" i="21"/>
  <c r="V122" i="21"/>
  <c r="U122" i="21"/>
  <c r="R122" i="21"/>
  <c r="S122" i="21" s="1"/>
  <c r="Q122" i="21"/>
  <c r="P122" i="21"/>
  <c r="W121" i="21"/>
  <c r="V121" i="21"/>
  <c r="U121" i="21"/>
  <c r="R121" i="21"/>
  <c r="Q121" i="21"/>
  <c r="P121" i="21"/>
  <c r="W120" i="21"/>
  <c r="V120" i="21"/>
  <c r="U120" i="21"/>
  <c r="R120" i="21"/>
  <c r="T120" i="21" s="1"/>
  <c r="Q120" i="21"/>
  <c r="P120" i="21"/>
  <c r="W119" i="21"/>
  <c r="V119" i="21"/>
  <c r="U119" i="21"/>
  <c r="R119" i="21"/>
  <c r="S119" i="21" s="1"/>
  <c r="Q119" i="21"/>
  <c r="P119" i="21"/>
  <c r="W118" i="21"/>
  <c r="V118" i="21"/>
  <c r="U118" i="21"/>
  <c r="R118" i="21"/>
  <c r="T118" i="21" s="1"/>
  <c r="Q118" i="21"/>
  <c r="P118" i="21"/>
  <c r="W117" i="21"/>
  <c r="V117" i="21"/>
  <c r="U117" i="21"/>
  <c r="R117" i="21"/>
  <c r="S117" i="21" s="1"/>
  <c r="Q117" i="21"/>
  <c r="P117" i="21"/>
  <c r="W116" i="21"/>
  <c r="V116" i="21"/>
  <c r="U116" i="21"/>
  <c r="R116" i="21"/>
  <c r="T116" i="21" s="1"/>
  <c r="Q116" i="21"/>
  <c r="P116" i="21"/>
  <c r="W115" i="21"/>
  <c r="V115" i="21"/>
  <c r="U115" i="21"/>
  <c r="R115" i="21"/>
  <c r="S115" i="21" s="1"/>
  <c r="Q115" i="21"/>
  <c r="P115" i="21"/>
  <c r="W114" i="21"/>
  <c r="V114" i="21"/>
  <c r="U114" i="21"/>
  <c r="R114" i="21"/>
  <c r="T114" i="21" s="1"/>
  <c r="Q114" i="21"/>
  <c r="P114" i="21"/>
  <c r="W113" i="21"/>
  <c r="V113" i="21"/>
  <c r="U113" i="21"/>
  <c r="R113" i="21"/>
  <c r="Q113" i="21"/>
  <c r="P113" i="21"/>
  <c r="W112" i="21"/>
  <c r="V112" i="21"/>
  <c r="U112" i="21"/>
  <c r="R112" i="21"/>
  <c r="Q112" i="21"/>
  <c r="P112" i="21"/>
  <c r="W111" i="21"/>
  <c r="V111" i="21"/>
  <c r="U111" i="21"/>
  <c r="R111" i="21"/>
  <c r="S111" i="21" s="1"/>
  <c r="Q111" i="21"/>
  <c r="P111" i="21"/>
  <c r="W110" i="21"/>
  <c r="V110" i="21"/>
  <c r="U110" i="21"/>
  <c r="R110" i="21"/>
  <c r="T110" i="21" s="1"/>
  <c r="Q110" i="21"/>
  <c r="P110" i="21"/>
  <c r="W109" i="21"/>
  <c r="V109" i="21"/>
  <c r="U109" i="21"/>
  <c r="R109" i="21"/>
  <c r="Q109" i="21"/>
  <c r="P109" i="21"/>
  <c r="W108" i="21"/>
  <c r="V108" i="21"/>
  <c r="U108" i="21"/>
  <c r="R108" i="21"/>
  <c r="T108" i="21" s="1"/>
  <c r="Q108" i="21"/>
  <c r="P108" i="21"/>
  <c r="W107" i="21"/>
  <c r="V107" i="21"/>
  <c r="U107" i="21"/>
  <c r="R107" i="21"/>
  <c r="T107" i="21" s="1"/>
  <c r="Q107" i="21"/>
  <c r="P107" i="21"/>
  <c r="W106" i="21"/>
  <c r="V106" i="21"/>
  <c r="U106" i="21"/>
  <c r="R106" i="21"/>
  <c r="S106" i="21" s="1"/>
  <c r="Q106" i="21"/>
  <c r="P106" i="21"/>
  <c r="W105" i="21"/>
  <c r="V105" i="21"/>
  <c r="U105" i="21"/>
  <c r="R105" i="21"/>
  <c r="Q105" i="21"/>
  <c r="P105" i="21"/>
  <c r="W104" i="21"/>
  <c r="V104" i="21"/>
  <c r="U104" i="21"/>
  <c r="R104" i="21"/>
  <c r="T104" i="21" s="1"/>
  <c r="Q104" i="21"/>
  <c r="P104" i="21"/>
  <c r="W103" i="21"/>
  <c r="V103" i="21"/>
  <c r="U103" i="21"/>
  <c r="R103" i="21"/>
  <c r="S103" i="21" s="1"/>
  <c r="Q103" i="21"/>
  <c r="P103" i="21"/>
  <c r="W102" i="21"/>
  <c r="V102" i="21"/>
  <c r="U102" i="21"/>
  <c r="R102" i="21"/>
  <c r="T102" i="21" s="1"/>
  <c r="Q102" i="21"/>
  <c r="P102" i="21"/>
  <c r="W101" i="21"/>
  <c r="V101" i="21"/>
  <c r="U101" i="21"/>
  <c r="R101" i="21"/>
  <c r="S101" i="21" s="1"/>
  <c r="Q101" i="21"/>
  <c r="P101" i="21"/>
  <c r="W100" i="21"/>
  <c r="V100" i="21"/>
  <c r="U100" i="21"/>
  <c r="R100" i="21"/>
  <c r="T100" i="21" s="1"/>
  <c r="Q100" i="21"/>
  <c r="P100" i="21"/>
  <c r="W99" i="21"/>
  <c r="V99" i="21"/>
  <c r="U99" i="21"/>
  <c r="R99" i="21"/>
  <c r="X99" i="21" s="1"/>
  <c r="Q99" i="21"/>
  <c r="P99" i="21"/>
  <c r="W98" i="21"/>
  <c r="V98" i="21"/>
  <c r="U98" i="21"/>
  <c r="R98" i="21"/>
  <c r="X98" i="21" s="1"/>
  <c r="Q98" i="21"/>
  <c r="P98" i="21"/>
  <c r="W97" i="21"/>
  <c r="V97" i="21"/>
  <c r="U97" i="21"/>
  <c r="R97" i="21"/>
  <c r="Q97" i="21"/>
  <c r="P97" i="21"/>
  <c r="W96" i="21"/>
  <c r="V96" i="21"/>
  <c r="U96" i="21"/>
  <c r="R96" i="21"/>
  <c r="T96" i="21" s="1"/>
  <c r="Q96" i="21"/>
  <c r="P96" i="21"/>
  <c r="W95" i="21"/>
  <c r="V95" i="21"/>
  <c r="U95" i="21"/>
  <c r="R95" i="21"/>
  <c r="S95" i="21" s="1"/>
  <c r="Q95" i="21"/>
  <c r="P95" i="21"/>
  <c r="W94" i="21"/>
  <c r="V94" i="21"/>
  <c r="U94" i="21"/>
  <c r="R94" i="21"/>
  <c r="T94" i="21" s="1"/>
  <c r="Q94" i="21"/>
  <c r="P94" i="21"/>
  <c r="W93" i="21"/>
  <c r="V93" i="21"/>
  <c r="U93" i="21"/>
  <c r="R93" i="21"/>
  <c r="S93" i="21" s="1"/>
  <c r="Q93" i="21"/>
  <c r="P93" i="21"/>
  <c r="W92" i="21"/>
  <c r="V92" i="21"/>
  <c r="U92" i="21"/>
  <c r="R92" i="21"/>
  <c r="T92" i="21" s="1"/>
  <c r="Q92" i="21"/>
  <c r="P92" i="21"/>
  <c r="W91" i="21"/>
  <c r="V91" i="21"/>
  <c r="U91" i="21"/>
  <c r="R91" i="21"/>
  <c r="T91" i="21" s="1"/>
  <c r="Q91" i="21"/>
  <c r="P91" i="21"/>
  <c r="W90" i="21"/>
  <c r="V90" i="21"/>
  <c r="U90" i="21"/>
  <c r="R90" i="21"/>
  <c r="X90" i="21" s="1"/>
  <c r="Q90" i="21"/>
  <c r="P90" i="21"/>
  <c r="W89" i="21"/>
  <c r="V89" i="21"/>
  <c r="U89" i="21"/>
  <c r="R89" i="21"/>
  <c r="Q89" i="21"/>
  <c r="P89" i="21"/>
  <c r="W88" i="21"/>
  <c r="V88" i="21"/>
  <c r="U88" i="21"/>
  <c r="R88" i="21"/>
  <c r="T88" i="21" s="1"/>
  <c r="Q88" i="21"/>
  <c r="P88" i="21"/>
  <c r="W87" i="21"/>
  <c r="V87" i="21"/>
  <c r="U87" i="21"/>
  <c r="R87" i="21"/>
  <c r="S87" i="21" s="1"/>
  <c r="Q87" i="21"/>
  <c r="P87" i="21"/>
  <c r="W86" i="21"/>
  <c r="V86" i="21"/>
  <c r="U86" i="21"/>
  <c r="R86" i="21"/>
  <c r="T86" i="21" s="1"/>
  <c r="Q86" i="21"/>
  <c r="P86" i="21"/>
  <c r="W85" i="21"/>
  <c r="V85" i="21"/>
  <c r="U85" i="21"/>
  <c r="R85" i="21"/>
  <c r="S85" i="21" s="1"/>
  <c r="Q85" i="21"/>
  <c r="P85" i="21"/>
  <c r="W84" i="21"/>
  <c r="V84" i="21"/>
  <c r="U84" i="21"/>
  <c r="R84" i="21"/>
  <c r="T84" i="21" s="1"/>
  <c r="Q84" i="21"/>
  <c r="P84" i="21"/>
  <c r="W83" i="21"/>
  <c r="V83" i="21"/>
  <c r="U83" i="21"/>
  <c r="R83" i="21"/>
  <c r="T83" i="21" s="1"/>
  <c r="Q83" i="21"/>
  <c r="P83" i="21"/>
  <c r="W82" i="21"/>
  <c r="V82" i="21"/>
  <c r="U82" i="21"/>
  <c r="R82" i="21"/>
  <c r="Q82" i="21"/>
  <c r="P82" i="21"/>
  <c r="W81" i="21"/>
  <c r="V81" i="21"/>
  <c r="U81" i="21"/>
  <c r="R81" i="21"/>
  <c r="Q81" i="21"/>
  <c r="P81" i="21"/>
  <c r="W80" i="21"/>
  <c r="V80" i="21"/>
  <c r="U80" i="21"/>
  <c r="R80" i="21"/>
  <c r="T80" i="21" s="1"/>
  <c r="Q80" i="21"/>
  <c r="P80" i="21"/>
  <c r="W79" i="21"/>
  <c r="V79" i="21"/>
  <c r="U79" i="21"/>
  <c r="R79" i="21"/>
  <c r="S79" i="21" s="1"/>
  <c r="Q79" i="21"/>
  <c r="P79" i="21"/>
  <c r="W78" i="21"/>
  <c r="V78" i="21"/>
  <c r="U78" i="21"/>
  <c r="R78" i="21"/>
  <c r="T78" i="21" s="1"/>
  <c r="Q78" i="21"/>
  <c r="P78" i="21"/>
  <c r="W77" i="21"/>
  <c r="V77" i="21"/>
  <c r="U77" i="21"/>
  <c r="R77" i="21"/>
  <c r="S77" i="21" s="1"/>
  <c r="Q77" i="21"/>
  <c r="P77" i="21"/>
  <c r="W76" i="21"/>
  <c r="V76" i="21"/>
  <c r="U76" i="21"/>
  <c r="R76" i="21"/>
  <c r="T76" i="21" s="1"/>
  <c r="Q76" i="21"/>
  <c r="P76" i="21"/>
  <c r="W75" i="21"/>
  <c r="V75" i="21"/>
  <c r="U75" i="21"/>
  <c r="R75" i="21"/>
  <c r="X75" i="21" s="1"/>
  <c r="Q75" i="21"/>
  <c r="P75" i="21"/>
  <c r="W74" i="21"/>
  <c r="V74" i="21"/>
  <c r="U74" i="21"/>
  <c r="R74" i="21"/>
  <c r="Q74" i="21"/>
  <c r="P74" i="21"/>
  <c r="W73" i="21"/>
  <c r="V73" i="21"/>
  <c r="U73" i="21"/>
  <c r="R73" i="21"/>
  <c r="Q73" i="21"/>
  <c r="P73" i="21"/>
  <c r="W72" i="21"/>
  <c r="V72" i="21"/>
  <c r="U72" i="21"/>
  <c r="R72" i="21"/>
  <c r="Q72" i="21"/>
  <c r="P72" i="21"/>
  <c r="W71" i="21"/>
  <c r="V71" i="21"/>
  <c r="U71" i="21"/>
  <c r="R71" i="21"/>
  <c r="S71" i="21" s="1"/>
  <c r="Q71" i="21"/>
  <c r="P71" i="21"/>
  <c r="W70" i="21"/>
  <c r="V70" i="21"/>
  <c r="U70" i="21"/>
  <c r="R70" i="21"/>
  <c r="T70" i="21" s="1"/>
  <c r="Q70" i="21"/>
  <c r="P70" i="21"/>
  <c r="W69" i="21"/>
  <c r="V69" i="21"/>
  <c r="U69" i="21"/>
  <c r="R69" i="21"/>
  <c r="Q69" i="21"/>
  <c r="P69" i="21"/>
  <c r="W68" i="21"/>
  <c r="V68" i="21"/>
  <c r="U68" i="21"/>
  <c r="R68" i="21"/>
  <c r="T68" i="21" s="1"/>
  <c r="Q68" i="21"/>
  <c r="P68" i="21"/>
  <c r="W67" i="21"/>
  <c r="V67" i="21"/>
  <c r="U67" i="21"/>
  <c r="R67" i="21"/>
  <c r="T67" i="21" s="1"/>
  <c r="Q67" i="21"/>
  <c r="P67" i="21"/>
  <c r="W66" i="21"/>
  <c r="V66" i="21"/>
  <c r="U66" i="21"/>
  <c r="R66" i="21"/>
  <c r="T66" i="21" s="1"/>
  <c r="Q66" i="21"/>
  <c r="W65" i="21"/>
  <c r="V65" i="21"/>
  <c r="U65" i="21"/>
  <c r="R65" i="21"/>
  <c r="Q65" i="21"/>
  <c r="W64" i="21"/>
  <c r="V64" i="21"/>
  <c r="U64" i="21"/>
  <c r="R64" i="21"/>
  <c r="Q64" i="21"/>
  <c r="W63" i="21"/>
  <c r="V63" i="21"/>
  <c r="U63" i="21"/>
  <c r="R63" i="21"/>
  <c r="S63" i="21" s="1"/>
  <c r="Q63" i="21"/>
  <c r="W62" i="21"/>
  <c r="V62" i="21"/>
  <c r="U62" i="21"/>
  <c r="R62" i="21"/>
  <c r="T62" i="21" s="1"/>
  <c r="Q62" i="21"/>
  <c r="W61" i="21"/>
  <c r="V61" i="21"/>
  <c r="U61" i="21"/>
  <c r="R61" i="21"/>
  <c r="Q61" i="21"/>
  <c r="W60" i="21"/>
  <c r="V60" i="21"/>
  <c r="U60" i="21"/>
  <c r="R60" i="21"/>
  <c r="T60" i="21" s="1"/>
  <c r="Q60" i="21"/>
  <c r="W59" i="21"/>
  <c r="V59" i="21"/>
  <c r="U59" i="21"/>
  <c r="R59" i="21"/>
  <c r="T59" i="21" s="1"/>
  <c r="Q59" i="21"/>
  <c r="W58" i="21"/>
  <c r="V58" i="21"/>
  <c r="U58" i="21"/>
  <c r="R58" i="21"/>
  <c r="Q58" i="21"/>
  <c r="W57" i="21"/>
  <c r="V57" i="21"/>
  <c r="U57" i="21"/>
  <c r="R57" i="21"/>
  <c r="Q57" i="21"/>
  <c r="W56" i="21"/>
  <c r="V56" i="21"/>
  <c r="U56" i="21"/>
  <c r="R56" i="21"/>
  <c r="Q56" i="21"/>
  <c r="W55" i="21"/>
  <c r="V55" i="21"/>
  <c r="U55" i="21"/>
  <c r="R55" i="21"/>
  <c r="S55" i="21" s="1"/>
  <c r="Q55" i="21"/>
  <c r="W54" i="21"/>
  <c r="V54" i="21"/>
  <c r="U54" i="21"/>
  <c r="R54" i="21"/>
  <c r="T54" i="21" s="1"/>
  <c r="Q54" i="21"/>
  <c r="W53" i="21"/>
  <c r="V53" i="21"/>
  <c r="U53" i="21"/>
  <c r="R53" i="21"/>
  <c r="Q53" i="21"/>
  <c r="W52" i="21"/>
  <c r="V52" i="21"/>
  <c r="U52" i="21"/>
  <c r="R52" i="21"/>
  <c r="T52" i="21" s="1"/>
  <c r="Q52" i="21"/>
  <c r="W51" i="21"/>
  <c r="V51" i="21"/>
  <c r="U51" i="21"/>
  <c r="R51" i="21"/>
  <c r="Q51" i="21"/>
  <c r="W50" i="21"/>
  <c r="V50" i="21"/>
  <c r="U50" i="21"/>
  <c r="R50" i="21"/>
  <c r="S50" i="21" s="1"/>
  <c r="Q50" i="21"/>
  <c r="W49" i="21"/>
  <c r="V49" i="21"/>
  <c r="U49" i="21"/>
  <c r="R49" i="21"/>
  <c r="Q49" i="21"/>
  <c r="W48" i="21"/>
  <c r="V48" i="21"/>
  <c r="U48" i="21"/>
  <c r="R48" i="21"/>
  <c r="T48" i="21" s="1"/>
  <c r="Q48" i="21"/>
  <c r="W47" i="21"/>
  <c r="V47" i="21"/>
  <c r="U47" i="21"/>
  <c r="R47" i="21"/>
  <c r="S47" i="21" s="1"/>
  <c r="Q47" i="21"/>
  <c r="W46" i="21"/>
  <c r="V46" i="21"/>
  <c r="U46" i="21"/>
  <c r="R46" i="21"/>
  <c r="T46" i="21" s="1"/>
  <c r="Q46" i="21"/>
  <c r="W45" i="21"/>
  <c r="V45" i="21"/>
  <c r="U45" i="21"/>
  <c r="R45" i="21"/>
  <c r="S45" i="21" s="1"/>
  <c r="Q45" i="21"/>
  <c r="W44" i="21"/>
  <c r="V44" i="21"/>
  <c r="U44" i="21"/>
  <c r="R44" i="21"/>
  <c r="T44" i="21" s="1"/>
  <c r="Q44" i="21"/>
  <c r="W43" i="21"/>
  <c r="V43" i="21"/>
  <c r="U43" i="21"/>
  <c r="R43" i="21"/>
  <c r="Q43" i="21"/>
  <c r="W42" i="21"/>
  <c r="V42" i="21"/>
  <c r="U42" i="21"/>
  <c r="R42" i="21"/>
  <c r="T42" i="21" s="1"/>
  <c r="Q42" i="21"/>
  <c r="W41" i="21"/>
  <c r="V41" i="21"/>
  <c r="U41" i="21"/>
  <c r="R41" i="21"/>
  <c r="Q41" i="21"/>
  <c r="W40" i="21"/>
  <c r="V40" i="21"/>
  <c r="U40" i="21"/>
  <c r="R40" i="21"/>
  <c r="Q40" i="21"/>
  <c r="W39" i="21"/>
  <c r="V39" i="21"/>
  <c r="U39" i="21"/>
  <c r="R39" i="21"/>
  <c r="Q39" i="21"/>
  <c r="W38" i="21"/>
  <c r="V38" i="21"/>
  <c r="U38" i="21"/>
  <c r="R38" i="21"/>
  <c r="Q38" i="21"/>
  <c r="W37" i="21"/>
  <c r="V37" i="21"/>
  <c r="U37" i="21"/>
  <c r="R37" i="21"/>
  <c r="Q37" i="21"/>
  <c r="W36" i="21"/>
  <c r="V36" i="21"/>
  <c r="U36" i="21"/>
  <c r="R36" i="21"/>
  <c r="S36" i="21" s="1"/>
  <c r="Q36" i="21"/>
  <c r="W35" i="21"/>
  <c r="V35" i="21"/>
  <c r="U35" i="21"/>
  <c r="R35" i="21"/>
  <c r="Q35" i="21"/>
  <c r="W34" i="21"/>
  <c r="V34" i="21"/>
  <c r="U34" i="21"/>
  <c r="R34" i="21"/>
  <c r="S34" i="21" s="1"/>
  <c r="Q34" i="21"/>
  <c r="W33" i="21"/>
  <c r="V33" i="21"/>
  <c r="U33" i="21"/>
  <c r="R33" i="21"/>
  <c r="Q33" i="21"/>
  <c r="W32" i="21"/>
  <c r="V32" i="21"/>
  <c r="U32" i="21"/>
  <c r="R32" i="21"/>
  <c r="Q32" i="21"/>
  <c r="W31" i="21"/>
  <c r="V31" i="21"/>
  <c r="U31" i="21"/>
  <c r="R31" i="21"/>
  <c r="Q31" i="21"/>
  <c r="W30" i="21"/>
  <c r="V30" i="21"/>
  <c r="U30" i="21"/>
  <c r="R30" i="21"/>
  <c r="Q30" i="21"/>
  <c r="W29" i="21"/>
  <c r="V29" i="21"/>
  <c r="U29" i="21"/>
  <c r="R29" i="21"/>
  <c r="Q29" i="21"/>
  <c r="W28" i="21"/>
  <c r="V28" i="21"/>
  <c r="U28" i="21"/>
  <c r="R28" i="21"/>
  <c r="S28" i="21" s="1"/>
  <c r="Q28" i="21"/>
  <c r="W27" i="21"/>
  <c r="V27" i="21"/>
  <c r="U27" i="21"/>
  <c r="R27" i="21"/>
  <c r="Q27" i="21"/>
  <c r="W26" i="21"/>
  <c r="V26" i="21"/>
  <c r="U26" i="21"/>
  <c r="R26" i="21"/>
  <c r="S26" i="21" s="1"/>
  <c r="Q26" i="21"/>
  <c r="W25" i="21"/>
  <c r="V25" i="21"/>
  <c r="U25" i="21"/>
  <c r="R25" i="21"/>
  <c r="Q25" i="21"/>
  <c r="W24" i="21"/>
  <c r="V24" i="21"/>
  <c r="U24" i="21"/>
  <c r="R24" i="21"/>
  <c r="S24" i="21" s="1"/>
  <c r="Q24" i="21"/>
  <c r="W23" i="21"/>
  <c r="V23" i="21"/>
  <c r="U23" i="21"/>
  <c r="R23" i="21"/>
  <c r="Q23" i="21"/>
  <c r="W22" i="21"/>
  <c r="V22" i="21"/>
  <c r="U22" i="21"/>
  <c r="R22" i="21"/>
  <c r="S22" i="21" s="1"/>
  <c r="Q22" i="21"/>
  <c r="W21" i="21"/>
  <c r="V21" i="21"/>
  <c r="U21" i="21"/>
  <c r="R21" i="21"/>
  <c r="S21" i="21" s="1"/>
  <c r="Q21" i="21"/>
  <c r="W20" i="21"/>
  <c r="V20" i="21"/>
  <c r="U20" i="21"/>
  <c r="R20" i="21"/>
  <c r="S20" i="21" s="1"/>
  <c r="Q20" i="21"/>
  <c r="W19" i="21"/>
  <c r="V19" i="21"/>
  <c r="U19" i="21"/>
  <c r="R19" i="21"/>
  <c r="Q19" i="21"/>
  <c r="W18" i="21"/>
  <c r="V18" i="21"/>
  <c r="U18" i="21"/>
  <c r="R18" i="21"/>
  <c r="T18" i="21" s="1"/>
  <c r="Q18" i="21"/>
  <c r="W17" i="21"/>
  <c r="V17" i="21"/>
  <c r="U17" i="21"/>
  <c r="R17" i="21"/>
  <c r="Q17" i="21"/>
  <c r="W16" i="21"/>
  <c r="V16" i="21"/>
  <c r="U16" i="21"/>
  <c r="R16" i="21"/>
  <c r="T16" i="21" s="1"/>
  <c r="Q16" i="21"/>
  <c r="W15" i="21"/>
  <c r="V15" i="21"/>
  <c r="U15" i="21"/>
  <c r="R15" i="21"/>
  <c r="Q15" i="21"/>
  <c r="W14" i="21"/>
  <c r="V14" i="21"/>
  <c r="U14" i="21"/>
  <c r="R14" i="21"/>
  <c r="T14" i="21" s="1"/>
  <c r="Q14" i="21"/>
  <c r="W13" i="21"/>
  <c r="V13" i="21"/>
  <c r="U13" i="21"/>
  <c r="R13" i="21"/>
  <c r="Q13" i="21"/>
  <c r="W12" i="21"/>
  <c r="V12" i="21"/>
  <c r="U12" i="21"/>
  <c r="R12" i="21"/>
  <c r="T12" i="21" s="1"/>
  <c r="Q12" i="21"/>
  <c r="W11" i="21"/>
  <c r="V11" i="21"/>
  <c r="U11" i="21"/>
  <c r="R11" i="21"/>
  <c r="Q11" i="21"/>
  <c r="W10" i="21"/>
  <c r="V10" i="21"/>
  <c r="U10" i="21"/>
  <c r="R10" i="21"/>
  <c r="T10" i="21" s="1"/>
  <c r="Q10" i="21"/>
  <c r="W9" i="21"/>
  <c r="V9" i="21"/>
  <c r="U9" i="21"/>
  <c r="R9" i="21"/>
  <c r="Q9" i="21"/>
  <c r="W8" i="21"/>
  <c r="V8" i="21"/>
  <c r="U8" i="21"/>
  <c r="R8" i="21"/>
  <c r="S8" i="21" s="1"/>
  <c r="Q8" i="21"/>
  <c r="W7" i="21"/>
  <c r="V7" i="21"/>
  <c r="U7" i="21"/>
  <c r="R7" i="21"/>
  <c r="T7" i="21" s="1"/>
  <c r="Q7" i="21"/>
  <c r="F3" i="21"/>
  <c r="E7" i="6" s="1"/>
  <c r="D6" i="6"/>
  <c r="F3" i="20"/>
  <c r="D7" i="6" s="1"/>
  <c r="X11" i="27" l="1"/>
  <c r="X43" i="27"/>
  <c r="X20" i="26"/>
  <c r="X50" i="24"/>
  <c r="X66" i="24"/>
  <c r="X9" i="22"/>
  <c r="X13" i="22"/>
  <c r="X17" i="22"/>
  <c r="X17" i="21"/>
  <c r="X130" i="26"/>
  <c r="X134" i="27"/>
  <c r="X92" i="24"/>
  <c r="T138" i="26"/>
  <c r="X91" i="21"/>
  <c r="X59" i="24"/>
  <c r="X130" i="21"/>
  <c r="X151" i="21"/>
  <c r="X94" i="22"/>
  <c r="X139" i="22"/>
  <c r="X70" i="23"/>
  <c r="X103" i="26"/>
  <c r="T130" i="26"/>
  <c r="X123" i="22"/>
  <c r="X83" i="23"/>
  <c r="T135" i="24"/>
  <c r="T99" i="25"/>
  <c r="X138" i="21"/>
  <c r="X11" i="21"/>
  <c r="X15" i="21"/>
  <c r="X19" i="21"/>
  <c r="X11" i="22"/>
  <c r="X15" i="22"/>
  <c r="X19" i="22"/>
  <c r="X43" i="22"/>
  <c r="X59" i="22"/>
  <c r="X63" i="22"/>
  <c r="X75" i="22"/>
  <c r="X47" i="23"/>
  <c r="X67" i="23"/>
  <c r="X124" i="23"/>
  <c r="X79" i="27"/>
  <c r="T130" i="30"/>
  <c r="X82" i="21"/>
  <c r="X103" i="22"/>
  <c r="X107" i="22"/>
  <c r="X111" i="22"/>
  <c r="X134" i="24"/>
  <c r="X135" i="24"/>
  <c r="X12" i="27"/>
  <c r="X46" i="27"/>
  <c r="T146" i="27"/>
  <c r="X107" i="21"/>
  <c r="X150" i="22"/>
  <c r="X90" i="25"/>
  <c r="T118" i="26"/>
  <c r="X98" i="27"/>
  <c r="T123" i="27"/>
  <c r="T115" i="21"/>
  <c r="T122" i="27"/>
  <c r="X147" i="25"/>
  <c r="S82" i="24"/>
  <c r="T59" i="24"/>
  <c r="S148" i="24"/>
  <c r="X106" i="25"/>
  <c r="S118" i="26"/>
  <c r="S123" i="27"/>
  <c r="X115" i="22"/>
  <c r="X60" i="25"/>
  <c r="X122" i="27"/>
  <c r="S146" i="22"/>
  <c r="S116" i="23"/>
  <c r="S76" i="24"/>
  <c r="T130" i="22"/>
  <c r="T114" i="27"/>
  <c r="S126" i="27"/>
  <c r="S139" i="22"/>
  <c r="S52" i="24"/>
  <c r="X98" i="25"/>
  <c r="T130" i="27"/>
  <c r="X52" i="21"/>
  <c r="T79" i="21"/>
  <c r="X119" i="21"/>
  <c r="S130" i="21"/>
  <c r="S115" i="22"/>
  <c r="S150" i="22"/>
  <c r="S84" i="24"/>
  <c r="X99" i="25"/>
  <c r="T127" i="25"/>
  <c r="T122" i="26"/>
  <c r="X78" i="27"/>
  <c r="S94" i="27"/>
  <c r="S75" i="24"/>
  <c r="X116" i="24"/>
  <c r="T151" i="24"/>
  <c r="S122" i="26"/>
  <c r="X58" i="21"/>
  <c r="X74" i="21"/>
  <c r="X98" i="22"/>
  <c r="X50" i="23"/>
  <c r="X52" i="23"/>
  <c r="X107" i="23"/>
  <c r="X9" i="24"/>
  <c r="X62" i="24"/>
  <c r="T90" i="25"/>
  <c r="X103" i="25"/>
  <c r="X150" i="27"/>
  <c r="T63" i="24"/>
  <c r="T146" i="22"/>
  <c r="S132" i="24"/>
  <c r="X43" i="23"/>
  <c r="X13" i="26"/>
  <c r="X118" i="27"/>
  <c r="X9" i="21"/>
  <c r="X13" i="21"/>
  <c r="X92" i="21"/>
  <c r="X138" i="22"/>
  <c r="X16" i="23"/>
  <c r="X82" i="23"/>
  <c r="S92" i="23"/>
  <c r="X127" i="23"/>
  <c r="T82" i="24"/>
  <c r="S116" i="24"/>
  <c r="S98" i="25"/>
  <c r="S13" i="26"/>
  <c r="X71" i="26"/>
  <c r="T111" i="27"/>
  <c r="X130" i="27"/>
  <c r="T131" i="22"/>
  <c r="T151" i="23"/>
  <c r="S99" i="24"/>
  <c r="T42" i="27"/>
  <c r="S106" i="27"/>
  <c r="T143" i="21"/>
  <c r="S75" i="22"/>
  <c r="S100" i="22"/>
  <c r="S99" i="23"/>
  <c r="T43" i="24"/>
  <c r="S44" i="24"/>
  <c r="S122" i="24"/>
  <c r="X114" i="25"/>
  <c r="X54" i="26"/>
  <c r="T79" i="26"/>
  <c r="T115" i="26"/>
  <c r="T119" i="26"/>
  <c r="T126" i="26"/>
  <c r="S131" i="26"/>
  <c r="X143" i="26"/>
  <c r="T150" i="26"/>
  <c r="X78" i="21"/>
  <c r="X102" i="21"/>
  <c r="T17" i="22"/>
  <c r="X58" i="22"/>
  <c r="T75" i="22"/>
  <c r="X90" i="22"/>
  <c r="X91" i="22"/>
  <c r="S123" i="22"/>
  <c r="X91" i="23"/>
  <c r="X116" i="23"/>
  <c r="T138" i="23"/>
  <c r="X51" i="24"/>
  <c r="S58" i="24"/>
  <c r="T67" i="24"/>
  <c r="X83" i="24"/>
  <c r="T95" i="24"/>
  <c r="S100" i="24"/>
  <c r="S123" i="24"/>
  <c r="S124" i="24"/>
  <c r="X132" i="24"/>
  <c r="X75" i="25"/>
  <c r="T119" i="25"/>
  <c r="S139" i="25"/>
  <c r="T110" i="26"/>
  <c r="T111" i="26"/>
  <c r="T131" i="26"/>
  <c r="T50" i="27"/>
  <c r="X74" i="27"/>
  <c r="S98" i="21"/>
  <c r="S147" i="23"/>
  <c r="T42" i="26"/>
  <c r="S126" i="26"/>
  <c r="T98" i="21"/>
  <c r="X114" i="21"/>
  <c r="S122" i="22"/>
  <c r="X147" i="22"/>
  <c r="S76" i="23"/>
  <c r="T135" i="23"/>
  <c r="S138" i="23"/>
  <c r="T143" i="23"/>
  <c r="S148" i="23"/>
  <c r="S67" i="24"/>
  <c r="X87" i="24"/>
  <c r="T99" i="24"/>
  <c r="T127" i="24"/>
  <c r="X140" i="24"/>
  <c r="S131" i="25"/>
  <c r="S110" i="26"/>
  <c r="T123" i="26"/>
  <c r="X91" i="27"/>
  <c r="T107" i="27"/>
  <c r="X79" i="21"/>
  <c r="X124" i="21"/>
  <c r="X130" i="22"/>
  <c r="X58" i="23"/>
  <c r="S62" i="24"/>
  <c r="S68" i="24"/>
  <c r="X76" i="24"/>
  <c r="S91" i="24"/>
  <c r="S92" i="24"/>
  <c r="X148" i="24"/>
  <c r="X151" i="24"/>
  <c r="X55" i="25"/>
  <c r="X83" i="25"/>
  <c r="T139" i="25"/>
  <c r="X8" i="26"/>
  <c r="X82" i="26"/>
  <c r="X138" i="26"/>
  <c r="T98" i="27"/>
  <c r="X111" i="27"/>
  <c r="X114" i="27"/>
  <c r="X126" i="27"/>
  <c r="T139" i="27"/>
  <c r="X146" i="27"/>
  <c r="S108" i="24"/>
  <c r="X54" i="22"/>
  <c r="X99" i="22"/>
  <c r="X19" i="23"/>
  <c r="S54" i="21"/>
  <c r="T71" i="21"/>
  <c r="S114" i="21"/>
  <c r="X143" i="21"/>
  <c r="X8" i="22"/>
  <c r="X18" i="22"/>
  <c r="S83" i="22"/>
  <c r="X122" i="22"/>
  <c r="T147" i="22"/>
  <c r="T71" i="23"/>
  <c r="X76" i="23"/>
  <c r="X99" i="23"/>
  <c r="X135" i="23"/>
  <c r="X143" i="23"/>
  <c r="X148" i="23"/>
  <c r="X44" i="24"/>
  <c r="S51" i="24"/>
  <c r="X70" i="24"/>
  <c r="S83" i="24"/>
  <c r="T87" i="24"/>
  <c r="X102" i="24"/>
  <c r="X122" i="24"/>
  <c r="X127" i="24"/>
  <c r="S140" i="24"/>
  <c r="T114" i="25"/>
  <c r="T54" i="26"/>
  <c r="X79" i="26"/>
  <c r="S94" i="26"/>
  <c r="X123" i="26"/>
  <c r="T143" i="26"/>
  <c r="X150" i="26"/>
  <c r="X68" i="27"/>
  <c r="S74" i="27"/>
  <c r="T91" i="27"/>
  <c r="X102" i="27"/>
  <c r="X107" i="27"/>
  <c r="S115" i="26"/>
  <c r="X122" i="21"/>
  <c r="X74" i="22"/>
  <c r="X78" i="22"/>
  <c r="X131" i="22"/>
  <c r="X134" i="23"/>
  <c r="X147" i="23"/>
  <c r="X151" i="23"/>
  <c r="X108" i="24"/>
  <c r="X84" i="27"/>
  <c r="X106" i="27"/>
  <c r="T58" i="22"/>
  <c r="S116" i="22"/>
  <c r="T127" i="23"/>
  <c r="X58" i="24"/>
  <c r="X95" i="24"/>
  <c r="X100" i="24"/>
  <c r="X124" i="24"/>
  <c r="X62" i="25"/>
  <c r="X119" i="25"/>
  <c r="T71" i="26"/>
  <c r="T94" i="26"/>
  <c r="X98" i="26"/>
  <c r="X111" i="26"/>
  <c r="T18" i="27"/>
  <c r="X50" i="27"/>
  <c r="T63" i="27"/>
  <c r="X63" i="27"/>
  <c r="X71" i="27"/>
  <c r="T71" i="27"/>
  <c r="X55" i="27"/>
  <c r="X54" i="27"/>
  <c r="X52" i="27"/>
  <c r="S46" i="27"/>
  <c r="S43" i="27"/>
  <c r="T43" i="27"/>
  <c r="X42" i="27"/>
  <c r="X19" i="27"/>
  <c r="T19" i="27"/>
  <c r="X17" i="27"/>
  <c r="T17" i="27"/>
  <c r="X13" i="27"/>
  <c r="T10" i="27"/>
  <c r="S102" i="26"/>
  <c r="S98" i="26"/>
  <c r="T95" i="26"/>
  <c r="X95" i="26"/>
  <c r="X87" i="26"/>
  <c r="T87" i="26"/>
  <c r="T82" i="26"/>
  <c r="T66" i="26"/>
  <c r="X66" i="26"/>
  <c r="X59" i="26"/>
  <c r="T59" i="26"/>
  <c r="S58" i="26"/>
  <c r="X47" i="26"/>
  <c r="S46" i="26"/>
  <c r="X42" i="26"/>
  <c r="S19" i="26"/>
  <c r="X19" i="26"/>
  <c r="T18" i="26"/>
  <c r="X18" i="26"/>
  <c r="X16" i="26"/>
  <c r="T16" i="26"/>
  <c r="S15" i="26"/>
  <c r="T12" i="26"/>
  <c r="S74" i="25"/>
  <c r="T67" i="25"/>
  <c r="S67" i="25"/>
  <c r="S148" i="25"/>
  <c r="T123" i="25"/>
  <c r="S140" i="25"/>
  <c r="S150" i="25"/>
  <c r="T91" i="25"/>
  <c r="S124" i="25"/>
  <c r="T55" i="25"/>
  <c r="T71" i="25"/>
  <c r="S83" i="25"/>
  <c r="T103" i="25"/>
  <c r="S68" i="25"/>
  <c r="X47" i="25"/>
  <c r="X50" i="25"/>
  <c r="X68" i="25"/>
  <c r="S75" i="25"/>
  <c r="X102" i="25"/>
  <c r="S106" i="25"/>
  <c r="X111" i="25"/>
  <c r="X140" i="25"/>
  <c r="S147" i="25"/>
  <c r="X150" i="25"/>
  <c r="S76" i="25"/>
  <c r="S110" i="25"/>
  <c r="S123" i="25"/>
  <c r="T111" i="25"/>
  <c r="X91" i="25"/>
  <c r="X124" i="25"/>
  <c r="S60" i="25"/>
  <c r="S50" i="25"/>
  <c r="T47" i="25"/>
  <c r="S14" i="25"/>
  <c r="T14" i="25"/>
  <c r="X122" i="23"/>
  <c r="S122" i="23"/>
  <c r="S118" i="23"/>
  <c r="X118" i="23"/>
  <c r="S108" i="23"/>
  <c r="S107" i="23"/>
  <c r="X102" i="23"/>
  <c r="S98" i="23"/>
  <c r="T98" i="23"/>
  <c r="S91" i="23"/>
  <c r="T87" i="23"/>
  <c r="S86" i="23"/>
  <c r="X86" i="23"/>
  <c r="S83" i="23"/>
  <c r="S82" i="23"/>
  <c r="T82" i="23"/>
  <c r="S67" i="23"/>
  <c r="T67" i="23"/>
  <c r="X60" i="23"/>
  <c r="S51" i="23"/>
  <c r="X51" i="23"/>
  <c r="T50" i="23"/>
  <c r="S50" i="23"/>
  <c r="T43" i="23"/>
  <c r="T18" i="23"/>
  <c r="T14" i="23"/>
  <c r="X13" i="23"/>
  <c r="X11" i="23"/>
  <c r="T10" i="23"/>
  <c r="X9" i="23"/>
  <c r="S108" i="22"/>
  <c r="X108" i="22"/>
  <c r="S99" i="22"/>
  <c r="T95" i="22"/>
  <c r="X92" i="22"/>
  <c r="S90" i="22"/>
  <c r="T87" i="22"/>
  <c r="X87" i="22"/>
  <c r="X83" i="22"/>
  <c r="X76" i="22"/>
  <c r="T74" i="22"/>
  <c r="T71" i="22"/>
  <c r="X71" i="22"/>
  <c r="S70" i="22"/>
  <c r="X70" i="22"/>
  <c r="X67" i="22"/>
  <c r="S67" i="22"/>
  <c r="X66" i="22"/>
  <c r="T59" i="22"/>
  <c r="S59" i="22"/>
  <c r="X51" i="22"/>
  <c r="X44" i="22"/>
  <c r="X42" i="22"/>
  <c r="T42" i="22"/>
  <c r="T19" i="22"/>
  <c r="X16" i="22"/>
  <c r="T15" i="22"/>
  <c r="T9" i="22"/>
  <c r="X84" i="21"/>
  <c r="T82" i="21"/>
  <c r="S82" i="21"/>
  <c r="X66" i="21"/>
  <c r="S100" i="21"/>
  <c r="T131" i="21"/>
  <c r="X140" i="21"/>
  <c r="X8" i="21"/>
  <c r="T74" i="21"/>
  <c r="S148" i="21"/>
  <c r="X67" i="21"/>
  <c r="X47" i="21"/>
  <c r="X71" i="21"/>
  <c r="S107" i="21"/>
  <c r="X115" i="21"/>
  <c r="T122" i="21"/>
  <c r="S74" i="21"/>
  <c r="X126" i="21"/>
  <c r="X50" i="21"/>
  <c r="S62" i="21"/>
  <c r="X83" i="21"/>
  <c r="X100" i="21"/>
  <c r="T138" i="21"/>
  <c r="X147" i="21"/>
  <c r="T151" i="21"/>
  <c r="X131" i="21"/>
  <c r="T8" i="21"/>
  <c r="X43" i="21"/>
  <c r="X135" i="21"/>
  <c r="X148" i="21"/>
  <c r="S59" i="21"/>
  <c r="X59" i="21"/>
  <c r="X42" i="21"/>
  <c r="X60" i="21"/>
  <c r="S67" i="21"/>
  <c r="X51" i="21"/>
  <c r="T50" i="21"/>
  <c r="S43" i="21"/>
  <c r="T43" i="21"/>
  <c r="T94" i="23"/>
  <c r="X94" i="23"/>
  <c r="T70" i="27"/>
  <c r="X70" i="27"/>
  <c r="S58" i="21"/>
  <c r="S75" i="21"/>
  <c r="S99" i="21"/>
  <c r="S127" i="22"/>
  <c r="T127" i="22"/>
  <c r="S66" i="23"/>
  <c r="X74" i="23"/>
  <c r="T74" i="23"/>
  <c r="T130" i="23"/>
  <c r="S130" i="23"/>
  <c r="X51" i="25"/>
  <c r="T51" i="25"/>
  <c r="T92" i="25"/>
  <c r="S92" i="25"/>
  <c r="T140" i="27"/>
  <c r="X140" i="27"/>
  <c r="S140" i="27"/>
  <c r="T75" i="21"/>
  <c r="S90" i="21"/>
  <c r="T106" i="21"/>
  <c r="T111" i="21"/>
  <c r="S139" i="21"/>
  <c r="T13" i="22"/>
  <c r="S119" i="22"/>
  <c r="T119" i="22"/>
  <c r="S135" i="22"/>
  <c r="X135" i="22"/>
  <c r="T143" i="22"/>
  <c r="S74" i="23"/>
  <c r="S103" i="23"/>
  <c r="T103" i="23"/>
  <c r="T131" i="23"/>
  <c r="S131" i="23"/>
  <c r="X131" i="23"/>
  <c r="S47" i="24"/>
  <c r="T47" i="24"/>
  <c r="T86" i="24"/>
  <c r="X86" i="24"/>
  <c r="S51" i="25"/>
  <c r="T52" i="25"/>
  <c r="X52" i="25"/>
  <c r="S52" i="25"/>
  <c r="S95" i="25"/>
  <c r="X95" i="25"/>
  <c r="T95" i="25"/>
  <c r="X17" i="26"/>
  <c r="T17" i="26"/>
  <c r="S17" i="26"/>
  <c r="X74" i="26"/>
  <c r="S74" i="26"/>
  <c r="X83" i="26"/>
  <c r="T83" i="26"/>
  <c r="S151" i="26"/>
  <c r="X151" i="26"/>
  <c r="T151" i="26"/>
  <c r="X82" i="27"/>
  <c r="S82" i="27"/>
  <c r="T82" i="27"/>
  <c r="T116" i="27"/>
  <c r="S116" i="27"/>
  <c r="T132" i="27"/>
  <c r="S132" i="27"/>
  <c r="T51" i="21"/>
  <c r="X55" i="21"/>
  <c r="S66" i="21"/>
  <c r="S83" i="21"/>
  <c r="X87" i="21"/>
  <c r="T90" i="21"/>
  <c r="T95" i="21"/>
  <c r="X103" i="21"/>
  <c r="X108" i="21"/>
  <c r="T123" i="21"/>
  <c r="T139" i="21"/>
  <c r="S146" i="21"/>
  <c r="F2" i="22"/>
  <c r="F9" i="6" s="1"/>
  <c r="T43" i="22"/>
  <c r="X46" i="22"/>
  <c r="S50" i="22"/>
  <c r="S66" i="22"/>
  <c r="T98" i="22"/>
  <c r="S106" i="22"/>
  <c r="X106" i="22"/>
  <c r="S114" i="22"/>
  <c r="T135" i="22"/>
  <c r="F2" i="23"/>
  <c r="G9" i="6" s="1"/>
  <c r="T16" i="23"/>
  <c r="T17" i="23"/>
  <c r="X17" i="23"/>
  <c r="S42" i="23"/>
  <c r="T55" i="23"/>
  <c r="X62" i="23"/>
  <c r="S75" i="23"/>
  <c r="S90" i="23"/>
  <c r="T111" i="23"/>
  <c r="S132" i="23"/>
  <c r="T139" i="23"/>
  <c r="S139" i="23"/>
  <c r="X8" i="24"/>
  <c r="S54" i="24"/>
  <c r="S86" i="24"/>
  <c r="X115" i="24"/>
  <c r="T115" i="24"/>
  <c r="S115" i="24"/>
  <c r="T126" i="24"/>
  <c r="X126" i="24"/>
  <c r="S126" i="24"/>
  <c r="S138" i="24"/>
  <c r="T138" i="24"/>
  <c r="F4" i="25"/>
  <c r="I8" i="6" s="1"/>
  <c r="T42" i="25"/>
  <c r="X59" i="25"/>
  <c r="S63" i="25"/>
  <c r="X63" i="25"/>
  <c r="T63" i="25"/>
  <c r="T84" i="25"/>
  <c r="X84" i="25"/>
  <c r="S84" i="25"/>
  <c r="T126" i="25"/>
  <c r="X126" i="25"/>
  <c r="X134" i="25"/>
  <c r="T74" i="26"/>
  <c r="T75" i="26"/>
  <c r="S75" i="26"/>
  <c r="X75" i="26"/>
  <c r="S83" i="26"/>
  <c r="X58" i="27"/>
  <c r="T58" i="27"/>
  <c r="X68" i="21"/>
  <c r="F4" i="22"/>
  <c r="F8" i="6" s="1"/>
  <c r="X60" i="22"/>
  <c r="X68" i="22"/>
  <c r="F4" i="23"/>
  <c r="G8" i="6" s="1"/>
  <c r="X98" i="24"/>
  <c r="T98" i="24"/>
  <c r="T43" i="25"/>
  <c r="S43" i="25"/>
  <c r="X43" i="25"/>
  <c r="S151" i="25"/>
  <c r="X151" i="25"/>
  <c r="T151" i="25"/>
  <c r="X43" i="26"/>
  <c r="T43" i="26"/>
  <c r="S43" i="26"/>
  <c r="X99" i="26"/>
  <c r="T99" i="26"/>
  <c r="S99" i="26"/>
  <c r="T90" i="27"/>
  <c r="S90" i="27"/>
  <c r="X7" i="21"/>
  <c r="S42" i="21"/>
  <c r="T47" i="21"/>
  <c r="X63" i="21"/>
  <c r="S91" i="21"/>
  <c r="X94" i="21"/>
  <c r="T119" i="21"/>
  <c r="S124" i="21"/>
  <c r="X127" i="21"/>
  <c r="T135" i="21"/>
  <c r="S140" i="21"/>
  <c r="S147" i="21"/>
  <c r="X47" i="22"/>
  <c r="S51" i="22"/>
  <c r="X55" i="22"/>
  <c r="S91" i="22"/>
  <c r="S107" i="22"/>
  <c r="X118" i="22"/>
  <c r="X127" i="22"/>
  <c r="X134" i="22"/>
  <c r="S138" i="22"/>
  <c r="X15" i="23"/>
  <c r="T58" i="23"/>
  <c r="X66" i="23"/>
  <c r="T68" i="23"/>
  <c r="X68" i="23"/>
  <c r="S68" i="23"/>
  <c r="T84" i="23"/>
  <c r="X84" i="23"/>
  <c r="S106" i="23"/>
  <c r="T115" i="23"/>
  <c r="S115" i="23"/>
  <c r="X115" i="23"/>
  <c r="T123" i="23"/>
  <c r="S123" i="23"/>
  <c r="X130" i="23"/>
  <c r="S50" i="24"/>
  <c r="S66" i="24"/>
  <c r="T74" i="24"/>
  <c r="S74" i="24"/>
  <c r="X74" i="24"/>
  <c r="T90" i="24"/>
  <c r="S90" i="24"/>
  <c r="X90" i="24"/>
  <c r="S98" i="24"/>
  <c r="S106" i="24"/>
  <c r="T106" i="24"/>
  <c r="T118" i="24"/>
  <c r="S118" i="24"/>
  <c r="T130" i="24"/>
  <c r="S130" i="24"/>
  <c r="X130" i="24"/>
  <c r="X131" i="24"/>
  <c r="T131" i="24"/>
  <c r="S131" i="24"/>
  <c r="X16" i="25"/>
  <c r="S16" i="25"/>
  <c r="T16" i="25"/>
  <c r="T78" i="25"/>
  <c r="S78" i="25"/>
  <c r="X92" i="25"/>
  <c r="T115" i="25"/>
  <c r="S115" i="25"/>
  <c r="X115" i="25"/>
  <c r="T116" i="25"/>
  <c r="X116" i="25"/>
  <c r="S116" i="25"/>
  <c r="X130" i="25"/>
  <c r="T130" i="25"/>
  <c r="S130" i="25"/>
  <c r="X146" i="25"/>
  <c r="T146" i="25"/>
  <c r="T9" i="26"/>
  <c r="T11" i="26"/>
  <c r="X11" i="26"/>
  <c r="X90" i="26"/>
  <c r="S90" i="26"/>
  <c r="T90" i="26"/>
  <c r="X147" i="27"/>
  <c r="S147" i="27"/>
  <c r="T147" i="27"/>
  <c r="S95" i="23"/>
  <c r="X95" i="23"/>
  <c r="S135" i="25"/>
  <c r="X135" i="25"/>
  <c r="T135" i="25"/>
  <c r="S110" i="21"/>
  <c r="T127" i="21"/>
  <c r="T47" i="22"/>
  <c r="T55" i="22"/>
  <c r="T140" i="22"/>
  <c r="X140" i="22"/>
  <c r="S140" i="22"/>
  <c r="T148" i="22"/>
  <c r="S148" i="22"/>
  <c r="T95" i="23"/>
  <c r="T60" i="24"/>
  <c r="X60" i="24"/>
  <c r="S60" i="24"/>
  <c r="T94" i="24"/>
  <c r="S94" i="24"/>
  <c r="S111" i="24"/>
  <c r="T111" i="24"/>
  <c r="X111" i="24"/>
  <c r="S143" i="27"/>
  <c r="T143" i="27"/>
  <c r="S51" i="21"/>
  <c r="T58" i="21"/>
  <c r="S70" i="21"/>
  <c r="T99" i="21"/>
  <c r="S116" i="21"/>
  <c r="S150" i="21"/>
  <c r="S43" i="22"/>
  <c r="S82" i="22"/>
  <c r="S98" i="22"/>
  <c r="T114" i="22"/>
  <c r="X126" i="22"/>
  <c r="T90" i="23"/>
  <c r="S71" i="24"/>
  <c r="X71" i="24"/>
  <c r="T71" i="24"/>
  <c r="S103" i="24"/>
  <c r="X103" i="24"/>
  <c r="T103" i="24"/>
  <c r="T44" i="25"/>
  <c r="X44" i="25"/>
  <c r="S44" i="25"/>
  <c r="X62" i="26"/>
  <c r="S62" i="26"/>
  <c r="T62" i="26"/>
  <c r="X139" i="26"/>
  <c r="T139" i="26"/>
  <c r="S139" i="26"/>
  <c r="X14" i="27"/>
  <c r="T14" i="27"/>
  <c r="T59" i="27"/>
  <c r="X59" i="27"/>
  <c r="S59" i="27"/>
  <c r="S87" i="27"/>
  <c r="X87" i="27"/>
  <c r="T87" i="27"/>
  <c r="X44" i="21"/>
  <c r="X70" i="21"/>
  <c r="X106" i="21"/>
  <c r="X111" i="21"/>
  <c r="X116" i="21"/>
  <c r="X132" i="21"/>
  <c r="X150" i="21"/>
  <c r="X14" i="22"/>
  <c r="X82" i="22"/>
  <c r="T84" i="22"/>
  <c r="X84" i="22"/>
  <c r="T107" i="22"/>
  <c r="X119" i="22"/>
  <c r="X143" i="22"/>
  <c r="T59" i="23"/>
  <c r="S59" i="23"/>
  <c r="X59" i="23"/>
  <c r="S79" i="23"/>
  <c r="X79" i="23"/>
  <c r="X103" i="23"/>
  <c r="T106" i="23"/>
  <c r="T124" i="23"/>
  <c r="S124" i="23"/>
  <c r="T42" i="24"/>
  <c r="S42" i="24"/>
  <c r="X42" i="24"/>
  <c r="X47" i="24"/>
  <c r="T50" i="24"/>
  <c r="T66" i="24"/>
  <c r="S119" i="24"/>
  <c r="X119" i="24"/>
  <c r="T119" i="24"/>
  <c r="S143" i="24"/>
  <c r="X143" i="24"/>
  <c r="T143" i="24"/>
  <c r="X107" i="25"/>
  <c r="T107" i="25"/>
  <c r="X50" i="26"/>
  <c r="T50" i="26"/>
  <c r="S47" i="27"/>
  <c r="T47" i="27"/>
  <c r="X47" i="27"/>
  <c r="S103" i="27"/>
  <c r="X103" i="27"/>
  <c r="X116" i="27"/>
  <c r="S127" i="27"/>
  <c r="T127" i="27"/>
  <c r="X132" i="27"/>
  <c r="T138" i="27"/>
  <c r="X138" i="27"/>
  <c r="X122" i="30"/>
  <c r="S122" i="30"/>
  <c r="T122" i="30"/>
  <c r="S111" i="22"/>
  <c r="T111" i="22"/>
  <c r="T124" i="22"/>
  <c r="X124" i="22"/>
  <c r="S124" i="22"/>
  <c r="S63" i="23"/>
  <c r="X63" i="23"/>
  <c r="T63" i="23"/>
  <c r="T100" i="25"/>
  <c r="X100" i="25"/>
  <c r="S100" i="25"/>
  <c r="S135" i="26"/>
  <c r="T135" i="26"/>
  <c r="X51" i="27"/>
  <c r="S51" i="27"/>
  <c r="T51" i="27"/>
  <c r="T63" i="21"/>
  <c r="S63" i="22"/>
  <c r="T63" i="22"/>
  <c r="S103" i="22"/>
  <c r="T103" i="22"/>
  <c r="S118" i="22"/>
  <c r="S47" i="23"/>
  <c r="T47" i="23"/>
  <c r="S119" i="23"/>
  <c r="T119" i="23"/>
  <c r="S79" i="24"/>
  <c r="T79" i="24"/>
  <c r="S127" i="26"/>
  <c r="X127" i="26"/>
  <c r="T127" i="26"/>
  <c r="S70" i="27"/>
  <c r="F4" i="21"/>
  <c r="E8" i="6" s="1"/>
  <c r="S123" i="21"/>
  <c r="S132" i="21"/>
  <c r="T146" i="21"/>
  <c r="X12" i="22"/>
  <c r="X102" i="22"/>
  <c r="S151" i="22"/>
  <c r="X151" i="22"/>
  <c r="X46" i="23"/>
  <c r="T114" i="23"/>
  <c r="S114" i="23"/>
  <c r="T140" i="23"/>
  <c r="S140" i="23"/>
  <c r="T150" i="23"/>
  <c r="X150" i="23"/>
  <c r="S55" i="24"/>
  <c r="X55" i="24"/>
  <c r="T55" i="24"/>
  <c r="X135" i="26"/>
  <c r="T55" i="21"/>
  <c r="X76" i="21"/>
  <c r="T87" i="21"/>
  <c r="X95" i="21"/>
  <c r="T103" i="21"/>
  <c r="S108" i="21"/>
  <c r="X134" i="21"/>
  <c r="S142" i="21"/>
  <c r="S46" i="22"/>
  <c r="X50" i="22"/>
  <c r="T52" i="22"/>
  <c r="X52" i="22"/>
  <c r="S79" i="22"/>
  <c r="X79" i="22"/>
  <c r="T132" i="22"/>
  <c r="S132" i="22"/>
  <c r="X12" i="23"/>
  <c r="T12" i="23"/>
  <c r="X42" i="23"/>
  <c r="T44" i="23"/>
  <c r="X44" i="23"/>
  <c r="X55" i="23"/>
  <c r="X75" i="23"/>
  <c r="T79" i="23"/>
  <c r="T100" i="23"/>
  <c r="X100" i="23"/>
  <c r="X111" i="23"/>
  <c r="X132" i="23"/>
  <c r="X146" i="23"/>
  <c r="T146" i="23"/>
  <c r="S43" i="24"/>
  <c r="X54" i="24"/>
  <c r="T75" i="24"/>
  <c r="T91" i="24"/>
  <c r="T146" i="24"/>
  <c r="S146" i="24"/>
  <c r="X146" i="24"/>
  <c r="X147" i="24"/>
  <c r="T147" i="24"/>
  <c r="S147" i="24"/>
  <c r="X42" i="25"/>
  <c r="S59" i="25"/>
  <c r="T70" i="25"/>
  <c r="X70" i="25"/>
  <c r="T82" i="25"/>
  <c r="S82" i="25"/>
  <c r="S107" i="25"/>
  <c r="T108" i="25"/>
  <c r="X108" i="25"/>
  <c r="S108" i="25"/>
  <c r="S50" i="26"/>
  <c r="T51" i="26"/>
  <c r="X51" i="26"/>
  <c r="S51" i="26"/>
  <c r="X106" i="26"/>
  <c r="S106" i="26"/>
  <c r="T106" i="26"/>
  <c r="F2" i="27"/>
  <c r="K9" i="6" s="1"/>
  <c r="T92" i="27"/>
  <c r="X92" i="27"/>
  <c r="T103" i="27"/>
  <c r="S138" i="27"/>
  <c r="S151" i="27"/>
  <c r="X151" i="27"/>
  <c r="T151" i="27"/>
  <c r="X95" i="22"/>
  <c r="X100" i="22"/>
  <c r="X116" i="22"/>
  <c r="X71" i="23"/>
  <c r="X87" i="23"/>
  <c r="X92" i="23"/>
  <c r="X108" i="23"/>
  <c r="X126" i="23"/>
  <c r="X52" i="24"/>
  <c r="X63" i="24"/>
  <c r="X68" i="24"/>
  <c r="X84" i="24"/>
  <c r="X123" i="24"/>
  <c r="X18" i="25"/>
  <c r="T18" i="25"/>
  <c r="S79" i="25"/>
  <c r="X79" i="25"/>
  <c r="S87" i="25"/>
  <c r="T87" i="25"/>
  <c r="X131" i="25"/>
  <c r="T138" i="25"/>
  <c r="S138" i="25"/>
  <c r="X138" i="25"/>
  <c r="X15" i="26"/>
  <c r="X46" i="26"/>
  <c r="X58" i="26"/>
  <c r="S63" i="26"/>
  <c r="T63" i="26"/>
  <c r="X78" i="26"/>
  <c r="T78" i="26"/>
  <c r="T86" i="26"/>
  <c r="S86" i="26"/>
  <c r="X86" i="26"/>
  <c r="X102" i="26"/>
  <c r="T107" i="26"/>
  <c r="S107" i="26"/>
  <c r="X107" i="26"/>
  <c r="S9" i="27"/>
  <c r="T9" i="27"/>
  <c r="X44" i="27"/>
  <c r="T83" i="27"/>
  <c r="S83" i="27"/>
  <c r="X83" i="27"/>
  <c r="S95" i="27"/>
  <c r="T95" i="27"/>
  <c r="T148" i="27"/>
  <c r="S148" i="27"/>
  <c r="F4" i="24"/>
  <c r="H8" i="6" s="1"/>
  <c r="S114" i="24"/>
  <c r="X114" i="24"/>
  <c r="T46" i="25"/>
  <c r="S46" i="25"/>
  <c r="X134" i="26"/>
  <c r="T134" i="26"/>
  <c r="T142" i="26"/>
  <c r="S142" i="26"/>
  <c r="X142" i="26"/>
  <c r="X115" i="27"/>
  <c r="S115" i="27"/>
  <c r="X131" i="27"/>
  <c r="S131" i="27"/>
  <c r="T150" i="24"/>
  <c r="S150" i="24"/>
  <c r="T66" i="25"/>
  <c r="S66" i="25"/>
  <c r="X66" i="25"/>
  <c r="T74" i="25"/>
  <c r="T122" i="25"/>
  <c r="S122" i="25"/>
  <c r="X122" i="25"/>
  <c r="T13" i="26"/>
  <c r="S14" i="26"/>
  <c r="X14" i="26"/>
  <c r="T14" i="26"/>
  <c r="S55" i="26"/>
  <c r="X55" i="26"/>
  <c r="T55" i="26"/>
  <c r="X67" i="26"/>
  <c r="S67" i="26"/>
  <c r="T91" i="26"/>
  <c r="S91" i="26"/>
  <c r="X91" i="26"/>
  <c r="X146" i="26"/>
  <c r="S146" i="26"/>
  <c r="X15" i="27"/>
  <c r="T15" i="27"/>
  <c r="X66" i="27"/>
  <c r="S66" i="27"/>
  <c r="X75" i="27"/>
  <c r="T75" i="27"/>
  <c r="X99" i="27"/>
  <c r="S99" i="27"/>
  <c r="T124" i="27"/>
  <c r="X124" i="27"/>
  <c r="S107" i="24"/>
  <c r="X107" i="24"/>
  <c r="T139" i="24"/>
  <c r="S139" i="24"/>
  <c r="X139" i="24"/>
  <c r="X58" i="25"/>
  <c r="T58" i="25"/>
  <c r="S143" i="25"/>
  <c r="T143" i="25"/>
  <c r="T70" i="26"/>
  <c r="S70" i="26"/>
  <c r="X70" i="26"/>
  <c r="T114" i="26"/>
  <c r="S114" i="26"/>
  <c r="X114" i="26"/>
  <c r="S147" i="26"/>
  <c r="T147" i="26"/>
  <c r="T67" i="27"/>
  <c r="S67" i="27"/>
  <c r="X67" i="27"/>
  <c r="T76" i="27"/>
  <c r="X76" i="27"/>
  <c r="T100" i="27"/>
  <c r="S100" i="27"/>
  <c r="T108" i="27"/>
  <c r="X108" i="27"/>
  <c r="S108" i="27"/>
  <c r="S119" i="27"/>
  <c r="X119" i="27"/>
  <c r="S135" i="27"/>
  <c r="X135" i="27"/>
  <c r="S151" i="30"/>
  <c r="T151" i="30"/>
  <c r="X71" i="25"/>
  <c r="X76" i="25"/>
  <c r="X94" i="25"/>
  <c r="X127" i="25"/>
  <c r="X132" i="25"/>
  <c r="X148" i="25"/>
  <c r="X12" i="26"/>
  <c r="X119" i="26"/>
  <c r="X60" i="27"/>
  <c r="X9" i="27"/>
  <c r="T47" i="26"/>
  <c r="T103" i="26"/>
  <c r="T11" i="27"/>
  <c r="T55" i="27"/>
  <c r="T79" i="27"/>
  <c r="S118" i="27"/>
  <c r="S150" i="27"/>
  <c r="X100" i="30"/>
  <c r="T82" i="30"/>
  <c r="T135" i="30"/>
  <c r="S148" i="30"/>
  <c r="X95" i="30"/>
  <c r="X148" i="30"/>
  <c r="T79" i="30"/>
  <c r="X111" i="30"/>
  <c r="X132" i="30"/>
  <c r="S116" i="30"/>
  <c r="X66" i="30"/>
  <c r="X43" i="30"/>
  <c r="X116" i="30"/>
  <c r="S130" i="30"/>
  <c r="X79" i="30"/>
  <c r="T111" i="30"/>
  <c r="S132" i="30"/>
  <c r="X14" i="30"/>
  <c r="X78" i="30"/>
  <c r="S100" i="30"/>
  <c r="X107" i="30"/>
  <c r="S114" i="30"/>
  <c r="T131" i="30"/>
  <c r="X135" i="30"/>
  <c r="T147" i="30"/>
  <c r="X151" i="30"/>
  <c r="T75" i="30"/>
  <c r="S91" i="30"/>
  <c r="S76" i="30"/>
  <c r="T91" i="30"/>
  <c r="S107" i="30"/>
  <c r="T119" i="30"/>
  <c r="T55" i="30"/>
  <c r="T66" i="30"/>
  <c r="T95" i="30"/>
  <c r="X102" i="30"/>
  <c r="X134" i="30"/>
  <c r="X150" i="30"/>
  <c r="X76" i="30"/>
  <c r="S98" i="30"/>
  <c r="T138" i="30"/>
  <c r="T42" i="30"/>
  <c r="T71" i="30"/>
  <c r="X84" i="30"/>
  <c r="S90" i="30"/>
  <c r="S94" i="30"/>
  <c r="S115" i="30"/>
  <c r="T127" i="30"/>
  <c r="X55" i="30"/>
  <c r="S74" i="30"/>
  <c r="X75" i="30"/>
  <c r="S78" i="30"/>
  <c r="S83" i="30"/>
  <c r="T90" i="30"/>
  <c r="T99" i="30"/>
  <c r="T106" i="30"/>
  <c r="T115" i="30"/>
  <c r="X119" i="30"/>
  <c r="S123" i="30"/>
  <c r="X131" i="30"/>
  <c r="S134" i="30"/>
  <c r="S139" i="30"/>
  <c r="S146" i="30"/>
  <c r="X147" i="30"/>
  <c r="S150" i="30"/>
  <c r="S99" i="30"/>
  <c r="S106" i="30"/>
  <c r="S110" i="30"/>
  <c r="X124" i="30"/>
  <c r="X140" i="30"/>
  <c r="X18" i="30"/>
  <c r="T74" i="30"/>
  <c r="T83" i="30"/>
  <c r="X87" i="30"/>
  <c r="X92" i="30"/>
  <c r="X98" i="30"/>
  <c r="X103" i="30"/>
  <c r="X108" i="30"/>
  <c r="X114" i="30"/>
  <c r="T123" i="30"/>
  <c r="X126" i="30"/>
  <c r="T139" i="30"/>
  <c r="X143" i="30"/>
  <c r="T146" i="30"/>
  <c r="X82" i="30"/>
  <c r="X138" i="30"/>
  <c r="X50" i="30"/>
  <c r="S84" i="30"/>
  <c r="X94" i="30"/>
  <c r="X110" i="30"/>
  <c r="S124" i="30"/>
  <c r="X127" i="30"/>
  <c r="S140" i="30"/>
  <c r="S58" i="30"/>
  <c r="X59" i="30"/>
  <c r="T87" i="30"/>
  <c r="S92" i="30"/>
  <c r="T103" i="30"/>
  <c r="S108" i="30"/>
  <c r="S126" i="30"/>
  <c r="T143" i="30"/>
  <c r="S46" i="30"/>
  <c r="X68" i="30"/>
  <c r="T43" i="30"/>
  <c r="T63" i="30"/>
  <c r="X67" i="30"/>
  <c r="X46" i="30"/>
  <c r="X63" i="30"/>
  <c r="X71" i="30"/>
  <c r="X70" i="30"/>
  <c r="S67" i="30"/>
  <c r="X60" i="30"/>
  <c r="S59" i="30"/>
  <c r="T59" i="30"/>
  <c r="X58" i="30"/>
  <c r="S54" i="30"/>
  <c r="X54" i="30"/>
  <c r="X52" i="30"/>
  <c r="T51" i="30"/>
  <c r="X51" i="30"/>
  <c r="S50" i="30"/>
  <c r="X47" i="30"/>
  <c r="T47" i="30"/>
  <c r="X44" i="30"/>
  <c r="S43" i="30"/>
  <c r="X42" i="30"/>
  <c r="X16" i="30"/>
  <c r="X12" i="30"/>
  <c r="X10" i="30"/>
  <c r="X8" i="30"/>
  <c r="T7" i="30"/>
  <c r="O42" i="6"/>
  <c r="O34" i="6"/>
  <c r="O26" i="6"/>
  <c r="O18" i="6"/>
  <c r="O47" i="6"/>
  <c r="O23" i="6"/>
  <c r="O38" i="6"/>
  <c r="O22" i="6"/>
  <c r="O45" i="6"/>
  <c r="O29" i="6"/>
  <c r="O36" i="6"/>
  <c r="O27" i="6"/>
  <c r="O41" i="6"/>
  <c r="O33" i="6"/>
  <c r="O25" i="6"/>
  <c r="O17" i="6"/>
  <c r="O39" i="6"/>
  <c r="O46" i="6"/>
  <c r="O30" i="6"/>
  <c r="O21" i="6"/>
  <c r="O44" i="6"/>
  <c r="O20" i="6"/>
  <c r="O43" i="6"/>
  <c r="O19" i="6"/>
  <c r="O48" i="6"/>
  <c r="O40" i="6"/>
  <c r="O32" i="6"/>
  <c r="O24" i="6"/>
  <c r="O31" i="6"/>
  <c r="O37" i="6"/>
  <c r="O28" i="6"/>
  <c r="O35" i="6"/>
  <c r="O75" i="6"/>
  <c r="O79" i="6"/>
  <c r="O77" i="6"/>
  <c r="O80" i="6"/>
  <c r="O78" i="6"/>
  <c r="O76" i="6"/>
  <c r="T8" i="30"/>
  <c r="O122" i="6"/>
  <c r="O114" i="6"/>
  <c r="O106" i="6"/>
  <c r="O98" i="6"/>
  <c r="O90" i="6"/>
  <c r="O82" i="6"/>
  <c r="O103" i="6"/>
  <c r="O95" i="6"/>
  <c r="O110" i="6"/>
  <c r="O86" i="6"/>
  <c r="O117" i="6"/>
  <c r="O93" i="6"/>
  <c r="O116" i="6"/>
  <c r="O84" i="6"/>
  <c r="O99" i="6"/>
  <c r="O121" i="6"/>
  <c r="O113" i="6"/>
  <c r="O105" i="6"/>
  <c r="O97" i="6"/>
  <c r="O89" i="6"/>
  <c r="O81" i="6"/>
  <c r="O111" i="6"/>
  <c r="O102" i="6"/>
  <c r="O101" i="6"/>
  <c r="O108" i="6"/>
  <c r="O92" i="6"/>
  <c r="O115" i="6"/>
  <c r="O91" i="6"/>
  <c r="O120" i="6"/>
  <c r="O112" i="6"/>
  <c r="O104" i="6"/>
  <c r="O96" i="6"/>
  <c r="O88" i="6"/>
  <c r="O119" i="6"/>
  <c r="O87" i="6"/>
  <c r="O118" i="6"/>
  <c r="O94" i="6"/>
  <c r="O109" i="6"/>
  <c r="O85" i="6"/>
  <c r="O100" i="6"/>
  <c r="O107" i="6"/>
  <c r="O83" i="6"/>
  <c r="O74" i="6"/>
  <c r="O66" i="6"/>
  <c r="O58" i="6"/>
  <c r="O50" i="6"/>
  <c r="O71" i="6"/>
  <c r="O62" i="6"/>
  <c r="O69" i="6"/>
  <c r="O60" i="6"/>
  <c r="O51" i="6"/>
  <c r="O73" i="6"/>
  <c r="O65" i="6"/>
  <c r="O57" i="6"/>
  <c r="O49" i="6"/>
  <c r="O63" i="6"/>
  <c r="O70" i="6"/>
  <c r="O53" i="6"/>
  <c r="O68" i="6"/>
  <c r="O67" i="6"/>
  <c r="O72" i="6"/>
  <c r="O64" i="6"/>
  <c r="O56" i="6"/>
  <c r="O55" i="6"/>
  <c r="O54" i="6"/>
  <c r="O61" i="6"/>
  <c r="O52" i="6"/>
  <c r="O59" i="6"/>
  <c r="X7" i="30"/>
  <c r="N42" i="6"/>
  <c r="N34" i="6"/>
  <c r="N26" i="6"/>
  <c r="N18" i="6"/>
  <c r="N39" i="6"/>
  <c r="N30" i="6"/>
  <c r="N41" i="6"/>
  <c r="N33" i="6"/>
  <c r="N25" i="6"/>
  <c r="N17" i="6"/>
  <c r="N31" i="6"/>
  <c r="N46" i="6"/>
  <c r="N22" i="6"/>
  <c r="N48" i="6"/>
  <c r="N40" i="6"/>
  <c r="N32" i="6"/>
  <c r="N24" i="6"/>
  <c r="N47" i="6"/>
  <c r="N23" i="6"/>
  <c r="N38" i="6"/>
  <c r="N37" i="6"/>
  <c r="N21" i="6"/>
  <c r="N44" i="6"/>
  <c r="N36" i="6"/>
  <c r="N28" i="6"/>
  <c r="N20" i="6"/>
  <c r="N43" i="6"/>
  <c r="N35" i="6"/>
  <c r="N27" i="6"/>
  <c r="N19" i="6"/>
  <c r="N45" i="6"/>
  <c r="N29" i="6"/>
  <c r="N74" i="6"/>
  <c r="N66" i="6"/>
  <c r="N58" i="6"/>
  <c r="N50" i="6"/>
  <c r="N63" i="6"/>
  <c r="N54" i="6"/>
  <c r="N61" i="6"/>
  <c r="N73" i="6"/>
  <c r="N65" i="6"/>
  <c r="N57" i="6"/>
  <c r="N49" i="6"/>
  <c r="N55" i="6"/>
  <c r="N70" i="6"/>
  <c r="N53" i="6"/>
  <c r="N72" i="6"/>
  <c r="N64" i="6"/>
  <c r="N56" i="6"/>
  <c r="N71" i="6"/>
  <c r="N62" i="6"/>
  <c r="N69" i="6"/>
  <c r="N68" i="6"/>
  <c r="N60" i="6"/>
  <c r="N52" i="6"/>
  <c r="N67" i="6"/>
  <c r="N59" i="6"/>
  <c r="N51" i="6"/>
  <c r="N78" i="6"/>
  <c r="N77" i="6"/>
  <c r="N79" i="6"/>
  <c r="N80" i="6"/>
  <c r="N76" i="6"/>
  <c r="N75" i="6"/>
  <c r="N122" i="6"/>
  <c r="N114" i="6"/>
  <c r="N106" i="6"/>
  <c r="N98" i="6"/>
  <c r="N90" i="6"/>
  <c r="N82" i="6"/>
  <c r="N119" i="6"/>
  <c r="N87" i="6"/>
  <c r="N102" i="6"/>
  <c r="N109" i="6"/>
  <c r="N121" i="6"/>
  <c r="N113" i="6"/>
  <c r="N105" i="6"/>
  <c r="N97" i="6"/>
  <c r="N89" i="6"/>
  <c r="N81" i="6"/>
  <c r="N111" i="6"/>
  <c r="N110" i="6"/>
  <c r="N94" i="6"/>
  <c r="N117" i="6"/>
  <c r="N85" i="6"/>
  <c r="N120" i="6"/>
  <c r="N112" i="6"/>
  <c r="N104" i="6"/>
  <c r="N96" i="6"/>
  <c r="N88" i="6"/>
  <c r="N103" i="6"/>
  <c r="N95" i="6"/>
  <c r="N118" i="6"/>
  <c r="N86" i="6"/>
  <c r="N101" i="6"/>
  <c r="N116" i="6"/>
  <c r="N108" i="6"/>
  <c r="N100" i="6"/>
  <c r="N92" i="6"/>
  <c r="N84" i="6"/>
  <c r="N115" i="6"/>
  <c r="N107" i="6"/>
  <c r="N99" i="6"/>
  <c r="N91" i="6"/>
  <c r="N83" i="6"/>
  <c r="N93" i="6"/>
  <c r="F4" i="28"/>
  <c r="L8" i="6" s="1"/>
  <c r="L79" i="6"/>
  <c r="L78" i="6"/>
  <c r="L77" i="6"/>
  <c r="L80" i="6"/>
  <c r="L76" i="6"/>
  <c r="L75" i="6"/>
  <c r="L42" i="6"/>
  <c r="L34" i="6"/>
  <c r="L26" i="6"/>
  <c r="L18" i="6"/>
  <c r="L39" i="6"/>
  <c r="L30" i="6"/>
  <c r="L41" i="6"/>
  <c r="L33" i="6"/>
  <c r="L25" i="6"/>
  <c r="L17" i="6"/>
  <c r="L31" i="6"/>
  <c r="L38" i="6"/>
  <c r="L37" i="6"/>
  <c r="L48" i="6"/>
  <c r="L40" i="6"/>
  <c r="L32" i="6"/>
  <c r="L24" i="6"/>
  <c r="L47" i="6"/>
  <c r="L23" i="6"/>
  <c r="L46" i="6"/>
  <c r="L22" i="6"/>
  <c r="L45" i="6"/>
  <c r="L21" i="6"/>
  <c r="L44" i="6"/>
  <c r="L36" i="6"/>
  <c r="L28" i="6"/>
  <c r="L20" i="6"/>
  <c r="L43" i="6"/>
  <c r="L35" i="6"/>
  <c r="L27" i="6"/>
  <c r="L19" i="6"/>
  <c r="L29" i="6"/>
  <c r="L122" i="6"/>
  <c r="L114" i="6"/>
  <c r="L106" i="6"/>
  <c r="L98" i="6"/>
  <c r="L90" i="6"/>
  <c r="L82" i="6"/>
  <c r="L119" i="6"/>
  <c r="L102" i="6"/>
  <c r="L101" i="6"/>
  <c r="L121" i="6"/>
  <c r="L113" i="6"/>
  <c r="L105" i="6"/>
  <c r="L97" i="6"/>
  <c r="L89" i="6"/>
  <c r="L81" i="6"/>
  <c r="L111" i="6"/>
  <c r="L95" i="6"/>
  <c r="L110" i="6"/>
  <c r="L86" i="6"/>
  <c r="L109" i="6"/>
  <c r="L120" i="6"/>
  <c r="L112" i="6"/>
  <c r="L104" i="6"/>
  <c r="L96" i="6"/>
  <c r="L88" i="6"/>
  <c r="L103" i="6"/>
  <c r="L87" i="6"/>
  <c r="L118" i="6"/>
  <c r="L94" i="6"/>
  <c r="L93" i="6"/>
  <c r="L85" i="6"/>
  <c r="L116" i="6"/>
  <c r="L108" i="6"/>
  <c r="L100" i="6"/>
  <c r="L92" i="6"/>
  <c r="L84" i="6"/>
  <c r="L115" i="6"/>
  <c r="L107" i="6"/>
  <c r="L99" i="6"/>
  <c r="L91" i="6"/>
  <c r="L83" i="6"/>
  <c r="L117" i="6"/>
  <c r="L9" i="6"/>
  <c r="L74" i="6"/>
  <c r="L66" i="6"/>
  <c r="L58" i="6"/>
  <c r="L50" i="6"/>
  <c r="L55" i="6"/>
  <c r="L54" i="6"/>
  <c r="L53" i="6"/>
  <c r="L73" i="6"/>
  <c r="L65" i="6"/>
  <c r="L57" i="6"/>
  <c r="L49" i="6"/>
  <c r="L63" i="6"/>
  <c r="L62" i="6"/>
  <c r="L69" i="6"/>
  <c r="L72" i="6"/>
  <c r="L64" i="6"/>
  <c r="L56" i="6"/>
  <c r="L71" i="6"/>
  <c r="L70" i="6"/>
  <c r="L68" i="6"/>
  <c r="L60" i="6"/>
  <c r="L52" i="6"/>
  <c r="L67" i="6"/>
  <c r="L59" i="6"/>
  <c r="L51" i="6"/>
  <c r="L61" i="6"/>
  <c r="F4" i="26"/>
  <c r="J8" i="6" s="1"/>
  <c r="F4" i="27"/>
  <c r="K8" i="6" s="1"/>
  <c r="X7" i="27"/>
  <c r="K42" i="6"/>
  <c r="K34" i="6"/>
  <c r="K26" i="6"/>
  <c r="K18" i="6"/>
  <c r="K40" i="6"/>
  <c r="K32" i="6"/>
  <c r="K23" i="6"/>
  <c r="K30" i="6"/>
  <c r="K21" i="6"/>
  <c r="K43" i="6"/>
  <c r="K35" i="6"/>
  <c r="K41" i="6"/>
  <c r="K33" i="6"/>
  <c r="K25" i="6"/>
  <c r="K17" i="6"/>
  <c r="K48" i="6"/>
  <c r="K24" i="6"/>
  <c r="K47" i="6"/>
  <c r="K39" i="6"/>
  <c r="K31" i="6"/>
  <c r="K46" i="6"/>
  <c r="K38" i="6"/>
  <c r="K22" i="6"/>
  <c r="K37" i="6"/>
  <c r="K19" i="6"/>
  <c r="K45" i="6"/>
  <c r="K29" i="6"/>
  <c r="K44" i="6"/>
  <c r="K36" i="6"/>
  <c r="K28" i="6"/>
  <c r="K20" i="6"/>
  <c r="K27" i="6"/>
  <c r="X8" i="27"/>
  <c r="S7" i="27"/>
  <c r="S11" i="27"/>
  <c r="S15" i="27"/>
  <c r="T8" i="27"/>
  <c r="T12" i="27"/>
  <c r="K122" i="6"/>
  <c r="K114" i="6"/>
  <c r="K106" i="6"/>
  <c r="K98" i="6"/>
  <c r="K90" i="6"/>
  <c r="K82" i="6"/>
  <c r="K111" i="6"/>
  <c r="K87" i="6"/>
  <c r="K118" i="6"/>
  <c r="K94" i="6"/>
  <c r="K109" i="6"/>
  <c r="K85" i="6"/>
  <c r="K121" i="6"/>
  <c r="K113" i="6"/>
  <c r="K105" i="6"/>
  <c r="K97" i="6"/>
  <c r="K89" i="6"/>
  <c r="K81" i="6"/>
  <c r="K119" i="6"/>
  <c r="K95" i="6"/>
  <c r="K110" i="6"/>
  <c r="K86" i="6"/>
  <c r="K117" i="6"/>
  <c r="K93" i="6"/>
  <c r="K120" i="6"/>
  <c r="K112" i="6"/>
  <c r="K104" i="6"/>
  <c r="K96" i="6"/>
  <c r="K88" i="6"/>
  <c r="K103" i="6"/>
  <c r="K102" i="6"/>
  <c r="K101" i="6"/>
  <c r="K116" i="6"/>
  <c r="K108" i="6"/>
  <c r="K100" i="6"/>
  <c r="K92" i="6"/>
  <c r="K84" i="6"/>
  <c r="K115" i="6"/>
  <c r="K107" i="6"/>
  <c r="K99" i="6"/>
  <c r="K91" i="6"/>
  <c r="K83" i="6"/>
  <c r="S13" i="27"/>
  <c r="T16" i="27"/>
  <c r="K74" i="6"/>
  <c r="K66" i="6"/>
  <c r="K58" i="6"/>
  <c r="K50" i="6"/>
  <c r="K55" i="6"/>
  <c r="K54" i="6"/>
  <c r="K69" i="6"/>
  <c r="K53" i="6"/>
  <c r="K73" i="6"/>
  <c r="K65" i="6"/>
  <c r="K57" i="6"/>
  <c r="K49" i="6"/>
  <c r="K71" i="6"/>
  <c r="K70" i="6"/>
  <c r="K61" i="6"/>
  <c r="K72" i="6"/>
  <c r="K64" i="6"/>
  <c r="K56" i="6"/>
  <c r="K63" i="6"/>
  <c r="K62" i="6"/>
  <c r="K51" i="6"/>
  <c r="K68" i="6"/>
  <c r="K60" i="6"/>
  <c r="K52" i="6"/>
  <c r="K67" i="6"/>
  <c r="K59" i="6"/>
  <c r="K79" i="6"/>
  <c r="K78" i="6"/>
  <c r="K77" i="6"/>
  <c r="K80" i="6"/>
  <c r="K76" i="6"/>
  <c r="K75" i="6"/>
  <c r="J79" i="6"/>
  <c r="J78" i="6"/>
  <c r="J77" i="6"/>
  <c r="J80" i="6"/>
  <c r="J76" i="6"/>
  <c r="J75" i="6"/>
  <c r="J122" i="6"/>
  <c r="J114" i="6"/>
  <c r="J106" i="6"/>
  <c r="J98" i="6"/>
  <c r="J90" i="6"/>
  <c r="J82" i="6"/>
  <c r="J103" i="6"/>
  <c r="J102" i="6"/>
  <c r="J101" i="6"/>
  <c r="J121" i="6"/>
  <c r="J113" i="6"/>
  <c r="J105" i="6"/>
  <c r="J97" i="6"/>
  <c r="J89" i="6"/>
  <c r="J81" i="6"/>
  <c r="J119" i="6"/>
  <c r="J95" i="6"/>
  <c r="J118" i="6"/>
  <c r="J86" i="6"/>
  <c r="J93" i="6"/>
  <c r="J120" i="6"/>
  <c r="J112" i="6"/>
  <c r="J104" i="6"/>
  <c r="J96" i="6"/>
  <c r="J88" i="6"/>
  <c r="J111" i="6"/>
  <c r="J87" i="6"/>
  <c r="J110" i="6"/>
  <c r="J94" i="6"/>
  <c r="J109" i="6"/>
  <c r="J116" i="6"/>
  <c r="J108" i="6"/>
  <c r="J100" i="6"/>
  <c r="J92" i="6"/>
  <c r="J84" i="6"/>
  <c r="J115" i="6"/>
  <c r="J107" i="6"/>
  <c r="J99" i="6"/>
  <c r="J91" i="6"/>
  <c r="J83" i="6"/>
  <c r="J117" i="6"/>
  <c r="J85" i="6"/>
  <c r="S9" i="26"/>
  <c r="F2" i="26"/>
  <c r="J9" i="6" s="1"/>
  <c r="T10" i="26"/>
  <c r="X10" i="26"/>
  <c r="S11" i="26"/>
  <c r="T7" i="26"/>
  <c r="J42" i="6"/>
  <c r="J34" i="6"/>
  <c r="J26" i="6"/>
  <c r="J18" i="6"/>
  <c r="J39" i="6"/>
  <c r="J30" i="6"/>
  <c r="J45" i="6"/>
  <c r="J21" i="6"/>
  <c r="J41" i="6"/>
  <c r="J33" i="6"/>
  <c r="J25" i="6"/>
  <c r="J17" i="6"/>
  <c r="J31" i="6"/>
  <c r="J38" i="6"/>
  <c r="J29" i="6"/>
  <c r="J48" i="6"/>
  <c r="J40" i="6"/>
  <c r="J32" i="6"/>
  <c r="J24" i="6"/>
  <c r="J47" i="6"/>
  <c r="J23" i="6"/>
  <c r="J46" i="6"/>
  <c r="J22" i="6"/>
  <c r="J37" i="6"/>
  <c r="J44" i="6"/>
  <c r="J36" i="6"/>
  <c r="J28" i="6"/>
  <c r="J20" i="6"/>
  <c r="J43" i="6"/>
  <c r="J35" i="6"/>
  <c r="J27" i="6"/>
  <c r="J19" i="6"/>
  <c r="S8" i="26"/>
  <c r="J74" i="6"/>
  <c r="J66" i="6"/>
  <c r="J58" i="6"/>
  <c r="J50" i="6"/>
  <c r="J63" i="6"/>
  <c r="J54" i="6"/>
  <c r="J73" i="6"/>
  <c r="J65" i="6"/>
  <c r="J57" i="6"/>
  <c r="J49" i="6"/>
  <c r="J55" i="6"/>
  <c r="J62" i="6"/>
  <c r="J61" i="6"/>
  <c r="J72" i="6"/>
  <c r="J64" i="6"/>
  <c r="J56" i="6"/>
  <c r="J71" i="6"/>
  <c r="J70" i="6"/>
  <c r="J69" i="6"/>
  <c r="J68" i="6"/>
  <c r="J60" i="6"/>
  <c r="J52" i="6"/>
  <c r="J67" i="6"/>
  <c r="J59" i="6"/>
  <c r="J51" i="6"/>
  <c r="J53" i="6"/>
  <c r="F2" i="25"/>
  <c r="I9" i="6" s="1"/>
  <c r="X7" i="25"/>
  <c r="I74" i="6"/>
  <c r="I66" i="6"/>
  <c r="I58" i="6"/>
  <c r="I50" i="6"/>
  <c r="I55" i="6"/>
  <c r="I70" i="6"/>
  <c r="I61" i="6"/>
  <c r="I73" i="6"/>
  <c r="I65" i="6"/>
  <c r="I57" i="6"/>
  <c r="I49" i="6"/>
  <c r="I71" i="6"/>
  <c r="I62" i="6"/>
  <c r="I72" i="6"/>
  <c r="I64" i="6"/>
  <c r="I56" i="6"/>
  <c r="I63" i="6"/>
  <c r="I54" i="6"/>
  <c r="I69" i="6"/>
  <c r="I68" i="6"/>
  <c r="I60" i="6"/>
  <c r="I52" i="6"/>
  <c r="I67" i="6"/>
  <c r="I59" i="6"/>
  <c r="I51" i="6"/>
  <c r="I53" i="6"/>
  <c r="T10" i="25"/>
  <c r="I42" i="6"/>
  <c r="I34" i="6"/>
  <c r="I26" i="6"/>
  <c r="I18" i="6"/>
  <c r="I31" i="6"/>
  <c r="I46" i="6"/>
  <c r="I29" i="6"/>
  <c r="I41" i="6"/>
  <c r="I33" i="6"/>
  <c r="I25" i="6"/>
  <c r="I17" i="6"/>
  <c r="I47" i="6"/>
  <c r="I23" i="6"/>
  <c r="I38" i="6"/>
  <c r="I45" i="6"/>
  <c r="I21" i="6"/>
  <c r="I48" i="6"/>
  <c r="I40" i="6"/>
  <c r="I32" i="6"/>
  <c r="I24" i="6"/>
  <c r="I39" i="6"/>
  <c r="I30" i="6"/>
  <c r="I37" i="6"/>
  <c r="I44" i="6"/>
  <c r="I36" i="6"/>
  <c r="I28" i="6"/>
  <c r="I20" i="6"/>
  <c r="I43" i="6"/>
  <c r="I35" i="6"/>
  <c r="I27" i="6"/>
  <c r="I19" i="6"/>
  <c r="I22" i="6"/>
  <c r="S10" i="25"/>
  <c r="I79" i="6"/>
  <c r="I80" i="6"/>
  <c r="I78" i="6"/>
  <c r="I76" i="6"/>
  <c r="I75" i="6"/>
  <c r="I77" i="6"/>
  <c r="S12" i="25"/>
  <c r="T7" i="25"/>
  <c r="I122" i="6"/>
  <c r="I114" i="6"/>
  <c r="I106" i="6"/>
  <c r="I98" i="6"/>
  <c r="I90" i="6"/>
  <c r="I82" i="6"/>
  <c r="I119" i="6"/>
  <c r="I87" i="6"/>
  <c r="I110" i="6"/>
  <c r="I94" i="6"/>
  <c r="I93" i="6"/>
  <c r="I121" i="6"/>
  <c r="I113" i="6"/>
  <c r="I105" i="6"/>
  <c r="I97" i="6"/>
  <c r="I89" i="6"/>
  <c r="I81" i="6"/>
  <c r="I103" i="6"/>
  <c r="I102" i="6"/>
  <c r="I86" i="6"/>
  <c r="I117" i="6"/>
  <c r="I85" i="6"/>
  <c r="I120" i="6"/>
  <c r="I112" i="6"/>
  <c r="I104" i="6"/>
  <c r="I96" i="6"/>
  <c r="I88" i="6"/>
  <c r="I111" i="6"/>
  <c r="I95" i="6"/>
  <c r="I118" i="6"/>
  <c r="I101" i="6"/>
  <c r="I116" i="6"/>
  <c r="I108" i="6"/>
  <c r="I100" i="6"/>
  <c r="I92" i="6"/>
  <c r="I84" i="6"/>
  <c r="I115" i="6"/>
  <c r="I107" i="6"/>
  <c r="I99" i="6"/>
  <c r="I91" i="6"/>
  <c r="I83" i="6"/>
  <c r="I109" i="6"/>
  <c r="T12" i="25"/>
  <c r="H122" i="6"/>
  <c r="H114" i="6"/>
  <c r="H106" i="6"/>
  <c r="H98" i="6"/>
  <c r="H90" i="6"/>
  <c r="H82" i="6"/>
  <c r="H103" i="6"/>
  <c r="H118" i="6"/>
  <c r="H86" i="6"/>
  <c r="H101" i="6"/>
  <c r="H121" i="6"/>
  <c r="H113" i="6"/>
  <c r="H105" i="6"/>
  <c r="H97" i="6"/>
  <c r="H89" i="6"/>
  <c r="H81" i="6"/>
  <c r="H111" i="6"/>
  <c r="H95" i="6"/>
  <c r="H110" i="6"/>
  <c r="H94" i="6"/>
  <c r="H117" i="6"/>
  <c r="H120" i="6"/>
  <c r="H112" i="6"/>
  <c r="H104" i="6"/>
  <c r="H96" i="6"/>
  <c r="H88" i="6"/>
  <c r="H119" i="6"/>
  <c r="H87" i="6"/>
  <c r="H102" i="6"/>
  <c r="H93" i="6"/>
  <c r="H116" i="6"/>
  <c r="H108" i="6"/>
  <c r="H100" i="6"/>
  <c r="H92" i="6"/>
  <c r="H84" i="6"/>
  <c r="H115" i="6"/>
  <c r="H107" i="6"/>
  <c r="H99" i="6"/>
  <c r="H91" i="6"/>
  <c r="H83" i="6"/>
  <c r="H109" i="6"/>
  <c r="H85" i="6"/>
  <c r="X7" i="24"/>
  <c r="S7" i="24"/>
  <c r="H74" i="6"/>
  <c r="H66" i="6"/>
  <c r="H58" i="6"/>
  <c r="H50" i="6"/>
  <c r="H55" i="6"/>
  <c r="H54" i="6"/>
  <c r="H61" i="6"/>
  <c r="H73" i="6"/>
  <c r="H65" i="6"/>
  <c r="H57" i="6"/>
  <c r="H49" i="6"/>
  <c r="H71" i="6"/>
  <c r="H70" i="6"/>
  <c r="H69" i="6"/>
  <c r="H72" i="6"/>
  <c r="H64" i="6"/>
  <c r="H56" i="6"/>
  <c r="H63" i="6"/>
  <c r="H62" i="6"/>
  <c r="H53" i="6"/>
  <c r="H68" i="6"/>
  <c r="H60" i="6"/>
  <c r="H52" i="6"/>
  <c r="H67" i="6"/>
  <c r="H59" i="6"/>
  <c r="H51" i="6"/>
  <c r="T8" i="24"/>
  <c r="H42" i="6"/>
  <c r="H34" i="6"/>
  <c r="H26" i="6"/>
  <c r="H18" i="6"/>
  <c r="H31" i="6"/>
  <c r="H22" i="6"/>
  <c r="H37" i="6"/>
  <c r="H41" i="6"/>
  <c r="H33" i="6"/>
  <c r="H25" i="6"/>
  <c r="H17" i="6"/>
  <c r="H47" i="6"/>
  <c r="H23" i="6"/>
  <c r="H38" i="6"/>
  <c r="H29" i="6"/>
  <c r="H48" i="6"/>
  <c r="H40" i="6"/>
  <c r="H32" i="6"/>
  <c r="H24" i="6"/>
  <c r="H39" i="6"/>
  <c r="H30" i="6"/>
  <c r="H44" i="6"/>
  <c r="H36" i="6"/>
  <c r="H28" i="6"/>
  <c r="H20" i="6"/>
  <c r="H43" i="6"/>
  <c r="H35" i="6"/>
  <c r="H27" i="6"/>
  <c r="H19" i="6"/>
  <c r="H46" i="6"/>
  <c r="H45" i="6"/>
  <c r="H21" i="6"/>
  <c r="F2" i="24"/>
  <c r="H9" i="6" s="1"/>
  <c r="H79" i="6"/>
  <c r="H80" i="6"/>
  <c r="H78" i="6"/>
  <c r="H77" i="6"/>
  <c r="H76" i="6"/>
  <c r="H75" i="6"/>
  <c r="G42" i="6"/>
  <c r="G34" i="6"/>
  <c r="G26" i="6"/>
  <c r="G18" i="6"/>
  <c r="G31" i="6"/>
  <c r="G30" i="6"/>
  <c r="G45" i="6"/>
  <c r="G41" i="6"/>
  <c r="G33" i="6"/>
  <c r="G25" i="6"/>
  <c r="G17" i="6"/>
  <c r="G39" i="6"/>
  <c r="G46" i="6"/>
  <c r="G38" i="6"/>
  <c r="G37" i="6"/>
  <c r="G21" i="6"/>
  <c r="G48" i="6"/>
  <c r="G40" i="6"/>
  <c r="G32" i="6"/>
  <c r="G24" i="6"/>
  <c r="G47" i="6"/>
  <c r="G23" i="6"/>
  <c r="G22" i="6"/>
  <c r="G44" i="6"/>
  <c r="G36" i="6"/>
  <c r="G28" i="6"/>
  <c r="G20" i="6"/>
  <c r="G43" i="6"/>
  <c r="G35" i="6"/>
  <c r="G27" i="6"/>
  <c r="G19" i="6"/>
  <c r="G29" i="6"/>
  <c r="X8" i="23"/>
  <c r="S7" i="23"/>
  <c r="T7" i="23"/>
  <c r="G74" i="6"/>
  <c r="G66" i="6"/>
  <c r="G58" i="6"/>
  <c r="G50" i="6"/>
  <c r="G55" i="6"/>
  <c r="G70" i="6"/>
  <c r="G73" i="6"/>
  <c r="G65" i="6"/>
  <c r="G57" i="6"/>
  <c r="G49" i="6"/>
  <c r="G63" i="6"/>
  <c r="G61" i="6"/>
  <c r="G72" i="6"/>
  <c r="G64" i="6"/>
  <c r="G56" i="6"/>
  <c r="G71" i="6"/>
  <c r="G62" i="6"/>
  <c r="G53" i="6"/>
  <c r="G68" i="6"/>
  <c r="G60" i="6"/>
  <c r="G52" i="6"/>
  <c r="G67" i="6"/>
  <c r="G59" i="6"/>
  <c r="G51" i="6"/>
  <c r="G54" i="6"/>
  <c r="G69" i="6"/>
  <c r="S8" i="23"/>
  <c r="G79" i="6"/>
  <c r="G77" i="6"/>
  <c r="G78" i="6"/>
  <c r="G80" i="6"/>
  <c r="G76" i="6"/>
  <c r="G75" i="6"/>
  <c r="G122" i="6"/>
  <c r="G114" i="6"/>
  <c r="G106" i="6"/>
  <c r="G98" i="6"/>
  <c r="G90" i="6"/>
  <c r="G82" i="6"/>
  <c r="G119" i="6"/>
  <c r="G102" i="6"/>
  <c r="G94" i="6"/>
  <c r="G101" i="6"/>
  <c r="G121" i="6"/>
  <c r="G113" i="6"/>
  <c r="G105" i="6"/>
  <c r="G97" i="6"/>
  <c r="G89" i="6"/>
  <c r="G81" i="6"/>
  <c r="G111" i="6"/>
  <c r="G95" i="6"/>
  <c r="G118" i="6"/>
  <c r="G93" i="6"/>
  <c r="G120" i="6"/>
  <c r="G112" i="6"/>
  <c r="G104" i="6"/>
  <c r="G96" i="6"/>
  <c r="G88" i="6"/>
  <c r="G103" i="6"/>
  <c r="G87" i="6"/>
  <c r="G110" i="6"/>
  <c r="G86" i="6"/>
  <c r="G117" i="6"/>
  <c r="G85" i="6"/>
  <c r="G116" i="6"/>
  <c r="G108" i="6"/>
  <c r="G100" i="6"/>
  <c r="G92" i="6"/>
  <c r="G84" i="6"/>
  <c r="G115" i="6"/>
  <c r="G107" i="6"/>
  <c r="G99" i="6"/>
  <c r="G91" i="6"/>
  <c r="G83" i="6"/>
  <c r="G109" i="6"/>
  <c r="F74" i="6"/>
  <c r="F66" i="6"/>
  <c r="F58" i="6"/>
  <c r="F50" i="6"/>
  <c r="F73" i="6"/>
  <c r="F65" i="6"/>
  <c r="F57" i="6"/>
  <c r="F49" i="6"/>
  <c r="F72" i="6"/>
  <c r="F64" i="6"/>
  <c r="F56" i="6"/>
  <c r="F71" i="6"/>
  <c r="F63" i="6"/>
  <c r="F55" i="6"/>
  <c r="F70" i="6"/>
  <c r="F62" i="6"/>
  <c r="F54" i="6"/>
  <c r="F69" i="6"/>
  <c r="F61" i="6"/>
  <c r="F53" i="6"/>
  <c r="F51" i="6"/>
  <c r="F68" i="6"/>
  <c r="F60" i="6"/>
  <c r="F52" i="6"/>
  <c r="F67" i="6"/>
  <c r="F59" i="6"/>
  <c r="T8" i="22"/>
  <c r="T11" i="22"/>
  <c r="F80" i="6"/>
  <c r="F79" i="6"/>
  <c r="F78" i="6"/>
  <c r="F77" i="6"/>
  <c r="F76" i="6"/>
  <c r="F75" i="6"/>
  <c r="F122" i="6"/>
  <c r="F114" i="6"/>
  <c r="F106" i="6"/>
  <c r="F98" i="6"/>
  <c r="F90" i="6"/>
  <c r="F82" i="6"/>
  <c r="F121" i="6"/>
  <c r="F113" i="6"/>
  <c r="F105" i="6"/>
  <c r="F97" i="6"/>
  <c r="F89" i="6"/>
  <c r="F81" i="6"/>
  <c r="F120" i="6"/>
  <c r="F112" i="6"/>
  <c r="F104" i="6"/>
  <c r="F96" i="6"/>
  <c r="F88" i="6"/>
  <c r="F119" i="6"/>
  <c r="F111" i="6"/>
  <c r="F103" i="6"/>
  <c r="F95" i="6"/>
  <c r="F87" i="6"/>
  <c r="F118" i="6"/>
  <c r="F110" i="6"/>
  <c r="F102" i="6"/>
  <c r="F94" i="6"/>
  <c r="F86" i="6"/>
  <c r="F117" i="6"/>
  <c r="F109" i="6"/>
  <c r="F101" i="6"/>
  <c r="F93" i="6"/>
  <c r="F85" i="6"/>
  <c r="F116" i="6"/>
  <c r="F108" i="6"/>
  <c r="F100" i="6"/>
  <c r="F92" i="6"/>
  <c r="F84" i="6"/>
  <c r="F115" i="6"/>
  <c r="F107" i="6"/>
  <c r="F99" i="6"/>
  <c r="F91" i="6"/>
  <c r="F83" i="6"/>
  <c r="X10" i="22"/>
  <c r="T7" i="22"/>
  <c r="F42" i="6"/>
  <c r="F34" i="6"/>
  <c r="F26" i="6"/>
  <c r="F18" i="6"/>
  <c r="F41" i="6"/>
  <c r="F33" i="6"/>
  <c r="F25" i="6"/>
  <c r="F17" i="6"/>
  <c r="F43" i="6"/>
  <c r="F19" i="6"/>
  <c r="F48" i="6"/>
  <c r="F40" i="6"/>
  <c r="F32" i="6"/>
  <c r="F24" i="6"/>
  <c r="F47" i="6"/>
  <c r="F39" i="6"/>
  <c r="F31" i="6"/>
  <c r="F23" i="6"/>
  <c r="F27" i="6"/>
  <c r="F46" i="6"/>
  <c r="F38" i="6"/>
  <c r="F30" i="6"/>
  <c r="F22" i="6"/>
  <c r="F45" i="6"/>
  <c r="F37" i="6"/>
  <c r="F29" i="6"/>
  <c r="F21" i="6"/>
  <c r="F44" i="6"/>
  <c r="F36" i="6"/>
  <c r="F28" i="6"/>
  <c r="F20" i="6"/>
  <c r="F35" i="6"/>
  <c r="F2" i="21"/>
  <c r="E9" i="6" s="1"/>
  <c r="E48" i="6"/>
  <c r="E40" i="6"/>
  <c r="E32" i="6"/>
  <c r="E24" i="6"/>
  <c r="E37" i="6"/>
  <c r="E21" i="6"/>
  <c r="E36" i="6"/>
  <c r="E20" i="6"/>
  <c r="E43" i="6"/>
  <c r="E19" i="6"/>
  <c r="E34" i="6"/>
  <c r="E18" i="6"/>
  <c r="E25" i="6"/>
  <c r="E47" i="6"/>
  <c r="E39" i="6"/>
  <c r="E31" i="6"/>
  <c r="E23" i="6"/>
  <c r="E29" i="6"/>
  <c r="E28" i="6"/>
  <c r="E27" i="6"/>
  <c r="E42" i="6"/>
  <c r="E33" i="6"/>
  <c r="E46" i="6"/>
  <c r="E38" i="6"/>
  <c r="E30" i="6"/>
  <c r="E22" i="6"/>
  <c r="E45" i="6"/>
  <c r="E44" i="6"/>
  <c r="E35" i="6"/>
  <c r="E26" i="6"/>
  <c r="E41" i="6"/>
  <c r="E17" i="6"/>
  <c r="S7" i="21"/>
  <c r="E80" i="6"/>
  <c r="E78" i="6"/>
  <c r="E77" i="6"/>
  <c r="E76" i="6"/>
  <c r="E75" i="6"/>
  <c r="E79" i="6"/>
  <c r="E74" i="6"/>
  <c r="E66" i="6"/>
  <c r="E58" i="6"/>
  <c r="E50" i="6"/>
  <c r="E72" i="6"/>
  <c r="E56" i="6"/>
  <c r="E73" i="6"/>
  <c r="E65" i="6"/>
  <c r="E57" i="6"/>
  <c r="E49" i="6"/>
  <c r="E64" i="6"/>
  <c r="E55" i="6"/>
  <c r="E70" i="6"/>
  <c r="E62" i="6"/>
  <c r="E54" i="6"/>
  <c r="E69" i="6"/>
  <c r="E61" i="6"/>
  <c r="E53" i="6"/>
  <c r="E63" i="6"/>
  <c r="E68" i="6"/>
  <c r="E60" i="6"/>
  <c r="E52" i="6"/>
  <c r="E67" i="6"/>
  <c r="E59" i="6"/>
  <c r="E51" i="6"/>
  <c r="E71" i="6"/>
  <c r="E122" i="6"/>
  <c r="E114" i="6"/>
  <c r="E106" i="6"/>
  <c r="E98" i="6"/>
  <c r="E90" i="6"/>
  <c r="E82" i="6"/>
  <c r="E120" i="6"/>
  <c r="E96" i="6"/>
  <c r="E111" i="6"/>
  <c r="E95" i="6"/>
  <c r="E121" i="6"/>
  <c r="E113" i="6"/>
  <c r="E105" i="6"/>
  <c r="E97" i="6"/>
  <c r="E89" i="6"/>
  <c r="E81" i="6"/>
  <c r="E112" i="6"/>
  <c r="E104" i="6"/>
  <c r="E88" i="6"/>
  <c r="E103" i="6"/>
  <c r="E87" i="6"/>
  <c r="E118" i="6"/>
  <c r="E110" i="6"/>
  <c r="E102" i="6"/>
  <c r="E94" i="6"/>
  <c r="E86" i="6"/>
  <c r="E117" i="6"/>
  <c r="E109" i="6"/>
  <c r="E101" i="6"/>
  <c r="E93" i="6"/>
  <c r="E85" i="6"/>
  <c r="E119" i="6"/>
  <c r="E116" i="6"/>
  <c r="E108" i="6"/>
  <c r="E100" i="6"/>
  <c r="E92" i="6"/>
  <c r="E84" i="6"/>
  <c r="E115" i="6"/>
  <c r="E107" i="6"/>
  <c r="E99" i="6"/>
  <c r="E91" i="6"/>
  <c r="E83" i="6"/>
  <c r="D48" i="6"/>
  <c r="D40" i="6"/>
  <c r="D32" i="6"/>
  <c r="D24" i="6"/>
  <c r="D21" i="6"/>
  <c r="D28" i="6"/>
  <c r="D19" i="6"/>
  <c r="D47" i="6"/>
  <c r="D39" i="6"/>
  <c r="D31" i="6"/>
  <c r="D23" i="6"/>
  <c r="D45" i="6"/>
  <c r="D44" i="6"/>
  <c r="D35" i="6"/>
  <c r="D42" i="6"/>
  <c r="D34" i="6"/>
  <c r="D26" i="6"/>
  <c r="D18" i="6"/>
  <c r="D38" i="6"/>
  <c r="D22" i="6"/>
  <c r="D29" i="6"/>
  <c r="D36" i="6"/>
  <c r="D20" i="6"/>
  <c r="D43" i="6"/>
  <c r="D41" i="6"/>
  <c r="D33" i="6"/>
  <c r="D25" i="6"/>
  <c r="D17" i="6"/>
  <c r="D46" i="6"/>
  <c r="D30" i="6"/>
  <c r="D37" i="6"/>
  <c r="D27" i="6"/>
  <c r="D80" i="6"/>
  <c r="D77" i="6"/>
  <c r="D79" i="6"/>
  <c r="D78" i="6"/>
  <c r="D76" i="6"/>
  <c r="D75" i="6"/>
  <c r="D122" i="6"/>
  <c r="D114" i="6"/>
  <c r="D106" i="6"/>
  <c r="D98" i="6"/>
  <c r="D90" i="6"/>
  <c r="D82" i="6"/>
  <c r="D103" i="6"/>
  <c r="D110" i="6"/>
  <c r="D109" i="6"/>
  <c r="D85" i="6"/>
  <c r="D121" i="6"/>
  <c r="D113" i="6"/>
  <c r="D105" i="6"/>
  <c r="D97" i="6"/>
  <c r="D89" i="6"/>
  <c r="D81" i="6"/>
  <c r="D119" i="6"/>
  <c r="D87" i="6"/>
  <c r="D102" i="6"/>
  <c r="D101" i="6"/>
  <c r="D120" i="6"/>
  <c r="D112" i="6"/>
  <c r="D104" i="6"/>
  <c r="D96" i="6"/>
  <c r="D88" i="6"/>
  <c r="D111" i="6"/>
  <c r="D95" i="6"/>
  <c r="D118" i="6"/>
  <c r="D86" i="6"/>
  <c r="D117" i="6"/>
  <c r="D116" i="6"/>
  <c r="D108" i="6"/>
  <c r="D100" i="6"/>
  <c r="D92" i="6"/>
  <c r="D84" i="6"/>
  <c r="D115" i="6"/>
  <c r="D107" i="6"/>
  <c r="D99" i="6"/>
  <c r="D91" i="6"/>
  <c r="D83" i="6"/>
  <c r="D94" i="6"/>
  <c r="D93" i="6"/>
  <c r="D74" i="6"/>
  <c r="D66" i="6"/>
  <c r="D58" i="6"/>
  <c r="D50" i="6"/>
  <c r="D71" i="6"/>
  <c r="D70" i="6"/>
  <c r="D73" i="6"/>
  <c r="D65" i="6"/>
  <c r="D57" i="6"/>
  <c r="D49" i="6"/>
  <c r="D55" i="6"/>
  <c r="D62" i="6"/>
  <c r="D61" i="6"/>
  <c r="D72" i="6"/>
  <c r="D64" i="6"/>
  <c r="D56" i="6"/>
  <c r="D63" i="6"/>
  <c r="D53" i="6"/>
  <c r="D68" i="6"/>
  <c r="D60" i="6"/>
  <c r="D52" i="6"/>
  <c r="D67" i="6"/>
  <c r="D59" i="6"/>
  <c r="D51" i="6"/>
  <c r="D54" i="6"/>
  <c r="D69" i="6"/>
  <c r="F4" i="20"/>
  <c r="D8" i="6" s="1"/>
  <c r="F2" i="20"/>
  <c r="D9" i="6" s="1"/>
  <c r="T57" i="30"/>
  <c r="S57" i="30"/>
  <c r="X57" i="30"/>
  <c r="T62" i="30"/>
  <c r="X62" i="30"/>
  <c r="X15" i="30"/>
  <c r="T15" i="30"/>
  <c r="T35" i="30"/>
  <c r="S35" i="30"/>
  <c r="X35" i="30"/>
  <c r="S62" i="30"/>
  <c r="T113" i="30"/>
  <c r="S113" i="30"/>
  <c r="X113" i="30"/>
  <c r="X117" i="30"/>
  <c r="T117" i="30"/>
  <c r="S117" i="30"/>
  <c r="T23" i="30"/>
  <c r="S23" i="30"/>
  <c r="X23" i="30"/>
  <c r="T27" i="30"/>
  <c r="S27" i="30"/>
  <c r="X27" i="30"/>
  <c r="F2" i="30"/>
  <c r="O9" i="6" s="1"/>
  <c r="T81" i="30"/>
  <c r="S81" i="30"/>
  <c r="X81" i="30"/>
  <c r="T137" i="30"/>
  <c r="S137" i="30"/>
  <c r="X137" i="30"/>
  <c r="F4" i="30"/>
  <c r="O8" i="6" s="1"/>
  <c r="X13" i="30"/>
  <c r="T13" i="30"/>
  <c r="X9" i="30"/>
  <c r="T9" i="30"/>
  <c r="X40" i="30"/>
  <c r="T40" i="30"/>
  <c r="S40" i="30"/>
  <c r="X141" i="30"/>
  <c r="T141" i="30"/>
  <c r="S141" i="30"/>
  <c r="S13" i="30"/>
  <c r="X22" i="30"/>
  <c r="T22" i="30"/>
  <c r="S22" i="30"/>
  <c r="X32" i="30"/>
  <c r="T32" i="30"/>
  <c r="S32" i="30"/>
  <c r="X17" i="30"/>
  <c r="T17" i="30"/>
  <c r="X85" i="30"/>
  <c r="T85" i="30"/>
  <c r="S85" i="30"/>
  <c r="X11" i="30"/>
  <c r="T11" i="30"/>
  <c r="X19" i="30"/>
  <c r="T19" i="30"/>
  <c r="X72" i="30"/>
  <c r="S72" i="30"/>
  <c r="T72" i="30"/>
  <c r="X104" i="30"/>
  <c r="S104" i="30"/>
  <c r="X20" i="30"/>
  <c r="T20" i="30"/>
  <c r="T21" i="30"/>
  <c r="X21" i="30"/>
  <c r="T29" i="30"/>
  <c r="S29" i="30"/>
  <c r="X29" i="30"/>
  <c r="T37" i="30"/>
  <c r="S37" i="30"/>
  <c r="X37" i="30"/>
  <c r="X48" i="30"/>
  <c r="S48" i="30"/>
  <c r="X53" i="30"/>
  <c r="T53" i="30"/>
  <c r="T73" i="30"/>
  <c r="S73" i="30"/>
  <c r="X73" i="30"/>
  <c r="X77" i="30"/>
  <c r="T77" i="30"/>
  <c r="S86" i="30"/>
  <c r="T104" i="30"/>
  <c r="T105" i="30"/>
  <c r="S105" i="30"/>
  <c r="X105" i="30"/>
  <c r="X109" i="30"/>
  <c r="T109" i="30"/>
  <c r="S118" i="30"/>
  <c r="X128" i="30"/>
  <c r="S128" i="30"/>
  <c r="X133" i="30"/>
  <c r="T133" i="30"/>
  <c r="S142" i="30"/>
  <c r="S7" i="30"/>
  <c r="S20" i="30"/>
  <c r="S21" i="30"/>
  <c r="X26" i="30"/>
  <c r="T26" i="30"/>
  <c r="X34" i="30"/>
  <c r="T34" i="30"/>
  <c r="T48" i="30"/>
  <c r="T49" i="30"/>
  <c r="S49" i="30"/>
  <c r="X49" i="30"/>
  <c r="S53" i="30"/>
  <c r="S77" i="30"/>
  <c r="X96" i="30"/>
  <c r="S96" i="30"/>
  <c r="S109" i="30"/>
  <c r="T128" i="30"/>
  <c r="T129" i="30"/>
  <c r="S129" i="30"/>
  <c r="X129" i="30"/>
  <c r="S133" i="30"/>
  <c r="X152" i="30"/>
  <c r="S152" i="30"/>
  <c r="X101" i="30"/>
  <c r="T101" i="30"/>
  <c r="S10" i="30"/>
  <c r="S12" i="30"/>
  <c r="S14" i="30"/>
  <c r="S16" i="30"/>
  <c r="S18" i="30"/>
  <c r="T25" i="30"/>
  <c r="S25" i="30"/>
  <c r="X25" i="30"/>
  <c r="X28" i="30"/>
  <c r="T28" i="30"/>
  <c r="X36" i="30"/>
  <c r="T36" i="30"/>
  <c r="X45" i="30"/>
  <c r="T45" i="30"/>
  <c r="T65" i="30"/>
  <c r="S65" i="30"/>
  <c r="X65" i="30"/>
  <c r="X88" i="30"/>
  <c r="S88" i="30"/>
  <c r="S101" i="30"/>
  <c r="X120" i="30"/>
  <c r="S120" i="30"/>
  <c r="X125" i="30"/>
  <c r="T125" i="30"/>
  <c r="X144" i="30"/>
  <c r="S144" i="30"/>
  <c r="T31" i="30"/>
  <c r="S31" i="30"/>
  <c r="X31" i="30"/>
  <c r="X64" i="30"/>
  <c r="S64" i="30"/>
  <c r="X69" i="30"/>
  <c r="T69" i="30"/>
  <c r="T97" i="30"/>
  <c r="S97" i="30"/>
  <c r="X97" i="30"/>
  <c r="X24" i="30"/>
  <c r="T24" i="30"/>
  <c r="S28" i="30"/>
  <c r="T33" i="30"/>
  <c r="S33" i="30"/>
  <c r="X33" i="30"/>
  <c r="S36" i="30"/>
  <c r="T41" i="30"/>
  <c r="S41" i="30"/>
  <c r="X41" i="30"/>
  <c r="S45" i="30"/>
  <c r="S70" i="30"/>
  <c r="X86" i="30"/>
  <c r="T88" i="30"/>
  <c r="T89" i="30"/>
  <c r="S89" i="30"/>
  <c r="X89" i="30"/>
  <c r="X93" i="30"/>
  <c r="T93" i="30"/>
  <c r="S102" i="30"/>
  <c r="X118" i="30"/>
  <c r="T120" i="30"/>
  <c r="T121" i="30"/>
  <c r="S121" i="30"/>
  <c r="X121" i="30"/>
  <c r="S125" i="30"/>
  <c r="X142" i="30"/>
  <c r="T145" i="30"/>
  <c r="S145" i="30"/>
  <c r="X145" i="30"/>
  <c r="X149" i="30"/>
  <c r="T149" i="30"/>
  <c r="T39" i="30"/>
  <c r="S39" i="30"/>
  <c r="X39" i="30"/>
  <c r="X30" i="30"/>
  <c r="T30" i="30"/>
  <c r="X38" i="30"/>
  <c r="T38" i="30"/>
  <c r="X56" i="30"/>
  <c r="S56" i="30"/>
  <c r="X61" i="30"/>
  <c r="T61" i="30"/>
  <c r="X80" i="30"/>
  <c r="S80" i="30"/>
  <c r="S93" i="30"/>
  <c r="X112" i="30"/>
  <c r="S112" i="30"/>
  <c r="X136" i="30"/>
  <c r="S136" i="30"/>
  <c r="S149" i="30"/>
  <c r="S44" i="30"/>
  <c r="S52" i="30"/>
  <c r="S60" i="30"/>
  <c r="S68" i="30"/>
  <c r="F2" i="29"/>
  <c r="N9" i="6" s="1"/>
  <c r="F4" i="29"/>
  <c r="N8" i="6" s="1"/>
  <c r="X30" i="27"/>
  <c r="T30" i="27"/>
  <c r="X38" i="27"/>
  <c r="T38" i="27"/>
  <c r="X56" i="27"/>
  <c r="S56" i="27"/>
  <c r="X61" i="27"/>
  <c r="T61" i="27"/>
  <c r="T81" i="27"/>
  <c r="S81" i="27"/>
  <c r="X81" i="27"/>
  <c r="T105" i="27"/>
  <c r="S105" i="27"/>
  <c r="X105" i="27"/>
  <c r="X109" i="27"/>
  <c r="T109" i="27"/>
  <c r="T137" i="27"/>
  <c r="S137" i="27"/>
  <c r="X137" i="27"/>
  <c r="X141" i="27"/>
  <c r="T141" i="27"/>
  <c r="T27" i="27"/>
  <c r="S27" i="27"/>
  <c r="X27" i="27"/>
  <c r="S30" i="27"/>
  <c r="T35" i="27"/>
  <c r="S35" i="27"/>
  <c r="X35" i="27"/>
  <c r="S38" i="27"/>
  <c r="T56" i="27"/>
  <c r="T57" i="27"/>
  <c r="S57" i="27"/>
  <c r="X57" i="27"/>
  <c r="S61" i="27"/>
  <c r="S86" i="27"/>
  <c r="X96" i="27"/>
  <c r="S96" i="27"/>
  <c r="S109" i="27"/>
  <c r="X128" i="27"/>
  <c r="S128" i="27"/>
  <c r="S141" i="27"/>
  <c r="S10" i="27"/>
  <c r="S12" i="27"/>
  <c r="S14" i="27"/>
  <c r="S16" i="27"/>
  <c r="S18" i="27"/>
  <c r="X32" i="27"/>
  <c r="T32" i="27"/>
  <c r="X40" i="27"/>
  <c r="T40" i="27"/>
  <c r="S62" i="27"/>
  <c r="X72" i="27"/>
  <c r="S72" i="27"/>
  <c r="X77" i="27"/>
  <c r="T77" i="27"/>
  <c r="T96" i="27"/>
  <c r="T97" i="27"/>
  <c r="S97" i="27"/>
  <c r="X97" i="27"/>
  <c r="X101" i="27"/>
  <c r="T101" i="27"/>
  <c r="S110" i="27"/>
  <c r="T128" i="27"/>
  <c r="T129" i="27"/>
  <c r="S129" i="27"/>
  <c r="X129" i="27"/>
  <c r="X133" i="27"/>
  <c r="T133" i="27"/>
  <c r="S142" i="27"/>
  <c r="X48" i="27"/>
  <c r="S48" i="27"/>
  <c r="X53" i="27"/>
  <c r="T53" i="27"/>
  <c r="T73" i="27"/>
  <c r="S73" i="27"/>
  <c r="X73" i="27"/>
  <c r="X152" i="27"/>
  <c r="S152" i="27"/>
  <c r="T48" i="27"/>
  <c r="X125" i="27"/>
  <c r="T125" i="27"/>
  <c r="T152" i="27"/>
  <c r="T25" i="27"/>
  <c r="S25" i="27"/>
  <c r="X25" i="27"/>
  <c r="T31" i="27"/>
  <c r="S31" i="27"/>
  <c r="X31" i="27"/>
  <c r="T39" i="27"/>
  <c r="S39" i="27"/>
  <c r="X39" i="27"/>
  <c r="S54" i="27"/>
  <c r="X64" i="27"/>
  <c r="S64" i="27"/>
  <c r="X69" i="27"/>
  <c r="T69" i="27"/>
  <c r="X86" i="27"/>
  <c r="T89" i="27"/>
  <c r="S89" i="27"/>
  <c r="X89" i="27"/>
  <c r="X112" i="27"/>
  <c r="S112" i="27"/>
  <c r="S125" i="27"/>
  <c r="X144" i="27"/>
  <c r="S144" i="27"/>
  <c r="X34" i="27"/>
  <c r="T34" i="27"/>
  <c r="T49" i="27"/>
  <c r="S49" i="27"/>
  <c r="X49" i="27"/>
  <c r="S53" i="27"/>
  <c r="X93" i="27"/>
  <c r="T93" i="27"/>
  <c r="S134" i="27"/>
  <c r="X24" i="27"/>
  <c r="T24" i="27"/>
  <c r="X28" i="27"/>
  <c r="T28" i="27"/>
  <c r="X36" i="27"/>
  <c r="T36" i="27"/>
  <c r="X45" i="27"/>
  <c r="T45" i="27"/>
  <c r="X62" i="27"/>
  <c r="T64" i="27"/>
  <c r="T65" i="27"/>
  <c r="S65" i="27"/>
  <c r="X65" i="27"/>
  <c r="S69" i="27"/>
  <c r="X110" i="27"/>
  <c r="T113" i="27"/>
  <c r="S113" i="27"/>
  <c r="X113" i="27"/>
  <c r="X117" i="27"/>
  <c r="T117" i="27"/>
  <c r="X142" i="27"/>
  <c r="T145" i="27"/>
  <c r="S145" i="27"/>
  <c r="X145" i="27"/>
  <c r="X149" i="27"/>
  <c r="T149" i="27"/>
  <c r="X26" i="27"/>
  <c r="T26" i="27"/>
  <c r="T29" i="27"/>
  <c r="S29" i="27"/>
  <c r="X29" i="27"/>
  <c r="T37" i="27"/>
  <c r="S37" i="27"/>
  <c r="X37" i="27"/>
  <c r="X120" i="27"/>
  <c r="S120" i="27"/>
  <c r="S26" i="27"/>
  <c r="S78" i="27"/>
  <c r="X88" i="27"/>
  <c r="S88" i="27"/>
  <c r="S102" i="27"/>
  <c r="T121" i="27"/>
  <c r="S121" i="27"/>
  <c r="X121" i="27"/>
  <c r="X20" i="27"/>
  <c r="T20" i="27"/>
  <c r="T21" i="27"/>
  <c r="X21" i="27"/>
  <c r="X22" i="27"/>
  <c r="T22" i="27"/>
  <c r="T23" i="27"/>
  <c r="X23" i="27"/>
  <c r="T33" i="27"/>
  <c r="S33" i="27"/>
  <c r="X33" i="27"/>
  <c r="T41" i="27"/>
  <c r="S41" i="27"/>
  <c r="X41" i="27"/>
  <c r="X80" i="27"/>
  <c r="S80" i="27"/>
  <c r="X85" i="27"/>
  <c r="T85" i="27"/>
  <c r="X104" i="27"/>
  <c r="S104" i="27"/>
  <c r="S117" i="27"/>
  <c r="X136" i="27"/>
  <c r="S136" i="27"/>
  <c r="S149" i="27"/>
  <c r="S44" i="27"/>
  <c r="S52" i="27"/>
  <c r="S60" i="27"/>
  <c r="S68" i="27"/>
  <c r="S76" i="27"/>
  <c r="S84" i="27"/>
  <c r="S92" i="27"/>
  <c r="X30" i="26"/>
  <c r="T30" i="26"/>
  <c r="X38" i="26"/>
  <c r="T38" i="26"/>
  <c r="T60" i="26"/>
  <c r="S60" i="26"/>
  <c r="X60" i="26"/>
  <c r="X61" i="26"/>
  <c r="T61" i="26"/>
  <c r="X80" i="26"/>
  <c r="T80" i="26"/>
  <c r="S80" i="26"/>
  <c r="T81" i="26"/>
  <c r="X81" i="26"/>
  <c r="T124" i="26"/>
  <c r="S124" i="26"/>
  <c r="X124" i="26"/>
  <c r="X125" i="26"/>
  <c r="T125" i="26"/>
  <c r="X144" i="26"/>
  <c r="T144" i="26"/>
  <c r="S144" i="26"/>
  <c r="T145" i="26"/>
  <c r="X145" i="26"/>
  <c r="S30" i="26"/>
  <c r="T35" i="26"/>
  <c r="X35" i="26"/>
  <c r="S38" i="26"/>
  <c r="X56" i="26"/>
  <c r="T56" i="26"/>
  <c r="S56" i="26"/>
  <c r="T57" i="26"/>
  <c r="X57" i="26"/>
  <c r="S61" i="26"/>
  <c r="S81" i="26"/>
  <c r="T100" i="26"/>
  <c r="S100" i="26"/>
  <c r="X100" i="26"/>
  <c r="X101" i="26"/>
  <c r="T101" i="26"/>
  <c r="X120" i="26"/>
  <c r="T120" i="26"/>
  <c r="S120" i="26"/>
  <c r="T121" i="26"/>
  <c r="X121" i="26"/>
  <c r="S125" i="26"/>
  <c r="S145" i="26"/>
  <c r="X7" i="26"/>
  <c r="T29" i="26"/>
  <c r="X29" i="26"/>
  <c r="X32" i="26"/>
  <c r="T32" i="26"/>
  <c r="S35" i="26"/>
  <c r="X40" i="26"/>
  <c r="T40" i="26"/>
  <c r="S57" i="26"/>
  <c r="T76" i="26"/>
  <c r="S76" i="26"/>
  <c r="X76" i="26"/>
  <c r="X77" i="26"/>
  <c r="T77" i="26"/>
  <c r="X96" i="26"/>
  <c r="T96" i="26"/>
  <c r="S96" i="26"/>
  <c r="T97" i="26"/>
  <c r="X97" i="26"/>
  <c r="S101" i="26"/>
  <c r="S121" i="26"/>
  <c r="T140" i="26"/>
  <c r="S140" i="26"/>
  <c r="X140" i="26"/>
  <c r="X141" i="26"/>
  <c r="T141" i="26"/>
  <c r="T37" i="26"/>
  <c r="X37" i="26"/>
  <c r="X72" i="26"/>
  <c r="T72" i="26"/>
  <c r="S72" i="26"/>
  <c r="T116" i="26"/>
  <c r="S116" i="26"/>
  <c r="X116" i="26"/>
  <c r="T137" i="26"/>
  <c r="X137" i="26"/>
  <c r="X28" i="26"/>
  <c r="T28" i="26"/>
  <c r="X34" i="26"/>
  <c r="T34" i="26"/>
  <c r="X48" i="26"/>
  <c r="T48" i="26"/>
  <c r="S48" i="26"/>
  <c r="T113" i="26"/>
  <c r="X113" i="26"/>
  <c r="S137" i="26"/>
  <c r="X152" i="26"/>
  <c r="T152" i="26"/>
  <c r="S152" i="26"/>
  <c r="S7" i="26"/>
  <c r="T27" i="26"/>
  <c r="X27" i="26"/>
  <c r="S28" i="26"/>
  <c r="T31" i="26"/>
  <c r="X31" i="26"/>
  <c r="S34" i="26"/>
  <c r="T39" i="26"/>
  <c r="X39" i="26"/>
  <c r="T68" i="26"/>
  <c r="S68" i="26"/>
  <c r="X68" i="26"/>
  <c r="X69" i="26"/>
  <c r="T69" i="26"/>
  <c r="X88" i="26"/>
  <c r="T88" i="26"/>
  <c r="S88" i="26"/>
  <c r="T89" i="26"/>
  <c r="X89" i="26"/>
  <c r="S113" i="26"/>
  <c r="T132" i="26"/>
  <c r="S132" i="26"/>
  <c r="X132" i="26"/>
  <c r="X133" i="26"/>
  <c r="T133" i="26"/>
  <c r="T52" i="26"/>
  <c r="S52" i="26"/>
  <c r="X52" i="26"/>
  <c r="T73" i="26"/>
  <c r="X73" i="26"/>
  <c r="X117" i="26"/>
  <c r="T117" i="26"/>
  <c r="T92" i="26"/>
  <c r="S92" i="26"/>
  <c r="X92" i="26"/>
  <c r="X112" i="26"/>
  <c r="T112" i="26"/>
  <c r="S112" i="26"/>
  <c r="S20" i="26"/>
  <c r="T21" i="26"/>
  <c r="X21" i="26"/>
  <c r="X22" i="26"/>
  <c r="T22" i="26"/>
  <c r="T23" i="26"/>
  <c r="X23" i="26"/>
  <c r="X24" i="26"/>
  <c r="T24" i="26"/>
  <c r="T25" i="26"/>
  <c r="X25" i="26"/>
  <c r="X26" i="26"/>
  <c r="T26" i="26"/>
  <c r="S27" i="26"/>
  <c r="S31" i="26"/>
  <c r="X36" i="26"/>
  <c r="T36" i="26"/>
  <c r="S39" i="26"/>
  <c r="T44" i="26"/>
  <c r="S44" i="26"/>
  <c r="X44" i="26"/>
  <c r="X45" i="26"/>
  <c r="T45" i="26"/>
  <c r="X64" i="26"/>
  <c r="T64" i="26"/>
  <c r="S64" i="26"/>
  <c r="T65" i="26"/>
  <c r="X65" i="26"/>
  <c r="S69" i="26"/>
  <c r="S89" i="26"/>
  <c r="T108" i="26"/>
  <c r="S108" i="26"/>
  <c r="X108" i="26"/>
  <c r="X109" i="26"/>
  <c r="T109" i="26"/>
  <c r="X128" i="26"/>
  <c r="T128" i="26"/>
  <c r="S128" i="26"/>
  <c r="T129" i="26"/>
  <c r="X129" i="26"/>
  <c r="S133" i="26"/>
  <c r="T148" i="26"/>
  <c r="S148" i="26"/>
  <c r="X148" i="26"/>
  <c r="X149" i="26"/>
  <c r="T149" i="26"/>
  <c r="X53" i="26"/>
  <c r="T53" i="26"/>
  <c r="X136" i="26"/>
  <c r="T136" i="26"/>
  <c r="S136" i="26"/>
  <c r="S37" i="26"/>
  <c r="T49" i="26"/>
  <c r="X49" i="26"/>
  <c r="S73" i="26"/>
  <c r="X93" i="26"/>
  <c r="T93" i="26"/>
  <c r="S117" i="26"/>
  <c r="T20" i="26"/>
  <c r="S21" i="26"/>
  <c r="S22" i="26"/>
  <c r="S23" i="26"/>
  <c r="S24" i="26"/>
  <c r="S25" i="26"/>
  <c r="S26" i="26"/>
  <c r="T33" i="26"/>
  <c r="X33" i="26"/>
  <c r="S36" i="26"/>
  <c r="T41" i="26"/>
  <c r="X41" i="26"/>
  <c r="S45" i="26"/>
  <c r="S65" i="26"/>
  <c r="T84" i="26"/>
  <c r="S84" i="26"/>
  <c r="X84" i="26"/>
  <c r="X85" i="26"/>
  <c r="T85" i="26"/>
  <c r="X104" i="26"/>
  <c r="T104" i="26"/>
  <c r="S104" i="26"/>
  <c r="T105" i="26"/>
  <c r="X105" i="26"/>
  <c r="S109" i="26"/>
  <c r="S129" i="26"/>
  <c r="S149" i="26"/>
  <c r="T25" i="25"/>
  <c r="S25" i="25"/>
  <c r="X25" i="25"/>
  <c r="X36" i="25"/>
  <c r="T36" i="25"/>
  <c r="X72" i="25"/>
  <c r="S72" i="25"/>
  <c r="X104" i="25"/>
  <c r="S104" i="25"/>
  <c r="T137" i="25"/>
  <c r="S137" i="25"/>
  <c r="X137" i="25"/>
  <c r="X141" i="25"/>
  <c r="T141" i="25"/>
  <c r="S8" i="25"/>
  <c r="X9" i="25"/>
  <c r="X11" i="25"/>
  <c r="X13" i="25"/>
  <c r="X15" i="25"/>
  <c r="X17" i="25"/>
  <c r="X19" i="25"/>
  <c r="X24" i="25"/>
  <c r="T24" i="25"/>
  <c r="T33" i="25"/>
  <c r="S33" i="25"/>
  <c r="X33" i="25"/>
  <c r="S36" i="25"/>
  <c r="T41" i="25"/>
  <c r="S41" i="25"/>
  <c r="X41" i="25"/>
  <c r="X45" i="25"/>
  <c r="T45" i="25"/>
  <c r="S54" i="25"/>
  <c r="T72" i="25"/>
  <c r="T73" i="25"/>
  <c r="S73" i="25"/>
  <c r="X73" i="25"/>
  <c r="X77" i="25"/>
  <c r="T77" i="25"/>
  <c r="S86" i="25"/>
  <c r="T104" i="25"/>
  <c r="T105" i="25"/>
  <c r="S105" i="25"/>
  <c r="X105" i="25"/>
  <c r="X109" i="25"/>
  <c r="T109" i="25"/>
  <c r="S118" i="25"/>
  <c r="S141" i="25"/>
  <c r="T8" i="25"/>
  <c r="S24" i="25"/>
  <c r="X30" i="25"/>
  <c r="T30" i="25"/>
  <c r="X38" i="25"/>
  <c r="T38" i="25"/>
  <c r="S45" i="25"/>
  <c r="X64" i="25"/>
  <c r="S64" i="25"/>
  <c r="S77" i="25"/>
  <c r="X96" i="25"/>
  <c r="S96" i="25"/>
  <c r="S109" i="25"/>
  <c r="X128" i="25"/>
  <c r="S128" i="25"/>
  <c r="X133" i="25"/>
  <c r="T133" i="25"/>
  <c r="S142" i="25"/>
  <c r="T27" i="25"/>
  <c r="S27" i="25"/>
  <c r="X27" i="25"/>
  <c r="X69" i="25"/>
  <c r="T69" i="25"/>
  <c r="X101" i="25"/>
  <c r="T101" i="25"/>
  <c r="S11" i="25"/>
  <c r="S13" i="25"/>
  <c r="X40" i="25"/>
  <c r="T40" i="25"/>
  <c r="X88" i="25"/>
  <c r="S88" i="25"/>
  <c r="X120" i="25"/>
  <c r="S120" i="25"/>
  <c r="S134" i="25"/>
  <c r="T9" i="25"/>
  <c r="T15" i="25"/>
  <c r="T17" i="25"/>
  <c r="T19" i="25"/>
  <c r="X20" i="25"/>
  <c r="T20" i="25"/>
  <c r="T21" i="25"/>
  <c r="X21" i="25"/>
  <c r="T29" i="25"/>
  <c r="S29" i="25"/>
  <c r="X29" i="25"/>
  <c r="T37" i="25"/>
  <c r="S37" i="25"/>
  <c r="X37" i="25"/>
  <c r="S40" i="25"/>
  <c r="X54" i="25"/>
  <c r="T57" i="25"/>
  <c r="S57" i="25"/>
  <c r="X57" i="25"/>
  <c r="X61" i="25"/>
  <c r="T61" i="25"/>
  <c r="S70" i="25"/>
  <c r="X86" i="25"/>
  <c r="T88" i="25"/>
  <c r="T89" i="25"/>
  <c r="S89" i="25"/>
  <c r="X89" i="25"/>
  <c r="X93" i="25"/>
  <c r="T93" i="25"/>
  <c r="S102" i="25"/>
  <c r="X118" i="25"/>
  <c r="T120" i="25"/>
  <c r="T121" i="25"/>
  <c r="S121" i="25"/>
  <c r="X121" i="25"/>
  <c r="X125" i="25"/>
  <c r="T125" i="25"/>
  <c r="X144" i="25"/>
  <c r="S144" i="25"/>
  <c r="X28" i="25"/>
  <c r="T28" i="25"/>
  <c r="T23" i="25"/>
  <c r="S23" i="25"/>
  <c r="X23" i="25"/>
  <c r="T35" i="25"/>
  <c r="S35" i="25"/>
  <c r="X35" i="25"/>
  <c r="T65" i="25"/>
  <c r="S65" i="25"/>
  <c r="X65" i="25"/>
  <c r="X32" i="25"/>
  <c r="T32" i="25"/>
  <c r="X56" i="25"/>
  <c r="S56" i="25"/>
  <c r="S69" i="25"/>
  <c r="S20" i="25"/>
  <c r="S21" i="25"/>
  <c r="X26" i="25"/>
  <c r="T26" i="25"/>
  <c r="X34" i="25"/>
  <c r="T34" i="25"/>
  <c r="X48" i="25"/>
  <c r="S48" i="25"/>
  <c r="S61" i="25"/>
  <c r="X80" i="25"/>
  <c r="S80" i="25"/>
  <c r="S93" i="25"/>
  <c r="X112" i="25"/>
  <c r="S112" i="25"/>
  <c r="S125" i="25"/>
  <c r="X142" i="25"/>
  <c r="T145" i="25"/>
  <c r="S145" i="25"/>
  <c r="X145" i="25"/>
  <c r="X149" i="25"/>
  <c r="T149" i="25"/>
  <c r="T97" i="25"/>
  <c r="S97" i="25"/>
  <c r="X97" i="25"/>
  <c r="T129" i="25"/>
  <c r="S129" i="25"/>
  <c r="X129" i="25"/>
  <c r="X152" i="25"/>
  <c r="S152" i="25"/>
  <c r="X22" i="25"/>
  <c r="T22" i="25"/>
  <c r="S101" i="25"/>
  <c r="T31" i="25"/>
  <c r="S31" i="25"/>
  <c r="X31" i="25"/>
  <c r="T39" i="25"/>
  <c r="S39" i="25"/>
  <c r="X39" i="25"/>
  <c r="X46" i="25"/>
  <c r="T49" i="25"/>
  <c r="S49" i="25"/>
  <c r="X49" i="25"/>
  <c r="X53" i="25"/>
  <c r="T53" i="25"/>
  <c r="S62" i="25"/>
  <c r="X78" i="25"/>
  <c r="T81" i="25"/>
  <c r="S81" i="25"/>
  <c r="X81" i="25"/>
  <c r="X85" i="25"/>
  <c r="T85" i="25"/>
  <c r="S94" i="25"/>
  <c r="X110" i="25"/>
  <c r="T113" i="25"/>
  <c r="S113" i="25"/>
  <c r="X113" i="25"/>
  <c r="X117" i="25"/>
  <c r="T117" i="25"/>
  <c r="S126" i="25"/>
  <c r="X136" i="25"/>
  <c r="S136" i="25"/>
  <c r="S149" i="25"/>
  <c r="S132" i="25"/>
  <c r="T33" i="24"/>
  <c r="S33" i="24"/>
  <c r="X33" i="24"/>
  <c r="T41" i="24"/>
  <c r="S41" i="24"/>
  <c r="X41" i="24"/>
  <c r="X45" i="24"/>
  <c r="T45" i="24"/>
  <c r="T73" i="24"/>
  <c r="S73" i="24"/>
  <c r="X73" i="24"/>
  <c r="X77" i="24"/>
  <c r="T77" i="24"/>
  <c r="T105" i="24"/>
  <c r="S105" i="24"/>
  <c r="X105" i="24"/>
  <c r="X109" i="24"/>
  <c r="T109" i="24"/>
  <c r="T137" i="24"/>
  <c r="S137" i="24"/>
  <c r="X137" i="24"/>
  <c r="X141" i="24"/>
  <c r="T141" i="24"/>
  <c r="S9" i="24"/>
  <c r="S11" i="24"/>
  <c r="S13" i="24"/>
  <c r="S15" i="24"/>
  <c r="S17" i="24"/>
  <c r="S19" i="24"/>
  <c r="T23" i="24"/>
  <c r="S23" i="24"/>
  <c r="X23" i="24"/>
  <c r="X30" i="24"/>
  <c r="T30" i="24"/>
  <c r="X38" i="24"/>
  <c r="T38" i="24"/>
  <c r="S45" i="24"/>
  <c r="X64" i="24"/>
  <c r="S64" i="24"/>
  <c r="S77" i="24"/>
  <c r="X96" i="24"/>
  <c r="S96" i="24"/>
  <c r="S109" i="24"/>
  <c r="X128" i="24"/>
  <c r="S128" i="24"/>
  <c r="S141" i="24"/>
  <c r="T9" i="24"/>
  <c r="X10" i="24"/>
  <c r="T11" i="24"/>
  <c r="X12" i="24"/>
  <c r="T13" i="24"/>
  <c r="X14" i="24"/>
  <c r="T15" i="24"/>
  <c r="X16" i="24"/>
  <c r="T17" i="24"/>
  <c r="X18" i="24"/>
  <c r="T19" i="24"/>
  <c r="X20" i="24"/>
  <c r="T20" i="24"/>
  <c r="T21" i="24"/>
  <c r="X21" i="24"/>
  <c r="X22" i="24"/>
  <c r="T22" i="24"/>
  <c r="T27" i="24"/>
  <c r="S27" i="24"/>
  <c r="X27" i="24"/>
  <c r="S30" i="24"/>
  <c r="T35" i="24"/>
  <c r="S35" i="24"/>
  <c r="X35" i="24"/>
  <c r="S38" i="24"/>
  <c r="S46" i="24"/>
  <c r="T64" i="24"/>
  <c r="T65" i="24"/>
  <c r="S65" i="24"/>
  <c r="X65" i="24"/>
  <c r="X69" i="24"/>
  <c r="T69" i="24"/>
  <c r="S78" i="24"/>
  <c r="T96" i="24"/>
  <c r="T97" i="24"/>
  <c r="S97" i="24"/>
  <c r="X97" i="24"/>
  <c r="X101" i="24"/>
  <c r="T101" i="24"/>
  <c r="S110" i="24"/>
  <c r="T128" i="24"/>
  <c r="T129" i="24"/>
  <c r="S129" i="24"/>
  <c r="X129" i="24"/>
  <c r="X133" i="24"/>
  <c r="T133" i="24"/>
  <c r="S142" i="24"/>
  <c r="X32" i="24"/>
  <c r="T32" i="24"/>
  <c r="X88" i="24"/>
  <c r="S88" i="24"/>
  <c r="X26" i="24"/>
  <c r="T26" i="24"/>
  <c r="T29" i="24"/>
  <c r="S29" i="24"/>
  <c r="X29" i="24"/>
  <c r="T37" i="24"/>
  <c r="S37" i="24"/>
  <c r="X37" i="24"/>
  <c r="X93" i="24"/>
  <c r="T93" i="24"/>
  <c r="S102" i="24"/>
  <c r="S10" i="24"/>
  <c r="S12" i="24"/>
  <c r="S14" i="24"/>
  <c r="S16" i="24"/>
  <c r="S18" i="24"/>
  <c r="S26" i="24"/>
  <c r="X34" i="24"/>
  <c r="T34" i="24"/>
  <c r="X48" i="24"/>
  <c r="S48" i="24"/>
  <c r="X80" i="24"/>
  <c r="S80" i="24"/>
  <c r="S93" i="24"/>
  <c r="X112" i="24"/>
  <c r="S112" i="24"/>
  <c r="X144" i="24"/>
  <c r="S144" i="24"/>
  <c r="X40" i="24"/>
  <c r="T40" i="24"/>
  <c r="X56" i="24"/>
  <c r="S56" i="24"/>
  <c r="S32" i="24"/>
  <c r="X61" i="24"/>
  <c r="T61" i="24"/>
  <c r="S70" i="24"/>
  <c r="T88" i="24"/>
  <c r="T121" i="24"/>
  <c r="S121" i="24"/>
  <c r="X121" i="24"/>
  <c r="T25" i="24"/>
  <c r="S25" i="24"/>
  <c r="X25" i="24"/>
  <c r="T31" i="24"/>
  <c r="S31" i="24"/>
  <c r="X31" i="24"/>
  <c r="T39" i="24"/>
  <c r="S39" i="24"/>
  <c r="X39" i="24"/>
  <c r="X46" i="24"/>
  <c r="T49" i="24"/>
  <c r="S49" i="24"/>
  <c r="X49" i="24"/>
  <c r="X53" i="24"/>
  <c r="T53" i="24"/>
  <c r="X78" i="24"/>
  <c r="T81" i="24"/>
  <c r="S81" i="24"/>
  <c r="X81" i="24"/>
  <c r="X85" i="24"/>
  <c r="T85" i="24"/>
  <c r="X110" i="24"/>
  <c r="T113" i="24"/>
  <c r="S113" i="24"/>
  <c r="X113" i="24"/>
  <c r="X117" i="24"/>
  <c r="T117" i="24"/>
  <c r="X142" i="24"/>
  <c r="T145" i="24"/>
  <c r="S145" i="24"/>
  <c r="X145" i="24"/>
  <c r="X149" i="24"/>
  <c r="T149" i="24"/>
  <c r="X120" i="24"/>
  <c r="S120" i="24"/>
  <c r="X152" i="24"/>
  <c r="S152" i="24"/>
  <c r="S40" i="24"/>
  <c r="T57" i="24"/>
  <c r="S57" i="24"/>
  <c r="X57" i="24"/>
  <c r="T89" i="24"/>
  <c r="S89" i="24"/>
  <c r="X89" i="24"/>
  <c r="X125" i="24"/>
  <c r="T125" i="24"/>
  <c r="S134" i="24"/>
  <c r="X24" i="24"/>
  <c r="T24" i="24"/>
  <c r="X28" i="24"/>
  <c r="T28" i="24"/>
  <c r="X36" i="24"/>
  <c r="T36" i="24"/>
  <c r="S53" i="24"/>
  <c r="X72" i="24"/>
  <c r="S72" i="24"/>
  <c r="X104" i="24"/>
  <c r="S104" i="24"/>
  <c r="S117" i="24"/>
  <c r="X136" i="24"/>
  <c r="S136" i="24"/>
  <c r="S149" i="24"/>
  <c r="X26" i="23"/>
  <c r="T26" i="23"/>
  <c r="T73" i="23"/>
  <c r="S73" i="23"/>
  <c r="X73" i="23"/>
  <c r="T137" i="23"/>
  <c r="S137" i="23"/>
  <c r="X137" i="23"/>
  <c r="X141" i="23"/>
  <c r="T141" i="23"/>
  <c r="S26" i="23"/>
  <c r="T31" i="23"/>
  <c r="S31" i="23"/>
  <c r="X31" i="23"/>
  <c r="T39" i="23"/>
  <c r="S39" i="23"/>
  <c r="X39" i="23"/>
  <c r="S54" i="23"/>
  <c r="X64" i="23"/>
  <c r="S64" i="23"/>
  <c r="X96" i="23"/>
  <c r="S96" i="23"/>
  <c r="X128" i="23"/>
  <c r="S128" i="23"/>
  <c r="S141" i="23"/>
  <c r="S10" i="23"/>
  <c r="S12" i="23"/>
  <c r="S14" i="23"/>
  <c r="S16" i="23"/>
  <c r="S18" i="23"/>
  <c r="T25" i="23"/>
  <c r="S25" i="23"/>
  <c r="X25" i="23"/>
  <c r="X28" i="23"/>
  <c r="T28" i="23"/>
  <c r="X36" i="23"/>
  <c r="T36" i="23"/>
  <c r="X45" i="23"/>
  <c r="T45" i="23"/>
  <c r="T64" i="23"/>
  <c r="T65" i="23"/>
  <c r="S65" i="23"/>
  <c r="X65" i="23"/>
  <c r="X69" i="23"/>
  <c r="T69" i="23"/>
  <c r="S78" i="23"/>
  <c r="T96" i="23"/>
  <c r="T97" i="23"/>
  <c r="S97" i="23"/>
  <c r="X97" i="23"/>
  <c r="X101" i="23"/>
  <c r="T101" i="23"/>
  <c r="S110" i="23"/>
  <c r="T128" i="23"/>
  <c r="T129" i="23"/>
  <c r="S129" i="23"/>
  <c r="X129" i="23"/>
  <c r="X133" i="23"/>
  <c r="T133" i="23"/>
  <c r="S142" i="23"/>
  <c r="T49" i="23"/>
  <c r="S49" i="23"/>
  <c r="X49" i="23"/>
  <c r="T105" i="23"/>
  <c r="S105" i="23"/>
  <c r="X105" i="23"/>
  <c r="T41" i="23"/>
  <c r="S41" i="23"/>
  <c r="X41" i="23"/>
  <c r="X88" i="23"/>
  <c r="S88" i="23"/>
  <c r="X56" i="23"/>
  <c r="S56" i="23"/>
  <c r="X61" i="23"/>
  <c r="T61" i="23"/>
  <c r="X125" i="23"/>
  <c r="T125" i="23"/>
  <c r="T23" i="23"/>
  <c r="S23" i="23"/>
  <c r="X23" i="23"/>
  <c r="T27" i="23"/>
  <c r="S27" i="23"/>
  <c r="X27" i="23"/>
  <c r="T35" i="23"/>
  <c r="S35" i="23"/>
  <c r="X35" i="23"/>
  <c r="X54" i="23"/>
  <c r="T56" i="23"/>
  <c r="T57" i="23"/>
  <c r="S57" i="23"/>
  <c r="X57" i="23"/>
  <c r="S61" i="23"/>
  <c r="X80" i="23"/>
  <c r="S80" i="23"/>
  <c r="X112" i="23"/>
  <c r="S112" i="23"/>
  <c r="S125" i="23"/>
  <c r="X144" i="23"/>
  <c r="S144" i="23"/>
  <c r="X24" i="23"/>
  <c r="T24" i="23"/>
  <c r="T33" i="23"/>
  <c r="S33" i="23"/>
  <c r="X33" i="23"/>
  <c r="X152" i="23"/>
  <c r="S152" i="23"/>
  <c r="S46" i="23"/>
  <c r="S70" i="23"/>
  <c r="T89" i="23"/>
  <c r="S89" i="23"/>
  <c r="X89" i="23"/>
  <c r="S102" i="23"/>
  <c r="T121" i="23"/>
  <c r="S121" i="23"/>
  <c r="X121" i="23"/>
  <c r="S134" i="23"/>
  <c r="S9" i="23"/>
  <c r="S11" i="23"/>
  <c r="S13" i="23"/>
  <c r="S15" i="23"/>
  <c r="S17" i="23"/>
  <c r="S19" i="23"/>
  <c r="X22" i="23"/>
  <c r="T22" i="23"/>
  <c r="X32" i="23"/>
  <c r="T32" i="23"/>
  <c r="X40" i="23"/>
  <c r="T40" i="23"/>
  <c r="S62" i="23"/>
  <c r="X78" i="23"/>
  <c r="T80" i="23"/>
  <c r="T81" i="23"/>
  <c r="S81" i="23"/>
  <c r="X81" i="23"/>
  <c r="X85" i="23"/>
  <c r="T85" i="23"/>
  <c r="S94" i="23"/>
  <c r="X110" i="23"/>
  <c r="T112" i="23"/>
  <c r="T113" i="23"/>
  <c r="S113" i="23"/>
  <c r="X113" i="23"/>
  <c r="X117" i="23"/>
  <c r="T117" i="23"/>
  <c r="S126" i="23"/>
  <c r="X142" i="23"/>
  <c r="T144" i="23"/>
  <c r="T145" i="23"/>
  <c r="S145" i="23"/>
  <c r="X145" i="23"/>
  <c r="X149" i="23"/>
  <c r="T149" i="23"/>
  <c r="X34" i="23"/>
  <c r="T34" i="23"/>
  <c r="X77" i="23"/>
  <c r="T77" i="23"/>
  <c r="X109" i="23"/>
  <c r="T109" i="23"/>
  <c r="X120" i="23"/>
  <c r="S120" i="23"/>
  <c r="S24" i="23"/>
  <c r="X30" i="23"/>
  <c r="T30" i="23"/>
  <c r="X38" i="23"/>
  <c r="T38" i="23"/>
  <c r="T88" i="23"/>
  <c r="X93" i="23"/>
  <c r="T93" i="23"/>
  <c r="T120" i="23"/>
  <c r="X20" i="23"/>
  <c r="T20" i="23"/>
  <c r="T21" i="23"/>
  <c r="X21" i="23"/>
  <c r="T29" i="23"/>
  <c r="S29" i="23"/>
  <c r="X29" i="23"/>
  <c r="T37" i="23"/>
  <c r="S37" i="23"/>
  <c r="X37" i="23"/>
  <c r="X48" i="23"/>
  <c r="S48" i="23"/>
  <c r="X53" i="23"/>
  <c r="T53" i="23"/>
  <c r="X72" i="23"/>
  <c r="S72" i="23"/>
  <c r="X104" i="23"/>
  <c r="S104" i="23"/>
  <c r="X136" i="23"/>
  <c r="S136" i="23"/>
  <c r="S149" i="23"/>
  <c r="S44" i="23"/>
  <c r="S52" i="23"/>
  <c r="S60" i="23"/>
  <c r="X56" i="22"/>
  <c r="S56" i="22"/>
  <c r="X61" i="22"/>
  <c r="T61" i="22"/>
  <c r="T81" i="22"/>
  <c r="S81" i="22"/>
  <c r="X81" i="22"/>
  <c r="T105" i="22"/>
  <c r="S105" i="22"/>
  <c r="X105" i="22"/>
  <c r="X109" i="22"/>
  <c r="T109" i="22"/>
  <c r="T137" i="22"/>
  <c r="S137" i="22"/>
  <c r="X137" i="22"/>
  <c r="X141" i="22"/>
  <c r="T141" i="22"/>
  <c r="X7" i="22"/>
  <c r="T23" i="22"/>
  <c r="S23" i="22"/>
  <c r="X23" i="22"/>
  <c r="T27" i="22"/>
  <c r="S27" i="22"/>
  <c r="X27" i="22"/>
  <c r="T35" i="22"/>
  <c r="S35" i="22"/>
  <c r="X35" i="22"/>
  <c r="T56" i="22"/>
  <c r="T57" i="22"/>
  <c r="S57" i="22"/>
  <c r="X57" i="22"/>
  <c r="S61" i="22"/>
  <c r="S86" i="22"/>
  <c r="X96" i="22"/>
  <c r="S96" i="22"/>
  <c r="S109" i="22"/>
  <c r="X128" i="22"/>
  <c r="S128" i="22"/>
  <c r="S141" i="22"/>
  <c r="S9" i="22"/>
  <c r="S11" i="22"/>
  <c r="S13" i="22"/>
  <c r="S15" i="22"/>
  <c r="S17" i="22"/>
  <c r="S19" i="22"/>
  <c r="X22" i="22"/>
  <c r="T22" i="22"/>
  <c r="X32" i="22"/>
  <c r="T32" i="22"/>
  <c r="X40" i="22"/>
  <c r="T40" i="22"/>
  <c r="S62" i="22"/>
  <c r="X72" i="22"/>
  <c r="S72" i="22"/>
  <c r="X77" i="22"/>
  <c r="T77" i="22"/>
  <c r="T96" i="22"/>
  <c r="T97" i="22"/>
  <c r="S97" i="22"/>
  <c r="X97" i="22"/>
  <c r="X101" i="22"/>
  <c r="T101" i="22"/>
  <c r="S110" i="22"/>
  <c r="T128" i="22"/>
  <c r="T129" i="22"/>
  <c r="S129" i="22"/>
  <c r="X129" i="22"/>
  <c r="X133" i="22"/>
  <c r="T133" i="22"/>
  <c r="S142" i="22"/>
  <c r="X30" i="22"/>
  <c r="T30" i="22"/>
  <c r="T21" i="22"/>
  <c r="X21" i="22"/>
  <c r="T37" i="22"/>
  <c r="S37" i="22"/>
  <c r="X37" i="22"/>
  <c r="T73" i="22"/>
  <c r="S73" i="22"/>
  <c r="X73" i="22"/>
  <c r="S7" i="22"/>
  <c r="S102" i="22"/>
  <c r="T121" i="22"/>
  <c r="S121" i="22"/>
  <c r="X121" i="22"/>
  <c r="T31" i="22"/>
  <c r="S31" i="22"/>
  <c r="X31" i="22"/>
  <c r="T39" i="22"/>
  <c r="S39" i="22"/>
  <c r="X39" i="22"/>
  <c r="S54" i="22"/>
  <c r="X64" i="22"/>
  <c r="S64" i="22"/>
  <c r="X69" i="22"/>
  <c r="T69" i="22"/>
  <c r="X86" i="22"/>
  <c r="T89" i="22"/>
  <c r="S89" i="22"/>
  <c r="X89" i="22"/>
  <c r="X112" i="22"/>
  <c r="S112" i="22"/>
  <c r="X144" i="22"/>
  <c r="S144" i="22"/>
  <c r="X20" i="22"/>
  <c r="T20" i="22"/>
  <c r="T29" i="22"/>
  <c r="S29" i="22"/>
  <c r="X29" i="22"/>
  <c r="X53" i="22"/>
  <c r="T53" i="22"/>
  <c r="X120" i="22"/>
  <c r="S120" i="22"/>
  <c r="X152" i="22"/>
  <c r="S152" i="22"/>
  <c r="S21" i="22"/>
  <c r="X34" i="22"/>
  <c r="T34" i="22"/>
  <c r="T49" i="22"/>
  <c r="S49" i="22"/>
  <c r="X49" i="22"/>
  <c r="S53" i="22"/>
  <c r="S134" i="22"/>
  <c r="T152" i="22"/>
  <c r="S10" i="22"/>
  <c r="S12" i="22"/>
  <c r="S14" i="22"/>
  <c r="S16" i="22"/>
  <c r="S18" i="22"/>
  <c r="T25" i="22"/>
  <c r="S25" i="22"/>
  <c r="X25" i="22"/>
  <c r="X28" i="22"/>
  <c r="T28" i="22"/>
  <c r="X36" i="22"/>
  <c r="T36" i="22"/>
  <c r="X45" i="22"/>
  <c r="T45" i="22"/>
  <c r="X62" i="22"/>
  <c r="T64" i="22"/>
  <c r="T65" i="22"/>
  <c r="S65" i="22"/>
  <c r="X65" i="22"/>
  <c r="S69" i="22"/>
  <c r="S94" i="22"/>
  <c r="X110" i="22"/>
  <c r="T113" i="22"/>
  <c r="S113" i="22"/>
  <c r="X113" i="22"/>
  <c r="X117" i="22"/>
  <c r="T117" i="22"/>
  <c r="S126" i="22"/>
  <c r="X142" i="22"/>
  <c r="T145" i="22"/>
  <c r="S145" i="22"/>
  <c r="X145" i="22"/>
  <c r="X149" i="22"/>
  <c r="T149" i="22"/>
  <c r="X38" i="22"/>
  <c r="T38" i="22"/>
  <c r="X48" i="22"/>
  <c r="S48" i="22"/>
  <c r="S20" i="22"/>
  <c r="X26" i="22"/>
  <c r="T26" i="22"/>
  <c r="S78" i="22"/>
  <c r="X88" i="22"/>
  <c r="S88" i="22"/>
  <c r="X93" i="22"/>
  <c r="T93" i="22"/>
  <c r="T120" i="22"/>
  <c r="X125" i="22"/>
  <c r="T125" i="22"/>
  <c r="X24" i="22"/>
  <c r="T24" i="22"/>
  <c r="T33" i="22"/>
  <c r="S33" i="22"/>
  <c r="X33" i="22"/>
  <c r="T41" i="22"/>
  <c r="S41" i="22"/>
  <c r="X41" i="22"/>
  <c r="X80" i="22"/>
  <c r="S80" i="22"/>
  <c r="X85" i="22"/>
  <c r="T85" i="22"/>
  <c r="X104" i="22"/>
  <c r="S104" i="22"/>
  <c r="S117" i="22"/>
  <c r="X136" i="22"/>
  <c r="S136" i="22"/>
  <c r="S149" i="22"/>
  <c r="S44" i="22"/>
  <c r="S52" i="22"/>
  <c r="S60" i="22"/>
  <c r="S68" i="22"/>
  <c r="S76" i="22"/>
  <c r="S84" i="22"/>
  <c r="S92" i="22"/>
  <c r="X136" i="21"/>
  <c r="S136" i="21"/>
  <c r="S9" i="21"/>
  <c r="S11" i="21"/>
  <c r="S13" i="21"/>
  <c r="S15" i="21"/>
  <c r="S17" i="21"/>
  <c r="S19" i="21"/>
  <c r="T23" i="21"/>
  <c r="S23" i="21"/>
  <c r="X23" i="21"/>
  <c r="X30" i="21"/>
  <c r="T30" i="21"/>
  <c r="X38" i="21"/>
  <c r="T38" i="21"/>
  <c r="S46" i="21"/>
  <c r="X56" i="21"/>
  <c r="S56" i="21"/>
  <c r="X61" i="21"/>
  <c r="T61" i="21"/>
  <c r="T81" i="21"/>
  <c r="S81" i="21"/>
  <c r="X81" i="21"/>
  <c r="T105" i="21"/>
  <c r="S105" i="21"/>
  <c r="X105" i="21"/>
  <c r="X109" i="21"/>
  <c r="T109" i="21"/>
  <c r="S118" i="21"/>
  <c r="T136" i="21"/>
  <c r="T137" i="21"/>
  <c r="S137" i="21"/>
  <c r="X137" i="21"/>
  <c r="X141" i="21"/>
  <c r="T141" i="21"/>
  <c r="T9" i="21"/>
  <c r="X10" i="21"/>
  <c r="T11" i="21"/>
  <c r="X12" i="21"/>
  <c r="T13" i="21"/>
  <c r="X14" i="21"/>
  <c r="T15" i="21"/>
  <c r="X16" i="21"/>
  <c r="T17" i="21"/>
  <c r="X18" i="21"/>
  <c r="T19" i="21"/>
  <c r="X20" i="21"/>
  <c r="T20" i="21"/>
  <c r="T21" i="21"/>
  <c r="X21" i="21"/>
  <c r="X22" i="21"/>
  <c r="T22" i="21"/>
  <c r="T27" i="21"/>
  <c r="S27" i="21"/>
  <c r="X27" i="21"/>
  <c r="S30" i="21"/>
  <c r="T35" i="21"/>
  <c r="S35" i="21"/>
  <c r="X35" i="21"/>
  <c r="S38" i="21"/>
  <c r="X54" i="21"/>
  <c r="T56" i="21"/>
  <c r="T57" i="21"/>
  <c r="S57" i="21"/>
  <c r="X57" i="21"/>
  <c r="S61" i="21"/>
  <c r="S86" i="21"/>
  <c r="X96" i="21"/>
  <c r="S96" i="21"/>
  <c r="S109" i="21"/>
  <c r="X128" i="21"/>
  <c r="S128" i="21"/>
  <c r="S141" i="21"/>
  <c r="T33" i="21"/>
  <c r="S33" i="21"/>
  <c r="X33" i="21"/>
  <c r="T41" i="21"/>
  <c r="S41" i="21"/>
  <c r="X41" i="21"/>
  <c r="X85" i="21"/>
  <c r="T85" i="21"/>
  <c r="X72" i="21"/>
  <c r="S72" i="21"/>
  <c r="T129" i="21"/>
  <c r="S129" i="21"/>
  <c r="X129" i="21"/>
  <c r="X152" i="21"/>
  <c r="S152" i="21"/>
  <c r="X53" i="21"/>
  <c r="T53" i="21"/>
  <c r="T152" i="21"/>
  <c r="S10" i="21"/>
  <c r="S12" i="21"/>
  <c r="S14" i="21"/>
  <c r="S16" i="21"/>
  <c r="S18" i="21"/>
  <c r="X34" i="21"/>
  <c r="T34" i="21"/>
  <c r="X46" i="21"/>
  <c r="T49" i="21"/>
  <c r="S49" i="21"/>
  <c r="X49" i="21"/>
  <c r="S53" i="21"/>
  <c r="S78" i="21"/>
  <c r="X88" i="21"/>
  <c r="S88" i="21"/>
  <c r="X93" i="21"/>
  <c r="T93" i="21"/>
  <c r="S102" i="21"/>
  <c r="X118" i="21"/>
  <c r="T121" i="21"/>
  <c r="S121" i="21"/>
  <c r="X121" i="21"/>
  <c r="X125" i="21"/>
  <c r="T125" i="21"/>
  <c r="S134" i="21"/>
  <c r="X104" i="21"/>
  <c r="S104" i="21"/>
  <c r="X32" i="21"/>
  <c r="T32" i="21"/>
  <c r="X40" i="21"/>
  <c r="T40" i="21"/>
  <c r="T97" i="21"/>
  <c r="S97" i="21"/>
  <c r="X97" i="21"/>
  <c r="X26" i="21"/>
  <c r="T26" i="21"/>
  <c r="T29" i="21"/>
  <c r="S29" i="21"/>
  <c r="X29" i="21"/>
  <c r="T37" i="21"/>
  <c r="S37" i="21"/>
  <c r="X37" i="21"/>
  <c r="S40" i="21"/>
  <c r="X48" i="21"/>
  <c r="S48" i="21"/>
  <c r="T72" i="21"/>
  <c r="T25" i="21"/>
  <c r="S25" i="21"/>
  <c r="X25" i="21"/>
  <c r="T31" i="21"/>
  <c r="S31" i="21"/>
  <c r="X31" i="21"/>
  <c r="T39" i="21"/>
  <c r="S39" i="21"/>
  <c r="X39" i="21"/>
  <c r="X64" i="21"/>
  <c r="S64" i="21"/>
  <c r="X69" i="21"/>
  <c r="T69" i="21"/>
  <c r="X86" i="21"/>
  <c r="T89" i="21"/>
  <c r="S89" i="21"/>
  <c r="X89" i="21"/>
  <c r="X112" i="21"/>
  <c r="S112" i="21"/>
  <c r="X144" i="21"/>
  <c r="S144" i="21"/>
  <c r="X149" i="21"/>
  <c r="T149" i="21"/>
  <c r="X80" i="21"/>
  <c r="S80" i="21"/>
  <c r="X77" i="21"/>
  <c r="T77" i="21"/>
  <c r="X101" i="21"/>
  <c r="T101" i="21"/>
  <c r="X133" i="21"/>
  <c r="T133" i="21"/>
  <c r="S32" i="21"/>
  <c r="T73" i="21"/>
  <c r="S73" i="21"/>
  <c r="X73" i="21"/>
  <c r="X120" i="21"/>
  <c r="S120" i="21"/>
  <c r="X24" i="21"/>
  <c r="T24" i="21"/>
  <c r="X28" i="21"/>
  <c r="T28" i="21"/>
  <c r="X36" i="21"/>
  <c r="T36" i="21"/>
  <c r="X45" i="21"/>
  <c r="T45" i="21"/>
  <c r="X62" i="21"/>
  <c r="T64" i="21"/>
  <c r="T65" i="21"/>
  <c r="S65" i="21"/>
  <c r="X65" i="21"/>
  <c r="S69" i="21"/>
  <c r="S94" i="21"/>
  <c r="X110" i="21"/>
  <c r="T112" i="21"/>
  <c r="T113" i="21"/>
  <c r="S113" i="21"/>
  <c r="X113" i="21"/>
  <c r="X117" i="21"/>
  <c r="T117" i="21"/>
  <c r="S126" i="21"/>
  <c r="X142" i="21"/>
  <c r="T145" i="21"/>
  <c r="S145" i="21"/>
  <c r="X145" i="21"/>
  <c r="S149" i="21"/>
  <c r="S44" i="21"/>
  <c r="S52" i="21"/>
  <c r="S60" i="21"/>
  <c r="S68" i="21"/>
  <c r="S76" i="21"/>
  <c r="S84" i="21"/>
  <c r="S92" i="21"/>
  <c r="M6" i="6"/>
  <c r="F3" i="16"/>
  <c r="M7" i="6" s="1"/>
  <c r="AE30" i="24" l="1"/>
  <c r="AL39" i="24"/>
  <c r="AF15" i="23"/>
  <c r="AF23" i="27"/>
  <c r="AB32" i="21"/>
  <c r="AJ9" i="21"/>
  <c r="AJ18" i="24"/>
  <c r="AH34" i="23"/>
  <c r="AL40" i="27"/>
  <c r="AB40" i="21"/>
  <c r="AI25" i="21"/>
  <c r="AE38" i="23"/>
  <c r="AC12" i="21"/>
  <c r="AJ39" i="21"/>
  <c r="AJ32" i="27"/>
  <c r="I14" i="6"/>
  <c r="AH24" i="21"/>
  <c r="AC22" i="23"/>
  <c r="AH39" i="30"/>
  <c r="M77" i="6"/>
  <c r="M78" i="6"/>
  <c r="M79" i="6"/>
  <c r="M80" i="6"/>
  <c r="M23" i="6"/>
  <c r="M31" i="6"/>
  <c r="M39" i="6"/>
  <c r="M47" i="6"/>
  <c r="M24" i="6"/>
  <c r="M32" i="6"/>
  <c r="M40" i="6"/>
  <c r="M48" i="6"/>
  <c r="M20" i="6"/>
  <c r="M46" i="6"/>
  <c r="M25" i="6"/>
  <c r="M33" i="6"/>
  <c r="M41" i="6"/>
  <c r="M44" i="6"/>
  <c r="M21" i="6"/>
  <c r="M45" i="6"/>
  <c r="M30" i="6"/>
  <c r="M26" i="6"/>
  <c r="M34" i="6"/>
  <c r="M42" i="6"/>
  <c r="M28" i="6"/>
  <c r="M29" i="6"/>
  <c r="M22" i="6"/>
  <c r="M38" i="6"/>
  <c r="M19" i="6"/>
  <c r="M27" i="6"/>
  <c r="M35" i="6"/>
  <c r="M43" i="6"/>
  <c r="M36" i="6"/>
  <c r="M37" i="6"/>
  <c r="M83" i="6"/>
  <c r="M91" i="6"/>
  <c r="M99" i="6"/>
  <c r="M107" i="6"/>
  <c r="M115" i="6"/>
  <c r="M84" i="6"/>
  <c r="M92" i="6"/>
  <c r="M100" i="6"/>
  <c r="M108" i="6"/>
  <c r="M116" i="6"/>
  <c r="M110" i="6"/>
  <c r="M85" i="6"/>
  <c r="M93" i="6"/>
  <c r="M101" i="6"/>
  <c r="M109" i="6"/>
  <c r="M117" i="6"/>
  <c r="M86" i="6"/>
  <c r="M94" i="6"/>
  <c r="M102" i="6"/>
  <c r="M118" i="6"/>
  <c r="M87" i="6"/>
  <c r="M95" i="6"/>
  <c r="M103" i="6"/>
  <c r="M111" i="6"/>
  <c r="M119" i="6"/>
  <c r="M113" i="6"/>
  <c r="M90" i="6"/>
  <c r="M106" i="6"/>
  <c r="M122" i="6"/>
  <c r="M88" i="6"/>
  <c r="M96" i="6"/>
  <c r="M104" i="6"/>
  <c r="M112" i="6"/>
  <c r="M120" i="6"/>
  <c r="M89" i="6"/>
  <c r="M97" i="6"/>
  <c r="M105" i="6"/>
  <c r="M121" i="6"/>
  <c r="M98" i="6"/>
  <c r="M114" i="6"/>
  <c r="M55" i="6"/>
  <c r="M63" i="6"/>
  <c r="M71" i="6"/>
  <c r="M56" i="6"/>
  <c r="M64" i="6"/>
  <c r="M72" i="6"/>
  <c r="M58" i="6"/>
  <c r="M57" i="6"/>
  <c r="M65" i="6"/>
  <c r="M73" i="6"/>
  <c r="M66" i="6"/>
  <c r="M51" i="6"/>
  <c r="M59" i="6"/>
  <c r="M67" i="6"/>
  <c r="M61" i="6"/>
  <c r="M62" i="6"/>
  <c r="M74" i="6"/>
  <c r="M52" i="6"/>
  <c r="M60" i="6"/>
  <c r="M68" i="6"/>
  <c r="M53" i="6"/>
  <c r="M69" i="6"/>
  <c r="M54" i="6"/>
  <c r="M70" i="6"/>
  <c r="AL36" i="30"/>
  <c r="AE19" i="30"/>
  <c r="AH30" i="30"/>
  <c r="O12" i="6"/>
  <c r="O15" i="6"/>
  <c r="O14" i="6"/>
  <c r="O16" i="6"/>
  <c r="O13" i="6"/>
  <c r="O11" i="6"/>
  <c r="AK9" i="30"/>
  <c r="N15" i="6"/>
  <c r="N13" i="6"/>
  <c r="N16" i="6"/>
  <c r="N14" i="6"/>
  <c r="N12" i="6"/>
  <c r="N11" i="6"/>
  <c r="L15" i="6"/>
  <c r="L14" i="6"/>
  <c r="L13" i="6"/>
  <c r="L16" i="6"/>
  <c r="L12" i="6"/>
  <c r="L11" i="6"/>
  <c r="K11" i="6"/>
  <c r="K15" i="6"/>
  <c r="K13" i="6"/>
  <c r="K16" i="6"/>
  <c r="K14" i="6"/>
  <c r="K12" i="6"/>
  <c r="J15" i="6"/>
  <c r="J14" i="6"/>
  <c r="J13" i="6"/>
  <c r="J16" i="6"/>
  <c r="J12" i="6"/>
  <c r="J11" i="6"/>
  <c r="I11" i="6"/>
  <c r="I12" i="6"/>
  <c r="I15" i="6"/>
  <c r="I13" i="6"/>
  <c r="I16" i="6"/>
  <c r="AL40" i="25"/>
  <c r="H13" i="6"/>
  <c r="H16" i="6"/>
  <c r="H15" i="6"/>
  <c r="H12" i="6"/>
  <c r="H11" i="6"/>
  <c r="H14" i="6"/>
  <c r="AC34" i="24"/>
  <c r="AB17" i="24"/>
  <c r="AH22" i="24"/>
  <c r="G13" i="6"/>
  <c r="G15" i="6"/>
  <c r="G14" i="6"/>
  <c r="G16" i="6"/>
  <c r="G12" i="6"/>
  <c r="G11" i="6"/>
  <c r="F16" i="6"/>
  <c r="F15" i="6"/>
  <c r="F14" i="6"/>
  <c r="F13" i="6"/>
  <c r="F12" i="6"/>
  <c r="F11" i="6"/>
  <c r="E16" i="6"/>
  <c r="E15" i="6"/>
  <c r="E12" i="6"/>
  <c r="E14" i="6"/>
  <c r="E13" i="6"/>
  <c r="E11" i="6"/>
  <c r="AB13" i="21"/>
  <c r="AC35" i="21"/>
  <c r="AI27" i="21"/>
  <c r="AB16" i="21"/>
  <c r="AH18" i="21"/>
  <c r="AL22" i="21"/>
  <c r="D16" i="6"/>
  <c r="D14" i="6"/>
  <c r="D15" i="6"/>
  <c r="D12" i="6"/>
  <c r="D11" i="6"/>
  <c r="D13" i="6"/>
  <c r="AE9" i="30"/>
  <c r="AB33" i="30"/>
  <c r="AJ39" i="30"/>
  <c r="AK11" i="30"/>
  <c r="AL9" i="30"/>
  <c r="AK23" i="30"/>
  <c r="AE35" i="30"/>
  <c r="AF37" i="30"/>
  <c r="AE20" i="30"/>
  <c r="AJ14" i="30"/>
  <c r="AI14" i="30"/>
  <c r="AI16" i="30"/>
  <c r="AF13" i="30"/>
  <c r="AI21" i="30"/>
  <c r="AH34" i="30"/>
  <c r="AB12" i="30"/>
  <c r="AH17" i="30"/>
  <c r="AH25" i="30"/>
  <c r="AI11" i="30"/>
  <c r="AJ9" i="30"/>
  <c r="AJ17" i="30"/>
  <c r="AI28" i="30"/>
  <c r="AC16" i="30"/>
  <c r="AF12" i="30"/>
  <c r="AH23" i="30"/>
  <c r="AI35" i="30"/>
  <c r="AJ19" i="30"/>
  <c r="AH10" i="30"/>
  <c r="AL15" i="30"/>
  <c r="AC22" i="30"/>
  <c r="AC37" i="30"/>
  <c r="AF24" i="30"/>
  <c r="AF32" i="30"/>
  <c r="AF40" i="30"/>
  <c r="AJ28" i="30"/>
  <c r="AJ36" i="30"/>
  <c r="AK22" i="30"/>
  <c r="AK30" i="30"/>
  <c r="AK38" i="30"/>
  <c r="AH29" i="30"/>
  <c r="AL34" i="30"/>
  <c r="AB40" i="30"/>
  <c r="AB39" i="30"/>
  <c r="AK14" i="30"/>
  <c r="AI22" i="30"/>
  <c r="AC36" i="30"/>
  <c r="AL12" i="30"/>
  <c r="AB18" i="30"/>
  <c r="AI26" i="30"/>
  <c r="AC14" i="30"/>
  <c r="AE10" i="30"/>
  <c r="AE18" i="30"/>
  <c r="AE30" i="30"/>
  <c r="AJ20" i="30"/>
  <c r="AK13" i="30"/>
  <c r="AH24" i="30"/>
  <c r="AB37" i="30"/>
  <c r="AL21" i="30"/>
  <c r="AB11" i="30"/>
  <c r="AH16" i="30"/>
  <c r="AI23" i="30"/>
  <c r="AI38" i="30"/>
  <c r="AK25" i="30"/>
  <c r="AK33" i="30"/>
  <c r="AE21" i="30"/>
  <c r="AE29" i="30"/>
  <c r="AE37" i="30"/>
  <c r="AF23" i="30"/>
  <c r="AF31" i="30"/>
  <c r="AF39" i="30"/>
  <c r="AB30" i="30"/>
  <c r="AH35" i="30"/>
  <c r="AL40" i="30"/>
  <c r="AC17" i="30"/>
  <c r="AH22" i="30"/>
  <c r="AH11" i="30"/>
  <c r="AL39" i="30"/>
  <c r="AI13" i="30"/>
  <c r="AI17" i="30"/>
  <c r="AJ35" i="30"/>
  <c r="AE27" i="30"/>
  <c r="AF29" i="30"/>
  <c r="AL28" i="30"/>
  <c r="AC9" i="30"/>
  <c r="AF15" i="30"/>
  <c r="AL37" i="30"/>
  <c r="AL18" i="30"/>
  <c r="AC18" i="30"/>
  <c r="AL19" i="30"/>
  <c r="AI25" i="30"/>
  <c r="AL25" i="30"/>
  <c r="AC24" i="30"/>
  <c r="AB17" i="30"/>
  <c r="AE40" i="30"/>
  <c r="AF34" i="30"/>
  <c r="AJ30" i="30"/>
  <c r="AK24" i="30"/>
  <c r="AK40" i="30"/>
  <c r="AB36" i="30"/>
  <c r="AE17" i="30"/>
  <c r="AH40" i="30"/>
  <c r="AE11" i="30"/>
  <c r="AE13" i="30"/>
  <c r="AK16" i="30"/>
  <c r="AH26" i="30"/>
  <c r="AI39" i="30"/>
  <c r="AB14" i="30"/>
  <c r="AI19" i="30"/>
  <c r="AJ31" i="30"/>
  <c r="AB23" i="30"/>
  <c r="AE12" i="30"/>
  <c r="AL20" i="30"/>
  <c r="AC35" i="30"/>
  <c r="AB27" i="30"/>
  <c r="AK15" i="30"/>
  <c r="AI27" i="30"/>
  <c r="AC40" i="30"/>
  <c r="AH28" i="30"/>
  <c r="AH12" i="30"/>
  <c r="AL17" i="30"/>
  <c r="AJ27" i="30"/>
  <c r="AK19" i="30"/>
  <c r="AK27" i="30"/>
  <c r="AK35" i="30"/>
  <c r="AE23" i="30"/>
  <c r="AE31" i="30"/>
  <c r="AE39" i="30"/>
  <c r="AF25" i="30"/>
  <c r="AF33" i="30"/>
  <c r="AB26" i="30"/>
  <c r="AH31" i="30"/>
  <c r="AL24" i="30"/>
  <c r="AH20" i="30"/>
  <c r="AB24" i="30"/>
  <c r="AC27" i="30"/>
  <c r="AL33" i="30"/>
  <c r="AB15" i="30"/>
  <c r="AK31" i="30"/>
  <c r="AF21" i="30"/>
  <c r="AB34" i="30"/>
  <c r="AJ29" i="30"/>
  <c r="AJ23" i="30"/>
  <c r="AJ16" i="30"/>
  <c r="AJ37" i="30"/>
  <c r="AB31" i="30"/>
  <c r="AC39" i="30"/>
  <c r="AC19" i="30"/>
  <c r="AI18" i="30"/>
  <c r="AI37" i="30"/>
  <c r="AC15" i="30"/>
  <c r="AL27" i="30"/>
  <c r="AC11" i="30"/>
  <c r="AH21" i="30"/>
  <c r="AI10" i="30"/>
  <c r="AC21" i="30"/>
  <c r="AH32" i="30"/>
  <c r="AC26" i="30"/>
  <c r="AE22" i="30"/>
  <c r="AJ18" i="30"/>
  <c r="AC13" i="30"/>
  <c r="AJ10" i="30"/>
  <c r="AC31" i="30"/>
  <c r="AE15" i="30"/>
  <c r="AB25" i="30"/>
  <c r="AJ12" i="30"/>
  <c r="AC25" i="30"/>
  <c r="AH13" i="30"/>
  <c r="AE28" i="30"/>
  <c r="AJ11" i="30"/>
  <c r="AJ33" i="30"/>
  <c r="AF14" i="30"/>
  <c r="AH38" i="30"/>
  <c r="AL11" i="30"/>
  <c r="AI24" i="30"/>
  <c r="AF26" i="30"/>
  <c r="AJ22" i="30"/>
  <c r="AJ38" i="30"/>
  <c r="AK32" i="30"/>
  <c r="AL30" i="30"/>
  <c r="AI12" i="30"/>
  <c r="AC34" i="30"/>
  <c r="AF9" i="30"/>
  <c r="AF17" i="30"/>
  <c r="AC28" i="30"/>
  <c r="AH9" i="30"/>
  <c r="AL14" i="30"/>
  <c r="AI20" i="30"/>
  <c r="AC33" i="30"/>
  <c r="AC30" i="30"/>
  <c r="AJ13" i="30"/>
  <c r="AC23" i="30"/>
  <c r="AI36" i="30"/>
  <c r="AC38" i="30"/>
  <c r="AF16" i="30"/>
  <c r="AB29" i="30"/>
  <c r="AC10" i="30"/>
  <c r="AL31" i="30"/>
  <c r="AB13" i="30"/>
  <c r="AH18" i="30"/>
  <c r="AC29" i="30"/>
  <c r="AF20" i="30"/>
  <c r="AF28" i="30"/>
  <c r="AF36" i="30"/>
  <c r="AJ24" i="30"/>
  <c r="AJ32" i="30"/>
  <c r="AJ40" i="30"/>
  <c r="AK26" i="30"/>
  <c r="AK34" i="30"/>
  <c r="AL26" i="30"/>
  <c r="AB32" i="30"/>
  <c r="AH37" i="30"/>
  <c r="AK12" i="30"/>
  <c r="AL16" i="30"/>
  <c r="AE16" i="30"/>
  <c r="AB22" i="30"/>
  <c r="AB21" i="30"/>
  <c r="AK39" i="30"/>
  <c r="AI40" i="30"/>
  <c r="AI29" i="30"/>
  <c r="AI32" i="30"/>
  <c r="AK10" i="30"/>
  <c r="AK18" i="30"/>
  <c r="AL29" i="30"/>
  <c r="AB10" i="30"/>
  <c r="AH15" i="30"/>
  <c r="AJ21" i="30"/>
  <c r="AI34" i="30"/>
  <c r="AI33" i="30"/>
  <c r="AE14" i="30"/>
  <c r="AE24" i="30"/>
  <c r="AE38" i="30"/>
  <c r="AK17" i="30"/>
  <c r="AC12" i="30"/>
  <c r="AH36" i="30"/>
  <c r="AL13" i="30"/>
  <c r="AB19" i="30"/>
  <c r="AI30" i="30"/>
  <c r="AK21" i="30"/>
  <c r="AK29" i="30"/>
  <c r="AK37" i="30"/>
  <c r="AE25" i="30"/>
  <c r="AE33" i="30"/>
  <c r="AF19" i="30"/>
  <c r="AF27" i="30"/>
  <c r="AF35" i="30"/>
  <c r="AH27" i="30"/>
  <c r="AL32" i="30"/>
  <c r="AB38" i="30"/>
  <c r="AL35" i="30"/>
  <c r="AE34" i="30"/>
  <c r="AC20" i="30"/>
  <c r="AL23" i="30"/>
  <c r="AE26" i="30"/>
  <c r="AF11" i="30"/>
  <c r="AH19" i="30"/>
  <c r="AI31" i="30"/>
  <c r="AL10" i="30"/>
  <c r="AB16" i="30"/>
  <c r="AL22" i="30"/>
  <c r="AE36" i="30"/>
  <c r="AB35" i="30"/>
  <c r="AJ15" i="30"/>
  <c r="AJ25" i="30"/>
  <c r="AI9" i="30"/>
  <c r="AF10" i="30"/>
  <c r="AF18" i="30"/>
  <c r="AC32" i="30"/>
  <c r="AI15" i="30"/>
  <c r="AB9" i="30"/>
  <c r="AH14" i="30"/>
  <c r="AB20" i="30"/>
  <c r="AE32" i="30"/>
  <c r="AF22" i="30"/>
  <c r="AF30" i="30"/>
  <c r="AF38" i="30"/>
  <c r="AJ26" i="30"/>
  <c r="AJ34" i="30"/>
  <c r="AK20" i="30"/>
  <c r="AK28" i="30"/>
  <c r="AK36" i="30"/>
  <c r="AB28" i="30"/>
  <c r="AH33" i="30"/>
  <c r="AL38" i="30"/>
  <c r="AJ35" i="27"/>
  <c r="AJ11" i="27"/>
  <c r="AH14" i="27"/>
  <c r="AL39" i="27"/>
  <c r="AJ12" i="27"/>
  <c r="AC28" i="27"/>
  <c r="AI25" i="27"/>
  <c r="AK14" i="27"/>
  <c r="AH22" i="27"/>
  <c r="AI35" i="27"/>
  <c r="AK23" i="27"/>
  <c r="AK31" i="27"/>
  <c r="AK39" i="27"/>
  <c r="AE29" i="27"/>
  <c r="AE37" i="27"/>
  <c r="AF31" i="27"/>
  <c r="AB36" i="27"/>
  <c r="AB10" i="27"/>
  <c r="AH15" i="27"/>
  <c r="AJ23" i="27"/>
  <c r="AC37" i="27"/>
  <c r="AC14" i="27"/>
  <c r="AJ22" i="27"/>
  <c r="AC34" i="27"/>
  <c r="AE12" i="27"/>
  <c r="AL20" i="27"/>
  <c r="AE34" i="27"/>
  <c r="AF18" i="27"/>
  <c r="AL15" i="27"/>
  <c r="AC11" i="27"/>
  <c r="AC19" i="27"/>
  <c r="AH28" i="27"/>
  <c r="AI22" i="27"/>
  <c r="AL37" i="27"/>
  <c r="AC24" i="27"/>
  <c r="AE13" i="27"/>
  <c r="AE21" i="27"/>
  <c r="AJ33" i="27"/>
  <c r="AC36" i="27"/>
  <c r="AC33" i="27"/>
  <c r="AF15" i="27"/>
  <c r="AI23" i="27"/>
  <c r="AB37" i="27"/>
  <c r="AF24" i="27"/>
  <c r="AF32" i="27"/>
  <c r="AF40" i="27"/>
  <c r="AJ30" i="27"/>
  <c r="AJ38" i="27"/>
  <c r="AK24" i="27"/>
  <c r="AK32" i="27"/>
  <c r="AK40" i="27"/>
  <c r="AH31" i="27"/>
  <c r="AL36" i="27"/>
  <c r="AL10" i="27"/>
  <c r="AB16" i="27"/>
  <c r="AL24" i="27"/>
  <c r="AI38" i="27"/>
  <c r="AI15" i="27"/>
  <c r="AL23" i="27"/>
  <c r="AL35" i="27"/>
  <c r="AJ13" i="27"/>
  <c r="AL21" i="27"/>
  <c r="AJ37" i="27"/>
  <c r="AH26" i="27"/>
  <c r="AL17" i="27"/>
  <c r="AI12" i="27"/>
  <c r="AC20" i="27"/>
  <c r="AC30" i="27"/>
  <c r="AF10" i="27"/>
  <c r="AL9" i="27"/>
  <c r="AI26" i="27"/>
  <c r="AJ14" i="27"/>
  <c r="AE22" i="27"/>
  <c r="AC35" i="27"/>
  <c r="AH10" i="27"/>
  <c r="AE36" i="27"/>
  <c r="AK16" i="27"/>
  <c r="AI24" i="27"/>
  <c r="AH38" i="27"/>
  <c r="AK25" i="27"/>
  <c r="AK33" i="27"/>
  <c r="AE23" i="27"/>
  <c r="AE31" i="27"/>
  <c r="AE39" i="27"/>
  <c r="AF25" i="27"/>
  <c r="AF33" i="27"/>
  <c r="AL26" i="27"/>
  <c r="AB32" i="27"/>
  <c r="AH37" i="27"/>
  <c r="AH9" i="27"/>
  <c r="AI13" i="27"/>
  <c r="AL19" i="27"/>
  <c r="AI10" i="27"/>
  <c r="AH34" i="27"/>
  <c r="AE30" i="27"/>
  <c r="AL30" i="27"/>
  <c r="AL16" i="27"/>
  <c r="AC16" i="27"/>
  <c r="AE14" i="27"/>
  <c r="AL29" i="27"/>
  <c r="AC21" i="27"/>
  <c r="AB11" i="27"/>
  <c r="AH23" i="27"/>
  <c r="AF9" i="27"/>
  <c r="AC40" i="27"/>
  <c r="AJ24" i="27"/>
  <c r="AK26" i="27"/>
  <c r="AH27" i="27"/>
  <c r="AJ27" i="27"/>
  <c r="AC26" i="27"/>
  <c r="AJ15" i="27"/>
  <c r="AB33" i="27"/>
  <c r="AI14" i="27"/>
  <c r="AK15" i="27"/>
  <c r="AJ16" i="27"/>
  <c r="AB13" i="27"/>
  <c r="AB29" i="27"/>
  <c r="AK35" i="27"/>
  <c r="AF19" i="27"/>
  <c r="AL38" i="27"/>
  <c r="AL12" i="27"/>
  <c r="AB18" i="27"/>
  <c r="AC29" i="27"/>
  <c r="AC10" i="27"/>
  <c r="AC18" i="27"/>
  <c r="AL27" i="27"/>
  <c r="AH40" i="27"/>
  <c r="AE16" i="27"/>
  <c r="AE26" i="27"/>
  <c r="AI21" i="27"/>
  <c r="AI39" i="27"/>
  <c r="AE28" i="27"/>
  <c r="AC15" i="27"/>
  <c r="AC23" i="27"/>
  <c r="AB35" i="27"/>
  <c r="AK17" i="27"/>
  <c r="AH16" i="27"/>
  <c r="AE9" i="27"/>
  <c r="AE17" i="27"/>
  <c r="AL25" i="27"/>
  <c r="AF12" i="27"/>
  <c r="AB15" i="27"/>
  <c r="AF11" i="27"/>
  <c r="AH19" i="27"/>
  <c r="AH30" i="27"/>
  <c r="AF20" i="27"/>
  <c r="AF28" i="27"/>
  <c r="AF36" i="27"/>
  <c r="AJ26" i="27"/>
  <c r="AJ34" i="27"/>
  <c r="AK20" i="27"/>
  <c r="AK28" i="27"/>
  <c r="AK36" i="27"/>
  <c r="AL28" i="27"/>
  <c r="AB34" i="27"/>
  <c r="AH39" i="27"/>
  <c r="AI20" i="27"/>
  <c r="AH32" i="27"/>
  <c r="AF14" i="27"/>
  <c r="AB27" i="27"/>
  <c r="AE20" i="27"/>
  <c r="AF39" i="27"/>
  <c r="AH11" i="27"/>
  <c r="AE40" i="27"/>
  <c r="AI37" i="27"/>
  <c r="AC39" i="27"/>
  <c r="AC13" i="27"/>
  <c r="AK13" i="27"/>
  <c r="AE15" i="27"/>
  <c r="AL11" i="27"/>
  <c r="AI27" i="27"/>
  <c r="AF34" i="27"/>
  <c r="AJ40" i="27"/>
  <c r="AB38" i="27"/>
  <c r="AB12" i="27"/>
  <c r="AI17" i="27"/>
  <c r="AC25" i="27"/>
  <c r="AB23" i="27"/>
  <c r="AI33" i="27"/>
  <c r="AJ39" i="27"/>
  <c r="AE38" i="27"/>
  <c r="AK18" i="27"/>
  <c r="AK27" i="27"/>
  <c r="AE33" i="27"/>
  <c r="AF35" i="27"/>
  <c r="AH33" i="27"/>
  <c r="AH13" i="27"/>
  <c r="AL18" i="27"/>
  <c r="AI30" i="27"/>
  <c r="AI11" i="27"/>
  <c r="AJ19" i="27"/>
  <c r="AI29" i="27"/>
  <c r="AJ9" i="27"/>
  <c r="AJ17" i="27"/>
  <c r="AJ29" i="27"/>
  <c r="AK9" i="27"/>
  <c r="AB9" i="27"/>
  <c r="AI34" i="27"/>
  <c r="AI16" i="27"/>
  <c r="AE24" i="27"/>
  <c r="AH36" i="27"/>
  <c r="AH25" i="27"/>
  <c r="AB17" i="27"/>
  <c r="AJ10" i="27"/>
  <c r="AJ18" i="27"/>
  <c r="AC27" i="27"/>
  <c r="AF16" i="27"/>
  <c r="AH18" i="27"/>
  <c r="AK12" i="27"/>
  <c r="AH20" i="27"/>
  <c r="AC32" i="27"/>
  <c r="AK21" i="27"/>
  <c r="AK29" i="27"/>
  <c r="AK37" i="27"/>
  <c r="AE27" i="27"/>
  <c r="AE35" i="27"/>
  <c r="AF21" i="27"/>
  <c r="AF29" i="27"/>
  <c r="AF37" i="27"/>
  <c r="AH29" i="27"/>
  <c r="AL34" i="27"/>
  <c r="AB40" i="27"/>
  <c r="AL14" i="27"/>
  <c r="AJ21" i="27"/>
  <c r="AI32" i="27"/>
  <c r="AI18" i="27"/>
  <c r="AB21" i="27"/>
  <c r="AB26" i="27"/>
  <c r="AB25" i="27"/>
  <c r="AL22" i="27"/>
  <c r="AB22" i="27"/>
  <c r="AL31" i="27"/>
  <c r="AJ31" i="27"/>
  <c r="AI36" i="27"/>
  <c r="AF17" i="27"/>
  <c r="AF26" i="27"/>
  <c r="AK34" i="27"/>
  <c r="AL32" i="27"/>
  <c r="AH17" i="27"/>
  <c r="AI9" i="27"/>
  <c r="AB39" i="27"/>
  <c r="AI40" i="27"/>
  <c r="AC22" i="27"/>
  <c r="AL13" i="27"/>
  <c r="AH24" i="27"/>
  <c r="AK10" i="27"/>
  <c r="AK19" i="27"/>
  <c r="AE25" i="27"/>
  <c r="AF27" i="27"/>
  <c r="AB28" i="27"/>
  <c r="AB14" i="27"/>
  <c r="AI19" i="27"/>
  <c r="AE32" i="27"/>
  <c r="AC12" i="27"/>
  <c r="AJ20" i="27"/>
  <c r="AB31" i="27"/>
  <c r="AE10" i="27"/>
  <c r="AE18" i="27"/>
  <c r="AC31" i="27"/>
  <c r="AK11" i="27"/>
  <c r="AH12" i="27"/>
  <c r="AC9" i="27"/>
  <c r="AC17" i="27"/>
  <c r="AJ25" i="27"/>
  <c r="AC38" i="27"/>
  <c r="AI31" i="27"/>
  <c r="AB19" i="27"/>
  <c r="AE11" i="27"/>
  <c r="AE19" i="27"/>
  <c r="AI28" i="27"/>
  <c r="AB24" i="27"/>
  <c r="AB20" i="27"/>
  <c r="AF13" i="27"/>
  <c r="AH21" i="27"/>
  <c r="AL33" i="27"/>
  <c r="AF22" i="27"/>
  <c r="AF30" i="27"/>
  <c r="AF38" i="27"/>
  <c r="AJ28" i="27"/>
  <c r="AJ36" i="27"/>
  <c r="AK22" i="27"/>
  <c r="AK30" i="27"/>
  <c r="AK38" i="27"/>
  <c r="AB30" i="27"/>
  <c r="AH35" i="27"/>
  <c r="AL40" i="26"/>
  <c r="AB40" i="26"/>
  <c r="AH39" i="26"/>
  <c r="AL38" i="26"/>
  <c r="AB38" i="26"/>
  <c r="AH37" i="26"/>
  <c r="AL36" i="26"/>
  <c r="AB36" i="26"/>
  <c r="AH35" i="26"/>
  <c r="AL34" i="26"/>
  <c r="AB34" i="26"/>
  <c r="AH33" i="26"/>
  <c r="AL32" i="26"/>
  <c r="AB32" i="26"/>
  <c r="AH31" i="26"/>
  <c r="AL30" i="26"/>
  <c r="AB30" i="26"/>
  <c r="AH29" i="26"/>
  <c r="AL28" i="26"/>
  <c r="AB28" i="26"/>
  <c r="AH27" i="26"/>
  <c r="AL26" i="26"/>
  <c r="AK40" i="26"/>
  <c r="AF39" i="26"/>
  <c r="AK38" i="26"/>
  <c r="AF37" i="26"/>
  <c r="AK36" i="26"/>
  <c r="AF35" i="26"/>
  <c r="AK34" i="26"/>
  <c r="AF33" i="26"/>
  <c r="AK32" i="26"/>
  <c r="AF31" i="26"/>
  <c r="AK30" i="26"/>
  <c r="AF29" i="26"/>
  <c r="AK28" i="26"/>
  <c r="AF27" i="26"/>
  <c r="AK26" i="26"/>
  <c r="AF25" i="26"/>
  <c r="AK24" i="26"/>
  <c r="AF23" i="26"/>
  <c r="AK22" i="26"/>
  <c r="AF21" i="26"/>
  <c r="AK20" i="26"/>
  <c r="AF19" i="26"/>
  <c r="AH40" i="26"/>
  <c r="AL39" i="26"/>
  <c r="AB39" i="26"/>
  <c r="AH38" i="26"/>
  <c r="AL37" i="26"/>
  <c r="AB37" i="26"/>
  <c r="AH36" i="26"/>
  <c r="AL35" i="26"/>
  <c r="AB35" i="26"/>
  <c r="AH34" i="26"/>
  <c r="AL33" i="26"/>
  <c r="AB33" i="26"/>
  <c r="AH32" i="26"/>
  <c r="AL31" i="26"/>
  <c r="AB31" i="26"/>
  <c r="AH30" i="26"/>
  <c r="AL29" i="26"/>
  <c r="AF40" i="26"/>
  <c r="AK39" i="26"/>
  <c r="AF38" i="26"/>
  <c r="AK37" i="26"/>
  <c r="AF36" i="26"/>
  <c r="AK35" i="26"/>
  <c r="AF34" i="26"/>
  <c r="AK33" i="26"/>
  <c r="AF32" i="26"/>
  <c r="AK31" i="26"/>
  <c r="AF30" i="26"/>
  <c r="AK29" i="26"/>
  <c r="AF28" i="26"/>
  <c r="AK27" i="26"/>
  <c r="AF26" i="26"/>
  <c r="AK25" i="26"/>
  <c r="AF24" i="26"/>
  <c r="AK23" i="26"/>
  <c r="AF22" i="26"/>
  <c r="AK21" i="26"/>
  <c r="AF20" i="26"/>
  <c r="AC40" i="26"/>
  <c r="AI38" i="26"/>
  <c r="AE35" i="26"/>
  <c r="AJ33" i="26"/>
  <c r="AC32" i="26"/>
  <c r="AI30" i="26"/>
  <c r="AB29" i="26"/>
  <c r="AL27" i="26"/>
  <c r="AI26" i="26"/>
  <c r="AI25" i="26"/>
  <c r="AI24" i="26"/>
  <c r="AI23" i="26"/>
  <c r="AI22" i="26"/>
  <c r="AI21" i="26"/>
  <c r="AI20" i="26"/>
  <c r="AK19" i="26"/>
  <c r="AE18" i="26"/>
  <c r="AJ17" i="26"/>
  <c r="AE16" i="26"/>
  <c r="AJ15" i="26"/>
  <c r="AE14" i="26"/>
  <c r="AJ13" i="26"/>
  <c r="AE12" i="26"/>
  <c r="AJ11" i="26"/>
  <c r="AE10" i="26"/>
  <c r="AJ9" i="26"/>
  <c r="AE36" i="26"/>
  <c r="AC33" i="26"/>
  <c r="AI28" i="26"/>
  <c r="AC25" i="26"/>
  <c r="AC22" i="26"/>
  <c r="AF17" i="26"/>
  <c r="AF15" i="26"/>
  <c r="AF13" i="26"/>
  <c r="AF9" i="26"/>
  <c r="AJ37" i="26"/>
  <c r="AI34" i="26"/>
  <c r="AH28" i="26"/>
  <c r="AB23" i="26"/>
  <c r="AB20" i="26"/>
  <c r="AJ18" i="26"/>
  <c r="AJ16" i="26"/>
  <c r="AJ14" i="26"/>
  <c r="AJ12" i="26"/>
  <c r="AJ10" i="26"/>
  <c r="AK17" i="26"/>
  <c r="AF14" i="26"/>
  <c r="AE38" i="26"/>
  <c r="AJ36" i="26"/>
  <c r="AC35" i="26"/>
  <c r="AI33" i="26"/>
  <c r="AE30" i="26"/>
  <c r="AJ27" i="26"/>
  <c r="AH26" i="26"/>
  <c r="AH25" i="26"/>
  <c r="AH24" i="26"/>
  <c r="AH23" i="26"/>
  <c r="AH22" i="26"/>
  <c r="AH21" i="26"/>
  <c r="AH20" i="26"/>
  <c r="AJ19" i="26"/>
  <c r="AC18" i="26"/>
  <c r="AI17" i="26"/>
  <c r="AC16" i="26"/>
  <c r="AI15" i="26"/>
  <c r="AC14" i="26"/>
  <c r="AI13" i="26"/>
  <c r="AC12" i="26"/>
  <c r="AI11" i="26"/>
  <c r="AC10" i="26"/>
  <c r="AI9" i="26"/>
  <c r="AJ34" i="26"/>
  <c r="AI31" i="26"/>
  <c r="AE27" i="26"/>
  <c r="AC24" i="26"/>
  <c r="AC21" i="26"/>
  <c r="AH19" i="26"/>
  <c r="AK14" i="26"/>
  <c r="AK12" i="26"/>
  <c r="AK10" i="26"/>
  <c r="AE39" i="26"/>
  <c r="AE31" i="26"/>
  <c r="AC27" i="26"/>
  <c r="AB24" i="26"/>
  <c r="AB22" i="26"/>
  <c r="AE19" i="26"/>
  <c r="AE15" i="26"/>
  <c r="AE11" i="26"/>
  <c r="AJ21" i="26"/>
  <c r="AK15" i="26"/>
  <c r="AK11" i="26"/>
  <c r="AJ39" i="26"/>
  <c r="AC38" i="26"/>
  <c r="AI36" i="26"/>
  <c r="AE33" i="26"/>
  <c r="AJ31" i="26"/>
  <c r="AC30" i="26"/>
  <c r="AJ28" i="26"/>
  <c r="AI27" i="26"/>
  <c r="AE26" i="26"/>
  <c r="AE25" i="26"/>
  <c r="AE24" i="26"/>
  <c r="AE23" i="26"/>
  <c r="AE22" i="26"/>
  <c r="AE21" i="26"/>
  <c r="AE20" i="26"/>
  <c r="AI19" i="26"/>
  <c r="AL18" i="26"/>
  <c r="AB18" i="26"/>
  <c r="AH17" i="26"/>
  <c r="AL16" i="26"/>
  <c r="AB16" i="26"/>
  <c r="AH15" i="26"/>
  <c r="AL14" i="26"/>
  <c r="AB14" i="26"/>
  <c r="AH13" i="26"/>
  <c r="AL12" i="26"/>
  <c r="AB12" i="26"/>
  <c r="AH11" i="26"/>
  <c r="AL10" i="26"/>
  <c r="AB10" i="26"/>
  <c r="AH9" i="26"/>
  <c r="AI39" i="26"/>
  <c r="AC26" i="26"/>
  <c r="AC23" i="26"/>
  <c r="AC20" i="26"/>
  <c r="AK18" i="26"/>
  <c r="AK16" i="26"/>
  <c r="AF11" i="26"/>
  <c r="AC36" i="26"/>
  <c r="AJ29" i="26"/>
  <c r="AB26" i="26"/>
  <c r="AB25" i="26"/>
  <c r="AB21" i="26"/>
  <c r="AE17" i="26"/>
  <c r="AE13" i="26"/>
  <c r="AE9" i="26"/>
  <c r="AL19" i="26"/>
  <c r="AF16" i="26"/>
  <c r="AF12" i="26"/>
  <c r="AK9" i="26"/>
  <c r="AJ40" i="26"/>
  <c r="AC39" i="26"/>
  <c r="AI37" i="26"/>
  <c r="AE34" i="26"/>
  <c r="AJ32" i="26"/>
  <c r="AC31" i="26"/>
  <c r="AI29" i="26"/>
  <c r="AE28" i="26"/>
  <c r="AB27" i="26"/>
  <c r="AC19" i="26"/>
  <c r="AI18" i="26"/>
  <c r="AC17" i="26"/>
  <c r="AI16" i="26"/>
  <c r="AC15" i="26"/>
  <c r="AI14" i="26"/>
  <c r="AC13" i="26"/>
  <c r="AI12" i="26"/>
  <c r="AC11" i="26"/>
  <c r="AI10" i="26"/>
  <c r="AC9" i="26"/>
  <c r="AI40" i="26"/>
  <c r="AE37" i="26"/>
  <c r="AJ35" i="26"/>
  <c r="AC34" i="26"/>
  <c r="AI32" i="26"/>
  <c r="AE29" i="26"/>
  <c r="AC28" i="26"/>
  <c r="AL25" i="26"/>
  <c r="AL24" i="26"/>
  <c r="AL23" i="26"/>
  <c r="AL22" i="26"/>
  <c r="AL21" i="26"/>
  <c r="AL20" i="26"/>
  <c r="AB19" i="26"/>
  <c r="AH18" i="26"/>
  <c r="AL17" i="26"/>
  <c r="AB17" i="26"/>
  <c r="AH16" i="26"/>
  <c r="AL15" i="26"/>
  <c r="AB15" i="26"/>
  <c r="AH14" i="26"/>
  <c r="AL13" i="26"/>
  <c r="AB13" i="26"/>
  <c r="AH12" i="26"/>
  <c r="AL11" i="26"/>
  <c r="AB11" i="26"/>
  <c r="AH10" i="26"/>
  <c r="AL9" i="26"/>
  <c r="AB9" i="26"/>
  <c r="AE40" i="26"/>
  <c r="AJ38" i="26"/>
  <c r="AC37" i="26"/>
  <c r="AI35" i="26"/>
  <c r="AE32" i="26"/>
  <c r="AJ30" i="26"/>
  <c r="AC29" i="26"/>
  <c r="AJ26" i="26"/>
  <c r="AJ25" i="26"/>
  <c r="AJ24" i="26"/>
  <c r="AJ23" i="26"/>
  <c r="AJ22" i="26"/>
  <c r="AJ20" i="26"/>
  <c r="AF18" i="26"/>
  <c r="AK13" i="26"/>
  <c r="AF10" i="26"/>
  <c r="AE10" i="25"/>
  <c r="AI27" i="25"/>
  <c r="AI30" i="25"/>
  <c r="AF17" i="25"/>
  <c r="AI29" i="25"/>
  <c r="AE28" i="25"/>
  <c r="AI10" i="25"/>
  <c r="AJ12" i="25"/>
  <c r="AI9" i="25"/>
  <c r="AI17" i="25"/>
  <c r="AB27" i="25"/>
  <c r="AL39" i="25"/>
  <c r="AF26" i="25"/>
  <c r="AF34" i="25"/>
  <c r="AJ22" i="25"/>
  <c r="AJ30" i="25"/>
  <c r="AJ38" i="25"/>
  <c r="AL30" i="25"/>
  <c r="AB36" i="25"/>
  <c r="AE12" i="25"/>
  <c r="AL20" i="25"/>
  <c r="AE38" i="25"/>
  <c r="AF16" i="25"/>
  <c r="AB29" i="25"/>
  <c r="AB9" i="25"/>
  <c r="AH14" i="25"/>
  <c r="AB20" i="25"/>
  <c r="AE32" i="25"/>
  <c r="AC17" i="25"/>
  <c r="AE15" i="25"/>
  <c r="AK10" i="25"/>
  <c r="AK18" i="25"/>
  <c r="AL29" i="25"/>
  <c r="AC9" i="25"/>
  <c r="AI37" i="25"/>
  <c r="AC39" i="25"/>
  <c r="AB14" i="25"/>
  <c r="AI19" i="25"/>
  <c r="AJ31" i="25"/>
  <c r="AC15" i="25"/>
  <c r="AJ14" i="25"/>
  <c r="AC10" i="25"/>
  <c r="AC18" i="25"/>
  <c r="AH28" i="25"/>
  <c r="AK19" i="25"/>
  <c r="AK27" i="25"/>
  <c r="AK35" i="25"/>
  <c r="AE23" i="25"/>
  <c r="AE31" i="25"/>
  <c r="AE39" i="25"/>
  <c r="AF25" i="25"/>
  <c r="AF33" i="25"/>
  <c r="AB26" i="25"/>
  <c r="AH31" i="25"/>
  <c r="AL36" i="25"/>
  <c r="AJ13" i="25"/>
  <c r="AC23" i="25"/>
  <c r="AK9" i="25"/>
  <c r="AK17" i="25"/>
  <c r="AH30" i="25"/>
  <c r="AL9" i="25"/>
  <c r="AB15" i="25"/>
  <c r="AB21" i="25"/>
  <c r="AJ35" i="25"/>
  <c r="AC19" i="25"/>
  <c r="AE17" i="25"/>
  <c r="AF11" i="25"/>
  <c r="AH19" i="25"/>
  <c r="AI31" i="25"/>
  <c r="AI12" i="25"/>
  <c r="AE9" i="25"/>
  <c r="AH9" i="25"/>
  <c r="AL14" i="25"/>
  <c r="AI20" i="25"/>
  <c r="AC33" i="25"/>
  <c r="AE22" i="25"/>
  <c r="AJ16" i="25"/>
  <c r="AI11" i="25"/>
  <c r="AJ19" i="25"/>
  <c r="AC30" i="25"/>
  <c r="AF20" i="25"/>
  <c r="AF28" i="25"/>
  <c r="AF36" i="25"/>
  <c r="AJ24" i="25"/>
  <c r="AJ32" i="25"/>
  <c r="AJ40" i="25"/>
  <c r="AK26" i="25"/>
  <c r="AK34" i="25"/>
  <c r="AL26" i="25"/>
  <c r="AB32" i="25"/>
  <c r="AH37" i="25"/>
  <c r="AK15" i="25"/>
  <c r="AB19" i="25"/>
  <c r="AF9" i="25"/>
  <c r="AC31" i="25"/>
  <c r="AK24" i="25"/>
  <c r="AF10" i="25"/>
  <c r="AH10" i="25"/>
  <c r="AC37" i="25"/>
  <c r="AK12" i="25"/>
  <c r="AI14" i="25"/>
  <c r="AH15" i="25"/>
  <c r="AI34" i="25"/>
  <c r="AJ18" i="25"/>
  <c r="AL31" i="25"/>
  <c r="AE25" i="25"/>
  <c r="AF35" i="25"/>
  <c r="AB38" i="25"/>
  <c r="AJ15" i="25"/>
  <c r="AB22" i="25"/>
  <c r="AH16" i="25"/>
  <c r="AJ23" i="25"/>
  <c r="AI21" i="25"/>
  <c r="AE13" i="25"/>
  <c r="AL22" i="25"/>
  <c r="AE26" i="25"/>
  <c r="AI33" i="25"/>
  <c r="AF38" i="25"/>
  <c r="AK20" i="25"/>
  <c r="AL38" i="25"/>
  <c r="AE16" i="25"/>
  <c r="AE30" i="25"/>
  <c r="AF12" i="25"/>
  <c r="AH23" i="25"/>
  <c r="AI35" i="25"/>
  <c r="AL11" i="25"/>
  <c r="AB17" i="25"/>
  <c r="AI24" i="25"/>
  <c r="AE40" i="25"/>
  <c r="AB31" i="25"/>
  <c r="AB25" i="25"/>
  <c r="AK14" i="25"/>
  <c r="AI22" i="25"/>
  <c r="AC36" i="25"/>
  <c r="AI18" i="25"/>
  <c r="AE19" i="25"/>
  <c r="AH11" i="25"/>
  <c r="AL16" i="25"/>
  <c r="AB24" i="25"/>
  <c r="AJ39" i="25"/>
  <c r="AH32" i="25"/>
  <c r="AJ29" i="25"/>
  <c r="AC14" i="25"/>
  <c r="AB23" i="25"/>
  <c r="AB35" i="25"/>
  <c r="AK23" i="25"/>
  <c r="AK31" i="25"/>
  <c r="AK39" i="25"/>
  <c r="AE27" i="25"/>
  <c r="AE35" i="25"/>
  <c r="AF21" i="25"/>
  <c r="AF29" i="25"/>
  <c r="AF37" i="25"/>
  <c r="AL28" i="25"/>
  <c r="AB34" i="25"/>
  <c r="AH39" i="25"/>
  <c r="AL19" i="25"/>
  <c r="AC40" i="25"/>
  <c r="AC13" i="25"/>
  <c r="AC28" i="25"/>
  <c r="AH13" i="25"/>
  <c r="AK32" i="25"/>
  <c r="AE24" i="25"/>
  <c r="AC32" i="25"/>
  <c r="AC22" i="25"/>
  <c r="AE20" i="25"/>
  <c r="AB33" i="25"/>
  <c r="AB10" i="25"/>
  <c r="AL24" i="25"/>
  <c r="AJ20" i="25"/>
  <c r="AK29" i="25"/>
  <c r="AE33" i="25"/>
  <c r="AF27" i="25"/>
  <c r="AH27" i="25"/>
  <c r="AJ25" i="25"/>
  <c r="AL33" i="25"/>
  <c r="AI23" i="25"/>
  <c r="AH22" i="25"/>
  <c r="AH34" i="25"/>
  <c r="AL10" i="25"/>
  <c r="AE36" i="25"/>
  <c r="AI13" i="25"/>
  <c r="AF22" i="25"/>
  <c r="AJ26" i="25"/>
  <c r="AK28" i="25"/>
  <c r="AH33" i="25"/>
  <c r="AJ17" i="25"/>
  <c r="AJ33" i="25"/>
  <c r="AK13" i="25"/>
  <c r="AH24" i="25"/>
  <c r="AB37" i="25"/>
  <c r="AH12" i="25"/>
  <c r="AL17" i="25"/>
  <c r="AJ27" i="25"/>
  <c r="AC27" i="25"/>
  <c r="AC34" i="25"/>
  <c r="AI32" i="25"/>
  <c r="AF15" i="25"/>
  <c r="AC25" i="25"/>
  <c r="AL37" i="25"/>
  <c r="AC20" i="25"/>
  <c r="AH21" i="25"/>
  <c r="AB12" i="25"/>
  <c r="AH17" i="25"/>
  <c r="AH25" i="25"/>
  <c r="AJ9" i="25"/>
  <c r="AL35" i="25"/>
  <c r="AE34" i="25"/>
  <c r="AI15" i="25"/>
  <c r="AC24" i="25"/>
  <c r="AH36" i="25"/>
  <c r="AF24" i="25"/>
  <c r="AF32" i="25"/>
  <c r="AF40" i="25"/>
  <c r="AJ28" i="25"/>
  <c r="AJ36" i="25"/>
  <c r="AK22" i="25"/>
  <c r="AK30" i="25"/>
  <c r="AK38" i="25"/>
  <c r="AH29" i="25"/>
  <c r="AL34" i="25"/>
  <c r="AB40" i="25"/>
  <c r="AI36" i="25"/>
  <c r="AL13" i="25"/>
  <c r="AJ10" i="25"/>
  <c r="AJ11" i="25"/>
  <c r="AL18" i="25"/>
  <c r="AK40" i="25"/>
  <c r="AE14" i="25"/>
  <c r="AF18" i="25"/>
  <c r="AL15" i="25"/>
  <c r="AC21" i="25"/>
  <c r="AH20" i="25"/>
  <c r="AE11" i="25"/>
  <c r="AJ21" i="25"/>
  <c r="AC12" i="25"/>
  <c r="AK21" i="25"/>
  <c r="AK37" i="25"/>
  <c r="AF19" i="25"/>
  <c r="AL32" i="25"/>
  <c r="AK11" i="25"/>
  <c r="AB11" i="25"/>
  <c r="AI38" i="25"/>
  <c r="AF13" i="25"/>
  <c r="AI16" i="25"/>
  <c r="AB16" i="25"/>
  <c r="AL27" i="25"/>
  <c r="AL21" i="25"/>
  <c r="AF30" i="25"/>
  <c r="AJ34" i="25"/>
  <c r="AK36" i="25"/>
  <c r="AB28" i="25"/>
  <c r="AE18" i="25"/>
  <c r="AC35" i="25"/>
  <c r="AF14" i="25"/>
  <c r="AL25" i="25"/>
  <c r="AH38" i="25"/>
  <c r="AB13" i="25"/>
  <c r="AH18" i="25"/>
  <c r="AC29" i="25"/>
  <c r="AC11" i="25"/>
  <c r="AH40" i="25"/>
  <c r="AJ37" i="25"/>
  <c r="AK16" i="25"/>
  <c r="AH26" i="25"/>
  <c r="AI39" i="25"/>
  <c r="AC26" i="25"/>
  <c r="AL23" i="25"/>
  <c r="AL12" i="25"/>
  <c r="AB18" i="25"/>
  <c r="AI26" i="25"/>
  <c r="AI28" i="25"/>
  <c r="AB39" i="25"/>
  <c r="AI40" i="25"/>
  <c r="AC16" i="25"/>
  <c r="AI25" i="25"/>
  <c r="AC38" i="25"/>
  <c r="AK25" i="25"/>
  <c r="AK33" i="25"/>
  <c r="AE21" i="25"/>
  <c r="AE29" i="25"/>
  <c r="AE37" i="25"/>
  <c r="AF23" i="25"/>
  <c r="AF31" i="25"/>
  <c r="AF39" i="25"/>
  <c r="AB30" i="25"/>
  <c r="AH35" i="25"/>
  <c r="AC13" i="24"/>
  <c r="AJ30" i="24"/>
  <c r="AK40" i="24"/>
  <c r="AL16" i="24"/>
  <c r="AC25" i="24"/>
  <c r="AF17" i="24"/>
  <c r="AC37" i="24"/>
  <c r="AE9" i="24"/>
  <c r="AB29" i="24"/>
  <c r="AI28" i="24"/>
  <c r="AH23" i="24"/>
  <c r="AH16" i="24"/>
  <c r="AB11" i="24"/>
  <c r="AL29" i="24"/>
  <c r="AB16" i="24"/>
  <c r="AI10" i="24"/>
  <c r="AF26" i="24"/>
  <c r="AF34" i="24"/>
  <c r="AE23" i="24"/>
  <c r="AE31" i="24"/>
  <c r="AE39" i="24"/>
  <c r="AF25" i="24"/>
  <c r="AF33" i="24"/>
  <c r="AL26" i="24"/>
  <c r="AB32" i="24"/>
  <c r="AH37" i="24"/>
  <c r="AE24" i="24"/>
  <c r="AF12" i="24"/>
  <c r="AB24" i="24"/>
  <c r="AL14" i="24"/>
  <c r="AJ39" i="24"/>
  <c r="AI26" i="24"/>
  <c r="AE18" i="24"/>
  <c r="AJ13" i="24"/>
  <c r="AI9" i="24"/>
  <c r="AL18" i="24"/>
  <c r="AB31" i="24"/>
  <c r="AB25" i="24"/>
  <c r="AH20" i="24"/>
  <c r="AJ35" i="24"/>
  <c r="AL24" i="24"/>
  <c r="AE19" i="24"/>
  <c r="AJ14" i="24"/>
  <c r="AI35" i="24"/>
  <c r="AI24" i="24"/>
  <c r="AE38" i="24"/>
  <c r="AB22" i="24"/>
  <c r="AL15" i="24"/>
  <c r="AH10" i="24"/>
  <c r="AH26" i="24"/>
  <c r="AB14" i="24"/>
  <c r="AK19" i="24"/>
  <c r="AK27" i="24"/>
  <c r="AK35" i="24"/>
  <c r="AJ24" i="24"/>
  <c r="AJ32" i="24"/>
  <c r="AJ40" i="24"/>
  <c r="AK26" i="24"/>
  <c r="AK34" i="24"/>
  <c r="AH27" i="24"/>
  <c r="AL32" i="24"/>
  <c r="AB38" i="24"/>
  <c r="AC38" i="24"/>
  <c r="AC30" i="24"/>
  <c r="AC23" i="24"/>
  <c r="AK11" i="24"/>
  <c r="AJ21" i="24"/>
  <c r="AH13" i="24"/>
  <c r="AE36" i="24"/>
  <c r="AE12" i="24"/>
  <c r="AH17" i="24"/>
  <c r="AI37" i="24"/>
  <c r="AL23" i="24"/>
  <c r="AK16" i="24"/>
  <c r="AK12" i="24"/>
  <c r="AE32" i="24"/>
  <c r="AJ23" i="24"/>
  <c r="AE13" i="24"/>
  <c r="AL33" i="24"/>
  <c r="AC22" i="24"/>
  <c r="AB33" i="24"/>
  <c r="AK25" i="24"/>
  <c r="AJ38" i="24"/>
  <c r="AH31" i="24"/>
  <c r="AK13" i="24"/>
  <c r="AE28" i="24"/>
  <c r="AB39" i="24"/>
  <c r="AF9" i="24"/>
  <c r="AB37" i="24"/>
  <c r="AB21" i="24"/>
  <c r="AJ20" i="24"/>
  <c r="AF20" i="24"/>
  <c r="AE25" i="24"/>
  <c r="AF27" i="24"/>
  <c r="AH33" i="24"/>
  <c r="AF18" i="24"/>
  <c r="AJ37" i="24"/>
  <c r="AJ17" i="24"/>
  <c r="AI29" i="24"/>
  <c r="AC20" i="24"/>
  <c r="AB20" i="24"/>
  <c r="AC18" i="24"/>
  <c r="AK21" i="24"/>
  <c r="AJ26" i="24"/>
  <c r="AK28" i="24"/>
  <c r="AB34" i="24"/>
  <c r="AB35" i="24"/>
  <c r="AK9" i="24"/>
  <c r="AI32" i="24"/>
  <c r="AE16" i="24"/>
  <c r="AH25" i="24"/>
  <c r="AL27" i="24"/>
  <c r="AF15" i="24"/>
  <c r="AE40" i="24"/>
  <c r="AI16" i="24"/>
  <c r="AL25" i="24"/>
  <c r="AB19" i="24"/>
  <c r="AL13" i="24"/>
  <c r="AI13" i="24"/>
  <c r="AJ29" i="24"/>
  <c r="AH9" i="24"/>
  <c r="AF22" i="24"/>
  <c r="AF30" i="24"/>
  <c r="AF38" i="24"/>
  <c r="AE27" i="24"/>
  <c r="AE35" i="24"/>
  <c r="AF21" i="24"/>
  <c r="AF29" i="24"/>
  <c r="AF37" i="24"/>
  <c r="AH29" i="24"/>
  <c r="AL34" i="24"/>
  <c r="AB40" i="24"/>
  <c r="AI33" i="24"/>
  <c r="AJ25" i="24"/>
  <c r="AF16" i="24"/>
  <c r="AH34" i="24"/>
  <c r="AI15" i="24"/>
  <c r="AE26" i="24"/>
  <c r="AC19" i="24"/>
  <c r="AB23" i="24"/>
  <c r="AE10" i="24"/>
  <c r="AL22" i="24"/>
  <c r="AB10" i="24"/>
  <c r="AI38" i="24"/>
  <c r="AE11" i="24"/>
  <c r="AI14" i="24"/>
  <c r="AL11" i="24"/>
  <c r="AB18" i="24"/>
  <c r="AJ22" i="24"/>
  <c r="AK32" i="24"/>
  <c r="AC28" i="24"/>
  <c r="AC12" i="24"/>
  <c r="AH32" i="24"/>
  <c r="AF13" i="24"/>
  <c r="AE20" i="24"/>
  <c r="AB15" i="24"/>
  <c r="AI40" i="24"/>
  <c r="AF28" i="24"/>
  <c r="AE33" i="24"/>
  <c r="AF35" i="24"/>
  <c r="AL38" i="24"/>
  <c r="AH28" i="24"/>
  <c r="AL10" i="24"/>
  <c r="AI25" i="24"/>
  <c r="AL35" i="24"/>
  <c r="AI30" i="24"/>
  <c r="AC27" i="24"/>
  <c r="AH14" i="24"/>
  <c r="AE34" i="24"/>
  <c r="AK29" i="24"/>
  <c r="AJ34" i="24"/>
  <c r="AK36" i="24"/>
  <c r="AH39" i="24"/>
  <c r="AB27" i="24"/>
  <c r="AL37" i="24"/>
  <c r="AI27" i="24"/>
  <c r="AC24" i="24"/>
  <c r="AL12" i="24"/>
  <c r="AH19" i="24"/>
  <c r="AJ12" i="24"/>
  <c r="AC35" i="24"/>
  <c r="AH24" i="24"/>
  <c r="AH18" i="24"/>
  <c r="AB13" i="24"/>
  <c r="AI11" i="24"/>
  <c r="AI22" i="24"/>
  <c r="AC21" i="24"/>
  <c r="AK23" i="24"/>
  <c r="AK31" i="24"/>
  <c r="AK39" i="24"/>
  <c r="AJ28" i="24"/>
  <c r="AJ36" i="24"/>
  <c r="AK22" i="24"/>
  <c r="AK30" i="24"/>
  <c r="AK38" i="24"/>
  <c r="AB30" i="24"/>
  <c r="AH35" i="24"/>
  <c r="AL40" i="24"/>
  <c r="AL31" i="24"/>
  <c r="AK15" i="24"/>
  <c r="AC10" i="24"/>
  <c r="AI21" i="24"/>
  <c r="AC15" i="24"/>
  <c r="AC33" i="24"/>
  <c r="AL21" i="24"/>
  <c r="AJ15" i="24"/>
  <c r="AC36" i="24"/>
  <c r="AC16" i="24"/>
  <c r="AI23" i="24"/>
  <c r="AH21" i="24"/>
  <c r="AK18" i="24"/>
  <c r="AK14" i="24"/>
  <c r="AK10" i="24"/>
  <c r="AC29" i="24"/>
  <c r="AE22" i="24"/>
  <c r="AJ16" i="24"/>
  <c r="AC40" i="24"/>
  <c r="AC32" i="24"/>
  <c r="AC9" i="24"/>
  <c r="AK33" i="24"/>
  <c r="AK24" i="24"/>
  <c r="AL36" i="24"/>
  <c r="AL19" i="24"/>
  <c r="AC11" i="24"/>
  <c r="AC26" i="24"/>
  <c r="AB26" i="24"/>
  <c r="AI36" i="24"/>
  <c r="AL9" i="24"/>
  <c r="AB12" i="24"/>
  <c r="AF36" i="24"/>
  <c r="AF19" i="24"/>
  <c r="AB28" i="24"/>
  <c r="AH36" i="24"/>
  <c r="AF10" i="24"/>
  <c r="AJ19" i="24"/>
  <c r="AI34" i="24"/>
  <c r="AH15" i="24"/>
  <c r="AB9" i="24"/>
  <c r="AH11" i="24"/>
  <c r="AK37" i="24"/>
  <c r="AK20" i="24"/>
  <c r="AL28" i="24"/>
  <c r="AK17" i="24"/>
  <c r="AI17" i="24"/>
  <c r="AJ11" i="24"/>
  <c r="AC39" i="24"/>
  <c r="AF11" i="24"/>
  <c r="AE17" i="24"/>
  <c r="AJ33" i="24"/>
  <c r="AL17" i="24"/>
  <c r="AH12" i="24"/>
  <c r="AI39" i="24"/>
  <c r="AI20" i="24"/>
  <c r="AI18" i="24"/>
  <c r="AF24" i="24"/>
  <c r="AF32" i="24"/>
  <c r="AF40" i="24"/>
  <c r="AE29" i="24"/>
  <c r="AE37" i="24"/>
  <c r="AF23" i="24"/>
  <c r="AF31" i="24"/>
  <c r="AF39" i="24"/>
  <c r="AL30" i="24"/>
  <c r="AB36" i="24"/>
  <c r="AF14" i="24"/>
  <c r="AI31" i="24"/>
  <c r="AI19" i="24"/>
  <c r="AI12" i="24"/>
  <c r="AJ31" i="24"/>
  <c r="AL20" i="24"/>
  <c r="AE14" i="24"/>
  <c r="AJ9" i="24"/>
  <c r="AC14" i="24"/>
  <c r="AC31" i="24"/>
  <c r="AC17" i="24"/>
  <c r="AH40" i="24"/>
  <c r="AJ27" i="24"/>
  <c r="AE21" i="24"/>
  <c r="AE15" i="24"/>
  <c r="AJ10" i="24"/>
  <c r="AH38" i="24"/>
  <c r="AH30" i="24"/>
  <c r="AC33" i="23"/>
  <c r="AJ10" i="23"/>
  <c r="AH32" i="23"/>
  <c r="AF24" i="23"/>
  <c r="AJ36" i="23"/>
  <c r="AH29" i="23"/>
  <c r="AL33" i="23"/>
  <c r="AL21" i="23"/>
  <c r="AH20" i="23"/>
  <c r="AK14" i="23"/>
  <c r="AI23" i="23"/>
  <c r="AF12" i="23"/>
  <c r="AE28" i="23"/>
  <c r="AJ29" i="23"/>
  <c r="AE20" i="23"/>
  <c r="AE9" i="23"/>
  <c r="AB19" i="23"/>
  <c r="AC40" i="23"/>
  <c r="AB22" i="23"/>
  <c r="AL12" i="23"/>
  <c r="AB39" i="23"/>
  <c r="AB31" i="23"/>
  <c r="AJ23" i="23"/>
  <c r="AI18" i="23"/>
  <c r="AI10" i="23"/>
  <c r="AK25" i="23"/>
  <c r="AK33" i="23"/>
  <c r="AE21" i="23"/>
  <c r="AE29" i="23"/>
  <c r="AE37" i="23"/>
  <c r="AF23" i="23"/>
  <c r="AF31" i="23"/>
  <c r="AF39" i="23"/>
  <c r="AB30" i="23"/>
  <c r="AH35" i="23"/>
  <c r="AL40" i="23"/>
  <c r="AJ35" i="23"/>
  <c r="AL9" i="23"/>
  <c r="AB29" i="23"/>
  <c r="AL18" i="23"/>
  <c r="AE30" i="23"/>
  <c r="AE16" i="23"/>
  <c r="AJ11" i="23"/>
  <c r="AC38" i="23"/>
  <c r="AC30" i="23"/>
  <c r="AJ20" i="23"/>
  <c r="AC12" i="23"/>
  <c r="AI20" i="23"/>
  <c r="AC36" i="23"/>
  <c r="AC28" i="23"/>
  <c r="AF13" i="23"/>
  <c r="AB20" i="23"/>
  <c r="AB37" i="23"/>
  <c r="AJ21" i="23"/>
  <c r="AC39" i="23"/>
  <c r="AE26" i="23"/>
  <c r="AE19" i="23"/>
  <c r="AJ14" i="23"/>
  <c r="AL17" i="23"/>
  <c r="AF18" i="23"/>
  <c r="AB10" i="23"/>
  <c r="AI37" i="23"/>
  <c r="AI29" i="23"/>
  <c r="AC17" i="23"/>
  <c r="AC9" i="23"/>
  <c r="AF26" i="23"/>
  <c r="AF34" i="23"/>
  <c r="AJ22" i="23"/>
  <c r="AJ30" i="23"/>
  <c r="AJ38" i="23"/>
  <c r="AK24" i="23"/>
  <c r="AK32" i="23"/>
  <c r="AK40" i="23"/>
  <c r="AL30" i="23"/>
  <c r="AB36" i="23"/>
  <c r="AI30" i="23"/>
  <c r="AH24" i="23"/>
  <c r="AL16" i="23"/>
  <c r="AI28" i="23"/>
  <c r="AE24" i="23"/>
  <c r="AE10" i="23"/>
  <c r="AH36" i="23"/>
  <c r="AH28" i="23"/>
  <c r="AJ19" i="23"/>
  <c r="AI11" i="23"/>
  <c r="AB18" i="23"/>
  <c r="AK15" i="23"/>
  <c r="AE15" i="23"/>
  <c r="AC19" i="23"/>
  <c r="AF40" i="23"/>
  <c r="AK30" i="23"/>
  <c r="AB40" i="23"/>
  <c r="AL22" i="23"/>
  <c r="AB24" i="23"/>
  <c r="AH26" i="23"/>
  <c r="AH17" i="23"/>
  <c r="AJ37" i="23"/>
  <c r="AH16" i="23"/>
  <c r="AL35" i="23"/>
  <c r="AI16" i="23"/>
  <c r="AK35" i="23"/>
  <c r="AE39" i="23"/>
  <c r="AB26" i="23"/>
  <c r="AB14" i="23"/>
  <c r="AC18" i="23"/>
  <c r="AF11" i="23"/>
  <c r="AH15" i="23"/>
  <c r="AJ18" i="23"/>
  <c r="AF20" i="23"/>
  <c r="AJ24" i="23"/>
  <c r="AK26" i="23"/>
  <c r="AB32" i="23"/>
  <c r="AK13" i="23"/>
  <c r="AI36" i="23"/>
  <c r="AE14" i="23"/>
  <c r="AI9" i="23"/>
  <c r="AI39" i="23"/>
  <c r="AI31" i="23"/>
  <c r="AI22" i="23"/>
  <c r="AK18" i="23"/>
  <c r="AK10" i="23"/>
  <c r="AH14" i="23"/>
  <c r="AL25" i="23"/>
  <c r="AH13" i="23"/>
  <c r="AI32" i="23"/>
  <c r="AH22" i="23"/>
  <c r="AE17" i="23"/>
  <c r="AJ12" i="23"/>
  <c r="AI38" i="23"/>
  <c r="AH12" i="23"/>
  <c r="AC32" i="23"/>
  <c r="AI34" i="23"/>
  <c r="AE22" i="23"/>
  <c r="AI14" i="23"/>
  <c r="AK21" i="23"/>
  <c r="AK29" i="23"/>
  <c r="AK37" i="23"/>
  <c r="AE25" i="23"/>
  <c r="AE33" i="23"/>
  <c r="AF19" i="23"/>
  <c r="AF27" i="23"/>
  <c r="AF35" i="23"/>
  <c r="AH27" i="23"/>
  <c r="AL32" i="23"/>
  <c r="AB38" i="23"/>
  <c r="AH18" i="23"/>
  <c r="AK11" i="23"/>
  <c r="AJ39" i="23"/>
  <c r="AC27" i="23"/>
  <c r="AL19" i="23"/>
  <c r="AL39" i="23"/>
  <c r="AL31" i="23"/>
  <c r="AI25" i="23"/>
  <c r="AC16" i="23"/>
  <c r="AE36" i="23"/>
  <c r="AC37" i="23"/>
  <c r="AH21" i="23"/>
  <c r="AL14" i="23"/>
  <c r="AL24" i="23"/>
  <c r="AF32" i="23"/>
  <c r="AK22" i="23"/>
  <c r="AL34" i="23"/>
  <c r="AB11" i="23"/>
  <c r="AJ33" i="23"/>
  <c r="AI13" i="23"/>
  <c r="AK12" i="23"/>
  <c r="AI35" i="23"/>
  <c r="AE13" i="23"/>
  <c r="AL27" i="23"/>
  <c r="AK19" i="23"/>
  <c r="AE23" i="23"/>
  <c r="AF25" i="23"/>
  <c r="AH31" i="23"/>
  <c r="AJ27" i="23"/>
  <c r="AC23" i="23"/>
  <c r="AB35" i="23"/>
  <c r="AC10" i="23"/>
  <c r="AB33" i="23"/>
  <c r="AH19" i="23"/>
  <c r="AH30" i="23"/>
  <c r="AE34" i="23"/>
  <c r="AL13" i="23"/>
  <c r="AC15" i="23"/>
  <c r="AF36" i="23"/>
  <c r="AJ40" i="23"/>
  <c r="AL26" i="23"/>
  <c r="AB21" i="23"/>
  <c r="AL20" i="23"/>
  <c r="AI33" i="23"/>
  <c r="AB12" i="23"/>
  <c r="AL37" i="23"/>
  <c r="AL29" i="23"/>
  <c r="AI21" i="23"/>
  <c r="AF17" i="23"/>
  <c r="AF9" i="23"/>
  <c r="AL11" i="23"/>
  <c r="AH23" i="23"/>
  <c r="AH11" i="23"/>
  <c r="AE11" i="23"/>
  <c r="AE32" i="23"/>
  <c r="AB9" i="23"/>
  <c r="AI27" i="23"/>
  <c r="AI26" i="23"/>
  <c r="AC21" i="23"/>
  <c r="AC13" i="23"/>
  <c r="AF22" i="23"/>
  <c r="AF30" i="23"/>
  <c r="AF38" i="23"/>
  <c r="AJ26" i="23"/>
  <c r="AJ34" i="23"/>
  <c r="AK20" i="23"/>
  <c r="AK28" i="23"/>
  <c r="AK36" i="23"/>
  <c r="AB28" i="23"/>
  <c r="AH33" i="23"/>
  <c r="AL38" i="23"/>
  <c r="AB15" i="23"/>
  <c r="AF10" i="23"/>
  <c r="AJ31" i="23"/>
  <c r="AJ25" i="23"/>
  <c r="AE18" i="23"/>
  <c r="AJ13" i="23"/>
  <c r="AC24" i="23"/>
  <c r="AI15" i="23"/>
  <c r="AH9" i="23"/>
  <c r="AC31" i="23"/>
  <c r="AH40" i="23"/>
  <c r="AC11" i="23"/>
  <c r="AJ28" i="23"/>
  <c r="AK38" i="23"/>
  <c r="AE40" i="23"/>
  <c r="AJ17" i="23"/>
  <c r="AB17" i="23"/>
  <c r="AB25" i="23"/>
  <c r="AF14" i="23"/>
  <c r="AK27" i="23"/>
  <c r="AE31" i="23"/>
  <c r="AF33" i="23"/>
  <c r="AL36" i="23"/>
  <c r="AF16" i="23"/>
  <c r="AJ15" i="23"/>
  <c r="AB27" i="23"/>
  <c r="AB16" i="23"/>
  <c r="AC25" i="23"/>
  <c r="AL15" i="23"/>
  <c r="AL23" i="23"/>
  <c r="AK9" i="23"/>
  <c r="AF28" i="23"/>
  <c r="AJ32" i="23"/>
  <c r="AK34" i="23"/>
  <c r="AH37" i="23"/>
  <c r="AL10" i="23"/>
  <c r="AJ9" i="23"/>
  <c r="AI17" i="23"/>
  <c r="AK16" i="23"/>
  <c r="AC29" i="23"/>
  <c r="AH10" i="23"/>
  <c r="AK17" i="23"/>
  <c r="AI40" i="23"/>
  <c r="AJ16" i="23"/>
  <c r="AI24" i="23"/>
  <c r="AI19" i="23"/>
  <c r="AC34" i="23"/>
  <c r="AC26" i="23"/>
  <c r="AC20" i="23"/>
  <c r="AI12" i="23"/>
  <c r="AK23" i="23"/>
  <c r="AK31" i="23"/>
  <c r="AK39" i="23"/>
  <c r="AE27" i="23"/>
  <c r="AE35" i="23"/>
  <c r="AF21" i="23"/>
  <c r="AF29" i="23"/>
  <c r="AF37" i="23"/>
  <c r="AL28" i="23"/>
  <c r="AB34" i="23"/>
  <c r="AH39" i="23"/>
  <c r="AB13" i="23"/>
  <c r="AH38" i="23"/>
  <c r="AH25" i="23"/>
  <c r="AC35" i="23"/>
  <c r="AE12" i="23"/>
  <c r="AB23" i="23"/>
  <c r="AC14" i="23"/>
  <c r="AL40" i="22"/>
  <c r="AB40" i="22"/>
  <c r="AH39" i="22"/>
  <c r="AL38" i="22"/>
  <c r="AB38" i="22"/>
  <c r="AH37" i="22"/>
  <c r="AL36" i="22"/>
  <c r="AB36" i="22"/>
  <c r="AH35" i="22"/>
  <c r="AL34" i="22"/>
  <c r="AB34" i="22"/>
  <c r="AH33" i="22"/>
  <c r="AL32" i="22"/>
  <c r="AB32" i="22"/>
  <c r="AH31" i="22"/>
  <c r="AL30" i="22"/>
  <c r="AB30" i="22"/>
  <c r="AH29" i="22"/>
  <c r="AL28" i="22"/>
  <c r="AB28" i="22"/>
  <c r="AH27" i="22"/>
  <c r="AL26" i="22"/>
  <c r="AB26" i="22"/>
  <c r="AK40" i="22"/>
  <c r="AF39" i="22"/>
  <c r="AK38" i="22"/>
  <c r="AF37" i="22"/>
  <c r="AK36" i="22"/>
  <c r="AF35" i="22"/>
  <c r="AK34" i="22"/>
  <c r="AF33" i="22"/>
  <c r="AK32" i="22"/>
  <c r="AF31" i="22"/>
  <c r="AK30" i="22"/>
  <c r="AF29" i="22"/>
  <c r="AK28" i="22"/>
  <c r="AF27" i="22"/>
  <c r="AK26" i="22"/>
  <c r="AF25" i="22"/>
  <c r="AK24" i="22"/>
  <c r="AF23" i="22"/>
  <c r="AK22" i="22"/>
  <c r="AF21" i="22"/>
  <c r="AK20" i="22"/>
  <c r="AF19" i="22"/>
  <c r="AJ40" i="22"/>
  <c r="AE39" i="22"/>
  <c r="AJ38" i="22"/>
  <c r="AE37" i="22"/>
  <c r="AJ36" i="22"/>
  <c r="AE35" i="22"/>
  <c r="AJ34" i="22"/>
  <c r="AE33" i="22"/>
  <c r="AJ32" i="22"/>
  <c r="AE31" i="22"/>
  <c r="AJ30" i="22"/>
  <c r="AE29" i="22"/>
  <c r="AJ28" i="22"/>
  <c r="AE27" i="22"/>
  <c r="AJ26" i="22"/>
  <c r="AE25" i="22"/>
  <c r="AJ24" i="22"/>
  <c r="AE23" i="22"/>
  <c r="AJ22" i="22"/>
  <c r="AE21" i="22"/>
  <c r="AF40" i="22"/>
  <c r="AK39" i="22"/>
  <c r="AF38" i="22"/>
  <c r="AK37" i="22"/>
  <c r="AF36" i="22"/>
  <c r="AK35" i="22"/>
  <c r="AF34" i="22"/>
  <c r="AK33" i="22"/>
  <c r="AF32" i="22"/>
  <c r="AK31" i="22"/>
  <c r="AF30" i="22"/>
  <c r="AK29" i="22"/>
  <c r="AF28" i="22"/>
  <c r="AK27" i="22"/>
  <c r="AF26" i="22"/>
  <c r="AK25" i="22"/>
  <c r="AF24" i="22"/>
  <c r="AK23" i="22"/>
  <c r="AF22" i="22"/>
  <c r="AK21" i="22"/>
  <c r="AF20" i="22"/>
  <c r="AK19" i="22"/>
  <c r="AC40" i="22"/>
  <c r="AH38" i="22"/>
  <c r="AB37" i="22"/>
  <c r="AI35" i="22"/>
  <c r="AL33" i="22"/>
  <c r="AC32" i="22"/>
  <c r="AH30" i="22"/>
  <c r="AB29" i="22"/>
  <c r="AI27" i="22"/>
  <c r="AL25" i="22"/>
  <c r="AH24" i="22"/>
  <c r="AH23" i="22"/>
  <c r="AB22" i="22"/>
  <c r="AF18" i="22"/>
  <c r="AK17" i="22"/>
  <c r="AF16" i="22"/>
  <c r="AK15" i="22"/>
  <c r="AF14" i="22"/>
  <c r="AK13" i="22"/>
  <c r="AF12" i="22"/>
  <c r="AK11" i="22"/>
  <c r="AF10" i="22"/>
  <c r="AK9" i="22"/>
  <c r="AI34" i="22"/>
  <c r="AH25" i="22"/>
  <c r="AL22" i="22"/>
  <c r="AI19" i="22"/>
  <c r="AB16" i="22"/>
  <c r="AL14" i="22"/>
  <c r="AH13" i="22"/>
  <c r="AB10" i="22"/>
  <c r="AI39" i="22"/>
  <c r="AI31" i="22"/>
  <c r="AC28" i="22"/>
  <c r="AC25" i="22"/>
  <c r="AI21" i="22"/>
  <c r="AH19" i="22"/>
  <c r="AF17" i="22"/>
  <c r="AF13" i="22"/>
  <c r="AF11" i="22"/>
  <c r="AJ35" i="22"/>
  <c r="AC29" i="22"/>
  <c r="AC22" i="22"/>
  <c r="AL17" i="22"/>
  <c r="AL15" i="22"/>
  <c r="AB13" i="22"/>
  <c r="AE38" i="22"/>
  <c r="AI36" i="22"/>
  <c r="AC35" i="22"/>
  <c r="AJ33" i="22"/>
  <c r="AE30" i="22"/>
  <c r="AI28" i="22"/>
  <c r="AC27" i="22"/>
  <c r="AJ25" i="22"/>
  <c r="AE24" i="22"/>
  <c r="AC23" i="22"/>
  <c r="AL20" i="22"/>
  <c r="AL19" i="22"/>
  <c r="AE18" i="22"/>
  <c r="AJ17" i="22"/>
  <c r="AE16" i="22"/>
  <c r="AJ15" i="22"/>
  <c r="AE14" i="22"/>
  <c r="AJ13" i="22"/>
  <c r="AE12" i="22"/>
  <c r="AJ11" i="22"/>
  <c r="AE10" i="22"/>
  <c r="AJ9" i="22"/>
  <c r="AJ39" i="22"/>
  <c r="AJ31" i="22"/>
  <c r="AI26" i="22"/>
  <c r="AI20" i="22"/>
  <c r="AL18" i="22"/>
  <c r="AH17" i="22"/>
  <c r="AB14" i="22"/>
  <c r="AB12" i="22"/>
  <c r="AL10" i="22"/>
  <c r="AH9" i="22"/>
  <c r="AL37" i="22"/>
  <c r="AH34" i="22"/>
  <c r="AH26" i="22"/>
  <c r="AI22" i="22"/>
  <c r="AK16" i="22"/>
  <c r="AK14" i="22"/>
  <c r="AK12" i="22"/>
  <c r="AK10" i="22"/>
  <c r="AI38" i="22"/>
  <c r="AE32" i="22"/>
  <c r="AI23" i="22"/>
  <c r="AB19" i="22"/>
  <c r="AB15" i="22"/>
  <c r="AL13" i="22"/>
  <c r="AB11" i="22"/>
  <c r="AB9" i="22"/>
  <c r="AL39" i="22"/>
  <c r="AC38" i="22"/>
  <c r="AH36" i="22"/>
  <c r="AB35" i="22"/>
  <c r="AI33" i="22"/>
  <c r="AL31" i="22"/>
  <c r="AC30" i="22"/>
  <c r="AH28" i="22"/>
  <c r="AB27" i="22"/>
  <c r="AI25" i="22"/>
  <c r="AC24" i="22"/>
  <c r="AB23" i="22"/>
  <c r="AL21" i="22"/>
  <c r="AJ20" i="22"/>
  <c r="AJ19" i="22"/>
  <c r="AC18" i="22"/>
  <c r="AI17" i="22"/>
  <c r="AC16" i="22"/>
  <c r="AI15" i="22"/>
  <c r="AC14" i="22"/>
  <c r="AI13" i="22"/>
  <c r="AC12" i="22"/>
  <c r="AI11" i="22"/>
  <c r="AC10" i="22"/>
  <c r="AI9" i="22"/>
  <c r="AE36" i="22"/>
  <c r="AC33" i="22"/>
  <c r="AE28" i="22"/>
  <c r="AB24" i="22"/>
  <c r="AJ21" i="22"/>
  <c r="AB18" i="22"/>
  <c r="AL16" i="22"/>
  <c r="AH15" i="22"/>
  <c r="AL12" i="22"/>
  <c r="AH11" i="22"/>
  <c r="AC36" i="22"/>
  <c r="AB33" i="22"/>
  <c r="AL29" i="22"/>
  <c r="AH20" i="22"/>
  <c r="AK18" i="22"/>
  <c r="AF15" i="22"/>
  <c r="AF9" i="22"/>
  <c r="AC37" i="22"/>
  <c r="AJ27" i="22"/>
  <c r="AB21" i="22"/>
  <c r="AH18" i="22"/>
  <c r="AH16" i="22"/>
  <c r="AH12" i="22"/>
  <c r="AH10" i="22"/>
  <c r="AI40" i="22"/>
  <c r="AC39" i="22"/>
  <c r="AJ37" i="22"/>
  <c r="AE34" i="22"/>
  <c r="AI32" i="22"/>
  <c r="AC31" i="22"/>
  <c r="AJ29" i="22"/>
  <c r="AE26" i="22"/>
  <c r="AB25" i="22"/>
  <c r="AL23" i="22"/>
  <c r="AH22" i="22"/>
  <c r="AH21" i="22"/>
  <c r="AE20" i="22"/>
  <c r="AE19" i="22"/>
  <c r="AJ18" i="22"/>
  <c r="AE17" i="22"/>
  <c r="AJ16" i="22"/>
  <c r="AE15" i="22"/>
  <c r="AJ14" i="22"/>
  <c r="AE13" i="22"/>
  <c r="AJ12" i="22"/>
  <c r="AE11" i="22"/>
  <c r="AJ10" i="22"/>
  <c r="AE9" i="22"/>
  <c r="AH40" i="22"/>
  <c r="AB39" i="22"/>
  <c r="AI37" i="22"/>
  <c r="AL35" i="22"/>
  <c r="AC34" i="22"/>
  <c r="AH32" i="22"/>
  <c r="AB31" i="22"/>
  <c r="AI29" i="22"/>
  <c r="AL27" i="22"/>
  <c r="AC26" i="22"/>
  <c r="AL24" i="22"/>
  <c r="AJ23" i="22"/>
  <c r="AE22" i="22"/>
  <c r="AC21" i="22"/>
  <c r="AC20" i="22"/>
  <c r="AC19" i="22"/>
  <c r="AI18" i="22"/>
  <c r="AC17" i="22"/>
  <c r="AI16" i="22"/>
  <c r="AC15" i="22"/>
  <c r="AI14" i="22"/>
  <c r="AC13" i="22"/>
  <c r="AI12" i="22"/>
  <c r="AC11" i="22"/>
  <c r="AI10" i="22"/>
  <c r="AC9" i="22"/>
  <c r="AE40" i="22"/>
  <c r="AI30" i="22"/>
  <c r="AI24" i="22"/>
  <c r="AB20" i="22"/>
  <c r="AB17" i="22"/>
  <c r="AH14" i="22"/>
  <c r="AL11" i="22"/>
  <c r="AL9" i="22"/>
  <c r="AB35" i="21"/>
  <c r="AC36" i="21"/>
  <c r="AF30" i="21"/>
  <c r="AF21" i="21"/>
  <c r="AL34" i="21"/>
  <c r="AE14" i="21"/>
  <c r="AI24" i="21"/>
  <c r="AH21" i="21"/>
  <c r="AE40" i="21"/>
  <c r="AJ33" i="21"/>
  <c r="AL17" i="21"/>
  <c r="AH12" i="21"/>
  <c r="AJ20" i="21"/>
  <c r="AL14" i="21"/>
  <c r="AC22" i="21"/>
  <c r="AI33" i="21"/>
  <c r="AJ25" i="21"/>
  <c r="AF16" i="21"/>
  <c r="AB33" i="21"/>
  <c r="AC18" i="21"/>
  <c r="AH15" i="21"/>
  <c r="AI23" i="21"/>
  <c r="AK23" i="21"/>
  <c r="AK31" i="21"/>
  <c r="AK39" i="21"/>
  <c r="AJ28" i="21"/>
  <c r="AJ36" i="21"/>
  <c r="AK22" i="21"/>
  <c r="AK30" i="21"/>
  <c r="AK38" i="21"/>
  <c r="AB30" i="21"/>
  <c r="AH35" i="21"/>
  <c r="AL40" i="21"/>
  <c r="AJ31" i="21"/>
  <c r="AL19" i="21"/>
  <c r="AJ19" i="21"/>
  <c r="AI19" i="21"/>
  <c r="AC19" i="21"/>
  <c r="AH40" i="21"/>
  <c r="AC34" i="21"/>
  <c r="AI38" i="21"/>
  <c r="AE11" i="21"/>
  <c r="AH30" i="21"/>
  <c r="AE30" i="21"/>
  <c r="AB17" i="21"/>
  <c r="AL11" i="21"/>
  <c r="AI17" i="21"/>
  <c r="AI40" i="21"/>
  <c r="AH13" i="21"/>
  <c r="AC17" i="21"/>
  <c r="AL39" i="21"/>
  <c r="AL31" i="21"/>
  <c r="AK15" i="21"/>
  <c r="AI15" i="21"/>
  <c r="AJ37" i="21"/>
  <c r="AL12" i="21"/>
  <c r="AC20" i="21"/>
  <c r="AF24" i="21"/>
  <c r="AF32" i="21"/>
  <c r="AF40" i="21"/>
  <c r="AE29" i="21"/>
  <c r="AE37" i="21"/>
  <c r="AF23" i="21"/>
  <c r="AF31" i="21"/>
  <c r="AF39" i="21"/>
  <c r="AL30" i="21"/>
  <c r="AB36" i="21"/>
  <c r="AE28" i="21"/>
  <c r="AE18" i="21"/>
  <c r="AJ13" i="21"/>
  <c r="AC16" i="21"/>
  <c r="AH17" i="21"/>
  <c r="AI14" i="21"/>
  <c r="AB39" i="21"/>
  <c r="AH32" i="21"/>
  <c r="AC26" i="21"/>
  <c r="AF17" i="21"/>
  <c r="AF13" i="21"/>
  <c r="AF9" i="21"/>
  <c r="AC29" i="21"/>
  <c r="AE22" i="21"/>
  <c r="AJ16" i="21"/>
  <c r="AC21" i="21"/>
  <c r="AB27" i="21"/>
  <c r="AJ21" i="21"/>
  <c r="AF22" i="21"/>
  <c r="AE35" i="21"/>
  <c r="AH29" i="21"/>
  <c r="AL20" i="21"/>
  <c r="AI21" i="21"/>
  <c r="AK18" i="21"/>
  <c r="AI35" i="21"/>
  <c r="AH23" i="21"/>
  <c r="AC14" i="21"/>
  <c r="AI12" i="21"/>
  <c r="AK25" i="21"/>
  <c r="AJ30" i="21"/>
  <c r="AK32" i="21"/>
  <c r="AL36" i="21"/>
  <c r="AI13" i="21"/>
  <c r="AH38" i="21"/>
  <c r="AB25" i="21"/>
  <c r="AJ27" i="21"/>
  <c r="AI18" i="21"/>
  <c r="AB22" i="21"/>
  <c r="AL37" i="21"/>
  <c r="AF26" i="21"/>
  <c r="AE31" i="21"/>
  <c r="AF33" i="21"/>
  <c r="AH37" i="21"/>
  <c r="AJ17" i="21"/>
  <c r="AI11" i="21"/>
  <c r="AL23" i="21"/>
  <c r="AB26" i="21"/>
  <c r="AI16" i="21"/>
  <c r="AI36" i="21"/>
  <c r="AB21" i="21"/>
  <c r="AB15" i="21"/>
  <c r="AL9" i="21"/>
  <c r="AE26" i="21"/>
  <c r="AE24" i="21"/>
  <c r="AF12" i="21"/>
  <c r="AC25" i="21"/>
  <c r="AK19" i="21"/>
  <c r="AK27" i="21"/>
  <c r="AK35" i="21"/>
  <c r="AJ24" i="21"/>
  <c r="AJ32" i="21"/>
  <c r="AJ40" i="21"/>
  <c r="AK26" i="21"/>
  <c r="AK34" i="21"/>
  <c r="AH27" i="21"/>
  <c r="AL32" i="21"/>
  <c r="AB38" i="21"/>
  <c r="AI34" i="21"/>
  <c r="AC24" i="21"/>
  <c r="AE16" i="21"/>
  <c r="AJ11" i="21"/>
  <c r="AH34" i="21"/>
  <c r="AI9" i="21"/>
  <c r="AC39" i="21"/>
  <c r="AB10" i="21"/>
  <c r="AL35" i="21"/>
  <c r="AI29" i="21"/>
  <c r="AH22" i="21"/>
  <c r="AJ35" i="21"/>
  <c r="AL24" i="21"/>
  <c r="AE19" i="21"/>
  <c r="AJ14" i="21"/>
  <c r="AC13" i="21"/>
  <c r="AK9" i="21"/>
  <c r="AL33" i="21"/>
  <c r="AE27" i="21"/>
  <c r="AF37" i="21"/>
  <c r="AC33" i="21"/>
  <c r="AH25" i="21"/>
  <c r="AK14" i="21"/>
  <c r="AE17" i="21"/>
  <c r="AI28" i="21"/>
  <c r="AB11" i="21"/>
  <c r="AE34" i="21"/>
  <c r="AF14" i="21"/>
  <c r="AL10" i="21"/>
  <c r="AJ22" i="21"/>
  <c r="AK24" i="21"/>
  <c r="AH31" i="21"/>
  <c r="AE12" i="21"/>
  <c r="AC11" i="21"/>
  <c r="AH20" i="21"/>
  <c r="AE21" i="21"/>
  <c r="AE15" i="21"/>
  <c r="AE38" i="21"/>
  <c r="AH10" i="21"/>
  <c r="AK13" i="21"/>
  <c r="AH9" i="21"/>
  <c r="AF34" i="21"/>
  <c r="AE39" i="21"/>
  <c r="AL26" i="21"/>
  <c r="AE36" i="21"/>
  <c r="AB12" i="21"/>
  <c r="AI37" i="21"/>
  <c r="AK16" i="21"/>
  <c r="AC37" i="21"/>
  <c r="AE9" i="21"/>
  <c r="AC27" i="21"/>
  <c r="AB20" i="21"/>
  <c r="AH14" i="21"/>
  <c r="AB9" i="21"/>
  <c r="AL29" i="21"/>
  <c r="AI22" i="21"/>
  <c r="AC40" i="21"/>
  <c r="AC38" i="21"/>
  <c r="AC30" i="21"/>
  <c r="AC23" i="21"/>
  <c r="AK11" i="21"/>
  <c r="AI20" i="21"/>
  <c r="AF20" i="21"/>
  <c r="AF28" i="21"/>
  <c r="AF36" i="21"/>
  <c r="AE25" i="21"/>
  <c r="AE33" i="21"/>
  <c r="AF19" i="21"/>
  <c r="AF27" i="21"/>
  <c r="AF35" i="21"/>
  <c r="AB28" i="21"/>
  <c r="AH33" i="21"/>
  <c r="AL38" i="21"/>
  <c r="AB23" i="21"/>
  <c r="AE10" i="21"/>
  <c r="AI31" i="21"/>
  <c r="AI32" i="21"/>
  <c r="AL27" i="21"/>
  <c r="AH19" i="21"/>
  <c r="AF15" i="21"/>
  <c r="AF11" i="21"/>
  <c r="AE32" i="21"/>
  <c r="AJ23" i="21"/>
  <c r="AE13" i="21"/>
  <c r="AC9" i="21"/>
  <c r="AK17" i="21"/>
  <c r="AL16" i="21"/>
  <c r="AF38" i="21"/>
  <c r="AF29" i="21"/>
  <c r="AK10" i="21"/>
  <c r="AJ12" i="21"/>
  <c r="AH16" i="21"/>
  <c r="AH11" i="21"/>
  <c r="AC15" i="21"/>
  <c r="AK33" i="21"/>
  <c r="AJ38" i="21"/>
  <c r="AK40" i="21"/>
  <c r="AI26" i="21"/>
  <c r="AB14" i="21"/>
  <c r="AB31" i="21"/>
  <c r="AJ10" i="21"/>
  <c r="AL15" i="21"/>
  <c r="AC31" i="21"/>
  <c r="AC10" i="21"/>
  <c r="AI10" i="21"/>
  <c r="AE23" i="21"/>
  <c r="AF25" i="21"/>
  <c r="AI39" i="21"/>
  <c r="AK12" i="21"/>
  <c r="AE20" i="21"/>
  <c r="AL25" i="21"/>
  <c r="AB19" i="21"/>
  <c r="AL13" i="21"/>
  <c r="AH26" i="21"/>
  <c r="AL18" i="21"/>
  <c r="AC32" i="21"/>
  <c r="AH36" i="21"/>
  <c r="AH28" i="21"/>
  <c r="AF18" i="21"/>
  <c r="AF10" i="21"/>
  <c r="AB24" i="21"/>
  <c r="AB18" i="21"/>
  <c r="AB37" i="21"/>
  <c r="AK21" i="21"/>
  <c r="AK29" i="21"/>
  <c r="AK37" i="21"/>
  <c r="AJ26" i="21"/>
  <c r="AJ34" i="21"/>
  <c r="AK20" i="21"/>
  <c r="AK28" i="21"/>
  <c r="AK36" i="21"/>
  <c r="AL28" i="21"/>
  <c r="AB34" i="21"/>
  <c r="AH39" i="21"/>
  <c r="AL21" i="21"/>
  <c r="AJ15" i="21"/>
  <c r="AC28" i="21"/>
  <c r="AJ29" i="21"/>
  <c r="AB29" i="21"/>
  <c r="AI30" i="21"/>
  <c r="AJ18" i="21"/>
  <c r="F4" i="16"/>
  <c r="M8" i="6" s="1"/>
  <c r="F2" i="16"/>
  <c r="M9" i="6" s="1"/>
  <c r="P5" i="6"/>
  <c r="P6" i="6"/>
  <c r="M17" i="6"/>
  <c r="M18" i="6"/>
  <c r="M75" i="6"/>
  <c r="M76" i="6"/>
  <c r="M49" i="6"/>
  <c r="M81" i="6"/>
  <c r="M50" i="6"/>
  <c r="M82" i="6"/>
  <c r="M16" i="6" l="1"/>
  <c r="M13" i="6"/>
  <c r="M14" i="6"/>
  <c r="M15" i="6"/>
  <c r="M12" i="6"/>
  <c r="M130" i="6"/>
  <c r="K130" i="6"/>
  <c r="H130" i="6"/>
  <c r="E130" i="6"/>
  <c r="M138" i="6"/>
  <c r="K138" i="6"/>
  <c r="H138" i="6"/>
  <c r="E138" i="6"/>
  <c r="K154" i="6"/>
  <c r="H154" i="6"/>
  <c r="E154" i="6"/>
  <c r="M146" i="6"/>
  <c r="K146" i="6"/>
  <c r="H146" i="6"/>
  <c r="E146" i="6"/>
  <c r="M154" i="6"/>
  <c r="N130" i="6"/>
  <c r="L130" i="6"/>
  <c r="J130" i="6"/>
  <c r="G130" i="6"/>
  <c r="E129" i="6"/>
  <c r="G138" i="6"/>
  <c r="L146" i="6"/>
  <c r="J146" i="6"/>
  <c r="L154" i="6"/>
  <c r="J154" i="6"/>
  <c r="N138" i="6"/>
  <c r="L138" i="6"/>
  <c r="J138" i="6"/>
  <c r="N146" i="6"/>
  <c r="G146" i="6"/>
  <c r="N154" i="6"/>
  <c r="G154" i="6"/>
  <c r="N151" i="6"/>
  <c r="H137" i="6"/>
  <c r="K137" i="6"/>
  <c r="M137" i="6"/>
  <c r="E136" i="6"/>
  <c r="H136" i="6"/>
  <c r="K136" i="6"/>
  <c r="M136" i="6"/>
  <c r="E135" i="6"/>
  <c r="N159" i="6"/>
  <c r="K142" i="6"/>
  <c r="G157" i="6"/>
  <c r="J157" i="6"/>
  <c r="L157" i="6"/>
  <c r="N157" i="6"/>
  <c r="G135" i="6"/>
  <c r="N143" i="6"/>
  <c r="L158" i="6"/>
  <c r="E132" i="6"/>
  <c r="H132" i="6"/>
  <c r="K132" i="6"/>
  <c r="M132" i="6"/>
  <c r="E143" i="6"/>
  <c r="M143" i="6"/>
  <c r="M150" i="6"/>
  <c r="G139" i="6"/>
  <c r="J139" i="6"/>
  <c r="L139" i="6"/>
  <c r="N139" i="6"/>
  <c r="N134" i="6"/>
  <c r="J129" i="6"/>
  <c r="L129" i="6"/>
  <c r="N129" i="6"/>
  <c r="G160" i="6"/>
  <c r="J160" i="6"/>
  <c r="L160" i="6"/>
  <c r="N160" i="6"/>
  <c r="G143" i="6"/>
  <c r="N135" i="6"/>
  <c r="L150" i="6"/>
  <c r="G149" i="6"/>
  <c r="J149" i="6"/>
  <c r="L149" i="6"/>
  <c r="N149" i="6"/>
  <c r="H143" i="6"/>
  <c r="E158" i="6"/>
  <c r="L134" i="6"/>
  <c r="G156" i="6"/>
  <c r="J156" i="6"/>
  <c r="L156" i="6"/>
  <c r="N156" i="6"/>
  <c r="G151" i="6"/>
  <c r="E142" i="6"/>
  <c r="N158" i="6"/>
  <c r="G131" i="6"/>
  <c r="J131" i="6"/>
  <c r="L131" i="6"/>
  <c r="E152" i="6"/>
  <c r="K148" i="6"/>
  <c r="K150" i="6"/>
  <c r="N155" i="6"/>
  <c r="K145" i="6"/>
  <c r="M144" i="6"/>
  <c r="J134" i="6"/>
  <c r="M133" i="6"/>
  <c r="K134" i="6"/>
  <c r="M140" i="6"/>
  <c r="G147" i="6"/>
  <c r="N131" i="6"/>
  <c r="J153" i="6"/>
  <c r="L153" i="6"/>
  <c r="N153" i="6"/>
  <c r="G152" i="6"/>
  <c r="J152" i="6"/>
  <c r="L152" i="6"/>
  <c r="N152" i="6"/>
  <c r="H151" i="6"/>
  <c r="E150" i="6"/>
  <c r="M158" i="6"/>
  <c r="G141" i="6"/>
  <c r="J141" i="6"/>
  <c r="L141" i="6"/>
  <c r="N141" i="6"/>
  <c r="J151" i="6"/>
  <c r="E134" i="6"/>
  <c r="M142" i="6"/>
  <c r="G148" i="6"/>
  <c r="J148" i="6"/>
  <c r="L148" i="6"/>
  <c r="N148" i="6"/>
  <c r="H159" i="6"/>
  <c r="G150" i="6"/>
  <c r="E155" i="6"/>
  <c r="H155" i="6"/>
  <c r="K155" i="6"/>
  <c r="M155" i="6"/>
  <c r="K129" i="6"/>
  <c r="H160" i="6"/>
  <c r="M160" i="6"/>
  <c r="H150" i="6"/>
  <c r="K149" i="6"/>
  <c r="L151" i="6"/>
  <c r="H156" i="6"/>
  <c r="E153" i="6"/>
  <c r="E131" i="6"/>
  <c r="M131" i="6"/>
  <c r="K153" i="6"/>
  <c r="H152" i="6"/>
  <c r="G137" i="6"/>
  <c r="E141" i="6"/>
  <c r="M141" i="6"/>
  <c r="K158" i="6"/>
  <c r="M148" i="6"/>
  <c r="G155" i="6"/>
  <c r="E144" i="6"/>
  <c r="K133" i="6"/>
  <c r="E140" i="6"/>
  <c r="H153" i="6"/>
  <c r="J147" i="6"/>
  <c r="J145" i="6"/>
  <c r="L145" i="6"/>
  <c r="N145" i="6"/>
  <c r="G144" i="6"/>
  <c r="J144" i="6"/>
  <c r="L144" i="6"/>
  <c r="N144" i="6"/>
  <c r="J159" i="6"/>
  <c r="G158" i="6"/>
  <c r="M134" i="6"/>
  <c r="G133" i="6"/>
  <c r="J133" i="6"/>
  <c r="L133" i="6"/>
  <c r="N133" i="6"/>
  <c r="K159" i="6"/>
  <c r="G142" i="6"/>
  <c r="N150" i="6"/>
  <c r="G140" i="6"/>
  <c r="J140" i="6"/>
  <c r="L140" i="6"/>
  <c r="N140" i="6"/>
  <c r="H135" i="6"/>
  <c r="H158" i="6"/>
  <c r="E147" i="6"/>
  <c r="H147" i="6"/>
  <c r="K147" i="6"/>
  <c r="M147" i="6"/>
  <c r="M129" i="6"/>
  <c r="E137" i="6"/>
  <c r="E149" i="6"/>
  <c r="M149" i="6"/>
  <c r="J150" i="6"/>
  <c r="K156" i="6"/>
  <c r="K151" i="6"/>
  <c r="H131" i="6"/>
  <c r="G145" i="6"/>
  <c r="K152" i="6"/>
  <c r="L143" i="6"/>
  <c r="H141" i="6"/>
  <c r="E151" i="6"/>
  <c r="E148" i="6"/>
  <c r="G153" i="6"/>
  <c r="L155" i="6"/>
  <c r="M145" i="6"/>
  <c r="K144" i="6"/>
  <c r="M151" i="6"/>
  <c r="H133" i="6"/>
  <c r="M135" i="6"/>
  <c r="K140" i="6"/>
  <c r="L142" i="6"/>
  <c r="N147" i="6"/>
  <c r="J137" i="6"/>
  <c r="L137" i="6"/>
  <c r="N137" i="6"/>
  <c r="G136" i="6"/>
  <c r="J136" i="6"/>
  <c r="L136" i="6"/>
  <c r="N136" i="6"/>
  <c r="J135" i="6"/>
  <c r="G134" i="6"/>
  <c r="N142" i="6"/>
  <c r="H157" i="6"/>
  <c r="K157" i="6"/>
  <c r="M157" i="6"/>
  <c r="G129" i="6"/>
  <c r="K135" i="6"/>
  <c r="H142" i="6"/>
  <c r="E157" i="6"/>
  <c r="G132" i="6"/>
  <c r="J132" i="6"/>
  <c r="L132" i="6"/>
  <c r="N132" i="6"/>
  <c r="J143" i="6"/>
  <c r="H134" i="6"/>
  <c r="E139" i="6"/>
  <c r="H139" i="6"/>
  <c r="K139" i="6"/>
  <c r="M139" i="6"/>
  <c r="E145" i="6"/>
  <c r="E160" i="6"/>
  <c r="K160" i="6"/>
  <c r="K143" i="6"/>
  <c r="H149" i="6"/>
  <c r="H129" i="6"/>
  <c r="E156" i="6"/>
  <c r="M156" i="6"/>
  <c r="J142" i="6"/>
  <c r="K131" i="6"/>
  <c r="M153" i="6"/>
  <c r="M152" i="6"/>
  <c r="J158" i="6"/>
  <c r="K141" i="6"/>
  <c r="M159" i="6"/>
  <c r="H148" i="6"/>
  <c r="L159" i="6"/>
  <c r="J155" i="6"/>
  <c r="H145" i="6"/>
  <c r="H144" i="6"/>
  <c r="E159" i="6"/>
  <c r="E133" i="6"/>
  <c r="G159" i="6"/>
  <c r="H140" i="6"/>
  <c r="L135" i="6"/>
  <c r="L147" i="6"/>
  <c r="D130" i="6"/>
  <c r="D138" i="6"/>
  <c r="D146" i="6"/>
  <c r="D154" i="6"/>
  <c r="D149" i="6"/>
  <c r="D142" i="6"/>
  <c r="D153" i="6"/>
  <c r="D131" i="6"/>
  <c r="D139" i="6"/>
  <c r="D147" i="6"/>
  <c r="D155" i="6"/>
  <c r="D141" i="6"/>
  <c r="D150" i="6"/>
  <c r="D145" i="6"/>
  <c r="D132" i="6"/>
  <c r="D140" i="6"/>
  <c r="D148" i="6"/>
  <c r="D156" i="6"/>
  <c r="D133" i="6"/>
  <c r="D157" i="6"/>
  <c r="D134" i="6"/>
  <c r="D158" i="6"/>
  <c r="D137" i="6"/>
  <c r="D135" i="6"/>
  <c r="D143" i="6"/>
  <c r="D151" i="6"/>
  <c r="D159" i="6"/>
  <c r="D136" i="6"/>
  <c r="D144" i="6"/>
  <c r="D152" i="6"/>
  <c r="D160" i="6"/>
  <c r="D129" i="6"/>
  <c r="M11" i="6"/>
  <c r="P76" i="6"/>
  <c r="P78" i="6"/>
  <c r="P80" i="6"/>
  <c r="P77" i="6"/>
  <c r="P79" i="6"/>
  <c r="P75" i="6"/>
  <c r="P50" i="6"/>
  <c r="P52" i="6"/>
  <c r="P54" i="6"/>
  <c r="P56" i="6"/>
  <c r="P58" i="6"/>
  <c r="P60" i="6"/>
  <c r="P62" i="6"/>
  <c r="P64" i="6"/>
  <c r="P66" i="6"/>
  <c r="P68" i="6"/>
  <c r="P70" i="6"/>
  <c r="P72" i="6"/>
  <c r="P74" i="6"/>
  <c r="P51" i="6"/>
  <c r="P53" i="6"/>
  <c r="P55" i="6"/>
  <c r="P57" i="6"/>
  <c r="P59" i="6"/>
  <c r="P61" i="6"/>
  <c r="P63" i="6"/>
  <c r="P65" i="6"/>
  <c r="P67" i="6"/>
  <c r="P69" i="6"/>
  <c r="P71" i="6"/>
  <c r="P73" i="6"/>
  <c r="P49" i="6"/>
  <c r="P82" i="6"/>
  <c r="P84" i="6"/>
  <c r="P86" i="6"/>
  <c r="P88" i="6"/>
  <c r="P90" i="6"/>
  <c r="P92" i="6"/>
  <c r="P94" i="6"/>
  <c r="P96" i="6"/>
  <c r="P98" i="6"/>
  <c r="P100" i="6"/>
  <c r="P102" i="6"/>
  <c r="P104" i="6"/>
  <c r="P106" i="6"/>
  <c r="P108" i="6"/>
  <c r="P110" i="6"/>
  <c r="P112" i="6"/>
  <c r="P114" i="6"/>
  <c r="P116" i="6"/>
  <c r="P118" i="6"/>
  <c r="P120" i="6"/>
  <c r="P122" i="6"/>
  <c r="P83" i="6"/>
  <c r="P85" i="6"/>
  <c r="P87" i="6"/>
  <c r="P89" i="6"/>
  <c r="P91" i="6"/>
  <c r="P93" i="6"/>
  <c r="P95" i="6"/>
  <c r="P97" i="6"/>
  <c r="P99" i="6"/>
  <c r="P101" i="6"/>
  <c r="P103" i="6"/>
  <c r="P105" i="6"/>
  <c r="P107" i="6"/>
  <c r="P109" i="6"/>
  <c r="P111" i="6"/>
  <c r="P113" i="6"/>
  <c r="P115" i="6"/>
  <c r="P117" i="6"/>
  <c r="P119" i="6"/>
  <c r="P121" i="6"/>
  <c r="P81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P18" i="6" l="1"/>
  <c r="P20" i="6"/>
  <c r="P22" i="6"/>
  <c r="P24" i="6"/>
  <c r="P26" i="6"/>
  <c r="P28" i="6"/>
  <c r="P30" i="6"/>
  <c r="P32" i="6"/>
  <c r="P34" i="6"/>
  <c r="P36" i="6"/>
  <c r="P38" i="6"/>
  <c r="P40" i="6"/>
  <c r="P42" i="6"/>
  <c r="P44" i="6"/>
  <c r="P46" i="6"/>
  <c r="P48" i="6"/>
  <c r="P19" i="6"/>
  <c r="P21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17" i="6"/>
  <c r="P13" i="6" l="1"/>
  <c r="P15" i="6"/>
  <c r="P12" i="6"/>
  <c r="P14" i="6"/>
  <c r="P16" i="6"/>
  <c r="P11" i="6"/>
  <c r="P7" i="6"/>
  <c r="P9" i="6" l="1"/>
  <c r="P8" i="6"/>
</calcChain>
</file>

<file path=xl/sharedStrings.xml><?xml version="1.0" encoding="utf-8"?>
<sst xmlns="http://schemas.openxmlformats.org/spreadsheetml/2006/main" count="4555" uniqueCount="214">
  <si>
    <t>Data</t>
  </si>
  <si>
    <t>Ora inceput</t>
  </si>
  <si>
    <t>Ora sfarsit</t>
  </si>
  <si>
    <t>Total nr ore</t>
  </si>
  <si>
    <t>TABEL ORE: (NU SCHIMBA)</t>
  </si>
  <si>
    <t>Total Ore:</t>
  </si>
  <si>
    <t>Total Incasari:</t>
  </si>
  <si>
    <t>Incasari</t>
  </si>
  <si>
    <t>Total 0.4</t>
  </si>
  <si>
    <t>Locatie</t>
  </si>
  <si>
    <t>Programare</t>
  </si>
  <si>
    <t>Nume si Prenume Pacient</t>
  </si>
  <si>
    <t>Consultatie</t>
  </si>
  <si>
    <t>Igienizare profesionala</t>
  </si>
  <si>
    <t>Albire Zoom</t>
  </si>
  <si>
    <t>Albire Endo</t>
  </si>
  <si>
    <t>Incisivi</t>
  </si>
  <si>
    <t>Molari</t>
  </si>
  <si>
    <t>Canini</t>
  </si>
  <si>
    <t>Premolari</t>
  </si>
  <si>
    <t>Maxilar</t>
  </si>
  <si>
    <t>Mandibula</t>
  </si>
  <si>
    <t>Obturatie compozit</t>
  </si>
  <si>
    <t>Obturatie glassionomer</t>
  </si>
  <si>
    <t>Aplicare MTA</t>
  </si>
  <si>
    <t>Permeabilizare canale</t>
  </si>
  <si>
    <t>Endo Single Visit</t>
  </si>
  <si>
    <t>Finalizare Endo</t>
  </si>
  <si>
    <t>Retratament permeabilizare</t>
  </si>
  <si>
    <t>Retratament Single Visit</t>
  </si>
  <si>
    <t>Proba capă</t>
  </si>
  <si>
    <t>CEREC</t>
  </si>
  <si>
    <t>Ablatie lucrare</t>
  </si>
  <si>
    <t>Preparare Inlay</t>
  </si>
  <si>
    <t>Preparare Coroană</t>
  </si>
  <si>
    <t>Cimentare Coroană</t>
  </si>
  <si>
    <t>Metalo-Ceramica</t>
  </si>
  <si>
    <t>Integral Ceramica</t>
  </si>
  <si>
    <t>Ceramica-Zirconiu</t>
  </si>
  <si>
    <t>Acrilică</t>
  </si>
  <si>
    <t>Compozit</t>
  </si>
  <si>
    <t>Ceramic</t>
  </si>
  <si>
    <t xml:space="preserve">Cimentare Inlay </t>
  </si>
  <si>
    <t>Retratament Finalizare</t>
  </si>
  <si>
    <t>Preparare Punte</t>
  </si>
  <si>
    <t>Cimentare Punte</t>
  </si>
  <si>
    <t>Extractie</t>
  </si>
  <si>
    <t>Extractie temporar</t>
  </si>
  <si>
    <t>Gingivectomie</t>
  </si>
  <si>
    <t>Pivot fibra de sticla</t>
  </si>
  <si>
    <t>Lucrare</t>
  </si>
  <si>
    <t>Material</t>
  </si>
  <si>
    <t>Zona</t>
  </si>
  <si>
    <t>MATERIAL</t>
  </si>
  <si>
    <t>LUCRARE</t>
  </si>
  <si>
    <t>NR</t>
  </si>
  <si>
    <t># Pacient</t>
  </si>
  <si>
    <t>LUNA</t>
  </si>
  <si>
    <t>AN</t>
  </si>
  <si>
    <t>Ziua</t>
  </si>
  <si>
    <t>%</t>
  </si>
  <si>
    <t>Maxilar-Incisivi-11</t>
  </si>
  <si>
    <t>Mandibula-Incisivi-32</t>
  </si>
  <si>
    <t>NU SCHIMBA</t>
  </si>
  <si>
    <t>IANUARIE</t>
  </si>
  <si>
    <t>Maxilar-Incisivi-12</t>
  </si>
  <si>
    <t>Maxilar-Incisivi-21</t>
  </si>
  <si>
    <t>Maxilar-Incisivi-22</t>
  </si>
  <si>
    <t>Mandibula-Incisivi-31</t>
  </si>
  <si>
    <t>Mandibula-Incisivi-41</t>
  </si>
  <si>
    <t>Mandibula-Incisivi-42</t>
  </si>
  <si>
    <t>Maxilar-Canini-13</t>
  </si>
  <si>
    <t>Maxilar-Canini-23</t>
  </si>
  <si>
    <t>Mandibula-Canini-33</t>
  </si>
  <si>
    <t>Mandibula-Canini-43</t>
  </si>
  <si>
    <t>Maxilar-Premolari-14</t>
  </si>
  <si>
    <t>Maxilar-Premolari-15</t>
  </si>
  <si>
    <t>Maxilar-Premolari-24</t>
  </si>
  <si>
    <t>Maxilar-Premolari-25</t>
  </si>
  <si>
    <t>Mandibula-Premolari-34</t>
  </si>
  <si>
    <t>Mandibula-Premolari-35</t>
  </si>
  <si>
    <t>Mandibula-Premolari-44</t>
  </si>
  <si>
    <t>Mandibula-Premolari-45</t>
  </si>
  <si>
    <t>Maxilar-Molari-16</t>
  </si>
  <si>
    <t>Maxilar-Molari-17</t>
  </si>
  <si>
    <t>Maxilar-Molari-18</t>
  </si>
  <si>
    <t>Maxilar-Molari-26</t>
  </si>
  <si>
    <t>Maxilar-Molari-27</t>
  </si>
  <si>
    <t>Maxilar-Molari-28</t>
  </si>
  <si>
    <t>Mandibula-Molari-36</t>
  </si>
  <si>
    <t>Mandibula-Molari-37</t>
  </si>
  <si>
    <t>Mandibula-Molari-38</t>
  </si>
  <si>
    <t>Mandibula-Molari-46</t>
  </si>
  <si>
    <t>Mandibula-Molari-47</t>
  </si>
  <si>
    <t>Mandibula-Molari-48</t>
  </si>
  <si>
    <t>Ablatie lucrare-Compozit</t>
  </si>
  <si>
    <t>Preparare Inlay-Compozit</t>
  </si>
  <si>
    <t>Cimentare Inlay -Compozit</t>
  </si>
  <si>
    <t>Preparare Coroană-Compozit</t>
  </si>
  <si>
    <t>Cimentare Coroană-Compozit</t>
  </si>
  <si>
    <t>Preparare PunteCompozit</t>
  </si>
  <si>
    <t>Cimentare Punte-Compozit</t>
  </si>
  <si>
    <t>Ablatie lucrare-Ceramic</t>
  </si>
  <si>
    <t>Preparare Inlay-Ceramic</t>
  </si>
  <si>
    <t>Cimentare Inlay -Ceramic</t>
  </si>
  <si>
    <t>Preparare Coroană-Ceramic</t>
  </si>
  <si>
    <t>Cimentare Coroană-Ceramic</t>
  </si>
  <si>
    <t>Preparare PunteCeramic</t>
  </si>
  <si>
    <t>Cimentare Punte-Ceramic</t>
  </si>
  <si>
    <t>Ablatie lucrare-Acrilică</t>
  </si>
  <si>
    <t>Preparare Inlay-Acrilică</t>
  </si>
  <si>
    <t>Cimentare Inlay -Acrilică</t>
  </si>
  <si>
    <t>Preparare Coroană-Acrilică</t>
  </si>
  <si>
    <t>Cimentare Coroană-Acrilică</t>
  </si>
  <si>
    <t>Preparare PunteAcrilică</t>
  </si>
  <si>
    <t>Cimentare Punte-Acrilică</t>
  </si>
  <si>
    <t>Ablatie lucrare-Metalo-Ceramica</t>
  </si>
  <si>
    <t>Preparare Inlay-Metalo-Ceramica</t>
  </si>
  <si>
    <t>Cimentare Inlay -Metalo-Ceramica</t>
  </si>
  <si>
    <t>Preparare Coroană-Metalo-Ceramica</t>
  </si>
  <si>
    <t>Cimentare Coroană-Metalo-Ceramica</t>
  </si>
  <si>
    <t>Preparare PunteMetalo-Ceramica</t>
  </si>
  <si>
    <t>Cimentare Punte-Metalo-Ceramica</t>
  </si>
  <si>
    <t>Ablatie lucrare-Integral Ceramica</t>
  </si>
  <si>
    <t>Preparare Inlay-Integral Ceramica</t>
  </si>
  <si>
    <t>Cimentare Inlay -Integral Ceramica</t>
  </si>
  <si>
    <t>Preparare Coroană-Integral Ceramica</t>
  </si>
  <si>
    <t>Cimentare Coroană-Integral Ceramica</t>
  </si>
  <si>
    <t>Preparare PunteIntegral Ceramica</t>
  </si>
  <si>
    <t>Cimentare Punte-Integral Ceramica</t>
  </si>
  <si>
    <t>Ablatie lucrare-Ceramica-Zirconiu</t>
  </si>
  <si>
    <t>Preparare Inlay-Ceramica-Zirconiu</t>
  </si>
  <si>
    <t>Cimentare Inlay -Ceramica-Zirconiu</t>
  </si>
  <si>
    <t>Preparare Coroană-Ceramica-Zirconiu</t>
  </si>
  <si>
    <t>Cimentare Coroană-Ceramica-Zirconiu</t>
  </si>
  <si>
    <t>Preparare PunteCeramica-Zirconiu</t>
  </si>
  <si>
    <t>Cimentare Punte-Ceramica-Zirconiu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</si>
  <si>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</si>
  <si>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</si>
  <si>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</si>
  <si>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</si>
  <si>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</si>
  <si>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</si>
  <si>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</si>
  <si>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</si>
  <si>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</si>
  <si>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</si>
  <si>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</si>
  <si>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 Incasari</t>
  </si>
  <si>
    <t>TOTAL</t>
  </si>
  <si>
    <t>Dental Tracking System</t>
  </si>
  <si>
    <t>Observatii</t>
  </si>
  <si>
    <t>Retratament endodontic</t>
  </si>
  <si>
    <t>Tratament Endo</t>
  </si>
  <si>
    <t>11</t>
  </si>
  <si>
    <t>12</t>
  </si>
  <si>
    <t>21</t>
  </si>
  <si>
    <t>22</t>
  </si>
  <si>
    <t>31</t>
  </si>
  <si>
    <t>32</t>
  </si>
  <si>
    <t>41</t>
  </si>
  <si>
    <t>42</t>
  </si>
  <si>
    <t>13</t>
  </si>
  <si>
    <t>23</t>
  </si>
  <si>
    <t>33</t>
  </si>
  <si>
    <t>43</t>
  </si>
  <si>
    <t>14</t>
  </si>
  <si>
    <t>15</t>
  </si>
  <si>
    <t>24</t>
  </si>
  <si>
    <t>25</t>
  </si>
  <si>
    <t>34</t>
  </si>
  <si>
    <t>35</t>
  </si>
  <si>
    <t>44</t>
  </si>
  <si>
    <t>45</t>
  </si>
  <si>
    <t>16</t>
  </si>
  <si>
    <t>17</t>
  </si>
  <si>
    <t>18</t>
  </si>
  <si>
    <t>26</t>
  </si>
  <si>
    <t>27</t>
  </si>
  <si>
    <t>28</t>
  </si>
  <si>
    <t>36</t>
  </si>
  <si>
    <t>37</t>
  </si>
  <si>
    <t>38</t>
  </si>
  <si>
    <t>46</t>
  </si>
  <si>
    <t>47</t>
  </si>
  <si>
    <t>48</t>
  </si>
  <si>
    <t>Irigare canale + Calciu</t>
  </si>
  <si>
    <t>Drenaj endodontic</t>
  </si>
  <si>
    <t>Airflow</t>
  </si>
  <si>
    <t>Amprentare</t>
  </si>
  <si>
    <t>Coroana CEREC</t>
  </si>
  <si>
    <t>Coroana Provizorie</t>
  </si>
  <si>
    <t>Descoperire implat</t>
  </si>
  <si>
    <t>Albastru</t>
  </si>
  <si>
    <t>Rosu</t>
  </si>
  <si>
    <t>Preparare fateta</t>
  </si>
  <si>
    <t>Refacere perete</t>
  </si>
  <si>
    <t>Cimentare provizorie</t>
  </si>
  <si>
    <t>Cimentare fateta</t>
  </si>
  <si>
    <t>Indepartare polip pulpar</t>
  </si>
  <si>
    <t>Electrocauterizare</t>
  </si>
  <si>
    <t>Datorie</t>
  </si>
  <si>
    <t>Ionut</t>
  </si>
  <si>
    <t>Mihai</t>
  </si>
  <si>
    <t>Alexandra</t>
  </si>
  <si>
    <t>Cristian</t>
  </si>
  <si>
    <t>Bogdan</t>
  </si>
  <si>
    <t>carie profunda meziala</t>
  </si>
  <si>
    <t>650-250=400</t>
  </si>
  <si>
    <t>Procent</t>
  </si>
  <si>
    <t>Numar Pacienti NOI</t>
  </si>
  <si>
    <t>Numar Total Proceduri Efectuate</t>
  </si>
  <si>
    <t>Total Ore de Munca</t>
  </si>
  <si>
    <t>Procent Medic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</si>
</sst>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164" formatCode="h:mm;@"/>
    <numFmt numFmtId="165" formatCode="d/m/yy;@"/>
    <numFmt numFmtId="166" formatCode="d/m/yy\ h:mm;@"/>
    <numFmt numFmtId="167" formatCode="_([$RON]\ * #,##0_);_([$RON]\ * \(#,##0\);_([$RON]\ * &quot;-&quot;_);_(@_)"/>
    <numFmt numFmtId="168" formatCode="[$RON]\ #,##0_);\([$RON]\ #,##0\)"/>
    <numFmt numFmtId="169" formatCode="dd/mm/yy;@"/>
    <numFmt numFmtId="170" formatCode="0.0"/>
    <numFmt numFmtId="171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E3E3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165" fontId="0" fillId="0" borderId="0" xfId="0" applyNumberFormat="1"/>
    <xf numFmtId="41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/>
    <xf numFmtId="41" fontId="0" fillId="0" borderId="5" xfId="0" applyNumberFormat="1" applyBorder="1" applyAlignment="1">
      <alignment horizontal="center"/>
    </xf>
    <xf numFmtId="0" fontId="0" fillId="0" borderId="6" xfId="0" applyBorder="1"/>
    <xf numFmtId="41" fontId="0" fillId="0" borderId="6" xfId="0" applyNumberFormat="1" applyBorder="1" applyAlignment="1">
      <alignment horizontal="center"/>
    </xf>
    <xf numFmtId="165" fontId="1" fillId="4" borderId="1" xfId="0" applyNumberFormat="1" applyFont="1" applyFill="1" applyBorder="1"/>
    <xf numFmtId="0" fontId="1" fillId="4" borderId="1" xfId="0" applyFont="1" applyFill="1" applyBorder="1"/>
    <xf numFmtId="4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41" fontId="0" fillId="0" borderId="7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41" fontId="1" fillId="4" borderId="11" xfId="0" applyNumberFormat="1" applyFont="1" applyFill="1" applyBorder="1" applyAlignment="1">
      <alignment horizontal="right"/>
    </xf>
    <xf numFmtId="41" fontId="1" fillId="4" borderId="13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" xfId="0" applyFill="1" applyBorder="1"/>
    <xf numFmtId="0" fontId="0" fillId="0" borderId="0" xfId="0" applyNumberFormat="1" applyBorder="1" applyAlignment="1">
      <alignment horizontal="left"/>
    </xf>
    <xf numFmtId="0" fontId="0" fillId="0" borderId="34" xfId="0" applyNumberFormat="1" applyBorder="1" applyAlignment="1">
      <alignment horizontal="left"/>
    </xf>
    <xf numFmtId="169" fontId="0" fillId="5" borderId="24" xfId="0" applyNumberForma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5" fontId="0" fillId="0" borderId="0" xfId="0" applyNumberFormat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170" fontId="0" fillId="0" borderId="27" xfId="0" applyNumberFormat="1" applyBorder="1" applyAlignment="1">
      <alignment horizontal="center"/>
    </xf>
    <xf numFmtId="41" fontId="0" fillId="5" borderId="27" xfId="0" applyNumberForma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3" fillId="3" borderId="17" xfId="0" applyFont="1" applyFill="1" applyBorder="1"/>
    <xf numFmtId="0" fontId="0" fillId="3" borderId="18" xfId="0" applyFill="1" applyBorder="1"/>
    <xf numFmtId="0" fontId="0" fillId="3" borderId="3" xfId="0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0" fillId="3" borderId="20" xfId="0" applyFill="1" applyBorder="1"/>
    <xf numFmtId="0" fontId="0" fillId="3" borderId="4" xfId="0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2" borderId="0" xfId="0" applyFill="1"/>
    <xf numFmtId="166" fontId="2" fillId="5" borderId="35" xfId="0" applyNumberFormat="1" applyFont="1" applyFill="1" applyBorder="1" applyAlignment="1">
      <alignment horizontal="left" vertical="center" indent="2"/>
    </xf>
    <xf numFmtId="166" fontId="2" fillId="5" borderId="36" xfId="0" applyNumberFormat="1" applyFont="1" applyFill="1" applyBorder="1" applyAlignment="1">
      <alignment horizontal="left" vertical="center" indent="2"/>
    </xf>
    <xf numFmtId="0" fontId="0" fillId="7" borderId="24" xfId="0" applyFill="1" applyBorder="1" applyAlignment="1">
      <alignment horizontal="center"/>
    </xf>
    <xf numFmtId="0" fontId="0" fillId="7" borderId="6" xfId="0" applyFill="1" applyBorder="1"/>
    <xf numFmtId="0" fontId="1" fillId="3" borderId="30" xfId="0" applyFont="1" applyFill="1" applyBorder="1"/>
    <xf numFmtId="0" fontId="1" fillId="3" borderId="32" xfId="0" applyFont="1" applyFill="1" applyBorder="1"/>
    <xf numFmtId="0" fontId="0" fillId="8" borderId="31" xfId="0" applyNumberFormat="1" applyFill="1" applyBorder="1" applyAlignment="1">
      <alignment horizontal="center"/>
    </xf>
    <xf numFmtId="0" fontId="0" fillId="8" borderId="33" xfId="0" applyNumberFormat="1" applyFill="1" applyBorder="1" applyAlignment="1">
      <alignment horizontal="center"/>
    </xf>
    <xf numFmtId="0" fontId="0" fillId="0" borderId="0" xfId="0" applyFill="1"/>
    <xf numFmtId="0" fontId="5" fillId="0" borderId="0" xfId="0" applyFont="1" applyBorder="1"/>
    <xf numFmtId="0" fontId="0" fillId="9" borderId="3" xfId="0" applyFill="1" applyBorder="1"/>
    <xf numFmtId="0" fontId="0" fillId="7" borderId="5" xfId="0" applyFill="1" applyBorder="1"/>
    <xf numFmtId="0" fontId="0" fillId="0" borderId="42" xfId="0" applyFill="1" applyBorder="1"/>
    <xf numFmtId="41" fontId="0" fillId="0" borderId="0" xfId="0" applyNumberFormat="1" applyAlignment="1"/>
    <xf numFmtId="0" fontId="0" fillId="0" borderId="0" xfId="0" applyAlignment="1"/>
    <xf numFmtId="41" fontId="0" fillId="0" borderId="40" xfId="0" applyNumberFormat="1" applyBorder="1" applyAlignment="1"/>
    <xf numFmtId="41" fontId="0" fillId="0" borderId="41" xfId="0" applyNumberFormat="1" applyBorder="1" applyAlignment="1"/>
    <xf numFmtId="41" fontId="0" fillId="0" borderId="0" xfId="0" applyNumberFormat="1" applyBorder="1" applyAlignment="1"/>
    <xf numFmtId="0" fontId="0" fillId="0" borderId="0" xfId="0" applyBorder="1" applyAlignment="1"/>
    <xf numFmtId="41" fontId="0" fillId="0" borderId="44" xfId="0" applyNumberFormat="1" applyBorder="1" applyAlignment="1"/>
    <xf numFmtId="41" fontId="0" fillId="0" borderId="5" xfId="0" applyNumberFormat="1" applyBorder="1" applyAlignment="1"/>
    <xf numFmtId="41" fontId="0" fillId="0" borderId="49" xfId="0" applyNumberFormat="1" applyBorder="1" applyAlignment="1"/>
    <xf numFmtId="0" fontId="1" fillId="10" borderId="37" xfId="0" applyFont="1" applyFill="1" applyBorder="1"/>
    <xf numFmtId="0" fontId="1" fillId="10" borderId="38" xfId="0" applyFont="1" applyFill="1" applyBorder="1"/>
    <xf numFmtId="0" fontId="0" fillId="5" borderId="43" xfId="0" applyFill="1" applyBorder="1"/>
    <xf numFmtId="0" fontId="0" fillId="5" borderId="46" xfId="0" applyFill="1" applyBorder="1"/>
    <xf numFmtId="0" fontId="4" fillId="5" borderId="46" xfId="0" applyFont="1" applyFill="1" applyBorder="1"/>
    <xf numFmtId="0" fontId="0" fillId="5" borderId="48" xfId="0" applyFill="1" applyBorder="1"/>
    <xf numFmtId="0" fontId="0" fillId="5" borderId="1" xfId="0" applyFill="1" applyBorder="1"/>
    <xf numFmtId="0" fontId="0" fillId="5" borderId="51" xfId="0" applyFill="1" applyBorder="1"/>
    <xf numFmtId="0" fontId="4" fillId="5" borderId="48" xfId="0" applyFont="1" applyFill="1" applyBorder="1"/>
    <xf numFmtId="41" fontId="0" fillId="0" borderId="6" xfId="0" applyNumberFormat="1" applyBorder="1" applyAlignment="1"/>
    <xf numFmtId="41" fontId="0" fillId="0" borderId="52" xfId="0" applyNumberFormat="1" applyBorder="1" applyAlignment="1"/>
    <xf numFmtId="41" fontId="0" fillId="0" borderId="53" xfId="0" applyNumberFormat="1" applyBorder="1" applyAlignment="1"/>
    <xf numFmtId="41" fontId="0" fillId="0" borderId="50" xfId="0" applyNumberFormat="1" applyBorder="1" applyAlignment="1"/>
    <xf numFmtId="41" fontId="0" fillId="0" borderId="12" xfId="0" applyNumberFormat="1" applyBorder="1" applyAlignment="1"/>
    <xf numFmtId="4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0" xfId="0" applyFont="1"/>
    <xf numFmtId="0" fontId="1" fillId="10" borderId="1" xfId="0" applyFont="1" applyFill="1" applyBorder="1" applyAlignment="1">
      <alignment horizontal="center"/>
    </xf>
    <xf numFmtId="41" fontId="1" fillId="5" borderId="37" xfId="0" applyNumberFormat="1" applyFont="1" applyFill="1" applyBorder="1"/>
    <xf numFmtId="41" fontId="1" fillId="5" borderId="38" xfId="0" applyNumberFormat="1" applyFont="1" applyFill="1" applyBorder="1"/>
    <xf numFmtId="0" fontId="1" fillId="5" borderId="0" xfId="0" applyFont="1" applyFill="1"/>
    <xf numFmtId="41" fontId="1" fillId="5" borderId="54" xfId="0" applyNumberFormat="1" applyFont="1" applyFill="1" applyBorder="1"/>
    <xf numFmtId="41" fontId="1" fillId="5" borderId="55" xfId="0" applyNumberFormat="1" applyFont="1" applyFill="1" applyBorder="1"/>
    <xf numFmtId="41" fontId="1" fillId="5" borderId="56" xfId="0" applyNumberFormat="1" applyFont="1" applyFill="1" applyBorder="1"/>
    <xf numFmtId="41" fontId="0" fillId="0" borderId="39" xfId="0" applyNumberFormat="1" applyBorder="1" applyAlignment="1"/>
    <xf numFmtId="41" fontId="0" fillId="0" borderId="10" xfId="0" applyNumberFormat="1" applyBorder="1" applyAlignment="1"/>
    <xf numFmtId="0" fontId="0" fillId="7" borderId="0" xfId="0" applyFill="1"/>
    <xf numFmtId="0" fontId="1" fillId="10" borderId="1" xfId="0" applyFont="1" applyFill="1" applyBorder="1"/>
    <xf numFmtId="41" fontId="0" fillId="10" borderId="1" xfId="0" applyNumberFormat="1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41" fontId="0" fillId="0" borderId="45" xfId="0" applyNumberFormat="1" applyBorder="1" applyAlignment="1"/>
    <xf numFmtId="41" fontId="0" fillId="0" borderId="47" xfId="0" applyNumberFormat="1" applyBorder="1" applyAlignment="1"/>
    <xf numFmtId="41" fontId="4" fillId="3" borderId="0" xfId="0" applyNumberFormat="1" applyFont="1" applyFill="1" applyAlignment="1"/>
    <xf numFmtId="0" fontId="4" fillId="3" borderId="0" xfId="0" applyFont="1" applyFill="1" applyAlignment="1"/>
    <xf numFmtId="0" fontId="6" fillId="3" borderId="0" xfId="0" applyFont="1" applyFill="1"/>
    <xf numFmtId="0" fontId="4" fillId="3" borderId="0" xfId="0" applyFont="1" applyFill="1"/>
    <xf numFmtId="0" fontId="0" fillId="3" borderId="0" xfId="0" applyFill="1" applyAlignment="1"/>
    <xf numFmtId="0" fontId="7" fillId="3" borderId="0" xfId="0" applyFont="1" applyFill="1"/>
    <xf numFmtId="0" fontId="0" fillId="3" borderId="0" xfId="0" applyFill="1"/>
    <xf numFmtId="41" fontId="0" fillId="3" borderId="0" xfId="0" applyNumberFormat="1" applyFill="1" applyAlignment="1"/>
    <xf numFmtId="0" fontId="1" fillId="3" borderId="0" xfId="0" applyFont="1" applyFill="1"/>
    <xf numFmtId="41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71" fontId="1" fillId="5" borderId="38" xfId="0" applyNumberFormat="1" applyFont="1" applyFill="1" applyBorder="1"/>
    <xf numFmtId="171" fontId="0" fillId="0" borderId="41" xfId="0" applyNumberFormat="1" applyBorder="1" applyAlignment="1"/>
    <xf numFmtId="171" fontId="0" fillId="0" borderId="12" xfId="0" applyNumberFormat="1" applyBorder="1" applyAlignment="1"/>
    <xf numFmtId="171" fontId="0" fillId="0" borderId="8" xfId="0" applyNumberFormat="1" applyFill="1" applyBorder="1" applyAlignment="1">
      <alignment horizontal="center"/>
    </xf>
    <xf numFmtId="46" fontId="0" fillId="0" borderId="10" xfId="0" applyNumberFormat="1" applyBorder="1" applyAlignment="1">
      <alignment horizontal="center"/>
    </xf>
    <xf numFmtId="41" fontId="4" fillId="0" borderId="5" xfId="0" applyNumberFormat="1" applyFont="1" applyBorder="1" applyAlignment="1">
      <alignment horizontal="center"/>
    </xf>
    <xf numFmtId="41" fontId="0" fillId="0" borderId="0" xfId="0" applyNumberFormat="1" applyFill="1"/>
    <xf numFmtId="0" fontId="1" fillId="0" borderId="0" xfId="0" applyFont="1" applyFill="1"/>
    <xf numFmtId="0" fontId="8" fillId="0" borderId="0" xfId="0" applyFont="1" applyFill="1"/>
    <xf numFmtId="1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14</xdr:col>
      <xdr:colOff>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123825" y="66675"/>
          <a:ext cx="841057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nu alege</a:t>
          </a:r>
          <a:r>
            <a:rPr lang="en-US" sz="1100" baseline="0"/>
            <a:t> material unde nu ai nevoie</a:t>
          </a:r>
        </a:p>
        <a:p>
          <a:r>
            <a:rPr lang="en-US" sz="1100" baseline="0"/>
            <a:t>- modifica doar tab-urile lunilor </a:t>
          </a:r>
        </a:p>
        <a:p>
          <a:r>
            <a:rPr lang="en-US" sz="1100" baseline="0"/>
            <a:t>- modifica doar casutele fara background (gri = nu modifica)</a:t>
          </a:r>
        </a:p>
        <a:p>
          <a:r>
            <a:rPr lang="en-US" sz="1100" baseline="0"/>
            <a:t>- nu modifica nimic pe DASHBOARD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ySplit="4" topLeftCell="A5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.5703125" style="143" customWidth="1"/>
    <col min="2" max="2" width="5.85546875" hidden="1" customWidth="1"/>
    <col min="3" max="3" width="35.140625" style="91" customWidth="1"/>
    <col min="4" max="4" width="12.42578125" style="96" customWidth="1"/>
    <col min="5" max="5" width="11.140625" style="97" customWidth="1"/>
    <col min="6" max="6" width="10.7109375" style="97" customWidth="1"/>
    <col min="7" max="7" width="12.5703125" style="97" customWidth="1"/>
    <col min="8" max="8" width="12" style="97" customWidth="1"/>
    <col min="9" max="9" width="11.85546875" style="97" customWidth="1"/>
    <col min="10" max="10" width="10.7109375" style="97" customWidth="1"/>
    <col min="11" max="11" width="9.140625" style="97"/>
    <col min="12" max="12" width="12.140625" style="97" customWidth="1"/>
    <col min="13" max="13" width="11.42578125" style="97" customWidth="1"/>
    <col min="14" max="14" width="13" style="97" customWidth="1"/>
    <col min="15" max="15" width="12.140625" style="97" customWidth="1"/>
    <col min="16" max="16" width="9.140625" style="121"/>
    <col min="17" max="17" width="9.140625" style="143"/>
  </cols>
  <sheetData>
    <row r="1" spans="3:16" x14ac:dyDescent="0.25">
      <c r="C1" s="143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9"/>
    </row>
    <row r="2" spans="3:16" ht="26.25" x14ac:dyDescent="0.4">
      <c r="C2" s="140"/>
      <c r="D2" s="137"/>
      <c r="E2" s="138"/>
      <c r="F2" s="138"/>
      <c r="G2" s="142" t="s">
        <v>150</v>
      </c>
      <c r="H2" s="141"/>
      <c r="I2" s="138"/>
      <c r="J2" s="138"/>
      <c r="K2" s="138"/>
      <c r="L2" s="138"/>
      <c r="M2" s="138"/>
      <c r="N2" s="138"/>
      <c r="O2" s="138"/>
      <c r="P2" s="139"/>
    </row>
    <row r="3" spans="3:16" ht="15.75" thickBot="1" x14ac:dyDescent="0.3">
      <c r="C3" s="140"/>
      <c r="D3" s="137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9"/>
    </row>
    <row r="4" spans="3:16" ht="15.75" thickBot="1" x14ac:dyDescent="0.3">
      <c r="C4" s="111"/>
      <c r="D4" s="119" t="s">
        <v>64</v>
      </c>
      <c r="E4" s="120" t="s">
        <v>137</v>
      </c>
      <c r="F4" s="120" t="s">
        <v>138</v>
      </c>
      <c r="G4" s="120" t="s">
        <v>139</v>
      </c>
      <c r="H4" s="120" t="s">
        <v>140</v>
      </c>
      <c r="I4" s="120" t="s">
        <v>141</v>
      </c>
      <c r="J4" s="120" t="s">
        <v>142</v>
      </c>
      <c r="K4" s="120" t="s">
        <v>143</v>
      </c>
      <c r="L4" s="120" t="s">
        <v>144</v>
      </c>
      <c r="M4" s="120" t="s">
        <v>145</v>
      </c>
      <c r="N4" s="120" t="s">
        <v>146</v>
      </c>
      <c r="O4" s="120" t="s">
        <v>147</v>
      </c>
      <c r="P4" s="122" t="s">
        <v>149</v>
      </c>
    </row>
    <row r="5" spans="3:16" x14ac:dyDescent="0.25">
      <c r="C5" s="105" t="s">
        <v>211</v>
      </c>
      <c r="D5" s="98">
        <f>COUNTA(IAN!$E:$E)-4</f>
        <v>60</v>
      </c>
      <c r="E5" s="129">
        <f>COUNTA(FEB!$E:$E)-4</f>
        <v>60</v>
      </c>
      <c r="F5" s="129">
        <f>COUNTA(MAR!$E:$E)-4</f>
        <v>60</v>
      </c>
      <c r="G5" s="129">
        <f>COUNTA(APR!$E:$E)-4</f>
        <v>60</v>
      </c>
      <c r="H5" s="129">
        <f>COUNTA(MAI!$E:$E)-4</f>
        <v>60</v>
      </c>
      <c r="I5" s="129">
        <f>COUNTA(IUN!$E:$E)-4</f>
        <v>60</v>
      </c>
      <c r="J5" s="129">
        <f>COUNTA(IUL!$E:$E)-4</f>
        <v>60</v>
      </c>
      <c r="K5" s="129">
        <f>COUNTA(AUG!$E:$E)-4</f>
        <v>60</v>
      </c>
      <c r="L5" s="129">
        <f>COUNTA(SEP!$E:$E)-4</f>
        <v>60</v>
      </c>
      <c r="M5" s="129">
        <f>COUNTA(OCT!$E:$E)-4</f>
        <v>60</v>
      </c>
      <c r="N5" s="129">
        <f>COUNTA(NOI!$E:$E)-4</f>
        <v>60</v>
      </c>
      <c r="O5" s="130">
        <f>COUNTA(DEC!$E:$E)-4</f>
        <v>60</v>
      </c>
      <c r="P5" s="123">
        <f>SUM(D5:O5)</f>
        <v>720</v>
      </c>
    </row>
    <row r="6" spans="3:16" x14ac:dyDescent="0.25">
      <c r="C6" s="106" t="s">
        <v>210</v>
      </c>
      <c r="D6" s="99">
        <f>MAX(IAN!$B:$B)</f>
        <v>1</v>
      </c>
      <c r="E6" s="99">
        <f>MAX(FEB!$B:$B)</f>
        <v>0</v>
      </c>
      <c r="F6" s="99">
        <f>MAX(MAR!$B:$B)</f>
        <v>0</v>
      </c>
      <c r="G6" s="99">
        <f>MAX(APR!$B:$B)</f>
        <v>0</v>
      </c>
      <c r="H6" s="99">
        <f>MAX(MAI!$B:$B)</f>
        <v>0</v>
      </c>
      <c r="I6" s="99">
        <f>MAX(IUN!$B:$B)</f>
        <v>0</v>
      </c>
      <c r="J6" s="99">
        <f>MAX(IUL!$B:$B)</f>
        <v>0</v>
      </c>
      <c r="K6" s="99">
        <f>MAX(AUG!$B:$B)</f>
        <v>0</v>
      </c>
      <c r="L6" s="99">
        <f>MAX(SEP!$B:$B)</f>
        <v>0</v>
      </c>
      <c r="M6" s="99">
        <f>MAX(OCT!$B:$B)</f>
        <v>0</v>
      </c>
      <c r="N6" s="99">
        <f>MAX(NOI!$B:$B)</f>
        <v>0</v>
      </c>
      <c r="O6" s="118">
        <f>MAX(DEC!$B:$B)</f>
        <v>0</v>
      </c>
      <c r="P6" s="124">
        <f>SUM(D6:O6)</f>
        <v>1</v>
      </c>
    </row>
    <row r="7" spans="3:16" x14ac:dyDescent="0.25">
      <c r="C7" s="106" t="s">
        <v>148</v>
      </c>
      <c r="D7" s="99">
        <f>IAN!$F$3</f>
        <v>29400</v>
      </c>
      <c r="E7" s="99">
        <f>FEB!$F$3</f>
        <v>29400</v>
      </c>
      <c r="F7" s="99">
        <f>MAR!$F$3</f>
        <v>29400</v>
      </c>
      <c r="G7" s="99">
        <f>APR!$F$3</f>
        <v>29400</v>
      </c>
      <c r="H7" s="99">
        <f>MAI!$F$3</f>
        <v>29400</v>
      </c>
      <c r="I7" s="99">
        <f>IUN!$F$3</f>
        <v>29400</v>
      </c>
      <c r="J7" s="99">
        <f>IUL!$F$3</f>
        <v>29400</v>
      </c>
      <c r="K7" s="99">
        <f>AUG!$F$3</f>
        <v>29400</v>
      </c>
      <c r="L7" s="99">
        <f>SEP!$F$3</f>
        <v>29400</v>
      </c>
      <c r="M7" s="99">
        <f>OCT!$F$3</f>
        <v>29400</v>
      </c>
      <c r="N7" s="99">
        <f>NOI!$F$3</f>
        <v>29400</v>
      </c>
      <c r="O7" s="118">
        <f>DEC!$F$3</f>
        <v>29400</v>
      </c>
      <c r="P7" s="124">
        <f>SUM(D7:O7)</f>
        <v>352800</v>
      </c>
    </row>
    <row r="8" spans="3:16" x14ac:dyDescent="0.25">
      <c r="C8" s="106" t="s">
        <v>213</v>
      </c>
      <c r="D8" s="99">
        <f>IAN!$F$4</f>
        <v>10104</v>
      </c>
      <c r="E8" s="99">
        <f>FEB!$F$4</f>
        <v>10104.4</v>
      </c>
      <c r="F8" s="99">
        <f>MAR!$F$4</f>
        <v>10104.4</v>
      </c>
      <c r="G8" s="99">
        <f>APR!$F$4</f>
        <v>10104.4</v>
      </c>
      <c r="H8" s="99">
        <f>MAI!$F$4</f>
        <v>10104.4</v>
      </c>
      <c r="I8" s="99">
        <f>IUN!$F$4</f>
        <v>10104.4</v>
      </c>
      <c r="J8" s="99">
        <f>IUL!$F$4</f>
        <v>10104.4</v>
      </c>
      <c r="K8" s="99">
        <f>AUG!$F$4</f>
        <v>10104.4</v>
      </c>
      <c r="L8" s="99">
        <f>SEP!$F$4</f>
        <v>10104.4</v>
      </c>
      <c r="M8" s="99">
        <f>OCT!$F$4</f>
        <v>10104.4</v>
      </c>
      <c r="N8" s="99">
        <f>NOI!$F$4</f>
        <v>10104.4</v>
      </c>
      <c r="O8" s="118">
        <f>DEC!$F$4</f>
        <v>10104.4</v>
      </c>
      <c r="P8" s="124">
        <f>SUM(D8:O8)-5</f>
        <v>121247.39999999998</v>
      </c>
    </row>
    <row r="9" spans="3:16" x14ac:dyDescent="0.25">
      <c r="C9" s="106" t="s">
        <v>212</v>
      </c>
      <c r="D9" s="149">
        <f>IAN!$F$2</f>
        <v>2.4999999999999987</v>
      </c>
      <c r="E9" s="149">
        <f>FEB!$F$2</f>
        <v>2.4999999999999987</v>
      </c>
      <c r="F9" s="149">
        <f>MAR!$F$2</f>
        <v>2.4999999999999987</v>
      </c>
      <c r="G9" s="149">
        <f>APR!$F$2</f>
        <v>2.4999999999999987</v>
      </c>
      <c r="H9" s="149">
        <f>MAI!$F$2</f>
        <v>2.4999999999999987</v>
      </c>
      <c r="I9" s="149">
        <f>IUN!$F$2</f>
        <v>2.4999999999999987</v>
      </c>
      <c r="J9" s="149">
        <f>IUL!$F$2</f>
        <v>2.4999999999999987</v>
      </c>
      <c r="K9" s="149">
        <f>AUG!$F$2</f>
        <v>2.4999999999999987</v>
      </c>
      <c r="L9" s="149">
        <f>SEP!$F$2</f>
        <v>2.4999999999999987</v>
      </c>
      <c r="M9" s="149">
        <f>OCT!$F$2</f>
        <v>2.4999999999999987</v>
      </c>
      <c r="N9" s="149">
        <f>NOI!$F$2</f>
        <v>2.4999999999999987</v>
      </c>
      <c r="O9" s="150">
        <f>DEC!$F$2</f>
        <v>2.4999999999999987</v>
      </c>
      <c r="P9" s="148">
        <f>SUM(D9:O9)</f>
        <v>29.999999999999989</v>
      </c>
    </row>
    <row r="10" spans="3:16" ht="5.25" customHeight="1" thickBot="1" x14ac:dyDescent="0.3">
      <c r="C10" s="95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25"/>
    </row>
    <row r="11" spans="3:16" x14ac:dyDescent="0.25">
      <c r="C11" s="107" t="s">
        <v>20</v>
      </c>
      <c r="D11" s="102">
        <f>COUNTIF(IAN!$S:$S,DASHBOARD!$C11)</f>
        <v>36</v>
      </c>
      <c r="E11" s="102">
        <f>COUNTIF(FEB!$S:$S,DASHBOARD!$C11)</f>
        <v>36</v>
      </c>
      <c r="F11" s="102">
        <f>COUNTIF(MAR!$S:$S,DASHBOARD!$C11)</f>
        <v>36</v>
      </c>
      <c r="G11" s="102">
        <f>COUNTIF(APR!$S:$S,DASHBOARD!$C11)</f>
        <v>36</v>
      </c>
      <c r="H11" s="102">
        <f>COUNTIF(MAI!$S:$S,DASHBOARD!$C11)</f>
        <v>36</v>
      </c>
      <c r="I11" s="102">
        <f>COUNTIF(IUN!$S:$S,DASHBOARD!$C11)</f>
        <v>36</v>
      </c>
      <c r="J11" s="102">
        <f>COUNTIF(IUL!$S:$S,DASHBOARD!$C11)</f>
        <v>36</v>
      </c>
      <c r="K11" s="102">
        <f>COUNTIF(AUG!$S:$S,DASHBOARD!$C11)</f>
        <v>36</v>
      </c>
      <c r="L11" s="102">
        <f>COUNTIF(SEP!$S:$S,DASHBOARD!$C11)</f>
        <v>36</v>
      </c>
      <c r="M11" s="102">
        <f>COUNTIF(OCT!$S:$S,DASHBOARD!$C11)</f>
        <v>36</v>
      </c>
      <c r="N11" s="102">
        <f>COUNTIF(NOI!$S:$S,DASHBOARD!$C11)</f>
        <v>36</v>
      </c>
      <c r="O11" s="102">
        <f>COUNTIF(DEC!$S:$S,DASHBOARD!$C11)</f>
        <v>36</v>
      </c>
      <c r="P11" s="126">
        <f>SUM(D11:O11)</f>
        <v>432</v>
      </c>
    </row>
    <row r="12" spans="3:16" x14ac:dyDescent="0.25">
      <c r="C12" s="108" t="s">
        <v>21</v>
      </c>
      <c r="D12" s="103">
        <f>COUNTIF(IAN!$S:$S,DASHBOARD!$C12)</f>
        <v>24</v>
      </c>
      <c r="E12" s="103">
        <f>COUNTIF(FEB!$S:$S,DASHBOARD!$C12)</f>
        <v>24</v>
      </c>
      <c r="F12" s="103">
        <f>COUNTIF(MAR!$S:$S,DASHBOARD!$C12)</f>
        <v>24</v>
      </c>
      <c r="G12" s="103">
        <f>COUNTIF(APR!$S:$S,DASHBOARD!$C12)</f>
        <v>24</v>
      </c>
      <c r="H12" s="103">
        <f>COUNTIF(MAI!$S:$S,DASHBOARD!$C12)</f>
        <v>24</v>
      </c>
      <c r="I12" s="103">
        <f>COUNTIF(IUN!$S:$S,DASHBOARD!$C12)</f>
        <v>24</v>
      </c>
      <c r="J12" s="103">
        <f>COUNTIF(IUL!$S:$S,DASHBOARD!$C12)</f>
        <v>24</v>
      </c>
      <c r="K12" s="103">
        <f>COUNTIF(AUG!$S:$S,DASHBOARD!$C12)</f>
        <v>24</v>
      </c>
      <c r="L12" s="103">
        <f>COUNTIF(SEP!$S:$S,DASHBOARD!$C12)</f>
        <v>24</v>
      </c>
      <c r="M12" s="103">
        <f>COUNTIF(OCT!$S:$S,DASHBOARD!$C12)</f>
        <v>24</v>
      </c>
      <c r="N12" s="103">
        <f>COUNTIF(NOI!$S:$S,DASHBOARD!$C12)</f>
        <v>24</v>
      </c>
      <c r="O12" s="103">
        <f>COUNTIF(DEC!$S:$S,DASHBOARD!$C12)</f>
        <v>24</v>
      </c>
      <c r="P12" s="127">
        <f>SUM(D12:O12)</f>
        <v>288</v>
      </c>
    </row>
    <row r="13" spans="3:16" x14ac:dyDescent="0.25">
      <c r="C13" s="108" t="s">
        <v>16</v>
      </c>
      <c r="D13" s="103">
        <f>COUNTIF(IAN!$S:$S,DASHBOARD!$C13)</f>
        <v>0</v>
      </c>
      <c r="E13" s="103">
        <f>COUNTIF(FEB!$S:$S,DASHBOARD!$C13)</f>
        <v>0</v>
      </c>
      <c r="F13" s="103">
        <f>COUNTIF(MAR!$S:$S,DASHBOARD!$C13)</f>
        <v>0</v>
      </c>
      <c r="G13" s="103">
        <f>COUNTIF(APR!$S:$S,DASHBOARD!$C13)</f>
        <v>0</v>
      </c>
      <c r="H13" s="103">
        <f>COUNTIF(MAI!$S:$S,DASHBOARD!$C13)</f>
        <v>0</v>
      </c>
      <c r="I13" s="103">
        <f>COUNTIF(IUN!$S:$S,DASHBOARD!$C13)</f>
        <v>0</v>
      </c>
      <c r="J13" s="103">
        <f>COUNTIF(IUL!$S:$S,DASHBOARD!$C13)</f>
        <v>0</v>
      </c>
      <c r="K13" s="103">
        <f>COUNTIF(AUG!$S:$S,DASHBOARD!$C13)</f>
        <v>0</v>
      </c>
      <c r="L13" s="103">
        <f>COUNTIF(SEP!$S:$S,DASHBOARD!$C13)</f>
        <v>0</v>
      </c>
      <c r="M13" s="103">
        <f>COUNTIF(OCT!$S:$S,DASHBOARD!$C13)</f>
        <v>0</v>
      </c>
      <c r="N13" s="103">
        <f>COUNTIF(NOI!$S:$S,DASHBOARD!$C13)</f>
        <v>0</v>
      </c>
      <c r="O13" s="103">
        <f>COUNTIF(DEC!$S:$S,DASHBOARD!$C13)</f>
        <v>0</v>
      </c>
      <c r="P13" s="127">
        <f t="shared" ref="P13:P76" si="0">SUM(D13:O13)</f>
        <v>0</v>
      </c>
    </row>
    <row r="14" spans="3:16" x14ac:dyDescent="0.25">
      <c r="C14" s="109" t="s">
        <v>18</v>
      </c>
      <c r="D14" s="103">
        <f>COUNTIF(IAN!$S:$S,DASHBOARD!$C14)</f>
        <v>0</v>
      </c>
      <c r="E14" s="103">
        <f>COUNTIF(FEB!$S:$S,DASHBOARD!$C14)</f>
        <v>0</v>
      </c>
      <c r="F14" s="103">
        <f>COUNTIF(MAR!$S:$S,DASHBOARD!$C14)</f>
        <v>0</v>
      </c>
      <c r="G14" s="103">
        <f>COUNTIF(APR!$S:$S,DASHBOARD!$C14)</f>
        <v>0</v>
      </c>
      <c r="H14" s="103">
        <f>COUNTIF(MAI!$S:$S,DASHBOARD!$C14)</f>
        <v>0</v>
      </c>
      <c r="I14" s="103">
        <f>COUNTIF(IUN!$S:$S,DASHBOARD!$C14)</f>
        <v>0</v>
      </c>
      <c r="J14" s="103">
        <f>COUNTIF(IUL!$S:$S,DASHBOARD!$C14)</f>
        <v>0</v>
      </c>
      <c r="K14" s="103">
        <f>COUNTIF(AUG!$S:$S,DASHBOARD!$C14)</f>
        <v>0</v>
      </c>
      <c r="L14" s="103">
        <f>COUNTIF(SEP!$S:$S,DASHBOARD!$C14)</f>
        <v>0</v>
      </c>
      <c r="M14" s="103">
        <f>COUNTIF(OCT!$S:$S,DASHBOARD!$C14)</f>
        <v>0</v>
      </c>
      <c r="N14" s="103">
        <f>COUNTIF(NOI!$S:$S,DASHBOARD!$C14)</f>
        <v>0</v>
      </c>
      <c r="O14" s="103">
        <f>COUNTIF(DEC!$S:$S,DASHBOARD!$C14)</f>
        <v>0</v>
      </c>
      <c r="P14" s="127">
        <f t="shared" si="0"/>
        <v>0</v>
      </c>
    </row>
    <row r="15" spans="3:16" x14ac:dyDescent="0.25">
      <c r="C15" s="109" t="s">
        <v>19</v>
      </c>
      <c r="D15" s="103">
        <f>COUNTIF(IAN!$S:$S,DASHBOARD!$C15)</f>
        <v>0</v>
      </c>
      <c r="E15" s="103">
        <f>COUNTIF(FEB!$S:$S,DASHBOARD!$C15)</f>
        <v>0</v>
      </c>
      <c r="F15" s="103">
        <f>COUNTIF(MAR!$S:$S,DASHBOARD!$C15)</f>
        <v>0</v>
      </c>
      <c r="G15" s="103">
        <f>COUNTIF(APR!$S:$S,DASHBOARD!$C15)</f>
        <v>0</v>
      </c>
      <c r="H15" s="103">
        <f>COUNTIF(MAI!$S:$S,DASHBOARD!$C15)</f>
        <v>0</v>
      </c>
      <c r="I15" s="103">
        <f>COUNTIF(IUN!$S:$S,DASHBOARD!$C15)</f>
        <v>0</v>
      </c>
      <c r="J15" s="103">
        <f>COUNTIF(IUL!$S:$S,DASHBOARD!$C15)</f>
        <v>0</v>
      </c>
      <c r="K15" s="103">
        <f>COUNTIF(AUG!$S:$S,DASHBOARD!$C15)</f>
        <v>0</v>
      </c>
      <c r="L15" s="103">
        <f>COUNTIF(SEP!$S:$S,DASHBOARD!$C15)</f>
        <v>0</v>
      </c>
      <c r="M15" s="103">
        <f>COUNTIF(OCT!$S:$S,DASHBOARD!$C15)</f>
        <v>0</v>
      </c>
      <c r="N15" s="103">
        <f>COUNTIF(NOI!$S:$S,DASHBOARD!$C15)</f>
        <v>0</v>
      </c>
      <c r="O15" s="103">
        <f>COUNTIF(DEC!$S:$S,DASHBOARD!$C15)</f>
        <v>0</v>
      </c>
      <c r="P15" s="127">
        <f t="shared" si="0"/>
        <v>0</v>
      </c>
    </row>
    <row r="16" spans="3:16" ht="15.75" thickBot="1" x14ac:dyDescent="0.3">
      <c r="C16" s="113" t="s">
        <v>17</v>
      </c>
      <c r="D16" s="115">
        <f>COUNTIF(IAN!$S:$S,DASHBOARD!$C16)</f>
        <v>0</v>
      </c>
      <c r="E16" s="115">
        <f>COUNTIF(FEB!$S:$S,DASHBOARD!$C16)</f>
        <v>0</v>
      </c>
      <c r="F16" s="115">
        <f>COUNTIF(MAR!$S:$S,DASHBOARD!$C16)</f>
        <v>0</v>
      </c>
      <c r="G16" s="115">
        <f>COUNTIF(APR!$S:$S,DASHBOARD!$C16)</f>
        <v>0</v>
      </c>
      <c r="H16" s="115">
        <f>COUNTIF(MAI!$S:$S,DASHBOARD!$C16)</f>
        <v>0</v>
      </c>
      <c r="I16" s="115">
        <f>COUNTIF(IUN!$S:$S,DASHBOARD!$C16)</f>
        <v>0</v>
      </c>
      <c r="J16" s="115">
        <f>COUNTIF(IUL!$S:$S,DASHBOARD!$C16)</f>
        <v>0</v>
      </c>
      <c r="K16" s="115">
        <f>COUNTIF(AUG!$S:$S,DASHBOARD!$C16)</f>
        <v>0</v>
      </c>
      <c r="L16" s="115">
        <f>COUNTIF(SEP!$S:$S,DASHBOARD!$C16)</f>
        <v>0</v>
      </c>
      <c r="M16" s="115">
        <f>COUNTIF(OCT!$S:$S,DASHBOARD!$C16)</f>
        <v>0</v>
      </c>
      <c r="N16" s="115">
        <f>COUNTIF(NOI!$S:$S,DASHBOARD!$C16)</f>
        <v>0</v>
      </c>
      <c r="O16" s="116">
        <f>COUNTIF(DEC!$S:$S,DASHBOARD!$C16)</f>
        <v>0</v>
      </c>
      <c r="P16" s="127">
        <f t="shared" si="0"/>
        <v>0</v>
      </c>
    </row>
    <row r="17" spans="2:16" x14ac:dyDescent="0.25">
      <c r="B17">
        <v>11</v>
      </c>
      <c r="C17" s="112" t="s">
        <v>61</v>
      </c>
      <c r="D17" s="114">
        <f>COUNTIF(IAN!$R:$R,DASHBOARD!$B17)</f>
        <v>12</v>
      </c>
      <c r="E17" s="114">
        <f>COUNTIF(FEB!$R:$R,DASHBOARD!$B17)</f>
        <v>12</v>
      </c>
      <c r="F17" s="114">
        <f>COUNTIF(MAR!$R:$R,DASHBOARD!$B17)</f>
        <v>12</v>
      </c>
      <c r="G17" s="114">
        <f>COUNTIF(APR!$R:$R,DASHBOARD!$B17)</f>
        <v>12</v>
      </c>
      <c r="H17" s="114">
        <f>COUNTIF(MAI!$R:$R,DASHBOARD!$B17)</f>
        <v>12</v>
      </c>
      <c r="I17" s="114">
        <f>COUNTIF(IUN!$R:$R,DASHBOARD!$B17)</f>
        <v>12</v>
      </c>
      <c r="J17" s="114">
        <f>COUNTIF(IUL!$R:$R,DASHBOARD!$B17)</f>
        <v>12</v>
      </c>
      <c r="K17" s="114">
        <f>COUNTIF(AUG!$R:$R,DASHBOARD!$B17)</f>
        <v>12</v>
      </c>
      <c r="L17" s="114">
        <f>COUNTIF(SEP!$R:$R,DASHBOARD!$B17)</f>
        <v>12</v>
      </c>
      <c r="M17" s="114">
        <f>COUNTIF(OCT!$R:$R,DASHBOARD!$B17)</f>
        <v>12</v>
      </c>
      <c r="N17" s="114">
        <f>COUNTIF(NOI!$R:$R,DASHBOARD!$B17)</f>
        <v>12</v>
      </c>
      <c r="O17" s="114">
        <f>COUNTIF(DEC!$R:$R,DASHBOARD!$B17)</f>
        <v>12</v>
      </c>
      <c r="P17" s="127">
        <f t="shared" si="0"/>
        <v>144</v>
      </c>
    </row>
    <row r="18" spans="2:16" x14ac:dyDescent="0.25">
      <c r="B18">
        <v>12</v>
      </c>
      <c r="C18" s="108" t="s">
        <v>65</v>
      </c>
      <c r="D18" s="103">
        <f>COUNTIF(IAN!$R:$R,DASHBOARD!$B18)</f>
        <v>0</v>
      </c>
      <c r="E18" s="103">
        <f>COUNTIF(FEB!$R:$R,DASHBOARD!$B18)</f>
        <v>0</v>
      </c>
      <c r="F18" s="103">
        <f>COUNTIF(MAR!$R:$R,DASHBOARD!$B18)</f>
        <v>0</v>
      </c>
      <c r="G18" s="103">
        <f>COUNTIF(APR!$R:$R,DASHBOARD!$B18)</f>
        <v>0</v>
      </c>
      <c r="H18" s="103">
        <f>COUNTIF(MAI!$R:$R,DASHBOARD!$B18)</f>
        <v>0</v>
      </c>
      <c r="I18" s="103">
        <f>COUNTIF(IUN!$R:$R,DASHBOARD!$B18)</f>
        <v>0</v>
      </c>
      <c r="J18" s="103">
        <f>COUNTIF(IUL!$R:$R,DASHBOARD!$B18)</f>
        <v>0</v>
      </c>
      <c r="K18" s="103">
        <f>COUNTIF(AUG!$R:$R,DASHBOARD!$B18)</f>
        <v>0</v>
      </c>
      <c r="L18" s="103">
        <f>COUNTIF(SEP!$R:$R,DASHBOARD!$B18)</f>
        <v>0</v>
      </c>
      <c r="M18" s="103">
        <f>COUNTIF(OCT!$R:$R,DASHBOARD!$B18)</f>
        <v>0</v>
      </c>
      <c r="N18" s="103">
        <f>COUNTIF(NOI!$R:$R,DASHBOARD!$B18)</f>
        <v>0</v>
      </c>
      <c r="O18" s="103">
        <f>COUNTIF(DEC!$R:$R,DASHBOARD!$B18)</f>
        <v>0</v>
      </c>
      <c r="P18" s="127">
        <f t="shared" si="0"/>
        <v>0</v>
      </c>
    </row>
    <row r="19" spans="2:16" x14ac:dyDescent="0.25">
      <c r="B19">
        <v>21</v>
      </c>
      <c r="C19" s="108" t="s">
        <v>66</v>
      </c>
      <c r="D19" s="103">
        <f>COUNTIF(IAN!$R:$R,DASHBOARD!$B19)</f>
        <v>0</v>
      </c>
      <c r="E19" s="103">
        <f>COUNTIF(FEB!$R:$R,DASHBOARD!$B19)</f>
        <v>0</v>
      </c>
      <c r="F19" s="103">
        <f>COUNTIF(MAR!$R:$R,DASHBOARD!$B19)</f>
        <v>0</v>
      </c>
      <c r="G19" s="103">
        <f>COUNTIF(APR!$R:$R,DASHBOARD!$B19)</f>
        <v>0</v>
      </c>
      <c r="H19" s="103">
        <f>COUNTIF(MAI!$R:$R,DASHBOARD!$B19)</f>
        <v>0</v>
      </c>
      <c r="I19" s="103">
        <f>COUNTIF(IUN!$R:$R,DASHBOARD!$B19)</f>
        <v>0</v>
      </c>
      <c r="J19" s="103">
        <f>COUNTIF(IUL!$R:$R,DASHBOARD!$B19)</f>
        <v>0</v>
      </c>
      <c r="K19" s="103">
        <f>COUNTIF(AUG!$R:$R,DASHBOARD!$B19)</f>
        <v>0</v>
      </c>
      <c r="L19" s="103">
        <f>COUNTIF(SEP!$R:$R,DASHBOARD!$B19)</f>
        <v>0</v>
      </c>
      <c r="M19" s="103">
        <f>COUNTIF(OCT!$R:$R,DASHBOARD!$B19)</f>
        <v>0</v>
      </c>
      <c r="N19" s="103">
        <f>COUNTIF(NOI!$R:$R,DASHBOARD!$B19)</f>
        <v>0</v>
      </c>
      <c r="O19" s="103">
        <f>COUNTIF(DEC!$R:$R,DASHBOARD!$B19)</f>
        <v>0</v>
      </c>
      <c r="P19" s="127">
        <f t="shared" si="0"/>
        <v>0</v>
      </c>
    </row>
    <row r="20" spans="2:16" x14ac:dyDescent="0.25">
      <c r="B20">
        <v>22</v>
      </c>
      <c r="C20" s="108" t="s">
        <v>67</v>
      </c>
      <c r="D20" s="103">
        <f>COUNTIF(IAN!$R:$R,DASHBOARD!$B20)</f>
        <v>0</v>
      </c>
      <c r="E20" s="103">
        <f>COUNTIF(FEB!$R:$R,DASHBOARD!$B20)</f>
        <v>0</v>
      </c>
      <c r="F20" s="103">
        <f>COUNTIF(MAR!$R:$R,DASHBOARD!$B20)</f>
        <v>0</v>
      </c>
      <c r="G20" s="103">
        <f>COUNTIF(APR!$R:$R,DASHBOARD!$B20)</f>
        <v>0</v>
      </c>
      <c r="H20" s="103">
        <f>COUNTIF(MAI!$R:$R,DASHBOARD!$B20)</f>
        <v>0</v>
      </c>
      <c r="I20" s="103">
        <f>COUNTIF(IUN!$R:$R,DASHBOARD!$B20)</f>
        <v>0</v>
      </c>
      <c r="J20" s="103">
        <f>COUNTIF(IUL!$R:$R,DASHBOARD!$B20)</f>
        <v>0</v>
      </c>
      <c r="K20" s="103">
        <f>COUNTIF(AUG!$R:$R,DASHBOARD!$B20)</f>
        <v>0</v>
      </c>
      <c r="L20" s="103">
        <f>COUNTIF(SEP!$R:$R,DASHBOARD!$B20)</f>
        <v>0</v>
      </c>
      <c r="M20" s="103">
        <f>COUNTIF(OCT!$R:$R,DASHBOARD!$B20)</f>
        <v>0</v>
      </c>
      <c r="N20" s="103">
        <f>COUNTIF(NOI!$R:$R,DASHBOARD!$B20)</f>
        <v>0</v>
      </c>
      <c r="O20" s="103">
        <f>COUNTIF(DEC!$R:$R,DASHBOARD!$B20)</f>
        <v>0</v>
      </c>
      <c r="P20" s="127">
        <f t="shared" si="0"/>
        <v>0</v>
      </c>
    </row>
    <row r="21" spans="2:16" x14ac:dyDescent="0.25">
      <c r="B21">
        <v>31</v>
      </c>
      <c r="C21" s="108" t="s">
        <v>68</v>
      </c>
      <c r="D21" s="103">
        <f>COUNTIF(IAN!$R:$R,DASHBOARD!$B21)</f>
        <v>0</v>
      </c>
      <c r="E21" s="103">
        <f>COUNTIF(FEB!$R:$R,DASHBOARD!$B21)</f>
        <v>0</v>
      </c>
      <c r="F21" s="103">
        <f>COUNTIF(MAR!$R:$R,DASHBOARD!$B21)</f>
        <v>0</v>
      </c>
      <c r="G21" s="103">
        <f>COUNTIF(APR!$R:$R,DASHBOARD!$B21)</f>
        <v>0</v>
      </c>
      <c r="H21" s="103">
        <f>COUNTIF(MAI!$R:$R,DASHBOARD!$B21)</f>
        <v>0</v>
      </c>
      <c r="I21" s="103">
        <f>COUNTIF(IUN!$R:$R,DASHBOARD!$B21)</f>
        <v>0</v>
      </c>
      <c r="J21" s="103">
        <f>COUNTIF(IUL!$R:$R,DASHBOARD!$B21)</f>
        <v>0</v>
      </c>
      <c r="K21" s="103">
        <f>COUNTIF(AUG!$R:$R,DASHBOARD!$B21)</f>
        <v>0</v>
      </c>
      <c r="L21" s="103">
        <f>COUNTIF(SEP!$R:$R,DASHBOARD!$B21)</f>
        <v>0</v>
      </c>
      <c r="M21" s="103">
        <f>COUNTIF(OCT!$R:$R,DASHBOARD!$B21)</f>
        <v>0</v>
      </c>
      <c r="N21" s="103">
        <f>COUNTIF(NOI!$R:$R,DASHBOARD!$B21)</f>
        <v>0</v>
      </c>
      <c r="O21" s="103">
        <f>COUNTIF(DEC!$R:$R,DASHBOARD!$B21)</f>
        <v>0</v>
      </c>
      <c r="P21" s="127">
        <f t="shared" si="0"/>
        <v>0</v>
      </c>
    </row>
    <row r="22" spans="2:16" x14ac:dyDescent="0.25">
      <c r="B22">
        <v>32</v>
      </c>
      <c r="C22" s="108" t="s">
        <v>62</v>
      </c>
      <c r="D22" s="103">
        <f>COUNTIF(IAN!$R:$R,DASHBOARD!$B22)</f>
        <v>0</v>
      </c>
      <c r="E22" s="103">
        <f>COUNTIF(FEB!$R:$R,DASHBOARD!$B22)</f>
        <v>0</v>
      </c>
      <c r="F22" s="103">
        <f>COUNTIF(MAR!$R:$R,DASHBOARD!$B22)</f>
        <v>0</v>
      </c>
      <c r="G22" s="103">
        <f>COUNTIF(APR!$R:$R,DASHBOARD!$B22)</f>
        <v>0</v>
      </c>
      <c r="H22" s="103">
        <f>COUNTIF(MAI!$R:$R,DASHBOARD!$B22)</f>
        <v>0</v>
      </c>
      <c r="I22" s="103">
        <f>COUNTIF(IUN!$R:$R,DASHBOARD!$B22)</f>
        <v>0</v>
      </c>
      <c r="J22" s="103">
        <f>COUNTIF(IUL!$R:$R,DASHBOARD!$B22)</f>
        <v>0</v>
      </c>
      <c r="K22" s="103">
        <f>COUNTIF(AUG!$R:$R,DASHBOARD!$B22)</f>
        <v>0</v>
      </c>
      <c r="L22" s="103">
        <f>COUNTIF(SEP!$R:$R,DASHBOARD!$B22)</f>
        <v>0</v>
      </c>
      <c r="M22" s="103">
        <f>COUNTIF(OCT!$R:$R,DASHBOARD!$B22)</f>
        <v>0</v>
      </c>
      <c r="N22" s="103">
        <f>COUNTIF(NOI!$R:$R,DASHBOARD!$B22)</f>
        <v>0</v>
      </c>
      <c r="O22" s="103">
        <f>COUNTIF(DEC!$R:$R,DASHBOARD!$B22)</f>
        <v>0</v>
      </c>
      <c r="P22" s="127">
        <f t="shared" si="0"/>
        <v>0</v>
      </c>
    </row>
    <row r="23" spans="2:16" x14ac:dyDescent="0.25">
      <c r="B23">
        <v>41</v>
      </c>
      <c r="C23" s="108" t="s">
        <v>69</v>
      </c>
      <c r="D23" s="103">
        <f>COUNTIF(IAN!$R:$R,DASHBOARD!$B23)</f>
        <v>12</v>
      </c>
      <c r="E23" s="103">
        <f>COUNTIF(FEB!$R:$R,DASHBOARD!$B23)</f>
        <v>12</v>
      </c>
      <c r="F23" s="103">
        <f>COUNTIF(MAR!$R:$R,DASHBOARD!$B23)</f>
        <v>12</v>
      </c>
      <c r="G23" s="103">
        <f>COUNTIF(APR!$R:$R,DASHBOARD!$B23)</f>
        <v>12</v>
      </c>
      <c r="H23" s="103">
        <f>COUNTIF(MAI!$R:$R,DASHBOARD!$B23)</f>
        <v>12</v>
      </c>
      <c r="I23" s="103">
        <f>COUNTIF(IUN!$R:$R,DASHBOARD!$B23)</f>
        <v>12</v>
      </c>
      <c r="J23" s="103">
        <f>COUNTIF(IUL!$R:$R,DASHBOARD!$B23)</f>
        <v>12</v>
      </c>
      <c r="K23" s="103">
        <f>COUNTIF(AUG!$R:$R,DASHBOARD!$B23)</f>
        <v>12</v>
      </c>
      <c r="L23" s="103">
        <f>COUNTIF(SEP!$R:$R,DASHBOARD!$B23)</f>
        <v>12</v>
      </c>
      <c r="M23" s="103">
        <f>COUNTIF(OCT!$R:$R,DASHBOARD!$B23)</f>
        <v>12</v>
      </c>
      <c r="N23" s="103">
        <f>COUNTIF(NOI!$R:$R,DASHBOARD!$B23)</f>
        <v>12</v>
      </c>
      <c r="O23" s="103">
        <f>COUNTIF(DEC!$R:$R,DASHBOARD!$B23)</f>
        <v>12</v>
      </c>
      <c r="P23" s="127">
        <f t="shared" si="0"/>
        <v>144</v>
      </c>
    </row>
    <row r="24" spans="2:16" x14ac:dyDescent="0.25">
      <c r="B24">
        <v>42</v>
      </c>
      <c r="C24" s="108" t="s">
        <v>70</v>
      </c>
      <c r="D24" s="103">
        <f>COUNTIF(IAN!$R:$R,DASHBOARD!$B24)</f>
        <v>0</v>
      </c>
      <c r="E24" s="103">
        <f>COUNTIF(FEB!$R:$R,DASHBOARD!$B24)</f>
        <v>0</v>
      </c>
      <c r="F24" s="103">
        <f>COUNTIF(MAR!$R:$R,DASHBOARD!$B24)</f>
        <v>0</v>
      </c>
      <c r="G24" s="103">
        <f>COUNTIF(APR!$R:$R,DASHBOARD!$B24)</f>
        <v>0</v>
      </c>
      <c r="H24" s="103">
        <f>COUNTIF(MAI!$R:$R,DASHBOARD!$B24)</f>
        <v>0</v>
      </c>
      <c r="I24" s="103">
        <f>COUNTIF(IUN!$R:$R,DASHBOARD!$B24)</f>
        <v>0</v>
      </c>
      <c r="J24" s="103">
        <f>COUNTIF(IUL!$R:$R,DASHBOARD!$B24)</f>
        <v>0</v>
      </c>
      <c r="K24" s="103">
        <f>COUNTIF(AUG!$R:$R,DASHBOARD!$B24)</f>
        <v>0</v>
      </c>
      <c r="L24" s="103">
        <f>COUNTIF(SEP!$R:$R,DASHBOARD!$B24)</f>
        <v>0</v>
      </c>
      <c r="M24" s="103">
        <f>COUNTIF(OCT!$R:$R,DASHBOARD!$B24)</f>
        <v>0</v>
      </c>
      <c r="N24" s="103">
        <f>COUNTIF(NOI!$R:$R,DASHBOARD!$B24)</f>
        <v>0</v>
      </c>
      <c r="O24" s="103">
        <f>COUNTIF(DEC!$R:$R,DASHBOARD!$B24)</f>
        <v>0</v>
      </c>
      <c r="P24" s="127">
        <f t="shared" si="0"/>
        <v>0</v>
      </c>
    </row>
    <row r="25" spans="2:16" x14ac:dyDescent="0.25">
      <c r="B25">
        <v>13</v>
      </c>
      <c r="C25" s="108" t="s">
        <v>71</v>
      </c>
      <c r="D25" s="103">
        <f>COUNTIF(IAN!$R:$R,DASHBOARD!$B25)</f>
        <v>0</v>
      </c>
      <c r="E25" s="103">
        <f>COUNTIF(FEB!$R:$R,DASHBOARD!$B25)</f>
        <v>0</v>
      </c>
      <c r="F25" s="103">
        <f>COUNTIF(MAR!$R:$R,DASHBOARD!$B25)</f>
        <v>0</v>
      </c>
      <c r="G25" s="103">
        <f>COUNTIF(APR!$R:$R,DASHBOARD!$B25)</f>
        <v>0</v>
      </c>
      <c r="H25" s="103">
        <f>COUNTIF(MAI!$R:$R,DASHBOARD!$B25)</f>
        <v>0</v>
      </c>
      <c r="I25" s="103">
        <f>COUNTIF(IUN!$R:$R,DASHBOARD!$B25)</f>
        <v>0</v>
      </c>
      <c r="J25" s="103">
        <f>COUNTIF(IUL!$R:$R,DASHBOARD!$B25)</f>
        <v>0</v>
      </c>
      <c r="K25" s="103">
        <f>COUNTIF(AUG!$R:$R,DASHBOARD!$B25)</f>
        <v>0</v>
      </c>
      <c r="L25" s="103">
        <f>COUNTIF(SEP!$R:$R,DASHBOARD!$B25)</f>
        <v>0</v>
      </c>
      <c r="M25" s="103">
        <f>COUNTIF(OCT!$R:$R,DASHBOARD!$B25)</f>
        <v>0</v>
      </c>
      <c r="N25" s="103">
        <f>COUNTIF(NOI!$R:$R,DASHBOARD!$B25)</f>
        <v>0</v>
      </c>
      <c r="O25" s="103">
        <f>COUNTIF(DEC!$R:$R,DASHBOARD!$B25)</f>
        <v>0</v>
      </c>
      <c r="P25" s="127">
        <f t="shared" si="0"/>
        <v>0</v>
      </c>
    </row>
    <row r="26" spans="2:16" x14ac:dyDescent="0.25">
      <c r="B26">
        <v>23</v>
      </c>
      <c r="C26" s="108" t="s">
        <v>72</v>
      </c>
      <c r="D26" s="103">
        <f>COUNTIF(IAN!$R:$R,DASHBOARD!$B26)</f>
        <v>0</v>
      </c>
      <c r="E26" s="103">
        <f>COUNTIF(FEB!$R:$R,DASHBOARD!$B26)</f>
        <v>0</v>
      </c>
      <c r="F26" s="103">
        <f>COUNTIF(MAR!$R:$R,DASHBOARD!$B26)</f>
        <v>0</v>
      </c>
      <c r="G26" s="103">
        <f>COUNTIF(APR!$R:$R,DASHBOARD!$B26)</f>
        <v>0</v>
      </c>
      <c r="H26" s="103">
        <f>COUNTIF(MAI!$R:$R,DASHBOARD!$B26)</f>
        <v>0</v>
      </c>
      <c r="I26" s="103">
        <f>COUNTIF(IUN!$R:$R,DASHBOARD!$B26)</f>
        <v>0</v>
      </c>
      <c r="J26" s="103">
        <f>COUNTIF(IUL!$R:$R,DASHBOARD!$B26)</f>
        <v>0</v>
      </c>
      <c r="K26" s="103">
        <f>COUNTIF(AUG!$R:$R,DASHBOARD!$B26)</f>
        <v>0</v>
      </c>
      <c r="L26" s="103">
        <f>COUNTIF(SEP!$R:$R,DASHBOARD!$B26)</f>
        <v>0</v>
      </c>
      <c r="M26" s="103">
        <f>COUNTIF(OCT!$R:$R,DASHBOARD!$B26)</f>
        <v>0</v>
      </c>
      <c r="N26" s="103">
        <f>COUNTIF(NOI!$R:$R,DASHBOARD!$B26)</f>
        <v>0</v>
      </c>
      <c r="O26" s="103">
        <f>COUNTIF(DEC!$R:$R,DASHBOARD!$B26)</f>
        <v>0</v>
      </c>
      <c r="P26" s="127">
        <f t="shared" si="0"/>
        <v>0</v>
      </c>
    </row>
    <row r="27" spans="2:16" x14ac:dyDescent="0.25">
      <c r="B27">
        <v>33</v>
      </c>
      <c r="C27" s="108" t="s">
        <v>73</v>
      </c>
      <c r="D27" s="103">
        <f>COUNTIF(IAN!$R:$R,DASHBOARD!$B27)</f>
        <v>0</v>
      </c>
      <c r="E27" s="103">
        <f>COUNTIF(FEB!$R:$R,DASHBOARD!$B27)</f>
        <v>0</v>
      </c>
      <c r="F27" s="103">
        <f>COUNTIF(MAR!$R:$R,DASHBOARD!$B27)</f>
        <v>0</v>
      </c>
      <c r="G27" s="103">
        <f>COUNTIF(APR!$R:$R,DASHBOARD!$B27)</f>
        <v>0</v>
      </c>
      <c r="H27" s="103">
        <f>COUNTIF(MAI!$R:$R,DASHBOARD!$B27)</f>
        <v>0</v>
      </c>
      <c r="I27" s="103">
        <f>COUNTIF(IUN!$R:$R,DASHBOARD!$B27)</f>
        <v>0</v>
      </c>
      <c r="J27" s="103">
        <f>COUNTIF(IUL!$R:$R,DASHBOARD!$B27)</f>
        <v>0</v>
      </c>
      <c r="K27" s="103">
        <f>COUNTIF(AUG!$R:$R,DASHBOARD!$B27)</f>
        <v>0</v>
      </c>
      <c r="L27" s="103">
        <f>COUNTIF(SEP!$R:$R,DASHBOARD!$B27)</f>
        <v>0</v>
      </c>
      <c r="M27" s="103">
        <f>COUNTIF(OCT!$R:$R,DASHBOARD!$B27)</f>
        <v>0</v>
      </c>
      <c r="N27" s="103">
        <f>COUNTIF(NOI!$R:$R,DASHBOARD!$B27)</f>
        <v>0</v>
      </c>
      <c r="O27" s="103">
        <f>COUNTIF(DEC!$R:$R,DASHBOARD!$B27)</f>
        <v>0</v>
      </c>
      <c r="P27" s="127">
        <f t="shared" si="0"/>
        <v>0</v>
      </c>
    </row>
    <row r="28" spans="2:16" x14ac:dyDescent="0.25">
      <c r="B28">
        <v>43</v>
      </c>
      <c r="C28" s="108" t="s">
        <v>74</v>
      </c>
      <c r="D28" s="103">
        <f>COUNTIF(IAN!$R:$R,DASHBOARD!$B28)</f>
        <v>0</v>
      </c>
      <c r="E28" s="103">
        <f>COUNTIF(FEB!$R:$R,DASHBOARD!$B28)</f>
        <v>0</v>
      </c>
      <c r="F28" s="103">
        <f>COUNTIF(MAR!$R:$R,DASHBOARD!$B28)</f>
        <v>0</v>
      </c>
      <c r="G28" s="103">
        <f>COUNTIF(APR!$R:$R,DASHBOARD!$B28)</f>
        <v>0</v>
      </c>
      <c r="H28" s="103">
        <f>COUNTIF(MAI!$R:$R,DASHBOARD!$B28)</f>
        <v>0</v>
      </c>
      <c r="I28" s="103">
        <f>COUNTIF(IUN!$R:$R,DASHBOARD!$B28)</f>
        <v>0</v>
      </c>
      <c r="J28" s="103">
        <f>COUNTIF(IUL!$R:$R,DASHBOARD!$B28)</f>
        <v>0</v>
      </c>
      <c r="K28" s="103">
        <f>COUNTIF(AUG!$R:$R,DASHBOARD!$B28)</f>
        <v>0</v>
      </c>
      <c r="L28" s="103">
        <f>COUNTIF(SEP!$R:$R,DASHBOARD!$B28)</f>
        <v>0</v>
      </c>
      <c r="M28" s="103">
        <f>COUNTIF(OCT!$R:$R,DASHBOARD!$B28)</f>
        <v>0</v>
      </c>
      <c r="N28" s="103">
        <f>COUNTIF(NOI!$R:$R,DASHBOARD!$B28)</f>
        <v>0</v>
      </c>
      <c r="O28" s="103">
        <f>COUNTIF(DEC!$R:$R,DASHBOARD!$B28)</f>
        <v>0</v>
      </c>
      <c r="P28" s="127">
        <f t="shared" si="0"/>
        <v>0</v>
      </c>
    </row>
    <row r="29" spans="2:16" x14ac:dyDescent="0.25">
      <c r="B29">
        <v>14</v>
      </c>
      <c r="C29" s="108" t="s">
        <v>75</v>
      </c>
      <c r="D29" s="103">
        <f>COUNTIF(IAN!$R:$R,DASHBOARD!$B29)</f>
        <v>0</v>
      </c>
      <c r="E29" s="103">
        <f>COUNTIF(FEB!$R:$R,DASHBOARD!$B29)</f>
        <v>0</v>
      </c>
      <c r="F29" s="103">
        <f>COUNTIF(MAR!$R:$R,DASHBOARD!$B29)</f>
        <v>0</v>
      </c>
      <c r="G29" s="103">
        <f>COUNTIF(APR!$R:$R,DASHBOARD!$B29)</f>
        <v>0</v>
      </c>
      <c r="H29" s="103">
        <f>COUNTIF(MAI!$R:$R,DASHBOARD!$B29)</f>
        <v>0</v>
      </c>
      <c r="I29" s="103">
        <f>COUNTIF(IUN!$R:$R,DASHBOARD!$B29)</f>
        <v>0</v>
      </c>
      <c r="J29" s="103">
        <f>COUNTIF(IUL!$R:$R,DASHBOARD!$B29)</f>
        <v>0</v>
      </c>
      <c r="K29" s="103">
        <f>COUNTIF(AUG!$R:$R,DASHBOARD!$B29)</f>
        <v>0</v>
      </c>
      <c r="L29" s="103">
        <f>COUNTIF(SEP!$R:$R,DASHBOARD!$B29)</f>
        <v>0</v>
      </c>
      <c r="M29" s="103">
        <f>COUNTIF(OCT!$R:$R,DASHBOARD!$B29)</f>
        <v>0</v>
      </c>
      <c r="N29" s="103">
        <f>COUNTIF(NOI!$R:$R,DASHBOARD!$B29)</f>
        <v>0</v>
      </c>
      <c r="O29" s="103">
        <f>COUNTIF(DEC!$R:$R,DASHBOARD!$B29)</f>
        <v>0</v>
      </c>
      <c r="P29" s="127">
        <f t="shared" si="0"/>
        <v>0</v>
      </c>
    </row>
    <row r="30" spans="2:16" x14ac:dyDescent="0.25">
      <c r="B30">
        <v>15</v>
      </c>
      <c r="C30" s="108" t="s">
        <v>76</v>
      </c>
      <c r="D30" s="103">
        <f>COUNTIF(IAN!$R:$R,DASHBOARD!$B30)</f>
        <v>0</v>
      </c>
      <c r="E30" s="103">
        <f>COUNTIF(FEB!$R:$R,DASHBOARD!$B30)</f>
        <v>0</v>
      </c>
      <c r="F30" s="103">
        <f>COUNTIF(MAR!$R:$R,DASHBOARD!$B30)</f>
        <v>0</v>
      </c>
      <c r="G30" s="103">
        <f>COUNTIF(APR!$R:$R,DASHBOARD!$B30)</f>
        <v>0</v>
      </c>
      <c r="H30" s="103">
        <f>COUNTIF(MAI!$R:$R,DASHBOARD!$B30)</f>
        <v>0</v>
      </c>
      <c r="I30" s="103">
        <f>COUNTIF(IUN!$R:$R,DASHBOARD!$B30)</f>
        <v>0</v>
      </c>
      <c r="J30" s="103">
        <f>COUNTIF(IUL!$R:$R,DASHBOARD!$B30)</f>
        <v>0</v>
      </c>
      <c r="K30" s="103">
        <f>COUNTIF(AUG!$R:$R,DASHBOARD!$B30)</f>
        <v>0</v>
      </c>
      <c r="L30" s="103">
        <f>COUNTIF(SEP!$R:$R,DASHBOARD!$B30)</f>
        <v>0</v>
      </c>
      <c r="M30" s="103">
        <f>COUNTIF(OCT!$R:$R,DASHBOARD!$B30)</f>
        <v>0</v>
      </c>
      <c r="N30" s="103">
        <f>COUNTIF(NOI!$R:$R,DASHBOARD!$B30)</f>
        <v>0</v>
      </c>
      <c r="O30" s="103">
        <f>COUNTIF(DEC!$R:$R,DASHBOARD!$B30)</f>
        <v>0</v>
      </c>
      <c r="P30" s="127">
        <f t="shared" si="0"/>
        <v>0</v>
      </c>
    </row>
    <row r="31" spans="2:16" x14ac:dyDescent="0.25">
      <c r="B31">
        <v>24</v>
      </c>
      <c r="C31" s="108" t="s">
        <v>77</v>
      </c>
      <c r="D31" s="103">
        <f>COUNTIF(IAN!$R:$R,DASHBOARD!$B31)</f>
        <v>0</v>
      </c>
      <c r="E31" s="103">
        <f>COUNTIF(FEB!$R:$R,DASHBOARD!$B31)</f>
        <v>0</v>
      </c>
      <c r="F31" s="103">
        <f>COUNTIF(MAR!$R:$R,DASHBOARD!$B31)</f>
        <v>0</v>
      </c>
      <c r="G31" s="103">
        <f>COUNTIF(APR!$R:$R,DASHBOARD!$B31)</f>
        <v>0</v>
      </c>
      <c r="H31" s="103">
        <f>COUNTIF(MAI!$R:$R,DASHBOARD!$B31)</f>
        <v>0</v>
      </c>
      <c r="I31" s="103">
        <f>COUNTIF(IUN!$R:$R,DASHBOARD!$B31)</f>
        <v>0</v>
      </c>
      <c r="J31" s="103">
        <f>COUNTIF(IUL!$R:$R,DASHBOARD!$B31)</f>
        <v>0</v>
      </c>
      <c r="K31" s="103">
        <f>COUNTIF(AUG!$R:$R,DASHBOARD!$B31)</f>
        <v>0</v>
      </c>
      <c r="L31" s="103">
        <f>COUNTIF(SEP!$R:$R,DASHBOARD!$B31)</f>
        <v>0</v>
      </c>
      <c r="M31" s="103">
        <f>COUNTIF(OCT!$R:$R,DASHBOARD!$B31)</f>
        <v>0</v>
      </c>
      <c r="N31" s="103">
        <f>COUNTIF(NOI!$R:$R,DASHBOARD!$B31)</f>
        <v>0</v>
      </c>
      <c r="O31" s="103">
        <f>COUNTIF(DEC!$R:$R,DASHBOARD!$B31)</f>
        <v>0</v>
      </c>
      <c r="P31" s="127">
        <f t="shared" si="0"/>
        <v>0</v>
      </c>
    </row>
    <row r="32" spans="2:16" x14ac:dyDescent="0.25">
      <c r="B32">
        <v>25</v>
      </c>
      <c r="C32" s="108" t="s">
        <v>78</v>
      </c>
      <c r="D32" s="103">
        <f>COUNTIF(IAN!$R:$R,DASHBOARD!$B32)</f>
        <v>0</v>
      </c>
      <c r="E32" s="103">
        <f>COUNTIF(FEB!$R:$R,DASHBOARD!$B32)</f>
        <v>0</v>
      </c>
      <c r="F32" s="103">
        <f>COUNTIF(MAR!$R:$R,DASHBOARD!$B32)</f>
        <v>0</v>
      </c>
      <c r="G32" s="103">
        <f>COUNTIF(APR!$R:$R,DASHBOARD!$B32)</f>
        <v>0</v>
      </c>
      <c r="H32" s="103">
        <f>COUNTIF(MAI!$R:$R,DASHBOARD!$B32)</f>
        <v>0</v>
      </c>
      <c r="I32" s="103">
        <f>COUNTIF(IUN!$R:$R,DASHBOARD!$B32)</f>
        <v>0</v>
      </c>
      <c r="J32" s="103">
        <f>COUNTIF(IUL!$R:$R,DASHBOARD!$B32)</f>
        <v>0</v>
      </c>
      <c r="K32" s="103">
        <f>COUNTIF(AUG!$R:$R,DASHBOARD!$B32)</f>
        <v>0</v>
      </c>
      <c r="L32" s="103">
        <f>COUNTIF(SEP!$R:$R,DASHBOARD!$B32)</f>
        <v>0</v>
      </c>
      <c r="M32" s="103">
        <f>COUNTIF(OCT!$R:$R,DASHBOARD!$B32)</f>
        <v>0</v>
      </c>
      <c r="N32" s="103">
        <f>COUNTIF(NOI!$R:$R,DASHBOARD!$B32)</f>
        <v>0</v>
      </c>
      <c r="O32" s="103">
        <f>COUNTIF(DEC!$R:$R,DASHBOARD!$B32)</f>
        <v>0</v>
      </c>
      <c r="P32" s="127">
        <f t="shared" si="0"/>
        <v>0</v>
      </c>
    </row>
    <row r="33" spans="2:16" x14ac:dyDescent="0.25">
      <c r="B33">
        <v>34</v>
      </c>
      <c r="C33" s="108" t="s">
        <v>79</v>
      </c>
      <c r="D33" s="103">
        <f>COUNTIF(IAN!$R:$R,DASHBOARD!$B33)</f>
        <v>0</v>
      </c>
      <c r="E33" s="103">
        <f>COUNTIF(FEB!$R:$R,DASHBOARD!$B33)</f>
        <v>0</v>
      </c>
      <c r="F33" s="103">
        <f>COUNTIF(MAR!$R:$R,DASHBOARD!$B33)</f>
        <v>0</v>
      </c>
      <c r="G33" s="103">
        <f>COUNTIF(APR!$R:$R,DASHBOARD!$B33)</f>
        <v>0</v>
      </c>
      <c r="H33" s="103">
        <f>COUNTIF(MAI!$R:$R,DASHBOARD!$B33)</f>
        <v>0</v>
      </c>
      <c r="I33" s="103">
        <f>COUNTIF(IUN!$R:$R,DASHBOARD!$B33)</f>
        <v>0</v>
      </c>
      <c r="J33" s="103">
        <f>COUNTIF(IUL!$R:$R,DASHBOARD!$B33)</f>
        <v>0</v>
      </c>
      <c r="K33" s="103">
        <f>COUNTIF(AUG!$R:$R,DASHBOARD!$B33)</f>
        <v>0</v>
      </c>
      <c r="L33" s="103">
        <f>COUNTIF(SEP!$R:$R,DASHBOARD!$B33)</f>
        <v>0</v>
      </c>
      <c r="M33" s="103">
        <f>COUNTIF(OCT!$R:$R,DASHBOARD!$B33)</f>
        <v>0</v>
      </c>
      <c r="N33" s="103">
        <f>COUNTIF(NOI!$R:$R,DASHBOARD!$B33)</f>
        <v>0</v>
      </c>
      <c r="O33" s="103">
        <f>COUNTIF(DEC!$R:$R,DASHBOARD!$B33)</f>
        <v>0</v>
      </c>
      <c r="P33" s="127">
        <f t="shared" si="0"/>
        <v>0</v>
      </c>
    </row>
    <row r="34" spans="2:16" x14ac:dyDescent="0.25">
      <c r="B34">
        <v>35</v>
      </c>
      <c r="C34" s="108" t="s">
        <v>80</v>
      </c>
      <c r="D34" s="103">
        <f>COUNTIF(IAN!$R:$R,DASHBOARD!$B34)</f>
        <v>12</v>
      </c>
      <c r="E34" s="103">
        <f>COUNTIF(FEB!$R:$R,DASHBOARD!$B34)</f>
        <v>12</v>
      </c>
      <c r="F34" s="103">
        <f>COUNTIF(MAR!$R:$R,DASHBOARD!$B34)</f>
        <v>12</v>
      </c>
      <c r="G34" s="103">
        <f>COUNTIF(APR!$R:$R,DASHBOARD!$B34)</f>
        <v>12</v>
      </c>
      <c r="H34" s="103">
        <f>COUNTIF(MAI!$R:$R,DASHBOARD!$B34)</f>
        <v>12</v>
      </c>
      <c r="I34" s="103">
        <f>COUNTIF(IUN!$R:$R,DASHBOARD!$B34)</f>
        <v>12</v>
      </c>
      <c r="J34" s="103">
        <f>COUNTIF(IUL!$R:$R,DASHBOARD!$B34)</f>
        <v>12</v>
      </c>
      <c r="K34" s="103">
        <f>COUNTIF(AUG!$R:$R,DASHBOARD!$B34)</f>
        <v>12</v>
      </c>
      <c r="L34" s="103">
        <f>COUNTIF(SEP!$R:$R,DASHBOARD!$B34)</f>
        <v>12</v>
      </c>
      <c r="M34" s="103">
        <f>COUNTIF(OCT!$R:$R,DASHBOARD!$B34)</f>
        <v>12</v>
      </c>
      <c r="N34" s="103">
        <f>COUNTIF(NOI!$R:$R,DASHBOARD!$B34)</f>
        <v>12</v>
      </c>
      <c r="O34" s="103">
        <f>COUNTIF(DEC!$R:$R,DASHBOARD!$B34)</f>
        <v>12</v>
      </c>
      <c r="P34" s="127">
        <f t="shared" si="0"/>
        <v>144</v>
      </c>
    </row>
    <row r="35" spans="2:16" x14ac:dyDescent="0.25">
      <c r="B35">
        <v>44</v>
      </c>
      <c r="C35" s="108" t="s">
        <v>81</v>
      </c>
      <c r="D35" s="103">
        <f>COUNTIF(IAN!$R:$R,DASHBOARD!$B35)</f>
        <v>0</v>
      </c>
      <c r="E35" s="103">
        <f>COUNTIF(FEB!$R:$R,DASHBOARD!$B35)</f>
        <v>0</v>
      </c>
      <c r="F35" s="103">
        <f>COUNTIF(MAR!$R:$R,DASHBOARD!$B35)</f>
        <v>0</v>
      </c>
      <c r="G35" s="103">
        <f>COUNTIF(APR!$R:$R,DASHBOARD!$B35)</f>
        <v>0</v>
      </c>
      <c r="H35" s="103">
        <f>COUNTIF(MAI!$R:$R,DASHBOARD!$B35)</f>
        <v>0</v>
      </c>
      <c r="I35" s="103">
        <f>COUNTIF(IUN!$R:$R,DASHBOARD!$B35)</f>
        <v>0</v>
      </c>
      <c r="J35" s="103">
        <f>COUNTIF(IUL!$R:$R,DASHBOARD!$B35)</f>
        <v>0</v>
      </c>
      <c r="K35" s="103">
        <f>COUNTIF(AUG!$R:$R,DASHBOARD!$B35)</f>
        <v>0</v>
      </c>
      <c r="L35" s="103">
        <f>COUNTIF(SEP!$R:$R,DASHBOARD!$B35)</f>
        <v>0</v>
      </c>
      <c r="M35" s="103">
        <f>COUNTIF(OCT!$R:$R,DASHBOARD!$B35)</f>
        <v>0</v>
      </c>
      <c r="N35" s="103">
        <f>COUNTIF(NOI!$R:$R,DASHBOARD!$B35)</f>
        <v>0</v>
      </c>
      <c r="O35" s="103">
        <f>COUNTIF(DEC!$R:$R,DASHBOARD!$B35)</f>
        <v>0</v>
      </c>
      <c r="P35" s="127">
        <f t="shared" si="0"/>
        <v>0</v>
      </c>
    </row>
    <row r="36" spans="2:16" x14ac:dyDescent="0.25">
      <c r="B36">
        <v>45</v>
      </c>
      <c r="C36" s="108" t="s">
        <v>82</v>
      </c>
      <c r="D36" s="103">
        <f>COUNTIF(IAN!$R:$R,DASHBOARD!$B36)</f>
        <v>0</v>
      </c>
      <c r="E36" s="103">
        <f>COUNTIF(FEB!$R:$R,DASHBOARD!$B36)</f>
        <v>0</v>
      </c>
      <c r="F36" s="103">
        <f>COUNTIF(MAR!$R:$R,DASHBOARD!$B36)</f>
        <v>0</v>
      </c>
      <c r="G36" s="103">
        <f>COUNTIF(APR!$R:$R,DASHBOARD!$B36)</f>
        <v>0</v>
      </c>
      <c r="H36" s="103">
        <f>COUNTIF(MAI!$R:$R,DASHBOARD!$B36)</f>
        <v>0</v>
      </c>
      <c r="I36" s="103">
        <f>COUNTIF(IUN!$R:$R,DASHBOARD!$B36)</f>
        <v>0</v>
      </c>
      <c r="J36" s="103">
        <f>COUNTIF(IUL!$R:$R,DASHBOARD!$B36)</f>
        <v>0</v>
      </c>
      <c r="K36" s="103">
        <f>COUNTIF(AUG!$R:$R,DASHBOARD!$B36)</f>
        <v>0</v>
      </c>
      <c r="L36" s="103">
        <f>COUNTIF(SEP!$R:$R,DASHBOARD!$B36)</f>
        <v>0</v>
      </c>
      <c r="M36" s="103">
        <f>COUNTIF(OCT!$R:$R,DASHBOARD!$B36)</f>
        <v>0</v>
      </c>
      <c r="N36" s="103">
        <f>COUNTIF(NOI!$R:$R,DASHBOARD!$B36)</f>
        <v>0</v>
      </c>
      <c r="O36" s="103">
        <f>COUNTIF(DEC!$R:$R,DASHBOARD!$B36)</f>
        <v>0</v>
      </c>
      <c r="P36" s="127">
        <f t="shared" si="0"/>
        <v>0</v>
      </c>
    </row>
    <row r="37" spans="2:16" x14ac:dyDescent="0.25">
      <c r="B37">
        <v>16</v>
      </c>
      <c r="C37" s="108" t="s">
        <v>83</v>
      </c>
      <c r="D37" s="103">
        <f>COUNTIF(IAN!$R:$R,DASHBOARD!$B37)</f>
        <v>0</v>
      </c>
      <c r="E37" s="103">
        <f>COUNTIF(FEB!$R:$R,DASHBOARD!$B37)</f>
        <v>0</v>
      </c>
      <c r="F37" s="103">
        <f>COUNTIF(MAR!$R:$R,DASHBOARD!$B37)</f>
        <v>0</v>
      </c>
      <c r="G37" s="103">
        <f>COUNTIF(APR!$R:$R,DASHBOARD!$B37)</f>
        <v>0</v>
      </c>
      <c r="H37" s="103">
        <f>COUNTIF(MAI!$R:$R,DASHBOARD!$B37)</f>
        <v>0</v>
      </c>
      <c r="I37" s="103">
        <f>COUNTIF(IUN!$R:$R,DASHBOARD!$B37)</f>
        <v>0</v>
      </c>
      <c r="J37" s="103">
        <f>COUNTIF(IUL!$R:$R,DASHBOARD!$B37)</f>
        <v>0</v>
      </c>
      <c r="K37" s="103">
        <f>COUNTIF(AUG!$R:$R,DASHBOARD!$B37)</f>
        <v>0</v>
      </c>
      <c r="L37" s="103">
        <f>COUNTIF(SEP!$R:$R,DASHBOARD!$B37)</f>
        <v>0</v>
      </c>
      <c r="M37" s="103">
        <f>COUNTIF(OCT!$R:$R,DASHBOARD!$B37)</f>
        <v>0</v>
      </c>
      <c r="N37" s="103">
        <f>COUNTIF(NOI!$R:$R,DASHBOARD!$B37)</f>
        <v>0</v>
      </c>
      <c r="O37" s="103">
        <f>COUNTIF(DEC!$R:$R,DASHBOARD!$B37)</f>
        <v>0</v>
      </c>
      <c r="P37" s="127">
        <f t="shared" si="0"/>
        <v>0</v>
      </c>
    </row>
    <row r="38" spans="2:16" x14ac:dyDescent="0.25">
      <c r="B38">
        <v>17</v>
      </c>
      <c r="C38" s="108" t="s">
        <v>84</v>
      </c>
      <c r="D38" s="103">
        <f>COUNTIF(IAN!$R:$R,DASHBOARD!$B38)</f>
        <v>0</v>
      </c>
      <c r="E38" s="103">
        <f>COUNTIF(FEB!$R:$R,DASHBOARD!$B38)</f>
        <v>0</v>
      </c>
      <c r="F38" s="103">
        <f>COUNTIF(MAR!$R:$R,DASHBOARD!$B38)</f>
        <v>0</v>
      </c>
      <c r="G38" s="103">
        <f>COUNTIF(APR!$R:$R,DASHBOARD!$B38)</f>
        <v>0</v>
      </c>
      <c r="H38" s="103">
        <f>COUNTIF(MAI!$R:$R,DASHBOARD!$B38)</f>
        <v>0</v>
      </c>
      <c r="I38" s="103">
        <f>COUNTIF(IUN!$R:$R,DASHBOARD!$B38)</f>
        <v>0</v>
      </c>
      <c r="J38" s="103">
        <f>COUNTIF(IUL!$R:$R,DASHBOARD!$B38)</f>
        <v>0</v>
      </c>
      <c r="K38" s="103">
        <f>COUNTIF(AUG!$R:$R,DASHBOARD!$B38)</f>
        <v>0</v>
      </c>
      <c r="L38" s="103">
        <f>COUNTIF(SEP!$R:$R,DASHBOARD!$B38)</f>
        <v>0</v>
      </c>
      <c r="M38" s="103">
        <f>COUNTIF(OCT!$R:$R,DASHBOARD!$B38)</f>
        <v>0</v>
      </c>
      <c r="N38" s="103">
        <f>COUNTIF(NOI!$R:$R,DASHBOARD!$B38)</f>
        <v>0</v>
      </c>
      <c r="O38" s="103">
        <f>COUNTIF(DEC!$R:$R,DASHBOARD!$B38)</f>
        <v>0</v>
      </c>
      <c r="P38" s="127">
        <f t="shared" si="0"/>
        <v>0</v>
      </c>
    </row>
    <row r="39" spans="2:16" x14ac:dyDescent="0.25">
      <c r="B39">
        <v>18</v>
      </c>
      <c r="C39" s="108" t="s">
        <v>85</v>
      </c>
      <c r="D39" s="103">
        <f>COUNTIF(IAN!$R:$R,DASHBOARD!$B39)</f>
        <v>12</v>
      </c>
      <c r="E39" s="103">
        <f>COUNTIF(FEB!$R:$R,DASHBOARD!$B39)</f>
        <v>12</v>
      </c>
      <c r="F39" s="103">
        <f>COUNTIF(MAR!$R:$R,DASHBOARD!$B39)</f>
        <v>12</v>
      </c>
      <c r="G39" s="103">
        <f>COUNTIF(APR!$R:$R,DASHBOARD!$B39)</f>
        <v>12</v>
      </c>
      <c r="H39" s="103">
        <f>COUNTIF(MAI!$R:$R,DASHBOARD!$B39)</f>
        <v>12</v>
      </c>
      <c r="I39" s="103">
        <f>COUNTIF(IUN!$R:$R,DASHBOARD!$B39)</f>
        <v>12</v>
      </c>
      <c r="J39" s="103">
        <f>COUNTIF(IUL!$R:$R,DASHBOARD!$B39)</f>
        <v>12</v>
      </c>
      <c r="K39" s="103">
        <f>COUNTIF(AUG!$R:$R,DASHBOARD!$B39)</f>
        <v>12</v>
      </c>
      <c r="L39" s="103">
        <f>COUNTIF(SEP!$R:$R,DASHBOARD!$B39)</f>
        <v>12</v>
      </c>
      <c r="M39" s="103">
        <f>COUNTIF(OCT!$R:$R,DASHBOARD!$B39)</f>
        <v>12</v>
      </c>
      <c r="N39" s="103">
        <f>COUNTIF(NOI!$R:$R,DASHBOARD!$B39)</f>
        <v>12</v>
      </c>
      <c r="O39" s="103">
        <f>COUNTIF(DEC!$R:$R,DASHBOARD!$B39)</f>
        <v>12</v>
      </c>
      <c r="P39" s="127">
        <f t="shared" si="0"/>
        <v>144</v>
      </c>
    </row>
    <row r="40" spans="2:16" x14ac:dyDescent="0.25">
      <c r="B40">
        <v>26</v>
      </c>
      <c r="C40" s="108" t="s">
        <v>86</v>
      </c>
      <c r="D40" s="103">
        <f>COUNTIF(IAN!$R:$R,DASHBOARD!$B40)</f>
        <v>12</v>
      </c>
      <c r="E40" s="103">
        <f>COUNTIF(FEB!$R:$R,DASHBOARD!$B40)</f>
        <v>12</v>
      </c>
      <c r="F40" s="103">
        <f>COUNTIF(MAR!$R:$R,DASHBOARD!$B40)</f>
        <v>12</v>
      </c>
      <c r="G40" s="103">
        <f>COUNTIF(APR!$R:$R,DASHBOARD!$B40)</f>
        <v>12</v>
      </c>
      <c r="H40" s="103">
        <f>COUNTIF(MAI!$R:$R,DASHBOARD!$B40)</f>
        <v>12</v>
      </c>
      <c r="I40" s="103">
        <f>COUNTIF(IUN!$R:$R,DASHBOARD!$B40)</f>
        <v>12</v>
      </c>
      <c r="J40" s="103">
        <f>COUNTIF(IUL!$R:$R,DASHBOARD!$B40)</f>
        <v>12</v>
      </c>
      <c r="K40" s="103">
        <f>COUNTIF(AUG!$R:$R,DASHBOARD!$B40)</f>
        <v>12</v>
      </c>
      <c r="L40" s="103">
        <f>COUNTIF(SEP!$R:$R,DASHBOARD!$B40)</f>
        <v>12</v>
      </c>
      <c r="M40" s="103">
        <f>COUNTIF(OCT!$R:$R,DASHBOARD!$B40)</f>
        <v>12</v>
      </c>
      <c r="N40" s="103">
        <f>COUNTIF(NOI!$R:$R,DASHBOARD!$B40)</f>
        <v>12</v>
      </c>
      <c r="O40" s="103">
        <f>COUNTIF(DEC!$R:$R,DASHBOARD!$B40)</f>
        <v>12</v>
      </c>
      <c r="P40" s="127">
        <f t="shared" si="0"/>
        <v>144</v>
      </c>
    </row>
    <row r="41" spans="2:16" x14ac:dyDescent="0.25">
      <c r="B41">
        <v>27</v>
      </c>
      <c r="C41" s="108" t="s">
        <v>87</v>
      </c>
      <c r="D41" s="103">
        <f>COUNTIF(IAN!$R:$R,DASHBOARD!$B41)</f>
        <v>0</v>
      </c>
      <c r="E41" s="103">
        <f>COUNTIF(FEB!$R:$R,DASHBOARD!$B41)</f>
        <v>0</v>
      </c>
      <c r="F41" s="103">
        <f>COUNTIF(MAR!$R:$R,DASHBOARD!$B41)</f>
        <v>0</v>
      </c>
      <c r="G41" s="103">
        <f>COUNTIF(APR!$R:$R,DASHBOARD!$B41)</f>
        <v>0</v>
      </c>
      <c r="H41" s="103">
        <f>COUNTIF(MAI!$R:$R,DASHBOARD!$B41)</f>
        <v>0</v>
      </c>
      <c r="I41" s="103">
        <f>COUNTIF(IUN!$R:$R,DASHBOARD!$B41)</f>
        <v>0</v>
      </c>
      <c r="J41" s="103">
        <f>COUNTIF(IUL!$R:$R,DASHBOARD!$B41)</f>
        <v>0</v>
      </c>
      <c r="K41" s="103">
        <f>COUNTIF(AUG!$R:$R,DASHBOARD!$B41)</f>
        <v>0</v>
      </c>
      <c r="L41" s="103">
        <f>COUNTIF(SEP!$R:$R,DASHBOARD!$B41)</f>
        <v>0</v>
      </c>
      <c r="M41" s="103">
        <f>COUNTIF(OCT!$R:$R,DASHBOARD!$B41)</f>
        <v>0</v>
      </c>
      <c r="N41" s="103">
        <f>COUNTIF(NOI!$R:$R,DASHBOARD!$B41)</f>
        <v>0</v>
      </c>
      <c r="O41" s="103">
        <f>COUNTIF(DEC!$R:$R,DASHBOARD!$B41)</f>
        <v>0</v>
      </c>
      <c r="P41" s="127">
        <f t="shared" si="0"/>
        <v>0</v>
      </c>
    </row>
    <row r="42" spans="2:16" x14ac:dyDescent="0.25">
      <c r="B42">
        <v>28</v>
      </c>
      <c r="C42" s="108" t="s">
        <v>88</v>
      </c>
      <c r="D42" s="103">
        <f>COUNTIF(IAN!$R:$R,DASHBOARD!$B42)</f>
        <v>0</v>
      </c>
      <c r="E42" s="103">
        <f>COUNTIF(FEB!$R:$R,DASHBOARD!$B42)</f>
        <v>0</v>
      </c>
      <c r="F42" s="103">
        <f>COUNTIF(MAR!$R:$R,DASHBOARD!$B42)</f>
        <v>0</v>
      </c>
      <c r="G42" s="103">
        <f>COUNTIF(APR!$R:$R,DASHBOARD!$B42)</f>
        <v>0</v>
      </c>
      <c r="H42" s="103">
        <f>COUNTIF(MAI!$R:$R,DASHBOARD!$B42)</f>
        <v>0</v>
      </c>
      <c r="I42" s="103">
        <f>COUNTIF(IUN!$R:$R,DASHBOARD!$B42)</f>
        <v>0</v>
      </c>
      <c r="J42" s="103">
        <f>COUNTIF(IUL!$R:$R,DASHBOARD!$B42)</f>
        <v>0</v>
      </c>
      <c r="K42" s="103">
        <f>COUNTIF(AUG!$R:$R,DASHBOARD!$B42)</f>
        <v>0</v>
      </c>
      <c r="L42" s="103">
        <f>COUNTIF(SEP!$R:$R,DASHBOARD!$B42)</f>
        <v>0</v>
      </c>
      <c r="M42" s="103">
        <f>COUNTIF(OCT!$R:$R,DASHBOARD!$B42)</f>
        <v>0</v>
      </c>
      <c r="N42" s="103">
        <f>COUNTIF(NOI!$R:$R,DASHBOARD!$B42)</f>
        <v>0</v>
      </c>
      <c r="O42" s="103">
        <f>COUNTIF(DEC!$R:$R,DASHBOARD!$B42)</f>
        <v>0</v>
      </c>
      <c r="P42" s="127">
        <f t="shared" si="0"/>
        <v>0</v>
      </c>
    </row>
    <row r="43" spans="2:16" x14ac:dyDescent="0.25">
      <c r="B43">
        <v>36</v>
      </c>
      <c r="C43" s="108" t="s">
        <v>89</v>
      </c>
      <c r="D43" s="103">
        <f>COUNTIF(IAN!$R:$R,DASHBOARD!$B43)</f>
        <v>0</v>
      </c>
      <c r="E43" s="103">
        <f>COUNTIF(FEB!$R:$R,DASHBOARD!$B43)</f>
        <v>0</v>
      </c>
      <c r="F43" s="103">
        <f>COUNTIF(MAR!$R:$R,DASHBOARD!$B43)</f>
        <v>0</v>
      </c>
      <c r="G43" s="103">
        <f>COUNTIF(APR!$R:$R,DASHBOARD!$B43)</f>
        <v>0</v>
      </c>
      <c r="H43" s="103">
        <f>COUNTIF(MAI!$R:$R,DASHBOARD!$B43)</f>
        <v>0</v>
      </c>
      <c r="I43" s="103">
        <f>COUNTIF(IUN!$R:$R,DASHBOARD!$B43)</f>
        <v>0</v>
      </c>
      <c r="J43" s="103">
        <f>COUNTIF(IUL!$R:$R,DASHBOARD!$B43)</f>
        <v>0</v>
      </c>
      <c r="K43" s="103">
        <f>COUNTIF(AUG!$R:$R,DASHBOARD!$B43)</f>
        <v>0</v>
      </c>
      <c r="L43" s="103">
        <f>COUNTIF(SEP!$R:$R,DASHBOARD!$B43)</f>
        <v>0</v>
      </c>
      <c r="M43" s="103">
        <f>COUNTIF(OCT!$R:$R,DASHBOARD!$B43)</f>
        <v>0</v>
      </c>
      <c r="N43" s="103">
        <f>COUNTIF(NOI!$R:$R,DASHBOARD!$B43)</f>
        <v>0</v>
      </c>
      <c r="O43" s="103">
        <f>COUNTIF(DEC!$R:$R,DASHBOARD!$B43)</f>
        <v>0</v>
      </c>
      <c r="P43" s="127">
        <f t="shared" si="0"/>
        <v>0</v>
      </c>
    </row>
    <row r="44" spans="2:16" x14ac:dyDescent="0.25">
      <c r="B44">
        <v>37</v>
      </c>
      <c r="C44" s="108" t="s">
        <v>90</v>
      </c>
      <c r="D44" s="103">
        <f>COUNTIF(IAN!$R:$R,DASHBOARD!$B44)</f>
        <v>0</v>
      </c>
      <c r="E44" s="103">
        <f>COUNTIF(FEB!$R:$R,DASHBOARD!$B44)</f>
        <v>0</v>
      </c>
      <c r="F44" s="103">
        <f>COUNTIF(MAR!$R:$R,DASHBOARD!$B44)</f>
        <v>0</v>
      </c>
      <c r="G44" s="103">
        <f>COUNTIF(APR!$R:$R,DASHBOARD!$B44)</f>
        <v>0</v>
      </c>
      <c r="H44" s="103">
        <f>COUNTIF(MAI!$R:$R,DASHBOARD!$B44)</f>
        <v>0</v>
      </c>
      <c r="I44" s="103">
        <f>COUNTIF(IUN!$R:$R,DASHBOARD!$B44)</f>
        <v>0</v>
      </c>
      <c r="J44" s="103">
        <f>COUNTIF(IUL!$R:$R,DASHBOARD!$B44)</f>
        <v>0</v>
      </c>
      <c r="K44" s="103">
        <f>COUNTIF(AUG!$R:$R,DASHBOARD!$B44)</f>
        <v>0</v>
      </c>
      <c r="L44" s="103">
        <f>COUNTIF(SEP!$R:$R,DASHBOARD!$B44)</f>
        <v>0</v>
      </c>
      <c r="M44" s="103">
        <f>COUNTIF(OCT!$R:$R,DASHBOARD!$B44)</f>
        <v>0</v>
      </c>
      <c r="N44" s="103">
        <f>COUNTIF(NOI!$R:$R,DASHBOARD!$B44)</f>
        <v>0</v>
      </c>
      <c r="O44" s="103">
        <f>COUNTIF(DEC!$R:$R,DASHBOARD!$B44)</f>
        <v>0</v>
      </c>
      <c r="P44" s="127">
        <f t="shared" si="0"/>
        <v>0</v>
      </c>
    </row>
    <row r="45" spans="2:16" x14ac:dyDescent="0.25">
      <c r="B45">
        <v>38</v>
      </c>
      <c r="C45" s="108" t="s">
        <v>91</v>
      </c>
      <c r="D45" s="103">
        <f>COUNTIF(IAN!$R:$R,DASHBOARD!$B45)</f>
        <v>0</v>
      </c>
      <c r="E45" s="103">
        <f>COUNTIF(FEB!$R:$R,DASHBOARD!$B45)</f>
        <v>0</v>
      </c>
      <c r="F45" s="103">
        <f>COUNTIF(MAR!$R:$R,DASHBOARD!$B45)</f>
        <v>0</v>
      </c>
      <c r="G45" s="103">
        <f>COUNTIF(APR!$R:$R,DASHBOARD!$B45)</f>
        <v>0</v>
      </c>
      <c r="H45" s="103">
        <f>COUNTIF(MAI!$R:$R,DASHBOARD!$B45)</f>
        <v>0</v>
      </c>
      <c r="I45" s="103">
        <f>COUNTIF(IUN!$R:$R,DASHBOARD!$B45)</f>
        <v>0</v>
      </c>
      <c r="J45" s="103">
        <f>COUNTIF(IUL!$R:$R,DASHBOARD!$B45)</f>
        <v>0</v>
      </c>
      <c r="K45" s="103">
        <f>COUNTIF(AUG!$R:$R,DASHBOARD!$B45)</f>
        <v>0</v>
      </c>
      <c r="L45" s="103">
        <f>COUNTIF(SEP!$R:$R,DASHBOARD!$B45)</f>
        <v>0</v>
      </c>
      <c r="M45" s="103">
        <f>COUNTIF(OCT!$R:$R,DASHBOARD!$B45)</f>
        <v>0</v>
      </c>
      <c r="N45" s="103">
        <f>COUNTIF(NOI!$R:$R,DASHBOARD!$B45)</f>
        <v>0</v>
      </c>
      <c r="O45" s="103">
        <f>COUNTIF(DEC!$R:$R,DASHBOARD!$B45)</f>
        <v>0</v>
      </c>
      <c r="P45" s="127">
        <f t="shared" si="0"/>
        <v>0</v>
      </c>
    </row>
    <row r="46" spans="2:16" x14ac:dyDescent="0.25">
      <c r="B46">
        <v>46</v>
      </c>
      <c r="C46" s="108" t="s">
        <v>92</v>
      </c>
      <c r="D46" s="103">
        <f>COUNTIF(IAN!$R:$R,DASHBOARD!$B46)</f>
        <v>0</v>
      </c>
      <c r="E46" s="103">
        <f>COUNTIF(FEB!$R:$R,DASHBOARD!$B46)</f>
        <v>0</v>
      </c>
      <c r="F46" s="103">
        <f>COUNTIF(MAR!$R:$R,DASHBOARD!$B46)</f>
        <v>0</v>
      </c>
      <c r="G46" s="103">
        <f>COUNTIF(APR!$R:$R,DASHBOARD!$B46)</f>
        <v>0</v>
      </c>
      <c r="H46" s="103">
        <f>COUNTIF(MAI!$R:$R,DASHBOARD!$B46)</f>
        <v>0</v>
      </c>
      <c r="I46" s="103">
        <f>COUNTIF(IUN!$R:$R,DASHBOARD!$B46)</f>
        <v>0</v>
      </c>
      <c r="J46" s="103">
        <f>COUNTIF(IUL!$R:$R,DASHBOARD!$B46)</f>
        <v>0</v>
      </c>
      <c r="K46" s="103">
        <f>COUNTIF(AUG!$R:$R,DASHBOARD!$B46)</f>
        <v>0</v>
      </c>
      <c r="L46" s="103">
        <f>COUNTIF(SEP!$R:$R,DASHBOARD!$B46)</f>
        <v>0</v>
      </c>
      <c r="M46" s="103">
        <f>COUNTIF(OCT!$R:$R,DASHBOARD!$B46)</f>
        <v>0</v>
      </c>
      <c r="N46" s="103">
        <f>COUNTIF(NOI!$R:$R,DASHBOARD!$B46)</f>
        <v>0</v>
      </c>
      <c r="O46" s="103">
        <f>COUNTIF(DEC!$R:$R,DASHBOARD!$B46)</f>
        <v>0</v>
      </c>
      <c r="P46" s="127">
        <f t="shared" si="0"/>
        <v>0</v>
      </c>
    </row>
    <row r="47" spans="2:16" x14ac:dyDescent="0.25">
      <c r="B47">
        <v>47</v>
      </c>
      <c r="C47" s="108" t="s">
        <v>93</v>
      </c>
      <c r="D47" s="103">
        <f>COUNTIF(IAN!$R:$R,DASHBOARD!$B47)</f>
        <v>0</v>
      </c>
      <c r="E47" s="103">
        <f>COUNTIF(FEB!$R:$R,DASHBOARD!$B47)</f>
        <v>0</v>
      </c>
      <c r="F47" s="103">
        <f>COUNTIF(MAR!$R:$R,DASHBOARD!$B47)</f>
        <v>0</v>
      </c>
      <c r="G47" s="103">
        <f>COUNTIF(APR!$R:$R,DASHBOARD!$B47)</f>
        <v>0</v>
      </c>
      <c r="H47" s="103">
        <f>COUNTIF(MAI!$R:$R,DASHBOARD!$B47)</f>
        <v>0</v>
      </c>
      <c r="I47" s="103">
        <f>COUNTIF(IUN!$R:$R,DASHBOARD!$B47)</f>
        <v>0</v>
      </c>
      <c r="J47" s="103">
        <f>COUNTIF(IUL!$R:$R,DASHBOARD!$B47)</f>
        <v>0</v>
      </c>
      <c r="K47" s="103">
        <f>COUNTIF(AUG!$R:$R,DASHBOARD!$B47)</f>
        <v>0</v>
      </c>
      <c r="L47" s="103">
        <f>COUNTIF(SEP!$R:$R,DASHBOARD!$B47)</f>
        <v>0</v>
      </c>
      <c r="M47" s="103">
        <f>COUNTIF(OCT!$R:$R,DASHBOARD!$B47)</f>
        <v>0</v>
      </c>
      <c r="N47" s="103">
        <f>COUNTIF(NOI!$R:$R,DASHBOARD!$B47)</f>
        <v>0</v>
      </c>
      <c r="O47" s="103">
        <f>COUNTIF(DEC!$R:$R,DASHBOARD!$B47)</f>
        <v>0</v>
      </c>
      <c r="P47" s="127">
        <f t="shared" si="0"/>
        <v>0</v>
      </c>
    </row>
    <row r="48" spans="2:16" ht="15.75" thickBot="1" x14ac:dyDescent="0.3">
      <c r="B48">
        <v>48</v>
      </c>
      <c r="C48" s="110" t="s">
        <v>94</v>
      </c>
      <c r="D48" s="115">
        <f>COUNTIF(IAN!$R:$R,DASHBOARD!$B48)</f>
        <v>0</v>
      </c>
      <c r="E48" s="115">
        <f>COUNTIF(FEB!$R:$R,DASHBOARD!$B48)</f>
        <v>0</v>
      </c>
      <c r="F48" s="115">
        <f>COUNTIF(MAR!$R:$R,DASHBOARD!$B48)</f>
        <v>0</v>
      </c>
      <c r="G48" s="115">
        <f>COUNTIF(APR!$R:$R,DASHBOARD!$B48)</f>
        <v>0</v>
      </c>
      <c r="H48" s="115">
        <f>COUNTIF(MAI!$R:$R,DASHBOARD!$B48)</f>
        <v>0</v>
      </c>
      <c r="I48" s="115">
        <f>COUNTIF(IUN!$R:$R,DASHBOARD!$B48)</f>
        <v>0</v>
      </c>
      <c r="J48" s="115">
        <f>COUNTIF(IUL!$R:$R,DASHBOARD!$B48)</f>
        <v>0</v>
      </c>
      <c r="K48" s="115">
        <f>COUNTIF(AUG!$R:$R,DASHBOARD!$B48)</f>
        <v>0</v>
      </c>
      <c r="L48" s="115">
        <f>COUNTIF(SEP!$R:$R,DASHBOARD!$B48)</f>
        <v>0</v>
      </c>
      <c r="M48" s="115">
        <f>COUNTIF(OCT!$R:$R,DASHBOARD!$B48)</f>
        <v>0</v>
      </c>
      <c r="N48" s="115">
        <f>COUNTIF(NOI!$R:$R,DASHBOARD!$B48)</f>
        <v>0</v>
      </c>
      <c r="O48" s="116">
        <f>COUNTIF(DEC!$R:$R,DASHBOARD!$B48)</f>
        <v>0</v>
      </c>
      <c r="P48" s="127">
        <f t="shared" si="0"/>
        <v>0</v>
      </c>
    </row>
    <row r="49" spans="3:16" x14ac:dyDescent="0.25">
      <c r="C49" s="112" t="s">
        <v>15</v>
      </c>
      <c r="D49" s="114">
        <f>COUNTIF(IAN!$U:$U,DASHBOARD!$C49)</f>
        <v>0</v>
      </c>
      <c r="E49" s="114">
        <f>COUNTIF(FEB!$U:$U,DASHBOARD!$C49)</f>
        <v>0</v>
      </c>
      <c r="F49" s="114">
        <f>COUNTIF(MAR!$U:$U,DASHBOARD!$C49)</f>
        <v>0</v>
      </c>
      <c r="G49" s="114">
        <f>COUNTIF(APR!$U:$U,DASHBOARD!$C49)</f>
        <v>0</v>
      </c>
      <c r="H49" s="114">
        <f>COUNTIF(MAI!$U:$U,DASHBOARD!$C49)</f>
        <v>0</v>
      </c>
      <c r="I49" s="114">
        <f>COUNTIF(IUN!$U:$U,DASHBOARD!$C49)</f>
        <v>0</v>
      </c>
      <c r="J49" s="114">
        <f>COUNTIF(IUL!$U:$U,DASHBOARD!$C49)</f>
        <v>0</v>
      </c>
      <c r="K49" s="114">
        <f>COUNTIF(AUG!$U:$U,DASHBOARD!$C49)</f>
        <v>0</v>
      </c>
      <c r="L49" s="114">
        <f>COUNTIF(SEP!$U:$U,DASHBOARD!$C49)</f>
        <v>0</v>
      </c>
      <c r="M49" s="114">
        <f>COUNTIF(OCT!$U:$U,DASHBOARD!$C49)</f>
        <v>0</v>
      </c>
      <c r="N49" s="114">
        <f>COUNTIF(NOI!$U:$U,DASHBOARD!$C49)</f>
        <v>0</v>
      </c>
      <c r="O49" s="114">
        <f>COUNTIF(DEC!$U:$U,DASHBOARD!$C49)</f>
        <v>0</v>
      </c>
      <c r="P49" s="127">
        <f t="shared" si="0"/>
        <v>0</v>
      </c>
    </row>
    <row r="50" spans="3:16" x14ac:dyDescent="0.25">
      <c r="C50" s="108" t="s">
        <v>14</v>
      </c>
      <c r="D50" s="103">
        <f>COUNTIF(IAN!$U:$U,DASHBOARD!$C50)</f>
        <v>0</v>
      </c>
      <c r="E50" s="103">
        <f>COUNTIF(FEB!$U:$U,DASHBOARD!$C50)</f>
        <v>0</v>
      </c>
      <c r="F50" s="103">
        <f>COUNTIF(MAR!$U:$U,DASHBOARD!$C50)</f>
        <v>0</v>
      </c>
      <c r="G50" s="103">
        <f>COUNTIF(APR!$U:$U,DASHBOARD!$C50)</f>
        <v>0</v>
      </c>
      <c r="H50" s="103">
        <f>COUNTIF(MAI!$U:$U,DASHBOARD!$C50)</f>
        <v>0</v>
      </c>
      <c r="I50" s="103">
        <f>COUNTIF(IUN!$U:$U,DASHBOARD!$C50)</f>
        <v>0</v>
      </c>
      <c r="J50" s="103">
        <f>COUNTIF(IUL!$U:$U,DASHBOARD!$C50)</f>
        <v>0</v>
      </c>
      <c r="K50" s="103">
        <f>COUNTIF(AUG!$U:$U,DASHBOARD!$C50)</f>
        <v>0</v>
      </c>
      <c r="L50" s="103">
        <f>COUNTIF(SEP!$U:$U,DASHBOARD!$C50)</f>
        <v>0</v>
      </c>
      <c r="M50" s="103">
        <f>COUNTIF(OCT!$U:$U,DASHBOARD!$C50)</f>
        <v>0</v>
      </c>
      <c r="N50" s="103">
        <f>COUNTIF(NOI!$U:$U,DASHBOARD!$C50)</f>
        <v>0</v>
      </c>
      <c r="O50" s="103">
        <f>COUNTIF(DEC!$U:$U,DASHBOARD!$C50)</f>
        <v>0</v>
      </c>
      <c r="P50" s="127">
        <f t="shared" si="0"/>
        <v>0</v>
      </c>
    </row>
    <row r="51" spans="3:16" x14ac:dyDescent="0.25">
      <c r="C51" s="108" t="s">
        <v>24</v>
      </c>
      <c r="D51" s="103">
        <f>COUNTIF(IAN!$U:$U,DASHBOARD!$C51)</f>
        <v>0</v>
      </c>
      <c r="E51" s="103">
        <f>COUNTIF(FEB!$U:$U,DASHBOARD!$C51)</f>
        <v>0</v>
      </c>
      <c r="F51" s="103">
        <f>COUNTIF(MAR!$U:$U,DASHBOARD!$C51)</f>
        <v>0</v>
      </c>
      <c r="G51" s="103">
        <f>COUNTIF(APR!$U:$U,DASHBOARD!$C51)</f>
        <v>0</v>
      </c>
      <c r="H51" s="103">
        <f>COUNTIF(MAI!$U:$U,DASHBOARD!$C51)</f>
        <v>0</v>
      </c>
      <c r="I51" s="103">
        <f>COUNTIF(IUN!$U:$U,DASHBOARD!$C51)</f>
        <v>0</v>
      </c>
      <c r="J51" s="103">
        <f>COUNTIF(IUL!$U:$U,DASHBOARD!$C51)</f>
        <v>0</v>
      </c>
      <c r="K51" s="103">
        <f>COUNTIF(AUG!$U:$U,DASHBOARD!$C51)</f>
        <v>0</v>
      </c>
      <c r="L51" s="103">
        <f>COUNTIF(SEP!$U:$U,DASHBOARD!$C51)</f>
        <v>0</v>
      </c>
      <c r="M51" s="103">
        <f>COUNTIF(OCT!$U:$U,DASHBOARD!$C51)</f>
        <v>0</v>
      </c>
      <c r="N51" s="103">
        <f>COUNTIF(NOI!$U:$U,DASHBOARD!$C51)</f>
        <v>0</v>
      </c>
      <c r="O51" s="103">
        <f>COUNTIF(DEC!$U:$U,DASHBOARD!$C51)</f>
        <v>0</v>
      </c>
      <c r="P51" s="127">
        <f t="shared" si="0"/>
        <v>0</v>
      </c>
    </row>
    <row r="52" spans="3:16" x14ac:dyDescent="0.25">
      <c r="C52" s="108" t="s">
        <v>12</v>
      </c>
      <c r="D52" s="103">
        <f>COUNTIF(IAN!$U:$U,DASHBOARD!$C52)</f>
        <v>0</v>
      </c>
      <c r="E52" s="103">
        <f>COUNTIF(FEB!$U:$U,DASHBOARD!$C52)</f>
        <v>0</v>
      </c>
      <c r="F52" s="103">
        <f>COUNTIF(MAR!$U:$U,DASHBOARD!$C52)</f>
        <v>0</v>
      </c>
      <c r="G52" s="103">
        <f>COUNTIF(APR!$U:$U,DASHBOARD!$C52)</f>
        <v>0</v>
      </c>
      <c r="H52" s="103">
        <f>COUNTIF(MAI!$U:$U,DASHBOARD!$C52)</f>
        <v>0</v>
      </c>
      <c r="I52" s="103">
        <f>COUNTIF(IUN!$U:$U,DASHBOARD!$C52)</f>
        <v>0</v>
      </c>
      <c r="J52" s="103">
        <f>COUNTIF(IUL!$U:$U,DASHBOARD!$C52)</f>
        <v>0</v>
      </c>
      <c r="K52" s="103">
        <f>COUNTIF(AUG!$U:$U,DASHBOARD!$C52)</f>
        <v>0</v>
      </c>
      <c r="L52" s="103">
        <f>COUNTIF(SEP!$U:$U,DASHBOARD!$C52)</f>
        <v>0</v>
      </c>
      <c r="M52" s="103">
        <f>COUNTIF(OCT!$U:$U,DASHBOARD!$C52)</f>
        <v>0</v>
      </c>
      <c r="N52" s="103">
        <f>COUNTIF(NOI!$U:$U,DASHBOARD!$C52)</f>
        <v>0</v>
      </c>
      <c r="O52" s="103">
        <f>COUNTIF(DEC!$U:$U,DASHBOARD!$C52)</f>
        <v>0</v>
      </c>
      <c r="P52" s="127">
        <f t="shared" si="0"/>
        <v>0</v>
      </c>
    </row>
    <row r="53" spans="3:16" x14ac:dyDescent="0.25">
      <c r="C53" s="108" t="s">
        <v>26</v>
      </c>
      <c r="D53" s="103">
        <f>COUNTIF(IAN!$U:$U,DASHBOARD!$C53)</f>
        <v>0</v>
      </c>
      <c r="E53" s="103">
        <f>COUNTIF(FEB!$U:$U,DASHBOARD!$C53)</f>
        <v>0</v>
      </c>
      <c r="F53" s="103">
        <f>COUNTIF(MAR!$U:$U,DASHBOARD!$C53)</f>
        <v>0</v>
      </c>
      <c r="G53" s="103">
        <f>COUNTIF(APR!$U:$U,DASHBOARD!$C53)</f>
        <v>0</v>
      </c>
      <c r="H53" s="103">
        <f>COUNTIF(MAI!$U:$U,DASHBOARD!$C53)</f>
        <v>0</v>
      </c>
      <c r="I53" s="103">
        <f>COUNTIF(IUN!$U:$U,DASHBOARD!$C53)</f>
        <v>0</v>
      </c>
      <c r="J53" s="103">
        <f>COUNTIF(IUL!$U:$U,DASHBOARD!$C53)</f>
        <v>0</v>
      </c>
      <c r="K53" s="103">
        <f>COUNTIF(AUG!$U:$U,DASHBOARD!$C53)</f>
        <v>0</v>
      </c>
      <c r="L53" s="103">
        <f>COUNTIF(SEP!$U:$U,DASHBOARD!$C53)</f>
        <v>0</v>
      </c>
      <c r="M53" s="103">
        <f>COUNTIF(OCT!$U:$U,DASHBOARD!$C53)</f>
        <v>0</v>
      </c>
      <c r="N53" s="103">
        <f>COUNTIF(NOI!$U:$U,DASHBOARD!$C53)</f>
        <v>0</v>
      </c>
      <c r="O53" s="103">
        <f>COUNTIF(DEC!$U:$U,DASHBOARD!$C53)</f>
        <v>0</v>
      </c>
      <c r="P53" s="127">
        <f t="shared" si="0"/>
        <v>0</v>
      </c>
    </row>
    <row r="54" spans="3:16" x14ac:dyDescent="0.25">
      <c r="C54" s="108" t="s">
        <v>27</v>
      </c>
      <c r="D54" s="103">
        <f>COUNTIF(IAN!$U:$U,DASHBOARD!$C54)</f>
        <v>0</v>
      </c>
      <c r="E54" s="103">
        <f>COUNTIF(FEB!$U:$U,DASHBOARD!$C54)</f>
        <v>0</v>
      </c>
      <c r="F54" s="103">
        <f>COUNTIF(MAR!$U:$U,DASHBOARD!$C54)</f>
        <v>0</v>
      </c>
      <c r="G54" s="103">
        <f>COUNTIF(APR!$U:$U,DASHBOARD!$C54)</f>
        <v>0</v>
      </c>
      <c r="H54" s="103">
        <f>COUNTIF(MAI!$U:$U,DASHBOARD!$C54)</f>
        <v>0</v>
      </c>
      <c r="I54" s="103">
        <f>COUNTIF(IUN!$U:$U,DASHBOARD!$C54)</f>
        <v>0</v>
      </c>
      <c r="J54" s="103">
        <f>COUNTIF(IUL!$U:$U,DASHBOARD!$C54)</f>
        <v>0</v>
      </c>
      <c r="K54" s="103">
        <f>COUNTIF(AUG!$U:$U,DASHBOARD!$C54)</f>
        <v>0</v>
      </c>
      <c r="L54" s="103">
        <f>COUNTIF(SEP!$U:$U,DASHBOARD!$C54)</f>
        <v>0</v>
      </c>
      <c r="M54" s="103">
        <f>COUNTIF(OCT!$U:$U,DASHBOARD!$C54)</f>
        <v>0</v>
      </c>
      <c r="N54" s="103">
        <f>COUNTIF(NOI!$U:$U,DASHBOARD!$C54)</f>
        <v>0</v>
      </c>
      <c r="O54" s="103">
        <f>COUNTIF(DEC!$U:$U,DASHBOARD!$C54)</f>
        <v>0</v>
      </c>
      <c r="P54" s="127">
        <f t="shared" si="0"/>
        <v>0</v>
      </c>
    </row>
    <row r="55" spans="3:16" x14ac:dyDescent="0.25">
      <c r="C55" s="108" t="s">
        <v>13</v>
      </c>
      <c r="D55" s="103">
        <f>COUNTIF(IAN!$U:$U,DASHBOARD!$C55)</f>
        <v>12</v>
      </c>
      <c r="E55" s="103">
        <f>COUNTIF(FEB!$U:$U,DASHBOARD!$C55)</f>
        <v>12</v>
      </c>
      <c r="F55" s="103">
        <f>COUNTIF(MAR!$U:$U,DASHBOARD!$C55)</f>
        <v>12</v>
      </c>
      <c r="G55" s="103">
        <f>COUNTIF(APR!$U:$U,DASHBOARD!$C55)</f>
        <v>12</v>
      </c>
      <c r="H55" s="103">
        <f>COUNTIF(MAI!$U:$U,DASHBOARD!$C55)</f>
        <v>12</v>
      </c>
      <c r="I55" s="103">
        <f>COUNTIF(IUN!$U:$U,DASHBOARD!$C55)</f>
        <v>12</v>
      </c>
      <c r="J55" s="103">
        <f>COUNTIF(IUL!$U:$U,DASHBOARD!$C55)</f>
        <v>12</v>
      </c>
      <c r="K55" s="103">
        <f>COUNTIF(AUG!$U:$U,DASHBOARD!$C55)</f>
        <v>12</v>
      </c>
      <c r="L55" s="103">
        <f>COUNTIF(SEP!$U:$U,DASHBOARD!$C55)</f>
        <v>12</v>
      </c>
      <c r="M55" s="103">
        <f>COUNTIF(OCT!$U:$U,DASHBOARD!$C55)</f>
        <v>12</v>
      </c>
      <c r="N55" s="103">
        <f>COUNTIF(NOI!$U:$U,DASHBOARD!$C55)</f>
        <v>12</v>
      </c>
      <c r="O55" s="103">
        <f>COUNTIF(DEC!$U:$U,DASHBOARD!$C55)</f>
        <v>12</v>
      </c>
      <c r="P55" s="127">
        <f t="shared" si="0"/>
        <v>144</v>
      </c>
    </row>
    <row r="56" spans="3:16" x14ac:dyDescent="0.25">
      <c r="C56" s="108" t="s">
        <v>22</v>
      </c>
      <c r="D56" s="103">
        <f>COUNTIF(IAN!$U:$U,DASHBOARD!$C56)</f>
        <v>12</v>
      </c>
      <c r="E56" s="103">
        <f>COUNTIF(FEB!$U:$U,DASHBOARD!$C56)</f>
        <v>12</v>
      </c>
      <c r="F56" s="103">
        <f>COUNTIF(MAR!$U:$U,DASHBOARD!$C56)</f>
        <v>12</v>
      </c>
      <c r="G56" s="103">
        <f>COUNTIF(APR!$U:$U,DASHBOARD!$C56)</f>
        <v>12</v>
      </c>
      <c r="H56" s="103">
        <f>COUNTIF(MAI!$U:$U,DASHBOARD!$C56)</f>
        <v>12</v>
      </c>
      <c r="I56" s="103">
        <f>COUNTIF(IUN!$U:$U,DASHBOARD!$C56)</f>
        <v>12</v>
      </c>
      <c r="J56" s="103">
        <f>COUNTIF(IUL!$U:$U,DASHBOARD!$C56)</f>
        <v>12</v>
      </c>
      <c r="K56" s="103">
        <f>COUNTIF(AUG!$U:$U,DASHBOARD!$C56)</f>
        <v>12</v>
      </c>
      <c r="L56" s="103">
        <f>COUNTIF(SEP!$U:$U,DASHBOARD!$C56)</f>
        <v>12</v>
      </c>
      <c r="M56" s="103">
        <f>COUNTIF(OCT!$U:$U,DASHBOARD!$C56)</f>
        <v>12</v>
      </c>
      <c r="N56" s="103">
        <f>COUNTIF(NOI!$U:$U,DASHBOARD!$C56)</f>
        <v>12</v>
      </c>
      <c r="O56" s="103">
        <f>COUNTIF(DEC!$U:$U,DASHBOARD!$C56)</f>
        <v>12</v>
      </c>
      <c r="P56" s="127">
        <f t="shared" si="0"/>
        <v>144</v>
      </c>
    </row>
    <row r="57" spans="3:16" x14ac:dyDescent="0.25">
      <c r="C57" s="108" t="s">
        <v>23</v>
      </c>
      <c r="D57" s="103">
        <f>COUNTIF(IAN!$U:$U,DASHBOARD!$C57)</f>
        <v>0</v>
      </c>
      <c r="E57" s="103">
        <f>COUNTIF(FEB!$U:$U,DASHBOARD!$C57)</f>
        <v>0</v>
      </c>
      <c r="F57" s="103">
        <f>COUNTIF(MAR!$U:$U,DASHBOARD!$C57)</f>
        <v>0</v>
      </c>
      <c r="G57" s="103">
        <f>COUNTIF(APR!$U:$U,DASHBOARD!$C57)</f>
        <v>0</v>
      </c>
      <c r="H57" s="103">
        <f>COUNTIF(MAI!$U:$U,DASHBOARD!$C57)</f>
        <v>0</v>
      </c>
      <c r="I57" s="103">
        <f>COUNTIF(IUN!$U:$U,DASHBOARD!$C57)</f>
        <v>0</v>
      </c>
      <c r="J57" s="103">
        <f>COUNTIF(IUL!$U:$U,DASHBOARD!$C57)</f>
        <v>0</v>
      </c>
      <c r="K57" s="103">
        <f>COUNTIF(AUG!$U:$U,DASHBOARD!$C57)</f>
        <v>0</v>
      </c>
      <c r="L57" s="103">
        <f>COUNTIF(SEP!$U:$U,DASHBOARD!$C57)</f>
        <v>0</v>
      </c>
      <c r="M57" s="103">
        <f>COUNTIF(OCT!$U:$U,DASHBOARD!$C57)</f>
        <v>0</v>
      </c>
      <c r="N57" s="103">
        <f>COUNTIF(NOI!$U:$U,DASHBOARD!$C57)</f>
        <v>0</v>
      </c>
      <c r="O57" s="103">
        <f>COUNTIF(DEC!$U:$U,DASHBOARD!$C57)</f>
        <v>0</v>
      </c>
      <c r="P57" s="127">
        <f t="shared" si="0"/>
        <v>0</v>
      </c>
    </row>
    <row r="58" spans="3:16" x14ac:dyDescent="0.25">
      <c r="C58" s="108" t="s">
        <v>25</v>
      </c>
      <c r="D58" s="103">
        <f>COUNTIF(IAN!$U:$U,DASHBOARD!$C58)</f>
        <v>0</v>
      </c>
      <c r="E58" s="103">
        <f>COUNTIF(FEB!$U:$U,DASHBOARD!$C58)</f>
        <v>0</v>
      </c>
      <c r="F58" s="103">
        <f>COUNTIF(MAR!$U:$U,DASHBOARD!$C58)</f>
        <v>0</v>
      </c>
      <c r="G58" s="103">
        <f>COUNTIF(APR!$U:$U,DASHBOARD!$C58)</f>
        <v>0</v>
      </c>
      <c r="H58" s="103">
        <f>COUNTIF(MAI!$U:$U,DASHBOARD!$C58)</f>
        <v>0</v>
      </c>
      <c r="I58" s="103">
        <f>COUNTIF(IUN!$U:$U,DASHBOARD!$C58)</f>
        <v>0</v>
      </c>
      <c r="J58" s="103">
        <f>COUNTIF(IUL!$U:$U,DASHBOARD!$C58)</f>
        <v>0</v>
      </c>
      <c r="K58" s="103">
        <f>COUNTIF(AUG!$U:$U,DASHBOARD!$C58)</f>
        <v>0</v>
      </c>
      <c r="L58" s="103">
        <f>COUNTIF(SEP!$U:$U,DASHBOARD!$C58)</f>
        <v>0</v>
      </c>
      <c r="M58" s="103">
        <f>COUNTIF(OCT!$U:$U,DASHBOARD!$C58)</f>
        <v>0</v>
      </c>
      <c r="N58" s="103">
        <f>COUNTIF(NOI!$U:$U,DASHBOARD!$C58)</f>
        <v>0</v>
      </c>
      <c r="O58" s="103">
        <f>COUNTIF(DEC!$U:$U,DASHBOARD!$C58)</f>
        <v>0</v>
      </c>
      <c r="P58" s="127">
        <f t="shared" si="0"/>
        <v>0</v>
      </c>
    </row>
    <row r="59" spans="3:16" x14ac:dyDescent="0.25">
      <c r="C59" s="108" t="s">
        <v>49</v>
      </c>
      <c r="D59" s="103">
        <f>COUNTIF(IAN!$U:$U,DASHBOARD!$C59)</f>
        <v>12</v>
      </c>
      <c r="E59" s="103">
        <f>COUNTIF(FEB!$U:$U,DASHBOARD!$C59)</f>
        <v>12</v>
      </c>
      <c r="F59" s="103">
        <f>COUNTIF(MAR!$U:$U,DASHBOARD!$C59)</f>
        <v>12</v>
      </c>
      <c r="G59" s="103">
        <f>COUNTIF(APR!$U:$U,DASHBOARD!$C59)</f>
        <v>12</v>
      </c>
      <c r="H59" s="103">
        <f>COUNTIF(MAI!$U:$U,DASHBOARD!$C59)</f>
        <v>12</v>
      </c>
      <c r="I59" s="103">
        <f>COUNTIF(IUN!$U:$U,DASHBOARD!$C59)</f>
        <v>12</v>
      </c>
      <c r="J59" s="103">
        <f>COUNTIF(IUL!$U:$U,DASHBOARD!$C59)</f>
        <v>12</v>
      </c>
      <c r="K59" s="103">
        <f>COUNTIF(AUG!$U:$U,DASHBOARD!$C59)</f>
        <v>12</v>
      </c>
      <c r="L59" s="103">
        <f>COUNTIF(SEP!$U:$U,DASHBOARD!$C59)</f>
        <v>12</v>
      </c>
      <c r="M59" s="103">
        <f>COUNTIF(OCT!$U:$U,DASHBOARD!$C59)</f>
        <v>12</v>
      </c>
      <c r="N59" s="103">
        <f>COUNTIF(NOI!$U:$U,DASHBOARD!$C59)</f>
        <v>12</v>
      </c>
      <c r="O59" s="103">
        <f>COUNTIF(DEC!$U:$U,DASHBOARD!$C59)</f>
        <v>12</v>
      </c>
      <c r="P59" s="127">
        <f t="shared" si="0"/>
        <v>144</v>
      </c>
    </row>
    <row r="60" spans="3:16" x14ac:dyDescent="0.25">
      <c r="C60" s="108" t="s">
        <v>28</v>
      </c>
      <c r="D60" s="103">
        <f>COUNTIF(IAN!$U:$U,DASHBOARD!$C60)</f>
        <v>0</v>
      </c>
      <c r="E60" s="103">
        <f>COUNTIF(FEB!$U:$U,DASHBOARD!$C60)</f>
        <v>0</v>
      </c>
      <c r="F60" s="103">
        <f>COUNTIF(MAR!$U:$U,DASHBOARD!$C60)</f>
        <v>0</v>
      </c>
      <c r="G60" s="103">
        <f>COUNTIF(APR!$U:$U,DASHBOARD!$C60)</f>
        <v>0</v>
      </c>
      <c r="H60" s="103">
        <f>COUNTIF(MAI!$U:$U,DASHBOARD!$C60)</f>
        <v>0</v>
      </c>
      <c r="I60" s="103">
        <f>COUNTIF(IUN!$U:$U,DASHBOARD!$C60)</f>
        <v>0</v>
      </c>
      <c r="J60" s="103">
        <f>COUNTIF(IUL!$U:$U,DASHBOARD!$C60)</f>
        <v>0</v>
      </c>
      <c r="K60" s="103">
        <f>COUNTIF(AUG!$U:$U,DASHBOARD!$C60)</f>
        <v>0</v>
      </c>
      <c r="L60" s="103">
        <f>COUNTIF(SEP!$U:$U,DASHBOARD!$C60)</f>
        <v>0</v>
      </c>
      <c r="M60" s="103">
        <f>COUNTIF(OCT!$U:$U,DASHBOARD!$C60)</f>
        <v>0</v>
      </c>
      <c r="N60" s="103">
        <f>COUNTIF(NOI!$U:$U,DASHBOARD!$C60)</f>
        <v>0</v>
      </c>
      <c r="O60" s="103">
        <f>COUNTIF(DEC!$U:$U,DASHBOARD!$C60)</f>
        <v>0</v>
      </c>
      <c r="P60" s="127">
        <f t="shared" si="0"/>
        <v>0</v>
      </c>
    </row>
    <row r="61" spans="3:16" x14ac:dyDescent="0.25">
      <c r="C61" s="108" t="s">
        <v>43</v>
      </c>
      <c r="D61" s="103">
        <f>COUNTIF(IAN!$U:$U,DASHBOARD!$C61)</f>
        <v>0</v>
      </c>
      <c r="E61" s="103">
        <f>COUNTIF(FEB!$U:$U,DASHBOARD!$C61)</f>
        <v>0</v>
      </c>
      <c r="F61" s="103">
        <f>COUNTIF(MAR!$U:$U,DASHBOARD!$C61)</f>
        <v>0</v>
      </c>
      <c r="G61" s="103">
        <f>COUNTIF(APR!$U:$U,DASHBOARD!$C61)</f>
        <v>0</v>
      </c>
      <c r="H61" s="103">
        <f>COUNTIF(MAI!$U:$U,DASHBOARD!$C61)</f>
        <v>0</v>
      </c>
      <c r="I61" s="103">
        <f>COUNTIF(IUN!$U:$U,DASHBOARD!$C61)</f>
        <v>0</v>
      </c>
      <c r="J61" s="103">
        <f>COUNTIF(IUL!$U:$U,DASHBOARD!$C61)</f>
        <v>0</v>
      </c>
      <c r="K61" s="103">
        <f>COUNTIF(AUG!$U:$U,DASHBOARD!$C61)</f>
        <v>0</v>
      </c>
      <c r="L61" s="103">
        <f>COUNTIF(SEP!$U:$U,DASHBOARD!$C61)</f>
        <v>0</v>
      </c>
      <c r="M61" s="103">
        <f>COUNTIF(OCT!$U:$U,DASHBOARD!$C61)</f>
        <v>0</v>
      </c>
      <c r="N61" s="103">
        <f>COUNTIF(NOI!$U:$U,DASHBOARD!$C61)</f>
        <v>0</v>
      </c>
      <c r="O61" s="103">
        <f>COUNTIF(DEC!$U:$U,DASHBOARD!$C61)</f>
        <v>0</v>
      </c>
      <c r="P61" s="127">
        <f t="shared" si="0"/>
        <v>0</v>
      </c>
    </row>
    <row r="62" spans="3:16" x14ac:dyDescent="0.25">
      <c r="C62" s="108" t="s">
        <v>29</v>
      </c>
      <c r="D62" s="103">
        <f>COUNTIF(IAN!$U:$U,DASHBOARD!$C62)</f>
        <v>0</v>
      </c>
      <c r="E62" s="103">
        <f>COUNTIF(FEB!$U:$U,DASHBOARD!$C62)</f>
        <v>0</v>
      </c>
      <c r="F62" s="103">
        <f>COUNTIF(MAR!$U:$U,DASHBOARD!$C62)</f>
        <v>0</v>
      </c>
      <c r="G62" s="103">
        <f>COUNTIF(APR!$U:$U,DASHBOARD!$C62)</f>
        <v>0</v>
      </c>
      <c r="H62" s="103">
        <f>COUNTIF(MAI!$U:$U,DASHBOARD!$C62)</f>
        <v>0</v>
      </c>
      <c r="I62" s="103">
        <f>COUNTIF(IUN!$U:$U,DASHBOARD!$C62)</f>
        <v>0</v>
      </c>
      <c r="J62" s="103">
        <f>COUNTIF(IUL!$U:$U,DASHBOARD!$C62)</f>
        <v>0</v>
      </c>
      <c r="K62" s="103">
        <f>COUNTIF(AUG!$U:$U,DASHBOARD!$C62)</f>
        <v>0</v>
      </c>
      <c r="L62" s="103">
        <f>COUNTIF(SEP!$U:$U,DASHBOARD!$C62)</f>
        <v>0</v>
      </c>
      <c r="M62" s="103">
        <f>COUNTIF(OCT!$U:$U,DASHBOARD!$C62)</f>
        <v>0</v>
      </c>
      <c r="N62" s="103">
        <f>COUNTIF(NOI!$U:$U,DASHBOARD!$C62)</f>
        <v>0</v>
      </c>
      <c r="O62" s="103">
        <f>COUNTIF(DEC!$U:$U,DASHBOARD!$C62)</f>
        <v>0</v>
      </c>
      <c r="P62" s="127">
        <f t="shared" si="0"/>
        <v>0</v>
      </c>
    </row>
    <row r="63" spans="3:16" x14ac:dyDescent="0.25">
      <c r="C63" s="108" t="s">
        <v>30</v>
      </c>
      <c r="D63" s="103">
        <f>COUNTIF(IAN!$U:$U,DASHBOARD!$C63)</f>
        <v>0</v>
      </c>
      <c r="E63" s="103">
        <f>COUNTIF(FEB!$U:$U,DASHBOARD!$C63)</f>
        <v>0</v>
      </c>
      <c r="F63" s="103">
        <f>COUNTIF(MAR!$U:$U,DASHBOARD!$C63)</f>
        <v>0</v>
      </c>
      <c r="G63" s="103">
        <f>COUNTIF(APR!$U:$U,DASHBOARD!$C63)</f>
        <v>0</v>
      </c>
      <c r="H63" s="103">
        <f>COUNTIF(MAI!$U:$U,DASHBOARD!$C63)</f>
        <v>0</v>
      </c>
      <c r="I63" s="103">
        <f>COUNTIF(IUN!$U:$U,DASHBOARD!$C63)</f>
        <v>0</v>
      </c>
      <c r="J63" s="103">
        <f>COUNTIF(IUL!$U:$U,DASHBOARD!$C63)</f>
        <v>0</v>
      </c>
      <c r="K63" s="103">
        <f>COUNTIF(AUG!$U:$U,DASHBOARD!$C63)</f>
        <v>0</v>
      </c>
      <c r="L63" s="103">
        <f>COUNTIF(SEP!$U:$U,DASHBOARD!$C63)</f>
        <v>0</v>
      </c>
      <c r="M63" s="103">
        <f>COUNTIF(OCT!$U:$U,DASHBOARD!$C63)</f>
        <v>0</v>
      </c>
      <c r="N63" s="103">
        <f>COUNTIF(NOI!$U:$U,DASHBOARD!$C63)</f>
        <v>0</v>
      </c>
      <c r="O63" s="103">
        <f>COUNTIF(DEC!$U:$U,DASHBOARD!$C63)</f>
        <v>0</v>
      </c>
      <c r="P63" s="127">
        <f t="shared" si="0"/>
        <v>0</v>
      </c>
    </row>
    <row r="64" spans="3:16" x14ac:dyDescent="0.25">
      <c r="C64" s="108" t="s">
        <v>31</v>
      </c>
      <c r="D64" s="103">
        <f>COUNTIF(IAN!$U:$U,DASHBOARD!$C64)</f>
        <v>12</v>
      </c>
      <c r="E64" s="103">
        <f>COUNTIF(FEB!$U:$U,DASHBOARD!$C64)</f>
        <v>12</v>
      </c>
      <c r="F64" s="103">
        <f>COUNTIF(MAR!$U:$U,DASHBOARD!$C64)</f>
        <v>12</v>
      </c>
      <c r="G64" s="103">
        <f>COUNTIF(APR!$U:$U,DASHBOARD!$C64)</f>
        <v>12</v>
      </c>
      <c r="H64" s="103">
        <f>COUNTIF(MAI!$U:$U,DASHBOARD!$C64)</f>
        <v>12</v>
      </c>
      <c r="I64" s="103">
        <f>COUNTIF(IUN!$U:$U,DASHBOARD!$C64)</f>
        <v>12</v>
      </c>
      <c r="J64" s="103">
        <f>COUNTIF(IUL!$U:$U,DASHBOARD!$C64)</f>
        <v>12</v>
      </c>
      <c r="K64" s="103">
        <f>COUNTIF(AUG!$U:$U,DASHBOARD!$C64)</f>
        <v>12</v>
      </c>
      <c r="L64" s="103">
        <f>COUNTIF(SEP!$U:$U,DASHBOARD!$C64)</f>
        <v>12</v>
      </c>
      <c r="M64" s="103">
        <f>COUNTIF(OCT!$U:$U,DASHBOARD!$C64)</f>
        <v>12</v>
      </c>
      <c r="N64" s="103">
        <f>COUNTIF(NOI!$U:$U,DASHBOARD!$C64)</f>
        <v>12</v>
      </c>
      <c r="O64" s="103">
        <f>COUNTIF(DEC!$U:$U,DASHBOARD!$C64)</f>
        <v>12</v>
      </c>
      <c r="P64" s="127">
        <f t="shared" si="0"/>
        <v>144</v>
      </c>
    </row>
    <row r="65" spans="3:16" x14ac:dyDescent="0.25">
      <c r="C65" s="108" t="s">
        <v>32</v>
      </c>
      <c r="D65" s="103">
        <f>COUNTIF(IAN!$U:$U,DASHBOARD!$C65)</f>
        <v>0</v>
      </c>
      <c r="E65" s="103">
        <f>COUNTIF(FEB!$U:$U,DASHBOARD!$C65)</f>
        <v>0</v>
      </c>
      <c r="F65" s="103">
        <f>COUNTIF(MAR!$U:$U,DASHBOARD!$C65)</f>
        <v>0</v>
      </c>
      <c r="G65" s="103">
        <f>COUNTIF(APR!$U:$U,DASHBOARD!$C65)</f>
        <v>0</v>
      </c>
      <c r="H65" s="103">
        <f>COUNTIF(MAI!$U:$U,DASHBOARD!$C65)</f>
        <v>0</v>
      </c>
      <c r="I65" s="103">
        <f>COUNTIF(IUN!$U:$U,DASHBOARD!$C65)</f>
        <v>0</v>
      </c>
      <c r="J65" s="103">
        <f>COUNTIF(IUL!$U:$U,DASHBOARD!$C65)</f>
        <v>0</v>
      </c>
      <c r="K65" s="103">
        <f>COUNTIF(AUG!$U:$U,DASHBOARD!$C65)</f>
        <v>0</v>
      </c>
      <c r="L65" s="103">
        <f>COUNTIF(SEP!$U:$U,DASHBOARD!$C65)</f>
        <v>0</v>
      </c>
      <c r="M65" s="103">
        <f>COUNTIF(OCT!$U:$U,DASHBOARD!$C65)</f>
        <v>0</v>
      </c>
      <c r="N65" s="103">
        <f>COUNTIF(NOI!$U:$U,DASHBOARD!$C65)</f>
        <v>0</v>
      </c>
      <c r="O65" s="103">
        <f>COUNTIF(DEC!$U:$U,DASHBOARD!$C65)</f>
        <v>0</v>
      </c>
      <c r="P65" s="127">
        <f t="shared" si="0"/>
        <v>0</v>
      </c>
    </row>
    <row r="66" spans="3:16" x14ac:dyDescent="0.25">
      <c r="C66" s="108" t="s">
        <v>33</v>
      </c>
      <c r="D66" s="103">
        <f>COUNTIF(IAN!$U:$U,DASHBOARD!$C66)</f>
        <v>0</v>
      </c>
      <c r="E66" s="103">
        <f>COUNTIF(FEB!$U:$U,DASHBOARD!$C66)</f>
        <v>0</v>
      </c>
      <c r="F66" s="103">
        <f>COUNTIF(MAR!$U:$U,DASHBOARD!$C66)</f>
        <v>0</v>
      </c>
      <c r="G66" s="103">
        <f>COUNTIF(APR!$U:$U,DASHBOARD!$C66)</f>
        <v>0</v>
      </c>
      <c r="H66" s="103">
        <f>COUNTIF(MAI!$U:$U,DASHBOARD!$C66)</f>
        <v>0</v>
      </c>
      <c r="I66" s="103">
        <f>COUNTIF(IUN!$U:$U,DASHBOARD!$C66)</f>
        <v>0</v>
      </c>
      <c r="J66" s="103">
        <f>COUNTIF(IUL!$U:$U,DASHBOARD!$C66)</f>
        <v>0</v>
      </c>
      <c r="K66" s="103">
        <f>COUNTIF(AUG!$U:$U,DASHBOARD!$C66)</f>
        <v>0</v>
      </c>
      <c r="L66" s="103">
        <f>COUNTIF(SEP!$U:$U,DASHBOARD!$C66)</f>
        <v>0</v>
      </c>
      <c r="M66" s="103">
        <f>COUNTIF(OCT!$U:$U,DASHBOARD!$C66)</f>
        <v>0</v>
      </c>
      <c r="N66" s="103">
        <f>COUNTIF(NOI!$U:$U,DASHBOARD!$C66)</f>
        <v>0</v>
      </c>
      <c r="O66" s="103">
        <f>COUNTIF(DEC!$U:$U,DASHBOARD!$C66)</f>
        <v>0</v>
      </c>
      <c r="P66" s="127">
        <f t="shared" si="0"/>
        <v>0</v>
      </c>
    </row>
    <row r="67" spans="3:16" x14ac:dyDescent="0.25">
      <c r="C67" s="108" t="s">
        <v>42</v>
      </c>
      <c r="D67" s="103">
        <f>COUNTIF(IAN!$U:$U,DASHBOARD!$C67)</f>
        <v>0</v>
      </c>
      <c r="E67" s="103">
        <f>COUNTIF(FEB!$U:$U,DASHBOARD!$C67)</f>
        <v>0</v>
      </c>
      <c r="F67" s="103">
        <f>COUNTIF(MAR!$U:$U,DASHBOARD!$C67)</f>
        <v>0</v>
      </c>
      <c r="G67" s="103">
        <f>COUNTIF(APR!$U:$U,DASHBOARD!$C67)</f>
        <v>0</v>
      </c>
      <c r="H67" s="103">
        <f>COUNTIF(MAI!$U:$U,DASHBOARD!$C67)</f>
        <v>0</v>
      </c>
      <c r="I67" s="103">
        <f>COUNTIF(IUN!$U:$U,DASHBOARD!$C67)</f>
        <v>0</v>
      </c>
      <c r="J67" s="103">
        <f>COUNTIF(IUL!$U:$U,DASHBOARD!$C67)</f>
        <v>0</v>
      </c>
      <c r="K67" s="103">
        <f>COUNTIF(AUG!$U:$U,DASHBOARD!$C67)</f>
        <v>0</v>
      </c>
      <c r="L67" s="103">
        <f>COUNTIF(SEP!$U:$U,DASHBOARD!$C67)</f>
        <v>0</v>
      </c>
      <c r="M67" s="103">
        <f>COUNTIF(OCT!$U:$U,DASHBOARD!$C67)</f>
        <v>0</v>
      </c>
      <c r="N67" s="103">
        <f>COUNTIF(NOI!$U:$U,DASHBOARD!$C67)</f>
        <v>0</v>
      </c>
      <c r="O67" s="103">
        <f>COUNTIF(DEC!$U:$U,DASHBOARD!$C67)</f>
        <v>0</v>
      </c>
      <c r="P67" s="127">
        <f t="shared" si="0"/>
        <v>0</v>
      </c>
    </row>
    <row r="68" spans="3:16" x14ac:dyDescent="0.25">
      <c r="C68" s="108" t="s">
        <v>34</v>
      </c>
      <c r="D68" s="103">
        <f>COUNTIF(IAN!$U:$U,DASHBOARD!$C68)</f>
        <v>0</v>
      </c>
      <c r="E68" s="103">
        <f>COUNTIF(FEB!$U:$U,DASHBOARD!$C68)</f>
        <v>0</v>
      </c>
      <c r="F68" s="103">
        <f>COUNTIF(MAR!$U:$U,DASHBOARD!$C68)</f>
        <v>0</v>
      </c>
      <c r="G68" s="103">
        <f>COUNTIF(APR!$U:$U,DASHBOARD!$C68)</f>
        <v>0</v>
      </c>
      <c r="H68" s="103">
        <f>COUNTIF(MAI!$U:$U,DASHBOARD!$C68)</f>
        <v>0</v>
      </c>
      <c r="I68" s="103">
        <f>COUNTIF(IUN!$U:$U,DASHBOARD!$C68)</f>
        <v>0</v>
      </c>
      <c r="J68" s="103">
        <f>COUNTIF(IUL!$U:$U,DASHBOARD!$C68)</f>
        <v>0</v>
      </c>
      <c r="K68" s="103">
        <f>COUNTIF(AUG!$U:$U,DASHBOARD!$C68)</f>
        <v>0</v>
      </c>
      <c r="L68" s="103">
        <f>COUNTIF(SEP!$U:$U,DASHBOARD!$C68)</f>
        <v>0</v>
      </c>
      <c r="M68" s="103">
        <f>COUNTIF(OCT!$U:$U,DASHBOARD!$C68)</f>
        <v>0</v>
      </c>
      <c r="N68" s="103">
        <f>COUNTIF(NOI!$U:$U,DASHBOARD!$C68)</f>
        <v>0</v>
      </c>
      <c r="O68" s="103">
        <f>COUNTIF(DEC!$U:$U,DASHBOARD!$C68)</f>
        <v>0</v>
      </c>
      <c r="P68" s="127">
        <f t="shared" si="0"/>
        <v>0</v>
      </c>
    </row>
    <row r="69" spans="3:16" x14ac:dyDescent="0.25">
      <c r="C69" s="108" t="s">
        <v>35</v>
      </c>
      <c r="D69" s="103">
        <f>COUNTIF(IAN!$U:$U,DASHBOARD!$C69)</f>
        <v>0</v>
      </c>
      <c r="E69" s="103">
        <f>COUNTIF(FEB!$U:$U,DASHBOARD!$C69)</f>
        <v>0</v>
      </c>
      <c r="F69" s="103">
        <f>COUNTIF(MAR!$U:$U,DASHBOARD!$C69)</f>
        <v>0</v>
      </c>
      <c r="G69" s="103">
        <f>COUNTIF(APR!$U:$U,DASHBOARD!$C69)</f>
        <v>0</v>
      </c>
      <c r="H69" s="103">
        <f>COUNTIF(MAI!$U:$U,DASHBOARD!$C69)</f>
        <v>0</v>
      </c>
      <c r="I69" s="103">
        <f>COUNTIF(IUN!$U:$U,DASHBOARD!$C69)</f>
        <v>0</v>
      </c>
      <c r="J69" s="103">
        <f>COUNTIF(IUL!$U:$U,DASHBOARD!$C69)</f>
        <v>0</v>
      </c>
      <c r="K69" s="103">
        <f>COUNTIF(AUG!$U:$U,DASHBOARD!$C69)</f>
        <v>0</v>
      </c>
      <c r="L69" s="103">
        <f>COUNTIF(SEP!$U:$U,DASHBOARD!$C69)</f>
        <v>0</v>
      </c>
      <c r="M69" s="103">
        <f>COUNTIF(OCT!$U:$U,DASHBOARD!$C69)</f>
        <v>0</v>
      </c>
      <c r="N69" s="103">
        <f>COUNTIF(NOI!$U:$U,DASHBOARD!$C69)</f>
        <v>0</v>
      </c>
      <c r="O69" s="103">
        <f>COUNTIF(DEC!$U:$U,DASHBOARD!$C69)</f>
        <v>0</v>
      </c>
      <c r="P69" s="127">
        <f t="shared" si="0"/>
        <v>0</v>
      </c>
    </row>
    <row r="70" spans="3:16" x14ac:dyDescent="0.25">
      <c r="C70" s="108" t="s">
        <v>44</v>
      </c>
      <c r="D70" s="103">
        <f>COUNTIF(IAN!$U:$U,DASHBOARD!$C70)</f>
        <v>0</v>
      </c>
      <c r="E70" s="103">
        <f>COUNTIF(FEB!$U:$U,DASHBOARD!$C70)</f>
        <v>0</v>
      </c>
      <c r="F70" s="103">
        <f>COUNTIF(MAR!$U:$U,DASHBOARD!$C70)</f>
        <v>0</v>
      </c>
      <c r="G70" s="103">
        <f>COUNTIF(APR!$U:$U,DASHBOARD!$C70)</f>
        <v>0</v>
      </c>
      <c r="H70" s="103">
        <f>COUNTIF(MAI!$U:$U,DASHBOARD!$C70)</f>
        <v>0</v>
      </c>
      <c r="I70" s="103">
        <f>COUNTIF(IUN!$U:$U,DASHBOARD!$C70)</f>
        <v>0</v>
      </c>
      <c r="J70" s="103">
        <f>COUNTIF(IUL!$U:$U,DASHBOARD!$C70)</f>
        <v>0</v>
      </c>
      <c r="K70" s="103">
        <f>COUNTIF(AUG!$U:$U,DASHBOARD!$C70)</f>
        <v>0</v>
      </c>
      <c r="L70" s="103">
        <f>COUNTIF(SEP!$U:$U,DASHBOARD!$C70)</f>
        <v>0</v>
      </c>
      <c r="M70" s="103">
        <f>COUNTIF(OCT!$U:$U,DASHBOARD!$C70)</f>
        <v>0</v>
      </c>
      <c r="N70" s="103">
        <f>COUNTIF(NOI!$U:$U,DASHBOARD!$C70)</f>
        <v>0</v>
      </c>
      <c r="O70" s="103">
        <f>COUNTIF(DEC!$U:$U,DASHBOARD!$C70)</f>
        <v>0</v>
      </c>
      <c r="P70" s="127">
        <f t="shared" si="0"/>
        <v>0</v>
      </c>
    </row>
    <row r="71" spans="3:16" x14ac:dyDescent="0.25">
      <c r="C71" s="108" t="s">
        <v>45</v>
      </c>
      <c r="D71" s="103">
        <f>COUNTIF(IAN!$U:$U,DASHBOARD!$C71)</f>
        <v>0</v>
      </c>
      <c r="E71" s="103">
        <f>COUNTIF(FEB!$U:$U,DASHBOARD!$C71)</f>
        <v>0</v>
      </c>
      <c r="F71" s="103">
        <f>COUNTIF(MAR!$U:$U,DASHBOARD!$C71)</f>
        <v>0</v>
      </c>
      <c r="G71" s="103">
        <f>COUNTIF(APR!$U:$U,DASHBOARD!$C71)</f>
        <v>0</v>
      </c>
      <c r="H71" s="103">
        <f>COUNTIF(MAI!$U:$U,DASHBOARD!$C71)</f>
        <v>0</v>
      </c>
      <c r="I71" s="103">
        <f>COUNTIF(IUN!$U:$U,DASHBOARD!$C71)</f>
        <v>0</v>
      </c>
      <c r="J71" s="103">
        <f>COUNTIF(IUL!$U:$U,DASHBOARD!$C71)</f>
        <v>0</v>
      </c>
      <c r="K71" s="103">
        <f>COUNTIF(AUG!$U:$U,DASHBOARD!$C71)</f>
        <v>0</v>
      </c>
      <c r="L71" s="103">
        <f>COUNTIF(SEP!$U:$U,DASHBOARD!$C71)</f>
        <v>0</v>
      </c>
      <c r="M71" s="103">
        <f>COUNTIF(OCT!$U:$U,DASHBOARD!$C71)</f>
        <v>0</v>
      </c>
      <c r="N71" s="103">
        <f>COUNTIF(NOI!$U:$U,DASHBOARD!$C71)</f>
        <v>0</v>
      </c>
      <c r="O71" s="103">
        <f>COUNTIF(DEC!$U:$U,DASHBOARD!$C71)</f>
        <v>0</v>
      </c>
      <c r="P71" s="127">
        <f t="shared" si="0"/>
        <v>0</v>
      </c>
    </row>
    <row r="72" spans="3:16" x14ac:dyDescent="0.25">
      <c r="C72" s="108" t="s">
        <v>46</v>
      </c>
      <c r="D72" s="103">
        <f>COUNTIF(IAN!$U:$U,DASHBOARD!$C72)</f>
        <v>0</v>
      </c>
      <c r="E72" s="103">
        <f>COUNTIF(FEB!$U:$U,DASHBOARD!$C72)</f>
        <v>0</v>
      </c>
      <c r="F72" s="103">
        <f>COUNTIF(MAR!$U:$U,DASHBOARD!$C72)</f>
        <v>0</v>
      </c>
      <c r="G72" s="103">
        <f>COUNTIF(APR!$U:$U,DASHBOARD!$C72)</f>
        <v>0</v>
      </c>
      <c r="H72" s="103">
        <f>COUNTIF(MAI!$U:$U,DASHBOARD!$C72)</f>
        <v>0</v>
      </c>
      <c r="I72" s="103">
        <f>COUNTIF(IUN!$U:$U,DASHBOARD!$C72)</f>
        <v>0</v>
      </c>
      <c r="J72" s="103">
        <f>COUNTIF(IUL!$U:$U,DASHBOARD!$C72)</f>
        <v>0</v>
      </c>
      <c r="K72" s="103">
        <f>COUNTIF(AUG!$U:$U,DASHBOARD!$C72)</f>
        <v>0</v>
      </c>
      <c r="L72" s="103">
        <f>COUNTIF(SEP!$U:$U,DASHBOARD!$C72)</f>
        <v>0</v>
      </c>
      <c r="M72" s="103">
        <f>COUNTIF(OCT!$U:$U,DASHBOARD!$C72)</f>
        <v>0</v>
      </c>
      <c r="N72" s="103">
        <f>COUNTIF(NOI!$U:$U,DASHBOARD!$C72)</f>
        <v>0</v>
      </c>
      <c r="O72" s="103">
        <f>COUNTIF(DEC!$U:$U,DASHBOARD!$C72)</f>
        <v>0</v>
      </c>
      <c r="P72" s="127">
        <f t="shared" si="0"/>
        <v>0</v>
      </c>
    </row>
    <row r="73" spans="3:16" x14ac:dyDescent="0.25">
      <c r="C73" s="108" t="s">
        <v>47</v>
      </c>
      <c r="D73" s="103">
        <f>COUNTIF(IAN!$U:$U,DASHBOARD!$C73)</f>
        <v>0</v>
      </c>
      <c r="E73" s="103">
        <f>COUNTIF(FEB!$U:$U,DASHBOARD!$C73)</f>
        <v>0</v>
      </c>
      <c r="F73" s="103">
        <f>COUNTIF(MAR!$U:$U,DASHBOARD!$C73)</f>
        <v>0</v>
      </c>
      <c r="G73" s="103">
        <f>COUNTIF(APR!$U:$U,DASHBOARD!$C73)</f>
        <v>0</v>
      </c>
      <c r="H73" s="103">
        <f>COUNTIF(MAI!$U:$U,DASHBOARD!$C73)</f>
        <v>0</v>
      </c>
      <c r="I73" s="103">
        <f>COUNTIF(IUN!$U:$U,DASHBOARD!$C73)</f>
        <v>0</v>
      </c>
      <c r="J73" s="103">
        <f>COUNTIF(IUL!$U:$U,DASHBOARD!$C73)</f>
        <v>0</v>
      </c>
      <c r="K73" s="103">
        <f>COUNTIF(AUG!$U:$U,DASHBOARD!$C73)</f>
        <v>0</v>
      </c>
      <c r="L73" s="103">
        <f>COUNTIF(SEP!$U:$U,DASHBOARD!$C73)</f>
        <v>0</v>
      </c>
      <c r="M73" s="103">
        <f>COUNTIF(OCT!$U:$U,DASHBOARD!$C73)</f>
        <v>0</v>
      </c>
      <c r="N73" s="103">
        <f>COUNTIF(NOI!$U:$U,DASHBOARD!$C73)</f>
        <v>0</v>
      </c>
      <c r="O73" s="103">
        <f>COUNTIF(DEC!$U:$U,DASHBOARD!$C73)</f>
        <v>0</v>
      </c>
      <c r="P73" s="127">
        <f t="shared" si="0"/>
        <v>0</v>
      </c>
    </row>
    <row r="74" spans="3:16" ht="15.75" thickBot="1" x14ac:dyDescent="0.3">
      <c r="C74" s="110" t="s">
        <v>48</v>
      </c>
      <c r="D74" s="115">
        <f>COUNTIF(IAN!$U:$U,DASHBOARD!$C74)</f>
        <v>0</v>
      </c>
      <c r="E74" s="115">
        <f>COUNTIF(FEB!$U:$U,DASHBOARD!$C74)</f>
        <v>0</v>
      </c>
      <c r="F74" s="115">
        <f>COUNTIF(MAR!$U:$U,DASHBOARD!$C74)</f>
        <v>0</v>
      </c>
      <c r="G74" s="115">
        <f>COUNTIF(APR!$U:$U,DASHBOARD!$C74)</f>
        <v>0</v>
      </c>
      <c r="H74" s="115">
        <f>COUNTIF(MAI!$U:$U,DASHBOARD!$C74)</f>
        <v>0</v>
      </c>
      <c r="I74" s="115">
        <f>COUNTIF(IUN!$U:$U,DASHBOARD!$C74)</f>
        <v>0</v>
      </c>
      <c r="J74" s="115">
        <f>COUNTIF(IUL!$U:$U,DASHBOARD!$C74)</f>
        <v>0</v>
      </c>
      <c r="K74" s="115">
        <f>COUNTIF(AUG!$U:$U,DASHBOARD!$C74)</f>
        <v>0</v>
      </c>
      <c r="L74" s="115">
        <f>COUNTIF(SEP!$U:$U,DASHBOARD!$C74)</f>
        <v>0</v>
      </c>
      <c r="M74" s="115">
        <f>COUNTIF(OCT!$U:$U,DASHBOARD!$C74)</f>
        <v>0</v>
      </c>
      <c r="N74" s="115">
        <f>COUNTIF(NOI!$U:$U,DASHBOARD!$C74)</f>
        <v>0</v>
      </c>
      <c r="O74" s="116">
        <f>COUNTIF(DEC!$U:$U,DASHBOARD!$C74)</f>
        <v>0</v>
      </c>
      <c r="P74" s="127">
        <f t="shared" si="0"/>
        <v>0</v>
      </c>
    </row>
    <row r="75" spans="3:16" x14ac:dyDescent="0.25">
      <c r="C75" s="112" t="s">
        <v>40</v>
      </c>
      <c r="D75" s="114">
        <f>COUNTIF(IAN!$V:$V,DASHBOARD!$C75)</f>
        <v>12</v>
      </c>
      <c r="E75" s="114">
        <f>COUNTIF(FEB!$V:$V,DASHBOARD!$C75)</f>
        <v>12</v>
      </c>
      <c r="F75" s="114">
        <f>COUNTIF(MAR!$V:$V,DASHBOARD!$C75)</f>
        <v>12</v>
      </c>
      <c r="G75" s="114">
        <f>COUNTIF(APR!$V:$V,DASHBOARD!$C75)</f>
        <v>12</v>
      </c>
      <c r="H75" s="114">
        <f>COUNTIF(MAI!$V:$V,DASHBOARD!$C75)</f>
        <v>12</v>
      </c>
      <c r="I75" s="114">
        <f>COUNTIF(IUN!$V:$V,DASHBOARD!$C75)</f>
        <v>12</v>
      </c>
      <c r="J75" s="114">
        <f>COUNTIF(IUL!$V:$V,DASHBOARD!$C75)</f>
        <v>12</v>
      </c>
      <c r="K75" s="114">
        <f>COUNTIF(AUG!$V:$V,DASHBOARD!$C75)</f>
        <v>12</v>
      </c>
      <c r="L75" s="114">
        <f>COUNTIF(SEP!$V:$V,DASHBOARD!$C75)</f>
        <v>12</v>
      </c>
      <c r="M75" s="114">
        <f>COUNTIF(OCT!$V:$V,DASHBOARD!$C75)</f>
        <v>12</v>
      </c>
      <c r="N75" s="114">
        <f>COUNTIF(NOI!$V:$V,DASHBOARD!$C75)</f>
        <v>12</v>
      </c>
      <c r="O75" s="114">
        <f>COUNTIF(DEC!$V:$V,DASHBOARD!$C75)</f>
        <v>12</v>
      </c>
      <c r="P75" s="127">
        <f t="shared" si="0"/>
        <v>144</v>
      </c>
    </row>
    <row r="76" spans="3:16" x14ac:dyDescent="0.25">
      <c r="C76" s="108" t="s">
        <v>41</v>
      </c>
      <c r="D76" s="103">
        <f>COUNTIF(IAN!$V:$V,DASHBOARD!$C76)</f>
        <v>12</v>
      </c>
      <c r="E76" s="103">
        <f>COUNTIF(FEB!$V:$V,DASHBOARD!$C76)</f>
        <v>12</v>
      </c>
      <c r="F76" s="103">
        <f>COUNTIF(MAR!$V:$V,DASHBOARD!$C76)</f>
        <v>12</v>
      </c>
      <c r="G76" s="103">
        <f>COUNTIF(APR!$V:$V,DASHBOARD!$C76)</f>
        <v>12</v>
      </c>
      <c r="H76" s="103">
        <f>COUNTIF(MAI!$V:$V,DASHBOARD!$C76)</f>
        <v>12</v>
      </c>
      <c r="I76" s="103">
        <f>COUNTIF(IUN!$V:$V,DASHBOARD!$C76)</f>
        <v>12</v>
      </c>
      <c r="J76" s="103">
        <f>COUNTIF(IUL!$V:$V,DASHBOARD!$C76)</f>
        <v>12</v>
      </c>
      <c r="K76" s="103">
        <f>COUNTIF(AUG!$V:$V,DASHBOARD!$C76)</f>
        <v>12</v>
      </c>
      <c r="L76" s="103">
        <f>COUNTIF(SEP!$V:$V,DASHBOARD!$C76)</f>
        <v>12</v>
      </c>
      <c r="M76" s="103">
        <f>COUNTIF(OCT!$V:$V,DASHBOARD!$C76)</f>
        <v>12</v>
      </c>
      <c r="N76" s="103">
        <f>COUNTIF(NOI!$V:$V,DASHBOARD!$C76)</f>
        <v>12</v>
      </c>
      <c r="O76" s="103">
        <f>COUNTIF(DEC!$V:$V,DASHBOARD!$C76)</f>
        <v>12</v>
      </c>
      <c r="P76" s="127">
        <f t="shared" si="0"/>
        <v>144</v>
      </c>
    </row>
    <row r="77" spans="3:16" x14ac:dyDescent="0.25">
      <c r="C77" s="108" t="s">
        <v>39</v>
      </c>
      <c r="D77" s="103">
        <f>COUNTIF(IAN!$V:$V,DASHBOARD!$C77)</f>
        <v>0</v>
      </c>
      <c r="E77" s="103">
        <f>COUNTIF(FEB!$V:$V,DASHBOARD!$C77)</f>
        <v>0</v>
      </c>
      <c r="F77" s="103">
        <f>COUNTIF(MAR!$V:$V,DASHBOARD!$C77)</f>
        <v>0</v>
      </c>
      <c r="G77" s="103">
        <f>COUNTIF(APR!$V:$V,DASHBOARD!$C77)</f>
        <v>0</v>
      </c>
      <c r="H77" s="103">
        <f>COUNTIF(MAI!$V:$V,DASHBOARD!$C77)</f>
        <v>0</v>
      </c>
      <c r="I77" s="103">
        <f>COUNTIF(IUN!$V:$V,DASHBOARD!$C77)</f>
        <v>0</v>
      </c>
      <c r="J77" s="103">
        <f>COUNTIF(IUL!$V:$V,DASHBOARD!$C77)</f>
        <v>0</v>
      </c>
      <c r="K77" s="103">
        <f>COUNTIF(AUG!$V:$V,DASHBOARD!$C77)</f>
        <v>0</v>
      </c>
      <c r="L77" s="103">
        <f>COUNTIF(SEP!$V:$V,DASHBOARD!$C77)</f>
        <v>0</v>
      </c>
      <c r="M77" s="103">
        <f>COUNTIF(OCT!$V:$V,DASHBOARD!$C77)</f>
        <v>0</v>
      </c>
      <c r="N77" s="103">
        <f>COUNTIF(NOI!$V:$V,DASHBOARD!$C77)</f>
        <v>0</v>
      </c>
      <c r="O77" s="103">
        <f>COUNTIF(DEC!$V:$V,DASHBOARD!$C77)</f>
        <v>0</v>
      </c>
      <c r="P77" s="127">
        <f t="shared" ref="P77:P122" si="1">SUM(D77:O77)</f>
        <v>0</v>
      </c>
    </row>
    <row r="78" spans="3:16" x14ac:dyDescent="0.25">
      <c r="C78" s="108" t="s">
        <v>36</v>
      </c>
      <c r="D78" s="103">
        <f>COUNTIF(IAN!$V:$V,DASHBOARD!$C78)</f>
        <v>0</v>
      </c>
      <c r="E78" s="103">
        <f>COUNTIF(FEB!$V:$V,DASHBOARD!$C78)</f>
        <v>0</v>
      </c>
      <c r="F78" s="103">
        <f>COUNTIF(MAR!$V:$V,DASHBOARD!$C78)</f>
        <v>0</v>
      </c>
      <c r="G78" s="103">
        <f>COUNTIF(APR!$V:$V,DASHBOARD!$C78)</f>
        <v>0</v>
      </c>
      <c r="H78" s="103">
        <f>COUNTIF(MAI!$V:$V,DASHBOARD!$C78)</f>
        <v>0</v>
      </c>
      <c r="I78" s="103">
        <f>COUNTIF(IUN!$V:$V,DASHBOARD!$C78)</f>
        <v>0</v>
      </c>
      <c r="J78" s="103">
        <f>COUNTIF(IUL!$V:$V,DASHBOARD!$C78)</f>
        <v>0</v>
      </c>
      <c r="K78" s="103">
        <f>COUNTIF(AUG!$V:$V,DASHBOARD!$C78)</f>
        <v>0</v>
      </c>
      <c r="L78" s="103">
        <f>COUNTIF(SEP!$V:$V,DASHBOARD!$C78)</f>
        <v>0</v>
      </c>
      <c r="M78" s="103">
        <f>COUNTIF(OCT!$V:$V,DASHBOARD!$C78)</f>
        <v>0</v>
      </c>
      <c r="N78" s="103">
        <f>COUNTIF(NOI!$V:$V,DASHBOARD!$C78)</f>
        <v>0</v>
      </c>
      <c r="O78" s="103">
        <f>COUNTIF(DEC!$V:$V,DASHBOARD!$C78)</f>
        <v>0</v>
      </c>
      <c r="P78" s="127">
        <f t="shared" si="1"/>
        <v>0</v>
      </c>
    </row>
    <row r="79" spans="3:16" x14ac:dyDescent="0.25">
      <c r="C79" s="108" t="s">
        <v>37</v>
      </c>
      <c r="D79" s="103">
        <f>COUNTIF(IAN!$V:$V,DASHBOARD!$C79)</f>
        <v>0</v>
      </c>
      <c r="E79" s="103">
        <f>COUNTIF(FEB!$V:$V,DASHBOARD!$C79)</f>
        <v>0</v>
      </c>
      <c r="F79" s="103">
        <f>COUNTIF(MAR!$V:$V,DASHBOARD!$C79)</f>
        <v>0</v>
      </c>
      <c r="G79" s="103">
        <f>COUNTIF(APR!$V:$V,DASHBOARD!$C79)</f>
        <v>0</v>
      </c>
      <c r="H79" s="103">
        <f>COUNTIF(MAI!$V:$V,DASHBOARD!$C79)</f>
        <v>0</v>
      </c>
      <c r="I79" s="103">
        <f>COUNTIF(IUN!$V:$V,DASHBOARD!$C79)</f>
        <v>0</v>
      </c>
      <c r="J79" s="103">
        <f>COUNTIF(IUL!$V:$V,DASHBOARD!$C79)</f>
        <v>0</v>
      </c>
      <c r="K79" s="103">
        <f>COUNTIF(AUG!$V:$V,DASHBOARD!$C79)</f>
        <v>0</v>
      </c>
      <c r="L79" s="103">
        <f>COUNTIF(SEP!$V:$V,DASHBOARD!$C79)</f>
        <v>0</v>
      </c>
      <c r="M79" s="103">
        <f>COUNTIF(OCT!$V:$V,DASHBOARD!$C79)</f>
        <v>0</v>
      </c>
      <c r="N79" s="103">
        <f>COUNTIF(NOI!$V:$V,DASHBOARD!$C79)</f>
        <v>0</v>
      </c>
      <c r="O79" s="103">
        <f>COUNTIF(DEC!$V:$V,DASHBOARD!$C79)</f>
        <v>0</v>
      </c>
      <c r="P79" s="127">
        <f t="shared" si="1"/>
        <v>0</v>
      </c>
    </row>
    <row r="80" spans="3:16" ht="15.75" thickBot="1" x14ac:dyDescent="0.3">
      <c r="C80" s="110" t="s">
        <v>38</v>
      </c>
      <c r="D80" s="115">
        <f>COUNTIF(IAN!$V:$V,DASHBOARD!$C80)</f>
        <v>0</v>
      </c>
      <c r="E80" s="115">
        <f>COUNTIF(FEB!$V:$V,DASHBOARD!$C80)</f>
        <v>0</v>
      </c>
      <c r="F80" s="115">
        <f>COUNTIF(MAR!$V:$V,DASHBOARD!$C80)</f>
        <v>0</v>
      </c>
      <c r="G80" s="115">
        <f>COUNTIF(APR!$V:$V,DASHBOARD!$C80)</f>
        <v>0</v>
      </c>
      <c r="H80" s="115">
        <f>COUNTIF(MAI!$V:$V,DASHBOARD!$C80)</f>
        <v>0</v>
      </c>
      <c r="I80" s="115">
        <f>COUNTIF(IUN!$V:$V,DASHBOARD!$C80)</f>
        <v>0</v>
      </c>
      <c r="J80" s="115">
        <f>COUNTIF(IUL!$V:$V,DASHBOARD!$C80)</f>
        <v>0</v>
      </c>
      <c r="K80" s="115">
        <f>COUNTIF(AUG!$V:$V,DASHBOARD!$C80)</f>
        <v>0</v>
      </c>
      <c r="L80" s="115">
        <f>COUNTIF(SEP!$V:$V,DASHBOARD!$C80)</f>
        <v>0</v>
      </c>
      <c r="M80" s="115">
        <f>COUNTIF(OCT!$V:$V,DASHBOARD!$C80)</f>
        <v>0</v>
      </c>
      <c r="N80" s="115">
        <f>COUNTIF(NOI!$V:$V,DASHBOARD!$C80)</f>
        <v>0</v>
      </c>
      <c r="O80" s="116">
        <f>COUNTIF(DEC!$V:$V,DASHBOARD!$C80)</f>
        <v>0</v>
      </c>
      <c r="P80" s="127">
        <f t="shared" si="1"/>
        <v>0</v>
      </c>
    </row>
    <row r="81" spans="3:16" x14ac:dyDescent="0.25">
      <c r="C81" s="112" t="s">
        <v>95</v>
      </c>
      <c r="D81" s="114">
        <f>COUNTIF(IAN!$W:$W,DASHBOARD!$C81)</f>
        <v>0</v>
      </c>
      <c r="E81" s="114">
        <f>COUNTIF(FEB!$W:$W,DASHBOARD!$C81)</f>
        <v>0</v>
      </c>
      <c r="F81" s="114">
        <f>COUNTIF(MAR!$W:$W,DASHBOARD!$C81)</f>
        <v>0</v>
      </c>
      <c r="G81" s="114">
        <f>COUNTIF(APR!$W:$W,DASHBOARD!$C81)</f>
        <v>0</v>
      </c>
      <c r="H81" s="114">
        <f>COUNTIF(MAI!$W:$W,DASHBOARD!$C81)</f>
        <v>0</v>
      </c>
      <c r="I81" s="114">
        <f>COUNTIF(IUN!$W:$W,DASHBOARD!$C81)</f>
        <v>0</v>
      </c>
      <c r="J81" s="114">
        <f>COUNTIF(IUL!$W:$W,DASHBOARD!$C81)</f>
        <v>0</v>
      </c>
      <c r="K81" s="114">
        <f>COUNTIF(AUG!$W:$W,DASHBOARD!$C81)</f>
        <v>0</v>
      </c>
      <c r="L81" s="114">
        <f>COUNTIF(SEP!$W:$W,DASHBOARD!$C81)</f>
        <v>0</v>
      </c>
      <c r="M81" s="114">
        <f>COUNTIF(OCT!$W:$W,DASHBOARD!$C81)</f>
        <v>0</v>
      </c>
      <c r="N81" s="114">
        <f>COUNTIF(NOI!$W:$W,DASHBOARD!$C81)</f>
        <v>0</v>
      </c>
      <c r="O81" s="114">
        <f>COUNTIF(DEC!$W:$W,DASHBOARD!$C81)</f>
        <v>0</v>
      </c>
      <c r="P81" s="127">
        <f t="shared" si="1"/>
        <v>0</v>
      </c>
    </row>
    <row r="82" spans="3:16" x14ac:dyDescent="0.25">
      <c r="C82" s="108" t="s">
        <v>96</v>
      </c>
      <c r="D82" s="103">
        <f>COUNTIF(IAN!$W:$W,DASHBOARD!$C82)</f>
        <v>0</v>
      </c>
      <c r="E82" s="103">
        <f>COUNTIF(FEB!$W:$W,DASHBOARD!$C82)</f>
        <v>0</v>
      </c>
      <c r="F82" s="103">
        <f>COUNTIF(MAR!$W:$W,DASHBOARD!$C82)</f>
        <v>0</v>
      </c>
      <c r="G82" s="103">
        <f>COUNTIF(APR!$W:$W,DASHBOARD!$C82)</f>
        <v>0</v>
      </c>
      <c r="H82" s="103">
        <f>COUNTIF(MAI!$W:$W,DASHBOARD!$C82)</f>
        <v>0</v>
      </c>
      <c r="I82" s="103">
        <f>COUNTIF(IUN!$W:$W,DASHBOARD!$C82)</f>
        <v>0</v>
      </c>
      <c r="J82" s="103">
        <f>COUNTIF(IUL!$W:$W,DASHBOARD!$C82)</f>
        <v>0</v>
      </c>
      <c r="K82" s="103">
        <f>COUNTIF(AUG!$W:$W,DASHBOARD!$C82)</f>
        <v>0</v>
      </c>
      <c r="L82" s="103">
        <f>COUNTIF(SEP!$W:$W,DASHBOARD!$C82)</f>
        <v>0</v>
      </c>
      <c r="M82" s="103">
        <f>COUNTIF(OCT!$W:$W,DASHBOARD!$C82)</f>
        <v>0</v>
      </c>
      <c r="N82" s="103">
        <f>COUNTIF(NOI!$W:$W,DASHBOARD!$C82)</f>
        <v>0</v>
      </c>
      <c r="O82" s="103">
        <f>COUNTIF(DEC!$W:$W,DASHBOARD!$C82)</f>
        <v>0</v>
      </c>
      <c r="P82" s="127">
        <f t="shared" si="1"/>
        <v>0</v>
      </c>
    </row>
    <row r="83" spans="3:16" x14ac:dyDescent="0.25">
      <c r="C83" s="108" t="s">
        <v>97</v>
      </c>
      <c r="D83" s="103">
        <f>COUNTIF(IAN!$W:$W,DASHBOARD!$C83)</f>
        <v>0</v>
      </c>
      <c r="E83" s="103">
        <f>COUNTIF(FEB!$W:$W,DASHBOARD!$C83)</f>
        <v>0</v>
      </c>
      <c r="F83" s="103">
        <f>COUNTIF(MAR!$W:$W,DASHBOARD!$C83)</f>
        <v>0</v>
      </c>
      <c r="G83" s="103">
        <f>COUNTIF(APR!$W:$W,DASHBOARD!$C83)</f>
        <v>0</v>
      </c>
      <c r="H83" s="103">
        <f>COUNTIF(MAI!$W:$W,DASHBOARD!$C83)</f>
        <v>0</v>
      </c>
      <c r="I83" s="103">
        <f>COUNTIF(IUN!$W:$W,DASHBOARD!$C83)</f>
        <v>0</v>
      </c>
      <c r="J83" s="103">
        <f>COUNTIF(IUL!$W:$W,DASHBOARD!$C83)</f>
        <v>0</v>
      </c>
      <c r="K83" s="103">
        <f>COUNTIF(AUG!$W:$W,DASHBOARD!$C83)</f>
        <v>0</v>
      </c>
      <c r="L83" s="103">
        <f>COUNTIF(SEP!$W:$W,DASHBOARD!$C83)</f>
        <v>0</v>
      </c>
      <c r="M83" s="103">
        <f>COUNTIF(OCT!$W:$W,DASHBOARD!$C83)</f>
        <v>0</v>
      </c>
      <c r="N83" s="103">
        <f>COUNTIF(NOI!$W:$W,DASHBOARD!$C83)</f>
        <v>0</v>
      </c>
      <c r="O83" s="103">
        <f>COUNTIF(DEC!$W:$W,DASHBOARD!$C83)</f>
        <v>0</v>
      </c>
      <c r="P83" s="127">
        <f t="shared" si="1"/>
        <v>0</v>
      </c>
    </row>
    <row r="84" spans="3:16" x14ac:dyDescent="0.25">
      <c r="C84" s="108" t="s">
        <v>98</v>
      </c>
      <c r="D84" s="103">
        <f>COUNTIF(IAN!$W:$W,DASHBOARD!$C84)</f>
        <v>0</v>
      </c>
      <c r="E84" s="103">
        <f>COUNTIF(FEB!$W:$W,DASHBOARD!$C84)</f>
        <v>0</v>
      </c>
      <c r="F84" s="103">
        <f>COUNTIF(MAR!$W:$W,DASHBOARD!$C84)</f>
        <v>0</v>
      </c>
      <c r="G84" s="103">
        <f>COUNTIF(APR!$W:$W,DASHBOARD!$C84)</f>
        <v>0</v>
      </c>
      <c r="H84" s="103">
        <f>COUNTIF(MAI!$W:$W,DASHBOARD!$C84)</f>
        <v>0</v>
      </c>
      <c r="I84" s="103">
        <f>COUNTIF(IUN!$W:$W,DASHBOARD!$C84)</f>
        <v>0</v>
      </c>
      <c r="J84" s="103">
        <f>COUNTIF(IUL!$W:$W,DASHBOARD!$C84)</f>
        <v>0</v>
      </c>
      <c r="K84" s="103">
        <f>COUNTIF(AUG!$W:$W,DASHBOARD!$C84)</f>
        <v>0</v>
      </c>
      <c r="L84" s="103">
        <f>COUNTIF(SEP!$W:$W,DASHBOARD!$C84)</f>
        <v>0</v>
      </c>
      <c r="M84" s="103">
        <f>COUNTIF(OCT!$W:$W,DASHBOARD!$C84)</f>
        <v>0</v>
      </c>
      <c r="N84" s="103">
        <f>COUNTIF(NOI!$W:$W,DASHBOARD!$C84)</f>
        <v>0</v>
      </c>
      <c r="O84" s="103">
        <f>COUNTIF(DEC!$W:$W,DASHBOARD!$C84)</f>
        <v>0</v>
      </c>
      <c r="P84" s="127">
        <f t="shared" si="1"/>
        <v>0</v>
      </c>
    </row>
    <row r="85" spans="3:16" x14ac:dyDescent="0.25">
      <c r="C85" s="108" t="s">
        <v>99</v>
      </c>
      <c r="D85" s="103">
        <f>COUNTIF(IAN!$W:$W,DASHBOARD!$C85)</f>
        <v>0</v>
      </c>
      <c r="E85" s="103">
        <f>COUNTIF(FEB!$W:$W,DASHBOARD!$C85)</f>
        <v>0</v>
      </c>
      <c r="F85" s="103">
        <f>COUNTIF(MAR!$W:$W,DASHBOARD!$C85)</f>
        <v>0</v>
      </c>
      <c r="G85" s="103">
        <f>COUNTIF(APR!$W:$W,DASHBOARD!$C85)</f>
        <v>0</v>
      </c>
      <c r="H85" s="103">
        <f>COUNTIF(MAI!$W:$W,DASHBOARD!$C85)</f>
        <v>0</v>
      </c>
      <c r="I85" s="103">
        <f>COUNTIF(IUN!$W:$W,DASHBOARD!$C85)</f>
        <v>0</v>
      </c>
      <c r="J85" s="103">
        <f>COUNTIF(IUL!$W:$W,DASHBOARD!$C85)</f>
        <v>0</v>
      </c>
      <c r="K85" s="103">
        <f>COUNTIF(AUG!$W:$W,DASHBOARD!$C85)</f>
        <v>0</v>
      </c>
      <c r="L85" s="103">
        <f>COUNTIF(SEP!$W:$W,DASHBOARD!$C85)</f>
        <v>0</v>
      </c>
      <c r="M85" s="103">
        <f>COUNTIF(OCT!$W:$W,DASHBOARD!$C85)</f>
        <v>0</v>
      </c>
      <c r="N85" s="103">
        <f>COUNTIF(NOI!$W:$W,DASHBOARD!$C85)</f>
        <v>0</v>
      </c>
      <c r="O85" s="103">
        <f>COUNTIF(DEC!$W:$W,DASHBOARD!$C85)</f>
        <v>0</v>
      </c>
      <c r="P85" s="127">
        <f t="shared" si="1"/>
        <v>0</v>
      </c>
    </row>
    <row r="86" spans="3:16" x14ac:dyDescent="0.25">
      <c r="C86" s="108" t="s">
        <v>100</v>
      </c>
      <c r="D86" s="103">
        <f>COUNTIF(IAN!$W:$W,DASHBOARD!$C86)</f>
        <v>0</v>
      </c>
      <c r="E86" s="103">
        <f>COUNTIF(FEB!$W:$W,DASHBOARD!$C86)</f>
        <v>0</v>
      </c>
      <c r="F86" s="103">
        <f>COUNTIF(MAR!$W:$W,DASHBOARD!$C86)</f>
        <v>0</v>
      </c>
      <c r="G86" s="103">
        <f>COUNTIF(APR!$W:$W,DASHBOARD!$C86)</f>
        <v>0</v>
      </c>
      <c r="H86" s="103">
        <f>COUNTIF(MAI!$W:$W,DASHBOARD!$C86)</f>
        <v>0</v>
      </c>
      <c r="I86" s="103">
        <f>COUNTIF(IUN!$W:$W,DASHBOARD!$C86)</f>
        <v>0</v>
      </c>
      <c r="J86" s="103">
        <f>COUNTIF(IUL!$W:$W,DASHBOARD!$C86)</f>
        <v>0</v>
      </c>
      <c r="K86" s="103">
        <f>COUNTIF(AUG!$W:$W,DASHBOARD!$C86)</f>
        <v>0</v>
      </c>
      <c r="L86" s="103">
        <f>COUNTIF(SEP!$W:$W,DASHBOARD!$C86)</f>
        <v>0</v>
      </c>
      <c r="M86" s="103">
        <f>COUNTIF(OCT!$W:$W,DASHBOARD!$C86)</f>
        <v>0</v>
      </c>
      <c r="N86" s="103">
        <f>COUNTIF(NOI!$W:$W,DASHBOARD!$C86)</f>
        <v>0</v>
      </c>
      <c r="O86" s="103">
        <f>COUNTIF(DEC!$W:$W,DASHBOARD!$C86)</f>
        <v>0</v>
      </c>
      <c r="P86" s="127">
        <f t="shared" si="1"/>
        <v>0</v>
      </c>
    </row>
    <row r="87" spans="3:16" x14ac:dyDescent="0.25">
      <c r="C87" s="108" t="s">
        <v>101</v>
      </c>
      <c r="D87" s="103">
        <f>COUNTIF(IAN!$W:$W,DASHBOARD!$C87)</f>
        <v>0</v>
      </c>
      <c r="E87" s="103">
        <f>COUNTIF(FEB!$W:$W,DASHBOARD!$C87)</f>
        <v>0</v>
      </c>
      <c r="F87" s="103">
        <f>COUNTIF(MAR!$W:$W,DASHBOARD!$C87)</f>
        <v>0</v>
      </c>
      <c r="G87" s="103">
        <f>COUNTIF(APR!$W:$W,DASHBOARD!$C87)</f>
        <v>0</v>
      </c>
      <c r="H87" s="103">
        <f>COUNTIF(MAI!$W:$W,DASHBOARD!$C87)</f>
        <v>0</v>
      </c>
      <c r="I87" s="103">
        <f>COUNTIF(IUN!$W:$W,DASHBOARD!$C87)</f>
        <v>0</v>
      </c>
      <c r="J87" s="103">
        <f>COUNTIF(IUL!$W:$W,DASHBOARD!$C87)</f>
        <v>0</v>
      </c>
      <c r="K87" s="103">
        <f>COUNTIF(AUG!$W:$W,DASHBOARD!$C87)</f>
        <v>0</v>
      </c>
      <c r="L87" s="103">
        <f>COUNTIF(SEP!$W:$W,DASHBOARD!$C87)</f>
        <v>0</v>
      </c>
      <c r="M87" s="103">
        <f>COUNTIF(OCT!$W:$W,DASHBOARD!$C87)</f>
        <v>0</v>
      </c>
      <c r="N87" s="103">
        <f>COUNTIF(NOI!$W:$W,DASHBOARD!$C87)</f>
        <v>0</v>
      </c>
      <c r="O87" s="103">
        <f>COUNTIF(DEC!$W:$W,DASHBOARD!$C87)</f>
        <v>0</v>
      </c>
      <c r="P87" s="127">
        <f t="shared" si="1"/>
        <v>0</v>
      </c>
    </row>
    <row r="88" spans="3:16" x14ac:dyDescent="0.25">
      <c r="C88" s="108" t="s">
        <v>102</v>
      </c>
      <c r="D88" s="103">
        <f>COUNTIF(IAN!$W:$W,DASHBOARD!$C88)</f>
        <v>0</v>
      </c>
      <c r="E88" s="103">
        <f>COUNTIF(FEB!$W:$W,DASHBOARD!$C88)</f>
        <v>0</v>
      </c>
      <c r="F88" s="103">
        <f>COUNTIF(MAR!$W:$W,DASHBOARD!$C88)</f>
        <v>0</v>
      </c>
      <c r="G88" s="103">
        <f>COUNTIF(APR!$W:$W,DASHBOARD!$C88)</f>
        <v>0</v>
      </c>
      <c r="H88" s="103">
        <f>COUNTIF(MAI!$W:$W,DASHBOARD!$C88)</f>
        <v>0</v>
      </c>
      <c r="I88" s="103">
        <f>COUNTIF(IUN!$W:$W,DASHBOARD!$C88)</f>
        <v>0</v>
      </c>
      <c r="J88" s="103">
        <f>COUNTIF(IUL!$W:$W,DASHBOARD!$C88)</f>
        <v>0</v>
      </c>
      <c r="K88" s="103">
        <f>COUNTIF(AUG!$W:$W,DASHBOARD!$C88)</f>
        <v>0</v>
      </c>
      <c r="L88" s="103">
        <f>COUNTIF(SEP!$W:$W,DASHBOARD!$C88)</f>
        <v>0</v>
      </c>
      <c r="M88" s="103">
        <f>COUNTIF(OCT!$W:$W,DASHBOARD!$C88)</f>
        <v>0</v>
      </c>
      <c r="N88" s="103">
        <f>COUNTIF(NOI!$W:$W,DASHBOARD!$C88)</f>
        <v>0</v>
      </c>
      <c r="O88" s="103">
        <f>COUNTIF(DEC!$W:$W,DASHBOARD!$C88)</f>
        <v>0</v>
      </c>
      <c r="P88" s="127">
        <f t="shared" si="1"/>
        <v>0</v>
      </c>
    </row>
    <row r="89" spans="3:16" x14ac:dyDescent="0.25">
      <c r="C89" s="108" t="s">
        <v>103</v>
      </c>
      <c r="D89" s="103">
        <f>COUNTIF(IAN!$W:$W,DASHBOARD!$C89)</f>
        <v>0</v>
      </c>
      <c r="E89" s="103">
        <f>COUNTIF(FEB!$W:$W,DASHBOARD!$C89)</f>
        <v>0</v>
      </c>
      <c r="F89" s="103">
        <f>COUNTIF(MAR!$W:$W,DASHBOARD!$C89)</f>
        <v>0</v>
      </c>
      <c r="G89" s="103">
        <f>COUNTIF(APR!$W:$W,DASHBOARD!$C89)</f>
        <v>0</v>
      </c>
      <c r="H89" s="103">
        <f>COUNTIF(MAI!$W:$W,DASHBOARD!$C89)</f>
        <v>0</v>
      </c>
      <c r="I89" s="103">
        <f>COUNTIF(IUN!$W:$W,DASHBOARD!$C89)</f>
        <v>0</v>
      </c>
      <c r="J89" s="103">
        <f>COUNTIF(IUL!$W:$W,DASHBOARD!$C89)</f>
        <v>0</v>
      </c>
      <c r="K89" s="103">
        <f>COUNTIF(AUG!$W:$W,DASHBOARD!$C89)</f>
        <v>0</v>
      </c>
      <c r="L89" s="103">
        <f>COUNTIF(SEP!$W:$W,DASHBOARD!$C89)</f>
        <v>0</v>
      </c>
      <c r="M89" s="103">
        <f>COUNTIF(OCT!$W:$W,DASHBOARD!$C89)</f>
        <v>0</v>
      </c>
      <c r="N89" s="103">
        <f>COUNTIF(NOI!$W:$W,DASHBOARD!$C89)</f>
        <v>0</v>
      </c>
      <c r="O89" s="103">
        <f>COUNTIF(DEC!$W:$W,DASHBOARD!$C89)</f>
        <v>0</v>
      </c>
      <c r="P89" s="127">
        <f t="shared" si="1"/>
        <v>0</v>
      </c>
    </row>
    <row r="90" spans="3:16" x14ac:dyDescent="0.25">
      <c r="C90" s="108" t="s">
        <v>104</v>
      </c>
      <c r="D90" s="103">
        <f>COUNTIF(IAN!$W:$W,DASHBOARD!$C90)</f>
        <v>0</v>
      </c>
      <c r="E90" s="103">
        <f>COUNTIF(FEB!$W:$W,DASHBOARD!$C90)</f>
        <v>0</v>
      </c>
      <c r="F90" s="103">
        <f>COUNTIF(MAR!$W:$W,DASHBOARD!$C90)</f>
        <v>0</v>
      </c>
      <c r="G90" s="103">
        <f>COUNTIF(APR!$W:$W,DASHBOARD!$C90)</f>
        <v>0</v>
      </c>
      <c r="H90" s="103">
        <f>COUNTIF(MAI!$W:$W,DASHBOARD!$C90)</f>
        <v>0</v>
      </c>
      <c r="I90" s="103">
        <f>COUNTIF(IUN!$W:$W,DASHBOARD!$C90)</f>
        <v>0</v>
      </c>
      <c r="J90" s="103">
        <f>COUNTIF(IUL!$W:$W,DASHBOARD!$C90)</f>
        <v>0</v>
      </c>
      <c r="K90" s="103">
        <f>COUNTIF(AUG!$W:$W,DASHBOARD!$C90)</f>
        <v>0</v>
      </c>
      <c r="L90" s="103">
        <f>COUNTIF(SEP!$W:$W,DASHBOARD!$C90)</f>
        <v>0</v>
      </c>
      <c r="M90" s="103">
        <f>COUNTIF(OCT!$W:$W,DASHBOARD!$C90)</f>
        <v>0</v>
      </c>
      <c r="N90" s="103">
        <f>COUNTIF(NOI!$W:$W,DASHBOARD!$C90)</f>
        <v>0</v>
      </c>
      <c r="O90" s="103">
        <f>COUNTIF(DEC!$W:$W,DASHBOARD!$C90)</f>
        <v>0</v>
      </c>
      <c r="P90" s="127">
        <f t="shared" si="1"/>
        <v>0</v>
      </c>
    </row>
    <row r="91" spans="3:16" x14ac:dyDescent="0.25">
      <c r="C91" s="108" t="s">
        <v>105</v>
      </c>
      <c r="D91" s="103">
        <f>COUNTIF(IAN!$W:$W,DASHBOARD!$C91)</f>
        <v>0</v>
      </c>
      <c r="E91" s="103">
        <f>COUNTIF(FEB!$W:$W,DASHBOARD!$C91)</f>
        <v>0</v>
      </c>
      <c r="F91" s="103">
        <f>COUNTIF(MAR!$W:$W,DASHBOARD!$C91)</f>
        <v>0</v>
      </c>
      <c r="G91" s="103">
        <f>COUNTIF(APR!$W:$W,DASHBOARD!$C91)</f>
        <v>0</v>
      </c>
      <c r="H91" s="103">
        <f>COUNTIF(MAI!$W:$W,DASHBOARD!$C91)</f>
        <v>0</v>
      </c>
      <c r="I91" s="103">
        <f>COUNTIF(IUN!$W:$W,DASHBOARD!$C91)</f>
        <v>0</v>
      </c>
      <c r="J91" s="103">
        <f>COUNTIF(IUL!$W:$W,DASHBOARD!$C91)</f>
        <v>0</v>
      </c>
      <c r="K91" s="103">
        <f>COUNTIF(AUG!$W:$W,DASHBOARD!$C91)</f>
        <v>0</v>
      </c>
      <c r="L91" s="103">
        <f>COUNTIF(SEP!$W:$W,DASHBOARD!$C91)</f>
        <v>0</v>
      </c>
      <c r="M91" s="103">
        <f>COUNTIF(OCT!$W:$W,DASHBOARD!$C91)</f>
        <v>0</v>
      </c>
      <c r="N91" s="103">
        <f>COUNTIF(NOI!$W:$W,DASHBOARD!$C91)</f>
        <v>0</v>
      </c>
      <c r="O91" s="103">
        <f>COUNTIF(DEC!$W:$W,DASHBOARD!$C91)</f>
        <v>0</v>
      </c>
      <c r="P91" s="127">
        <f t="shared" si="1"/>
        <v>0</v>
      </c>
    </row>
    <row r="92" spans="3:16" x14ac:dyDescent="0.25">
      <c r="C92" s="108" t="s">
        <v>106</v>
      </c>
      <c r="D92" s="103">
        <f>COUNTIF(IAN!$W:$W,DASHBOARD!$C92)</f>
        <v>0</v>
      </c>
      <c r="E92" s="103">
        <f>COUNTIF(FEB!$W:$W,DASHBOARD!$C92)</f>
        <v>0</v>
      </c>
      <c r="F92" s="103">
        <f>COUNTIF(MAR!$W:$W,DASHBOARD!$C92)</f>
        <v>0</v>
      </c>
      <c r="G92" s="103">
        <f>COUNTIF(APR!$W:$W,DASHBOARD!$C92)</f>
        <v>0</v>
      </c>
      <c r="H92" s="103">
        <f>COUNTIF(MAI!$W:$W,DASHBOARD!$C92)</f>
        <v>0</v>
      </c>
      <c r="I92" s="103">
        <f>COUNTIF(IUN!$W:$W,DASHBOARD!$C92)</f>
        <v>0</v>
      </c>
      <c r="J92" s="103">
        <f>COUNTIF(IUL!$W:$W,DASHBOARD!$C92)</f>
        <v>0</v>
      </c>
      <c r="K92" s="103">
        <f>COUNTIF(AUG!$W:$W,DASHBOARD!$C92)</f>
        <v>0</v>
      </c>
      <c r="L92" s="103">
        <f>COUNTIF(SEP!$W:$W,DASHBOARD!$C92)</f>
        <v>0</v>
      </c>
      <c r="M92" s="103">
        <f>COUNTIF(OCT!$W:$W,DASHBOARD!$C92)</f>
        <v>0</v>
      </c>
      <c r="N92" s="103">
        <f>COUNTIF(NOI!$W:$W,DASHBOARD!$C92)</f>
        <v>0</v>
      </c>
      <c r="O92" s="103">
        <f>COUNTIF(DEC!$W:$W,DASHBOARD!$C92)</f>
        <v>0</v>
      </c>
      <c r="P92" s="127">
        <f t="shared" si="1"/>
        <v>0</v>
      </c>
    </row>
    <row r="93" spans="3:16" x14ac:dyDescent="0.25">
      <c r="C93" s="108" t="s">
        <v>107</v>
      </c>
      <c r="D93" s="103">
        <f>COUNTIF(IAN!$W:$W,DASHBOARD!$C93)</f>
        <v>0</v>
      </c>
      <c r="E93" s="103">
        <f>COUNTIF(FEB!$W:$W,DASHBOARD!$C93)</f>
        <v>0</v>
      </c>
      <c r="F93" s="103">
        <f>COUNTIF(MAR!$W:$W,DASHBOARD!$C93)</f>
        <v>0</v>
      </c>
      <c r="G93" s="103">
        <f>COUNTIF(APR!$W:$W,DASHBOARD!$C93)</f>
        <v>0</v>
      </c>
      <c r="H93" s="103">
        <f>COUNTIF(MAI!$W:$W,DASHBOARD!$C93)</f>
        <v>0</v>
      </c>
      <c r="I93" s="103">
        <f>COUNTIF(IUN!$W:$W,DASHBOARD!$C93)</f>
        <v>0</v>
      </c>
      <c r="J93" s="103">
        <f>COUNTIF(IUL!$W:$W,DASHBOARD!$C93)</f>
        <v>0</v>
      </c>
      <c r="K93" s="103">
        <f>COUNTIF(AUG!$W:$W,DASHBOARD!$C93)</f>
        <v>0</v>
      </c>
      <c r="L93" s="103">
        <f>COUNTIF(SEP!$W:$W,DASHBOARD!$C93)</f>
        <v>0</v>
      </c>
      <c r="M93" s="103">
        <f>COUNTIF(OCT!$W:$W,DASHBOARD!$C93)</f>
        <v>0</v>
      </c>
      <c r="N93" s="103">
        <f>COUNTIF(NOI!$W:$W,DASHBOARD!$C93)</f>
        <v>0</v>
      </c>
      <c r="O93" s="103">
        <f>COUNTIF(DEC!$W:$W,DASHBOARD!$C93)</f>
        <v>0</v>
      </c>
      <c r="P93" s="127">
        <f t="shared" si="1"/>
        <v>0</v>
      </c>
    </row>
    <row r="94" spans="3:16" x14ac:dyDescent="0.25">
      <c r="C94" s="108" t="s">
        <v>108</v>
      </c>
      <c r="D94" s="103">
        <f>COUNTIF(IAN!$W:$W,DASHBOARD!$C94)</f>
        <v>0</v>
      </c>
      <c r="E94" s="103">
        <f>COUNTIF(FEB!$W:$W,DASHBOARD!$C94)</f>
        <v>0</v>
      </c>
      <c r="F94" s="103">
        <f>COUNTIF(MAR!$W:$W,DASHBOARD!$C94)</f>
        <v>0</v>
      </c>
      <c r="G94" s="103">
        <f>COUNTIF(APR!$W:$W,DASHBOARD!$C94)</f>
        <v>0</v>
      </c>
      <c r="H94" s="103">
        <f>COUNTIF(MAI!$W:$W,DASHBOARD!$C94)</f>
        <v>0</v>
      </c>
      <c r="I94" s="103">
        <f>COUNTIF(IUN!$W:$W,DASHBOARD!$C94)</f>
        <v>0</v>
      </c>
      <c r="J94" s="103">
        <f>COUNTIF(IUL!$W:$W,DASHBOARD!$C94)</f>
        <v>0</v>
      </c>
      <c r="K94" s="103">
        <f>COUNTIF(AUG!$W:$W,DASHBOARD!$C94)</f>
        <v>0</v>
      </c>
      <c r="L94" s="103">
        <f>COUNTIF(SEP!$W:$W,DASHBOARD!$C94)</f>
        <v>0</v>
      </c>
      <c r="M94" s="103">
        <f>COUNTIF(OCT!$W:$W,DASHBOARD!$C94)</f>
        <v>0</v>
      </c>
      <c r="N94" s="103">
        <f>COUNTIF(NOI!$W:$W,DASHBOARD!$C94)</f>
        <v>0</v>
      </c>
      <c r="O94" s="103">
        <f>COUNTIF(DEC!$W:$W,DASHBOARD!$C94)</f>
        <v>0</v>
      </c>
      <c r="P94" s="127">
        <f t="shared" si="1"/>
        <v>0</v>
      </c>
    </row>
    <row r="95" spans="3:16" x14ac:dyDescent="0.25">
      <c r="C95" s="108" t="s">
        <v>109</v>
      </c>
      <c r="D95" s="103">
        <f>COUNTIF(IAN!$W:$W,DASHBOARD!$C95)</f>
        <v>0</v>
      </c>
      <c r="E95" s="103">
        <f>COUNTIF(FEB!$W:$W,DASHBOARD!$C95)</f>
        <v>0</v>
      </c>
      <c r="F95" s="103">
        <f>COUNTIF(MAR!$W:$W,DASHBOARD!$C95)</f>
        <v>0</v>
      </c>
      <c r="G95" s="103">
        <f>COUNTIF(APR!$W:$W,DASHBOARD!$C95)</f>
        <v>0</v>
      </c>
      <c r="H95" s="103">
        <f>COUNTIF(MAI!$W:$W,DASHBOARD!$C95)</f>
        <v>0</v>
      </c>
      <c r="I95" s="103">
        <f>COUNTIF(IUN!$W:$W,DASHBOARD!$C95)</f>
        <v>0</v>
      </c>
      <c r="J95" s="103">
        <f>COUNTIF(IUL!$W:$W,DASHBOARD!$C95)</f>
        <v>0</v>
      </c>
      <c r="K95" s="103">
        <f>COUNTIF(AUG!$W:$W,DASHBOARD!$C95)</f>
        <v>0</v>
      </c>
      <c r="L95" s="103">
        <f>COUNTIF(SEP!$W:$W,DASHBOARD!$C95)</f>
        <v>0</v>
      </c>
      <c r="M95" s="103">
        <f>COUNTIF(OCT!$W:$W,DASHBOARD!$C95)</f>
        <v>0</v>
      </c>
      <c r="N95" s="103">
        <f>COUNTIF(NOI!$W:$W,DASHBOARD!$C95)</f>
        <v>0</v>
      </c>
      <c r="O95" s="103">
        <f>COUNTIF(DEC!$W:$W,DASHBOARD!$C95)</f>
        <v>0</v>
      </c>
      <c r="P95" s="127">
        <f t="shared" si="1"/>
        <v>0</v>
      </c>
    </row>
    <row r="96" spans="3:16" x14ac:dyDescent="0.25">
      <c r="C96" s="108" t="s">
        <v>110</v>
      </c>
      <c r="D96" s="103">
        <f>COUNTIF(IAN!$W:$W,DASHBOARD!$C96)</f>
        <v>0</v>
      </c>
      <c r="E96" s="103">
        <f>COUNTIF(FEB!$W:$W,DASHBOARD!$C96)</f>
        <v>0</v>
      </c>
      <c r="F96" s="103">
        <f>COUNTIF(MAR!$W:$W,DASHBOARD!$C96)</f>
        <v>0</v>
      </c>
      <c r="G96" s="103">
        <f>COUNTIF(APR!$W:$W,DASHBOARD!$C96)</f>
        <v>0</v>
      </c>
      <c r="H96" s="103">
        <f>COUNTIF(MAI!$W:$W,DASHBOARD!$C96)</f>
        <v>0</v>
      </c>
      <c r="I96" s="103">
        <f>COUNTIF(IUN!$W:$W,DASHBOARD!$C96)</f>
        <v>0</v>
      </c>
      <c r="J96" s="103">
        <f>COUNTIF(IUL!$W:$W,DASHBOARD!$C96)</f>
        <v>0</v>
      </c>
      <c r="K96" s="103">
        <f>COUNTIF(AUG!$W:$W,DASHBOARD!$C96)</f>
        <v>0</v>
      </c>
      <c r="L96" s="103">
        <f>COUNTIF(SEP!$W:$W,DASHBOARD!$C96)</f>
        <v>0</v>
      </c>
      <c r="M96" s="103">
        <f>COUNTIF(OCT!$W:$W,DASHBOARD!$C96)</f>
        <v>0</v>
      </c>
      <c r="N96" s="103">
        <f>COUNTIF(NOI!$W:$W,DASHBOARD!$C96)</f>
        <v>0</v>
      </c>
      <c r="O96" s="103">
        <f>COUNTIF(DEC!$W:$W,DASHBOARD!$C96)</f>
        <v>0</v>
      </c>
      <c r="P96" s="127">
        <f t="shared" si="1"/>
        <v>0</v>
      </c>
    </row>
    <row r="97" spans="3:16" x14ac:dyDescent="0.25">
      <c r="C97" s="108" t="s">
        <v>111</v>
      </c>
      <c r="D97" s="103">
        <f>COUNTIF(IAN!$W:$W,DASHBOARD!$C97)</f>
        <v>0</v>
      </c>
      <c r="E97" s="103">
        <f>COUNTIF(FEB!$W:$W,DASHBOARD!$C97)</f>
        <v>0</v>
      </c>
      <c r="F97" s="103">
        <f>COUNTIF(MAR!$W:$W,DASHBOARD!$C97)</f>
        <v>0</v>
      </c>
      <c r="G97" s="103">
        <f>COUNTIF(APR!$W:$W,DASHBOARD!$C97)</f>
        <v>0</v>
      </c>
      <c r="H97" s="103">
        <f>COUNTIF(MAI!$W:$W,DASHBOARD!$C97)</f>
        <v>0</v>
      </c>
      <c r="I97" s="103">
        <f>COUNTIF(IUN!$W:$W,DASHBOARD!$C97)</f>
        <v>0</v>
      </c>
      <c r="J97" s="103">
        <f>COUNTIF(IUL!$W:$W,DASHBOARD!$C97)</f>
        <v>0</v>
      </c>
      <c r="K97" s="103">
        <f>COUNTIF(AUG!$W:$W,DASHBOARD!$C97)</f>
        <v>0</v>
      </c>
      <c r="L97" s="103">
        <f>COUNTIF(SEP!$W:$W,DASHBOARD!$C97)</f>
        <v>0</v>
      </c>
      <c r="M97" s="103">
        <f>COUNTIF(OCT!$W:$W,DASHBOARD!$C97)</f>
        <v>0</v>
      </c>
      <c r="N97" s="103">
        <f>COUNTIF(NOI!$W:$W,DASHBOARD!$C97)</f>
        <v>0</v>
      </c>
      <c r="O97" s="103">
        <f>COUNTIF(DEC!$W:$W,DASHBOARD!$C97)</f>
        <v>0</v>
      </c>
      <c r="P97" s="127">
        <f t="shared" si="1"/>
        <v>0</v>
      </c>
    </row>
    <row r="98" spans="3:16" x14ac:dyDescent="0.25">
      <c r="C98" s="108" t="s">
        <v>112</v>
      </c>
      <c r="D98" s="103">
        <f>COUNTIF(IAN!$W:$W,DASHBOARD!$C98)</f>
        <v>0</v>
      </c>
      <c r="E98" s="103">
        <f>COUNTIF(FEB!$W:$W,DASHBOARD!$C98)</f>
        <v>0</v>
      </c>
      <c r="F98" s="103">
        <f>COUNTIF(MAR!$W:$W,DASHBOARD!$C98)</f>
        <v>0</v>
      </c>
      <c r="G98" s="103">
        <f>COUNTIF(APR!$W:$W,DASHBOARD!$C98)</f>
        <v>0</v>
      </c>
      <c r="H98" s="103">
        <f>COUNTIF(MAI!$W:$W,DASHBOARD!$C98)</f>
        <v>0</v>
      </c>
      <c r="I98" s="103">
        <f>COUNTIF(IUN!$W:$W,DASHBOARD!$C98)</f>
        <v>0</v>
      </c>
      <c r="J98" s="103">
        <f>COUNTIF(IUL!$W:$W,DASHBOARD!$C98)</f>
        <v>0</v>
      </c>
      <c r="K98" s="103">
        <f>COUNTIF(AUG!$W:$W,DASHBOARD!$C98)</f>
        <v>0</v>
      </c>
      <c r="L98" s="103">
        <f>COUNTIF(SEP!$W:$W,DASHBOARD!$C98)</f>
        <v>0</v>
      </c>
      <c r="M98" s="103">
        <f>COUNTIF(OCT!$W:$W,DASHBOARD!$C98)</f>
        <v>0</v>
      </c>
      <c r="N98" s="103">
        <f>COUNTIF(NOI!$W:$W,DASHBOARD!$C98)</f>
        <v>0</v>
      </c>
      <c r="O98" s="103">
        <f>COUNTIF(DEC!$W:$W,DASHBOARD!$C98)</f>
        <v>0</v>
      </c>
      <c r="P98" s="127">
        <f t="shared" si="1"/>
        <v>0</v>
      </c>
    </row>
    <row r="99" spans="3:16" x14ac:dyDescent="0.25">
      <c r="C99" s="108" t="s">
        <v>113</v>
      </c>
      <c r="D99" s="103">
        <f>COUNTIF(IAN!$W:$W,DASHBOARD!$C99)</f>
        <v>0</v>
      </c>
      <c r="E99" s="103">
        <f>COUNTIF(FEB!$W:$W,DASHBOARD!$C99)</f>
        <v>0</v>
      </c>
      <c r="F99" s="103">
        <f>COUNTIF(MAR!$W:$W,DASHBOARD!$C99)</f>
        <v>0</v>
      </c>
      <c r="G99" s="103">
        <f>COUNTIF(APR!$W:$W,DASHBOARD!$C99)</f>
        <v>0</v>
      </c>
      <c r="H99" s="103">
        <f>COUNTIF(MAI!$W:$W,DASHBOARD!$C99)</f>
        <v>0</v>
      </c>
      <c r="I99" s="103">
        <f>COUNTIF(IUN!$W:$W,DASHBOARD!$C99)</f>
        <v>0</v>
      </c>
      <c r="J99" s="103">
        <f>COUNTIF(IUL!$W:$W,DASHBOARD!$C99)</f>
        <v>0</v>
      </c>
      <c r="K99" s="103">
        <f>COUNTIF(AUG!$W:$W,DASHBOARD!$C99)</f>
        <v>0</v>
      </c>
      <c r="L99" s="103">
        <f>COUNTIF(SEP!$W:$W,DASHBOARD!$C99)</f>
        <v>0</v>
      </c>
      <c r="M99" s="103">
        <f>COUNTIF(OCT!$W:$W,DASHBOARD!$C99)</f>
        <v>0</v>
      </c>
      <c r="N99" s="103">
        <f>COUNTIF(NOI!$W:$W,DASHBOARD!$C99)</f>
        <v>0</v>
      </c>
      <c r="O99" s="103">
        <f>COUNTIF(DEC!$W:$W,DASHBOARD!$C99)</f>
        <v>0</v>
      </c>
      <c r="P99" s="127">
        <f t="shared" si="1"/>
        <v>0</v>
      </c>
    </row>
    <row r="100" spans="3:16" x14ac:dyDescent="0.25">
      <c r="C100" s="108" t="s">
        <v>114</v>
      </c>
      <c r="D100" s="103">
        <f>COUNTIF(IAN!$W:$W,DASHBOARD!$C100)</f>
        <v>0</v>
      </c>
      <c r="E100" s="103">
        <f>COUNTIF(FEB!$W:$W,DASHBOARD!$C100)</f>
        <v>0</v>
      </c>
      <c r="F100" s="103">
        <f>COUNTIF(MAR!$W:$W,DASHBOARD!$C100)</f>
        <v>0</v>
      </c>
      <c r="G100" s="103">
        <f>COUNTIF(APR!$W:$W,DASHBOARD!$C100)</f>
        <v>0</v>
      </c>
      <c r="H100" s="103">
        <f>COUNTIF(MAI!$W:$W,DASHBOARD!$C100)</f>
        <v>0</v>
      </c>
      <c r="I100" s="103">
        <f>COUNTIF(IUN!$W:$W,DASHBOARD!$C100)</f>
        <v>0</v>
      </c>
      <c r="J100" s="103">
        <f>COUNTIF(IUL!$W:$W,DASHBOARD!$C100)</f>
        <v>0</v>
      </c>
      <c r="K100" s="103">
        <f>COUNTIF(AUG!$W:$W,DASHBOARD!$C100)</f>
        <v>0</v>
      </c>
      <c r="L100" s="103">
        <f>COUNTIF(SEP!$W:$W,DASHBOARD!$C100)</f>
        <v>0</v>
      </c>
      <c r="M100" s="103">
        <f>COUNTIF(OCT!$W:$W,DASHBOARD!$C100)</f>
        <v>0</v>
      </c>
      <c r="N100" s="103">
        <f>COUNTIF(NOI!$W:$W,DASHBOARD!$C100)</f>
        <v>0</v>
      </c>
      <c r="O100" s="103">
        <f>COUNTIF(DEC!$W:$W,DASHBOARD!$C100)</f>
        <v>0</v>
      </c>
      <c r="P100" s="127">
        <f t="shared" si="1"/>
        <v>0</v>
      </c>
    </row>
    <row r="101" spans="3:16" x14ac:dyDescent="0.25">
      <c r="C101" s="108" t="s">
        <v>115</v>
      </c>
      <c r="D101" s="103">
        <f>COUNTIF(IAN!$W:$W,DASHBOARD!$C101)</f>
        <v>0</v>
      </c>
      <c r="E101" s="103">
        <f>COUNTIF(FEB!$W:$W,DASHBOARD!$C101)</f>
        <v>0</v>
      </c>
      <c r="F101" s="103">
        <f>COUNTIF(MAR!$W:$W,DASHBOARD!$C101)</f>
        <v>0</v>
      </c>
      <c r="G101" s="103">
        <f>COUNTIF(APR!$W:$W,DASHBOARD!$C101)</f>
        <v>0</v>
      </c>
      <c r="H101" s="103">
        <f>COUNTIF(MAI!$W:$W,DASHBOARD!$C101)</f>
        <v>0</v>
      </c>
      <c r="I101" s="103">
        <f>COUNTIF(IUN!$W:$W,DASHBOARD!$C101)</f>
        <v>0</v>
      </c>
      <c r="J101" s="103">
        <f>COUNTIF(IUL!$W:$W,DASHBOARD!$C101)</f>
        <v>0</v>
      </c>
      <c r="K101" s="103">
        <f>COUNTIF(AUG!$W:$W,DASHBOARD!$C101)</f>
        <v>0</v>
      </c>
      <c r="L101" s="103">
        <f>COUNTIF(SEP!$W:$W,DASHBOARD!$C101)</f>
        <v>0</v>
      </c>
      <c r="M101" s="103">
        <f>COUNTIF(OCT!$W:$W,DASHBOARD!$C101)</f>
        <v>0</v>
      </c>
      <c r="N101" s="103">
        <f>COUNTIF(NOI!$W:$W,DASHBOARD!$C101)</f>
        <v>0</v>
      </c>
      <c r="O101" s="103">
        <f>COUNTIF(DEC!$W:$W,DASHBOARD!$C101)</f>
        <v>0</v>
      </c>
      <c r="P101" s="127">
        <f t="shared" si="1"/>
        <v>0</v>
      </c>
    </row>
    <row r="102" spans="3:16" x14ac:dyDescent="0.25">
      <c r="C102" s="108" t="s">
        <v>116</v>
      </c>
      <c r="D102" s="103">
        <f>COUNTIF(IAN!$W:$W,DASHBOARD!$C102)</f>
        <v>0</v>
      </c>
      <c r="E102" s="103">
        <f>COUNTIF(FEB!$W:$W,DASHBOARD!$C102)</f>
        <v>0</v>
      </c>
      <c r="F102" s="103">
        <f>COUNTIF(MAR!$W:$W,DASHBOARD!$C102)</f>
        <v>0</v>
      </c>
      <c r="G102" s="103">
        <f>COUNTIF(APR!$W:$W,DASHBOARD!$C102)</f>
        <v>0</v>
      </c>
      <c r="H102" s="103">
        <f>COUNTIF(MAI!$W:$W,DASHBOARD!$C102)</f>
        <v>0</v>
      </c>
      <c r="I102" s="103">
        <f>COUNTIF(IUN!$W:$W,DASHBOARD!$C102)</f>
        <v>0</v>
      </c>
      <c r="J102" s="103">
        <f>COUNTIF(IUL!$W:$W,DASHBOARD!$C102)</f>
        <v>0</v>
      </c>
      <c r="K102" s="103">
        <f>COUNTIF(AUG!$W:$W,DASHBOARD!$C102)</f>
        <v>0</v>
      </c>
      <c r="L102" s="103">
        <f>COUNTIF(SEP!$W:$W,DASHBOARD!$C102)</f>
        <v>0</v>
      </c>
      <c r="M102" s="103">
        <f>COUNTIF(OCT!$W:$W,DASHBOARD!$C102)</f>
        <v>0</v>
      </c>
      <c r="N102" s="103">
        <f>COUNTIF(NOI!$W:$W,DASHBOARD!$C102)</f>
        <v>0</v>
      </c>
      <c r="O102" s="103">
        <f>COUNTIF(DEC!$W:$W,DASHBOARD!$C102)</f>
        <v>0</v>
      </c>
      <c r="P102" s="127">
        <f t="shared" si="1"/>
        <v>0</v>
      </c>
    </row>
    <row r="103" spans="3:16" x14ac:dyDescent="0.25">
      <c r="C103" s="108" t="s">
        <v>117</v>
      </c>
      <c r="D103" s="103">
        <f>COUNTIF(IAN!$W:$W,DASHBOARD!$C103)</f>
        <v>0</v>
      </c>
      <c r="E103" s="103">
        <f>COUNTIF(FEB!$W:$W,DASHBOARD!$C103)</f>
        <v>0</v>
      </c>
      <c r="F103" s="103">
        <f>COUNTIF(MAR!$W:$W,DASHBOARD!$C103)</f>
        <v>0</v>
      </c>
      <c r="G103" s="103">
        <f>COUNTIF(APR!$W:$W,DASHBOARD!$C103)</f>
        <v>0</v>
      </c>
      <c r="H103" s="103">
        <f>COUNTIF(MAI!$W:$W,DASHBOARD!$C103)</f>
        <v>0</v>
      </c>
      <c r="I103" s="103">
        <f>COUNTIF(IUN!$W:$W,DASHBOARD!$C103)</f>
        <v>0</v>
      </c>
      <c r="J103" s="103">
        <f>COUNTIF(IUL!$W:$W,DASHBOARD!$C103)</f>
        <v>0</v>
      </c>
      <c r="K103" s="103">
        <f>COUNTIF(AUG!$W:$W,DASHBOARD!$C103)</f>
        <v>0</v>
      </c>
      <c r="L103" s="103">
        <f>COUNTIF(SEP!$W:$W,DASHBOARD!$C103)</f>
        <v>0</v>
      </c>
      <c r="M103" s="103">
        <f>COUNTIF(OCT!$W:$W,DASHBOARD!$C103)</f>
        <v>0</v>
      </c>
      <c r="N103" s="103">
        <f>COUNTIF(NOI!$W:$W,DASHBOARD!$C103)</f>
        <v>0</v>
      </c>
      <c r="O103" s="103">
        <f>COUNTIF(DEC!$W:$W,DASHBOARD!$C103)</f>
        <v>0</v>
      </c>
      <c r="P103" s="127">
        <f t="shared" si="1"/>
        <v>0</v>
      </c>
    </row>
    <row r="104" spans="3:16" x14ac:dyDescent="0.25">
      <c r="C104" s="108" t="s">
        <v>118</v>
      </c>
      <c r="D104" s="103">
        <f>COUNTIF(IAN!$W:$W,DASHBOARD!$C104)</f>
        <v>0</v>
      </c>
      <c r="E104" s="103">
        <f>COUNTIF(FEB!$W:$W,DASHBOARD!$C104)</f>
        <v>0</v>
      </c>
      <c r="F104" s="103">
        <f>COUNTIF(MAR!$W:$W,DASHBOARD!$C104)</f>
        <v>0</v>
      </c>
      <c r="G104" s="103">
        <f>COUNTIF(APR!$W:$W,DASHBOARD!$C104)</f>
        <v>0</v>
      </c>
      <c r="H104" s="103">
        <f>COUNTIF(MAI!$W:$W,DASHBOARD!$C104)</f>
        <v>0</v>
      </c>
      <c r="I104" s="103">
        <f>COUNTIF(IUN!$W:$W,DASHBOARD!$C104)</f>
        <v>0</v>
      </c>
      <c r="J104" s="103">
        <f>COUNTIF(IUL!$W:$W,DASHBOARD!$C104)</f>
        <v>0</v>
      </c>
      <c r="K104" s="103">
        <f>COUNTIF(AUG!$W:$W,DASHBOARD!$C104)</f>
        <v>0</v>
      </c>
      <c r="L104" s="103">
        <f>COUNTIF(SEP!$W:$W,DASHBOARD!$C104)</f>
        <v>0</v>
      </c>
      <c r="M104" s="103">
        <f>COUNTIF(OCT!$W:$W,DASHBOARD!$C104)</f>
        <v>0</v>
      </c>
      <c r="N104" s="103">
        <f>COUNTIF(NOI!$W:$W,DASHBOARD!$C104)</f>
        <v>0</v>
      </c>
      <c r="O104" s="103">
        <f>COUNTIF(DEC!$W:$W,DASHBOARD!$C104)</f>
        <v>0</v>
      </c>
      <c r="P104" s="127">
        <f t="shared" si="1"/>
        <v>0</v>
      </c>
    </row>
    <row r="105" spans="3:16" x14ac:dyDescent="0.25">
      <c r="C105" s="108" t="s">
        <v>119</v>
      </c>
      <c r="D105" s="103">
        <f>COUNTIF(IAN!$W:$W,DASHBOARD!$C105)</f>
        <v>0</v>
      </c>
      <c r="E105" s="103">
        <f>COUNTIF(FEB!$W:$W,DASHBOARD!$C105)</f>
        <v>0</v>
      </c>
      <c r="F105" s="103">
        <f>COUNTIF(MAR!$W:$W,DASHBOARD!$C105)</f>
        <v>0</v>
      </c>
      <c r="G105" s="103">
        <f>COUNTIF(APR!$W:$W,DASHBOARD!$C105)</f>
        <v>0</v>
      </c>
      <c r="H105" s="103">
        <f>COUNTIF(MAI!$W:$W,DASHBOARD!$C105)</f>
        <v>0</v>
      </c>
      <c r="I105" s="103">
        <f>COUNTIF(IUN!$W:$W,DASHBOARD!$C105)</f>
        <v>0</v>
      </c>
      <c r="J105" s="103">
        <f>COUNTIF(IUL!$W:$W,DASHBOARD!$C105)</f>
        <v>0</v>
      </c>
      <c r="K105" s="103">
        <f>COUNTIF(AUG!$W:$W,DASHBOARD!$C105)</f>
        <v>0</v>
      </c>
      <c r="L105" s="103">
        <f>COUNTIF(SEP!$W:$W,DASHBOARD!$C105)</f>
        <v>0</v>
      </c>
      <c r="M105" s="103">
        <f>COUNTIF(OCT!$W:$W,DASHBOARD!$C105)</f>
        <v>0</v>
      </c>
      <c r="N105" s="103">
        <f>COUNTIF(NOI!$W:$W,DASHBOARD!$C105)</f>
        <v>0</v>
      </c>
      <c r="O105" s="103">
        <f>COUNTIF(DEC!$W:$W,DASHBOARD!$C105)</f>
        <v>0</v>
      </c>
      <c r="P105" s="127">
        <f t="shared" si="1"/>
        <v>0</v>
      </c>
    </row>
    <row r="106" spans="3:16" x14ac:dyDescent="0.25">
      <c r="C106" s="108" t="s">
        <v>120</v>
      </c>
      <c r="D106" s="103">
        <f>COUNTIF(IAN!$W:$W,DASHBOARD!$C106)</f>
        <v>0</v>
      </c>
      <c r="E106" s="103">
        <f>COUNTIF(FEB!$W:$W,DASHBOARD!$C106)</f>
        <v>0</v>
      </c>
      <c r="F106" s="103">
        <f>COUNTIF(MAR!$W:$W,DASHBOARD!$C106)</f>
        <v>0</v>
      </c>
      <c r="G106" s="103">
        <f>COUNTIF(APR!$W:$W,DASHBOARD!$C106)</f>
        <v>0</v>
      </c>
      <c r="H106" s="103">
        <f>COUNTIF(MAI!$W:$W,DASHBOARD!$C106)</f>
        <v>0</v>
      </c>
      <c r="I106" s="103">
        <f>COUNTIF(IUN!$W:$W,DASHBOARD!$C106)</f>
        <v>0</v>
      </c>
      <c r="J106" s="103">
        <f>COUNTIF(IUL!$W:$W,DASHBOARD!$C106)</f>
        <v>0</v>
      </c>
      <c r="K106" s="103">
        <f>COUNTIF(AUG!$W:$W,DASHBOARD!$C106)</f>
        <v>0</v>
      </c>
      <c r="L106" s="103">
        <f>COUNTIF(SEP!$W:$W,DASHBOARD!$C106)</f>
        <v>0</v>
      </c>
      <c r="M106" s="103">
        <f>COUNTIF(OCT!$W:$W,DASHBOARD!$C106)</f>
        <v>0</v>
      </c>
      <c r="N106" s="103">
        <f>COUNTIF(NOI!$W:$W,DASHBOARD!$C106)</f>
        <v>0</v>
      </c>
      <c r="O106" s="103">
        <f>COUNTIF(DEC!$W:$W,DASHBOARD!$C106)</f>
        <v>0</v>
      </c>
      <c r="P106" s="127">
        <f t="shared" si="1"/>
        <v>0</v>
      </c>
    </row>
    <row r="107" spans="3:16" x14ac:dyDescent="0.25">
      <c r="C107" s="108" t="s">
        <v>121</v>
      </c>
      <c r="D107" s="103">
        <f>COUNTIF(IAN!$W:$W,DASHBOARD!$C107)</f>
        <v>0</v>
      </c>
      <c r="E107" s="103">
        <f>COUNTIF(FEB!$W:$W,DASHBOARD!$C107)</f>
        <v>0</v>
      </c>
      <c r="F107" s="103">
        <f>COUNTIF(MAR!$W:$W,DASHBOARD!$C107)</f>
        <v>0</v>
      </c>
      <c r="G107" s="103">
        <f>COUNTIF(APR!$W:$W,DASHBOARD!$C107)</f>
        <v>0</v>
      </c>
      <c r="H107" s="103">
        <f>COUNTIF(MAI!$W:$W,DASHBOARD!$C107)</f>
        <v>0</v>
      </c>
      <c r="I107" s="103">
        <f>COUNTIF(IUN!$W:$W,DASHBOARD!$C107)</f>
        <v>0</v>
      </c>
      <c r="J107" s="103">
        <f>COUNTIF(IUL!$W:$W,DASHBOARD!$C107)</f>
        <v>0</v>
      </c>
      <c r="K107" s="103">
        <f>COUNTIF(AUG!$W:$W,DASHBOARD!$C107)</f>
        <v>0</v>
      </c>
      <c r="L107" s="103">
        <f>COUNTIF(SEP!$W:$W,DASHBOARD!$C107)</f>
        <v>0</v>
      </c>
      <c r="M107" s="103">
        <f>COUNTIF(OCT!$W:$W,DASHBOARD!$C107)</f>
        <v>0</v>
      </c>
      <c r="N107" s="103">
        <f>COUNTIF(NOI!$W:$W,DASHBOARD!$C107)</f>
        <v>0</v>
      </c>
      <c r="O107" s="103">
        <f>COUNTIF(DEC!$W:$W,DASHBOARD!$C107)</f>
        <v>0</v>
      </c>
      <c r="P107" s="127">
        <f t="shared" si="1"/>
        <v>0</v>
      </c>
    </row>
    <row r="108" spans="3:16" x14ac:dyDescent="0.25">
      <c r="C108" s="108" t="s">
        <v>122</v>
      </c>
      <c r="D108" s="103">
        <f>COUNTIF(IAN!$W:$W,DASHBOARD!$C108)</f>
        <v>0</v>
      </c>
      <c r="E108" s="103">
        <f>COUNTIF(FEB!$W:$W,DASHBOARD!$C108)</f>
        <v>0</v>
      </c>
      <c r="F108" s="103">
        <f>COUNTIF(MAR!$W:$W,DASHBOARD!$C108)</f>
        <v>0</v>
      </c>
      <c r="G108" s="103">
        <f>COUNTIF(APR!$W:$W,DASHBOARD!$C108)</f>
        <v>0</v>
      </c>
      <c r="H108" s="103">
        <f>COUNTIF(MAI!$W:$W,DASHBOARD!$C108)</f>
        <v>0</v>
      </c>
      <c r="I108" s="103">
        <f>COUNTIF(IUN!$W:$W,DASHBOARD!$C108)</f>
        <v>0</v>
      </c>
      <c r="J108" s="103">
        <f>COUNTIF(IUL!$W:$W,DASHBOARD!$C108)</f>
        <v>0</v>
      </c>
      <c r="K108" s="103">
        <f>COUNTIF(AUG!$W:$W,DASHBOARD!$C108)</f>
        <v>0</v>
      </c>
      <c r="L108" s="103">
        <f>COUNTIF(SEP!$W:$W,DASHBOARD!$C108)</f>
        <v>0</v>
      </c>
      <c r="M108" s="103">
        <f>COUNTIF(OCT!$W:$W,DASHBOARD!$C108)</f>
        <v>0</v>
      </c>
      <c r="N108" s="103">
        <f>COUNTIF(NOI!$W:$W,DASHBOARD!$C108)</f>
        <v>0</v>
      </c>
      <c r="O108" s="103">
        <f>COUNTIF(DEC!$W:$W,DASHBOARD!$C108)</f>
        <v>0</v>
      </c>
      <c r="P108" s="127">
        <f t="shared" si="1"/>
        <v>0</v>
      </c>
    </row>
    <row r="109" spans="3:16" x14ac:dyDescent="0.25">
      <c r="C109" s="108" t="s">
        <v>123</v>
      </c>
      <c r="D109" s="103">
        <f>COUNTIF(IAN!$W:$W,DASHBOARD!$C109)</f>
        <v>0</v>
      </c>
      <c r="E109" s="103">
        <f>COUNTIF(FEB!$W:$W,DASHBOARD!$C109)</f>
        <v>0</v>
      </c>
      <c r="F109" s="103">
        <f>COUNTIF(MAR!$W:$W,DASHBOARD!$C109)</f>
        <v>0</v>
      </c>
      <c r="G109" s="103">
        <f>COUNTIF(APR!$W:$W,DASHBOARD!$C109)</f>
        <v>0</v>
      </c>
      <c r="H109" s="103">
        <f>COUNTIF(MAI!$W:$W,DASHBOARD!$C109)</f>
        <v>0</v>
      </c>
      <c r="I109" s="103">
        <f>COUNTIF(IUN!$W:$W,DASHBOARD!$C109)</f>
        <v>0</v>
      </c>
      <c r="J109" s="103">
        <f>COUNTIF(IUL!$W:$W,DASHBOARD!$C109)</f>
        <v>0</v>
      </c>
      <c r="K109" s="103">
        <f>COUNTIF(AUG!$W:$W,DASHBOARD!$C109)</f>
        <v>0</v>
      </c>
      <c r="L109" s="103">
        <f>COUNTIF(SEP!$W:$W,DASHBOARD!$C109)</f>
        <v>0</v>
      </c>
      <c r="M109" s="103">
        <f>COUNTIF(OCT!$W:$W,DASHBOARD!$C109)</f>
        <v>0</v>
      </c>
      <c r="N109" s="103">
        <f>COUNTIF(NOI!$W:$W,DASHBOARD!$C109)</f>
        <v>0</v>
      </c>
      <c r="O109" s="103">
        <f>COUNTIF(DEC!$W:$W,DASHBOARD!$C109)</f>
        <v>0</v>
      </c>
      <c r="P109" s="127">
        <f t="shared" si="1"/>
        <v>0</v>
      </c>
    </row>
    <row r="110" spans="3:16" x14ac:dyDescent="0.25">
      <c r="C110" s="108" t="s">
        <v>124</v>
      </c>
      <c r="D110" s="103">
        <f>COUNTIF(IAN!$W:$W,DASHBOARD!$C110)</f>
        <v>0</v>
      </c>
      <c r="E110" s="103">
        <f>COUNTIF(FEB!$W:$W,DASHBOARD!$C110)</f>
        <v>0</v>
      </c>
      <c r="F110" s="103">
        <f>COUNTIF(MAR!$W:$W,DASHBOARD!$C110)</f>
        <v>0</v>
      </c>
      <c r="G110" s="103">
        <f>COUNTIF(APR!$W:$W,DASHBOARD!$C110)</f>
        <v>0</v>
      </c>
      <c r="H110" s="103">
        <f>COUNTIF(MAI!$W:$W,DASHBOARD!$C110)</f>
        <v>0</v>
      </c>
      <c r="I110" s="103">
        <f>COUNTIF(IUN!$W:$W,DASHBOARD!$C110)</f>
        <v>0</v>
      </c>
      <c r="J110" s="103">
        <f>COUNTIF(IUL!$W:$W,DASHBOARD!$C110)</f>
        <v>0</v>
      </c>
      <c r="K110" s="103">
        <f>COUNTIF(AUG!$W:$W,DASHBOARD!$C110)</f>
        <v>0</v>
      </c>
      <c r="L110" s="103">
        <f>COUNTIF(SEP!$W:$W,DASHBOARD!$C110)</f>
        <v>0</v>
      </c>
      <c r="M110" s="103">
        <f>COUNTIF(OCT!$W:$W,DASHBOARD!$C110)</f>
        <v>0</v>
      </c>
      <c r="N110" s="103">
        <f>COUNTIF(NOI!$W:$W,DASHBOARD!$C110)</f>
        <v>0</v>
      </c>
      <c r="O110" s="103">
        <f>COUNTIF(DEC!$W:$W,DASHBOARD!$C110)</f>
        <v>0</v>
      </c>
      <c r="P110" s="127">
        <f t="shared" si="1"/>
        <v>0</v>
      </c>
    </row>
    <row r="111" spans="3:16" x14ac:dyDescent="0.25">
      <c r="C111" s="108" t="s">
        <v>125</v>
      </c>
      <c r="D111" s="103">
        <f>COUNTIF(IAN!$W:$W,DASHBOARD!$C111)</f>
        <v>0</v>
      </c>
      <c r="E111" s="103">
        <f>COUNTIF(FEB!$W:$W,DASHBOARD!$C111)</f>
        <v>0</v>
      </c>
      <c r="F111" s="103">
        <f>COUNTIF(MAR!$W:$W,DASHBOARD!$C111)</f>
        <v>0</v>
      </c>
      <c r="G111" s="103">
        <f>COUNTIF(APR!$W:$W,DASHBOARD!$C111)</f>
        <v>0</v>
      </c>
      <c r="H111" s="103">
        <f>COUNTIF(MAI!$W:$W,DASHBOARD!$C111)</f>
        <v>0</v>
      </c>
      <c r="I111" s="103">
        <f>COUNTIF(IUN!$W:$W,DASHBOARD!$C111)</f>
        <v>0</v>
      </c>
      <c r="J111" s="103">
        <f>COUNTIF(IUL!$W:$W,DASHBOARD!$C111)</f>
        <v>0</v>
      </c>
      <c r="K111" s="103">
        <f>COUNTIF(AUG!$W:$W,DASHBOARD!$C111)</f>
        <v>0</v>
      </c>
      <c r="L111" s="103">
        <f>COUNTIF(SEP!$W:$W,DASHBOARD!$C111)</f>
        <v>0</v>
      </c>
      <c r="M111" s="103">
        <f>COUNTIF(OCT!$W:$W,DASHBOARD!$C111)</f>
        <v>0</v>
      </c>
      <c r="N111" s="103">
        <f>COUNTIF(NOI!$W:$W,DASHBOARD!$C111)</f>
        <v>0</v>
      </c>
      <c r="O111" s="103">
        <f>COUNTIF(DEC!$W:$W,DASHBOARD!$C111)</f>
        <v>0</v>
      </c>
      <c r="P111" s="127">
        <f t="shared" si="1"/>
        <v>0</v>
      </c>
    </row>
    <row r="112" spans="3:16" x14ac:dyDescent="0.25">
      <c r="C112" s="108" t="s">
        <v>126</v>
      </c>
      <c r="D112" s="103">
        <f>COUNTIF(IAN!$W:$W,DASHBOARD!$C112)</f>
        <v>0</v>
      </c>
      <c r="E112" s="103">
        <f>COUNTIF(FEB!$W:$W,DASHBOARD!$C112)</f>
        <v>0</v>
      </c>
      <c r="F112" s="103">
        <f>COUNTIF(MAR!$W:$W,DASHBOARD!$C112)</f>
        <v>0</v>
      </c>
      <c r="G112" s="103">
        <f>COUNTIF(APR!$W:$W,DASHBOARD!$C112)</f>
        <v>0</v>
      </c>
      <c r="H112" s="103">
        <f>COUNTIF(MAI!$W:$W,DASHBOARD!$C112)</f>
        <v>0</v>
      </c>
      <c r="I112" s="103">
        <f>COUNTIF(IUN!$W:$W,DASHBOARD!$C112)</f>
        <v>0</v>
      </c>
      <c r="J112" s="103">
        <f>COUNTIF(IUL!$W:$W,DASHBOARD!$C112)</f>
        <v>0</v>
      </c>
      <c r="K112" s="103">
        <f>COUNTIF(AUG!$W:$W,DASHBOARD!$C112)</f>
        <v>0</v>
      </c>
      <c r="L112" s="103">
        <f>COUNTIF(SEP!$W:$W,DASHBOARD!$C112)</f>
        <v>0</v>
      </c>
      <c r="M112" s="103">
        <f>COUNTIF(OCT!$W:$W,DASHBOARD!$C112)</f>
        <v>0</v>
      </c>
      <c r="N112" s="103">
        <f>COUNTIF(NOI!$W:$W,DASHBOARD!$C112)</f>
        <v>0</v>
      </c>
      <c r="O112" s="103">
        <f>COUNTIF(DEC!$W:$W,DASHBOARD!$C112)</f>
        <v>0</v>
      </c>
      <c r="P112" s="127">
        <f t="shared" si="1"/>
        <v>0</v>
      </c>
    </row>
    <row r="113" spans="3:16" x14ac:dyDescent="0.25">
      <c r="C113" s="108" t="s">
        <v>127</v>
      </c>
      <c r="D113" s="103">
        <f>COUNTIF(IAN!$W:$W,DASHBOARD!$C113)</f>
        <v>0</v>
      </c>
      <c r="E113" s="103">
        <f>COUNTIF(FEB!$W:$W,DASHBOARD!$C113)</f>
        <v>0</v>
      </c>
      <c r="F113" s="103">
        <f>COUNTIF(MAR!$W:$W,DASHBOARD!$C113)</f>
        <v>0</v>
      </c>
      <c r="G113" s="103">
        <f>COUNTIF(APR!$W:$W,DASHBOARD!$C113)</f>
        <v>0</v>
      </c>
      <c r="H113" s="103">
        <f>COUNTIF(MAI!$W:$W,DASHBOARD!$C113)</f>
        <v>0</v>
      </c>
      <c r="I113" s="103">
        <f>COUNTIF(IUN!$W:$W,DASHBOARD!$C113)</f>
        <v>0</v>
      </c>
      <c r="J113" s="103">
        <f>COUNTIF(IUL!$W:$W,DASHBOARD!$C113)</f>
        <v>0</v>
      </c>
      <c r="K113" s="103">
        <f>COUNTIF(AUG!$W:$W,DASHBOARD!$C113)</f>
        <v>0</v>
      </c>
      <c r="L113" s="103">
        <f>COUNTIF(SEP!$W:$W,DASHBOARD!$C113)</f>
        <v>0</v>
      </c>
      <c r="M113" s="103">
        <f>COUNTIF(OCT!$W:$W,DASHBOARD!$C113)</f>
        <v>0</v>
      </c>
      <c r="N113" s="103">
        <f>COUNTIF(NOI!$W:$W,DASHBOARD!$C113)</f>
        <v>0</v>
      </c>
      <c r="O113" s="103">
        <f>COUNTIF(DEC!$W:$W,DASHBOARD!$C113)</f>
        <v>0</v>
      </c>
      <c r="P113" s="127">
        <f t="shared" si="1"/>
        <v>0</v>
      </c>
    </row>
    <row r="114" spans="3:16" x14ac:dyDescent="0.25">
      <c r="C114" s="108" t="s">
        <v>128</v>
      </c>
      <c r="D114" s="103">
        <f>COUNTIF(IAN!$W:$W,DASHBOARD!$C114)</f>
        <v>0</v>
      </c>
      <c r="E114" s="103">
        <f>COUNTIF(FEB!$W:$W,DASHBOARD!$C114)</f>
        <v>0</v>
      </c>
      <c r="F114" s="103">
        <f>COUNTIF(MAR!$W:$W,DASHBOARD!$C114)</f>
        <v>0</v>
      </c>
      <c r="G114" s="103">
        <f>COUNTIF(APR!$W:$W,DASHBOARD!$C114)</f>
        <v>0</v>
      </c>
      <c r="H114" s="103">
        <f>COUNTIF(MAI!$W:$W,DASHBOARD!$C114)</f>
        <v>0</v>
      </c>
      <c r="I114" s="103">
        <f>COUNTIF(IUN!$W:$W,DASHBOARD!$C114)</f>
        <v>0</v>
      </c>
      <c r="J114" s="103">
        <f>COUNTIF(IUL!$W:$W,DASHBOARD!$C114)</f>
        <v>0</v>
      </c>
      <c r="K114" s="103">
        <f>COUNTIF(AUG!$W:$W,DASHBOARD!$C114)</f>
        <v>0</v>
      </c>
      <c r="L114" s="103">
        <f>COUNTIF(SEP!$W:$W,DASHBOARD!$C114)</f>
        <v>0</v>
      </c>
      <c r="M114" s="103">
        <f>COUNTIF(OCT!$W:$W,DASHBOARD!$C114)</f>
        <v>0</v>
      </c>
      <c r="N114" s="103">
        <f>COUNTIF(NOI!$W:$W,DASHBOARD!$C114)</f>
        <v>0</v>
      </c>
      <c r="O114" s="103">
        <f>COUNTIF(DEC!$W:$W,DASHBOARD!$C114)</f>
        <v>0</v>
      </c>
      <c r="P114" s="127">
        <f t="shared" si="1"/>
        <v>0</v>
      </c>
    </row>
    <row r="115" spans="3:16" x14ac:dyDescent="0.25">
      <c r="C115" s="108" t="s">
        <v>129</v>
      </c>
      <c r="D115" s="103">
        <f>COUNTIF(IAN!$W:$W,DASHBOARD!$C115)</f>
        <v>0</v>
      </c>
      <c r="E115" s="103">
        <f>COUNTIF(FEB!$W:$W,DASHBOARD!$C115)</f>
        <v>0</v>
      </c>
      <c r="F115" s="103">
        <f>COUNTIF(MAR!$W:$W,DASHBOARD!$C115)</f>
        <v>0</v>
      </c>
      <c r="G115" s="103">
        <f>COUNTIF(APR!$W:$W,DASHBOARD!$C115)</f>
        <v>0</v>
      </c>
      <c r="H115" s="103">
        <f>COUNTIF(MAI!$W:$W,DASHBOARD!$C115)</f>
        <v>0</v>
      </c>
      <c r="I115" s="103">
        <f>COUNTIF(IUN!$W:$W,DASHBOARD!$C115)</f>
        <v>0</v>
      </c>
      <c r="J115" s="103">
        <f>COUNTIF(IUL!$W:$W,DASHBOARD!$C115)</f>
        <v>0</v>
      </c>
      <c r="K115" s="103">
        <f>COUNTIF(AUG!$W:$W,DASHBOARD!$C115)</f>
        <v>0</v>
      </c>
      <c r="L115" s="103">
        <f>COUNTIF(SEP!$W:$W,DASHBOARD!$C115)</f>
        <v>0</v>
      </c>
      <c r="M115" s="103">
        <f>COUNTIF(OCT!$W:$W,DASHBOARD!$C115)</f>
        <v>0</v>
      </c>
      <c r="N115" s="103">
        <f>COUNTIF(NOI!$W:$W,DASHBOARD!$C115)</f>
        <v>0</v>
      </c>
      <c r="O115" s="103">
        <f>COUNTIF(DEC!$W:$W,DASHBOARD!$C115)</f>
        <v>0</v>
      </c>
      <c r="P115" s="127">
        <f t="shared" si="1"/>
        <v>0</v>
      </c>
    </row>
    <row r="116" spans="3:16" x14ac:dyDescent="0.25">
      <c r="C116" s="108" t="s">
        <v>130</v>
      </c>
      <c r="D116" s="103">
        <f>COUNTIF(IAN!$W:$W,DASHBOARD!$C116)</f>
        <v>0</v>
      </c>
      <c r="E116" s="103">
        <f>COUNTIF(FEB!$W:$W,DASHBOARD!$C116)</f>
        <v>0</v>
      </c>
      <c r="F116" s="103">
        <f>COUNTIF(MAR!$W:$W,DASHBOARD!$C116)</f>
        <v>0</v>
      </c>
      <c r="G116" s="103">
        <f>COUNTIF(APR!$W:$W,DASHBOARD!$C116)</f>
        <v>0</v>
      </c>
      <c r="H116" s="103">
        <f>COUNTIF(MAI!$W:$W,DASHBOARD!$C116)</f>
        <v>0</v>
      </c>
      <c r="I116" s="103">
        <f>COUNTIF(IUN!$W:$W,DASHBOARD!$C116)</f>
        <v>0</v>
      </c>
      <c r="J116" s="103">
        <f>COUNTIF(IUL!$W:$W,DASHBOARD!$C116)</f>
        <v>0</v>
      </c>
      <c r="K116" s="103">
        <f>COUNTIF(AUG!$W:$W,DASHBOARD!$C116)</f>
        <v>0</v>
      </c>
      <c r="L116" s="103">
        <f>COUNTIF(SEP!$W:$W,DASHBOARD!$C116)</f>
        <v>0</v>
      </c>
      <c r="M116" s="103">
        <f>COUNTIF(OCT!$W:$W,DASHBOARD!$C116)</f>
        <v>0</v>
      </c>
      <c r="N116" s="103">
        <f>COUNTIF(NOI!$W:$W,DASHBOARD!$C116)</f>
        <v>0</v>
      </c>
      <c r="O116" s="103">
        <f>COUNTIF(DEC!$W:$W,DASHBOARD!$C116)</f>
        <v>0</v>
      </c>
      <c r="P116" s="127">
        <f t="shared" si="1"/>
        <v>0</v>
      </c>
    </row>
    <row r="117" spans="3:16" x14ac:dyDescent="0.25">
      <c r="C117" s="108" t="s">
        <v>131</v>
      </c>
      <c r="D117" s="103">
        <f>COUNTIF(IAN!$W:$W,DASHBOARD!$C117)</f>
        <v>0</v>
      </c>
      <c r="E117" s="103">
        <f>COUNTIF(FEB!$W:$W,DASHBOARD!$C117)</f>
        <v>0</v>
      </c>
      <c r="F117" s="103">
        <f>COUNTIF(MAR!$W:$W,DASHBOARD!$C117)</f>
        <v>0</v>
      </c>
      <c r="G117" s="103">
        <f>COUNTIF(APR!$W:$W,DASHBOARD!$C117)</f>
        <v>0</v>
      </c>
      <c r="H117" s="103">
        <f>COUNTIF(MAI!$W:$W,DASHBOARD!$C117)</f>
        <v>0</v>
      </c>
      <c r="I117" s="103">
        <f>COUNTIF(IUN!$W:$W,DASHBOARD!$C117)</f>
        <v>0</v>
      </c>
      <c r="J117" s="103">
        <f>COUNTIF(IUL!$W:$W,DASHBOARD!$C117)</f>
        <v>0</v>
      </c>
      <c r="K117" s="103">
        <f>COUNTIF(AUG!$W:$W,DASHBOARD!$C117)</f>
        <v>0</v>
      </c>
      <c r="L117" s="103">
        <f>COUNTIF(SEP!$W:$W,DASHBOARD!$C117)</f>
        <v>0</v>
      </c>
      <c r="M117" s="103">
        <f>COUNTIF(OCT!$W:$W,DASHBOARD!$C117)</f>
        <v>0</v>
      </c>
      <c r="N117" s="103">
        <f>COUNTIF(NOI!$W:$W,DASHBOARD!$C117)</f>
        <v>0</v>
      </c>
      <c r="O117" s="103">
        <f>COUNTIF(DEC!$W:$W,DASHBOARD!$C117)</f>
        <v>0</v>
      </c>
      <c r="P117" s="127">
        <f t="shared" si="1"/>
        <v>0</v>
      </c>
    </row>
    <row r="118" spans="3:16" x14ac:dyDescent="0.25">
      <c r="C118" s="108" t="s">
        <v>132</v>
      </c>
      <c r="D118" s="103">
        <f>COUNTIF(IAN!$W:$W,DASHBOARD!$C118)</f>
        <v>0</v>
      </c>
      <c r="E118" s="103">
        <f>COUNTIF(FEB!$W:$W,DASHBOARD!$C118)</f>
        <v>0</v>
      </c>
      <c r="F118" s="103">
        <f>COUNTIF(MAR!$W:$W,DASHBOARD!$C118)</f>
        <v>0</v>
      </c>
      <c r="G118" s="103">
        <f>COUNTIF(APR!$W:$W,DASHBOARD!$C118)</f>
        <v>0</v>
      </c>
      <c r="H118" s="103">
        <f>COUNTIF(MAI!$W:$W,DASHBOARD!$C118)</f>
        <v>0</v>
      </c>
      <c r="I118" s="103">
        <f>COUNTIF(IUN!$W:$W,DASHBOARD!$C118)</f>
        <v>0</v>
      </c>
      <c r="J118" s="103">
        <f>COUNTIF(IUL!$W:$W,DASHBOARD!$C118)</f>
        <v>0</v>
      </c>
      <c r="K118" s="103">
        <f>COUNTIF(AUG!$W:$W,DASHBOARD!$C118)</f>
        <v>0</v>
      </c>
      <c r="L118" s="103">
        <f>COUNTIF(SEP!$W:$W,DASHBOARD!$C118)</f>
        <v>0</v>
      </c>
      <c r="M118" s="103">
        <f>COUNTIF(OCT!$W:$W,DASHBOARD!$C118)</f>
        <v>0</v>
      </c>
      <c r="N118" s="103">
        <f>COUNTIF(NOI!$W:$W,DASHBOARD!$C118)</f>
        <v>0</v>
      </c>
      <c r="O118" s="103">
        <f>COUNTIF(DEC!$W:$W,DASHBOARD!$C118)</f>
        <v>0</v>
      </c>
      <c r="P118" s="127">
        <f t="shared" si="1"/>
        <v>0</v>
      </c>
    </row>
    <row r="119" spans="3:16" x14ac:dyDescent="0.25">
      <c r="C119" s="108" t="s">
        <v>133</v>
      </c>
      <c r="D119" s="103">
        <f>COUNTIF(IAN!$W:$W,DASHBOARD!$C119)</f>
        <v>0</v>
      </c>
      <c r="E119" s="103">
        <f>COUNTIF(FEB!$W:$W,DASHBOARD!$C119)</f>
        <v>0</v>
      </c>
      <c r="F119" s="103">
        <f>COUNTIF(MAR!$W:$W,DASHBOARD!$C119)</f>
        <v>0</v>
      </c>
      <c r="G119" s="103">
        <f>COUNTIF(APR!$W:$W,DASHBOARD!$C119)</f>
        <v>0</v>
      </c>
      <c r="H119" s="103">
        <f>COUNTIF(MAI!$W:$W,DASHBOARD!$C119)</f>
        <v>0</v>
      </c>
      <c r="I119" s="103">
        <f>COUNTIF(IUN!$W:$W,DASHBOARD!$C119)</f>
        <v>0</v>
      </c>
      <c r="J119" s="103">
        <f>COUNTIF(IUL!$W:$W,DASHBOARD!$C119)</f>
        <v>0</v>
      </c>
      <c r="K119" s="103">
        <f>COUNTIF(AUG!$W:$W,DASHBOARD!$C119)</f>
        <v>0</v>
      </c>
      <c r="L119" s="103">
        <f>COUNTIF(SEP!$W:$W,DASHBOARD!$C119)</f>
        <v>0</v>
      </c>
      <c r="M119" s="103">
        <f>COUNTIF(OCT!$W:$W,DASHBOARD!$C119)</f>
        <v>0</v>
      </c>
      <c r="N119" s="103">
        <f>COUNTIF(NOI!$W:$W,DASHBOARD!$C119)</f>
        <v>0</v>
      </c>
      <c r="O119" s="103">
        <f>COUNTIF(DEC!$W:$W,DASHBOARD!$C119)</f>
        <v>0</v>
      </c>
      <c r="P119" s="127">
        <f t="shared" si="1"/>
        <v>0</v>
      </c>
    </row>
    <row r="120" spans="3:16" x14ac:dyDescent="0.25">
      <c r="C120" s="108" t="s">
        <v>134</v>
      </c>
      <c r="D120" s="103">
        <f>COUNTIF(IAN!$W:$W,DASHBOARD!$C120)</f>
        <v>0</v>
      </c>
      <c r="E120" s="103">
        <f>COUNTIF(FEB!$W:$W,DASHBOARD!$C120)</f>
        <v>0</v>
      </c>
      <c r="F120" s="103">
        <f>COUNTIF(MAR!$W:$W,DASHBOARD!$C120)</f>
        <v>0</v>
      </c>
      <c r="G120" s="103">
        <f>COUNTIF(APR!$W:$W,DASHBOARD!$C120)</f>
        <v>0</v>
      </c>
      <c r="H120" s="103">
        <f>COUNTIF(MAI!$W:$W,DASHBOARD!$C120)</f>
        <v>0</v>
      </c>
      <c r="I120" s="103">
        <f>COUNTIF(IUN!$W:$W,DASHBOARD!$C120)</f>
        <v>0</v>
      </c>
      <c r="J120" s="103">
        <f>COUNTIF(IUL!$W:$W,DASHBOARD!$C120)</f>
        <v>0</v>
      </c>
      <c r="K120" s="103">
        <f>COUNTIF(AUG!$W:$W,DASHBOARD!$C120)</f>
        <v>0</v>
      </c>
      <c r="L120" s="103">
        <f>COUNTIF(SEP!$W:$W,DASHBOARD!$C120)</f>
        <v>0</v>
      </c>
      <c r="M120" s="103">
        <f>COUNTIF(OCT!$W:$W,DASHBOARD!$C120)</f>
        <v>0</v>
      </c>
      <c r="N120" s="103">
        <f>COUNTIF(NOI!$W:$W,DASHBOARD!$C120)</f>
        <v>0</v>
      </c>
      <c r="O120" s="103">
        <f>COUNTIF(DEC!$W:$W,DASHBOARD!$C120)</f>
        <v>0</v>
      </c>
      <c r="P120" s="127">
        <f t="shared" si="1"/>
        <v>0</v>
      </c>
    </row>
    <row r="121" spans="3:16" x14ac:dyDescent="0.25">
      <c r="C121" s="108" t="s">
        <v>135</v>
      </c>
      <c r="D121" s="103">
        <f>COUNTIF(IAN!$W:$W,DASHBOARD!$C121)</f>
        <v>0</v>
      </c>
      <c r="E121" s="103">
        <f>COUNTIF(FEB!$W:$W,DASHBOARD!$C121)</f>
        <v>0</v>
      </c>
      <c r="F121" s="103">
        <f>COUNTIF(MAR!$W:$W,DASHBOARD!$C121)</f>
        <v>0</v>
      </c>
      <c r="G121" s="103">
        <f>COUNTIF(APR!$W:$W,DASHBOARD!$C121)</f>
        <v>0</v>
      </c>
      <c r="H121" s="103">
        <f>COUNTIF(MAI!$W:$W,DASHBOARD!$C121)</f>
        <v>0</v>
      </c>
      <c r="I121" s="103">
        <f>COUNTIF(IUN!$W:$W,DASHBOARD!$C121)</f>
        <v>0</v>
      </c>
      <c r="J121" s="103">
        <f>COUNTIF(IUL!$W:$W,DASHBOARD!$C121)</f>
        <v>0</v>
      </c>
      <c r="K121" s="103">
        <f>COUNTIF(AUG!$W:$W,DASHBOARD!$C121)</f>
        <v>0</v>
      </c>
      <c r="L121" s="103">
        <f>COUNTIF(SEP!$W:$W,DASHBOARD!$C121)</f>
        <v>0</v>
      </c>
      <c r="M121" s="103">
        <f>COUNTIF(OCT!$W:$W,DASHBOARD!$C121)</f>
        <v>0</v>
      </c>
      <c r="N121" s="103">
        <f>COUNTIF(NOI!$W:$W,DASHBOARD!$C121)</f>
        <v>0</v>
      </c>
      <c r="O121" s="103">
        <f>COUNTIF(DEC!$W:$W,DASHBOARD!$C121)</f>
        <v>0</v>
      </c>
      <c r="P121" s="127">
        <f t="shared" si="1"/>
        <v>0</v>
      </c>
    </row>
    <row r="122" spans="3:16" ht="15.75" thickBot="1" x14ac:dyDescent="0.3">
      <c r="C122" s="110" t="s">
        <v>136</v>
      </c>
      <c r="D122" s="104">
        <f>COUNTIF(IAN!$W:$W,DASHBOARD!$C122)</f>
        <v>0</v>
      </c>
      <c r="E122" s="104">
        <f>COUNTIF(FEB!$W:$W,DASHBOARD!$C122)</f>
        <v>0</v>
      </c>
      <c r="F122" s="104">
        <f>COUNTIF(MAR!$W:$W,DASHBOARD!$C122)</f>
        <v>0</v>
      </c>
      <c r="G122" s="104">
        <f>COUNTIF(APR!$W:$W,DASHBOARD!$C122)</f>
        <v>0</v>
      </c>
      <c r="H122" s="104">
        <f>COUNTIF(MAI!$W:$W,DASHBOARD!$C122)</f>
        <v>0</v>
      </c>
      <c r="I122" s="104">
        <f>COUNTIF(IUN!$W:$W,DASHBOARD!$C122)</f>
        <v>0</v>
      </c>
      <c r="J122" s="104">
        <f>COUNTIF(IUL!$W:$W,DASHBOARD!$C122)</f>
        <v>0</v>
      </c>
      <c r="K122" s="104">
        <f>COUNTIF(AUG!$W:$W,DASHBOARD!$C122)</f>
        <v>0</v>
      </c>
      <c r="L122" s="104">
        <f>COUNTIF(SEP!$W:$W,DASHBOARD!$C122)</f>
        <v>0</v>
      </c>
      <c r="M122" s="104">
        <f>COUNTIF(OCT!$W:$W,DASHBOARD!$C122)</f>
        <v>0</v>
      </c>
      <c r="N122" s="104">
        <f>COUNTIF(NOI!$W:$W,DASHBOARD!$C122)</f>
        <v>0</v>
      </c>
      <c r="O122" s="117">
        <f>COUNTIF(DEC!$W:$W,DASHBOARD!$C122)</f>
        <v>0</v>
      </c>
      <c r="P122" s="128">
        <f t="shared" si="1"/>
        <v>0</v>
      </c>
    </row>
    <row r="123" spans="3:16" x14ac:dyDescent="0.25">
      <c r="C123" s="143"/>
      <c r="D123" s="144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5"/>
    </row>
    <row r="124" spans="3:16" x14ac:dyDescent="0.25">
      <c r="C124" s="143"/>
      <c r="D124" s="144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5"/>
    </row>
    <row r="125" spans="3:16" x14ac:dyDescent="0.25">
      <c r="C125" s="143"/>
      <c r="D125" s="146"/>
      <c r="E125" s="147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5"/>
    </row>
    <row r="126" spans="3:16" x14ac:dyDescent="0.25">
      <c r="C126" s="143"/>
      <c r="D126" s="144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5"/>
    </row>
    <row r="127" spans="3:16" ht="15.75" thickBot="1" x14ac:dyDescent="0.3">
      <c r="C127" s="143"/>
      <c r="D127" s="144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5"/>
    </row>
    <row r="128" spans="3:16" ht="45.75" thickBot="1" x14ac:dyDescent="0.3">
      <c r="C128" s="132"/>
      <c r="D128" s="133" t="s">
        <v>26</v>
      </c>
      <c r="E128" s="134" t="s">
        <v>27</v>
      </c>
      <c r="F128" s="134" t="s">
        <v>153</v>
      </c>
      <c r="G128" s="134" t="s">
        <v>29</v>
      </c>
      <c r="H128" s="134" t="s">
        <v>43</v>
      </c>
      <c r="I128" s="134" t="s">
        <v>152</v>
      </c>
      <c r="J128" s="134" t="s">
        <v>49</v>
      </c>
      <c r="K128" s="134" t="s">
        <v>46</v>
      </c>
      <c r="L128" s="134" t="s">
        <v>47</v>
      </c>
      <c r="M128" s="134" t="s">
        <v>22</v>
      </c>
      <c r="N128" s="134" t="s">
        <v>23</v>
      </c>
      <c r="O128" s="147"/>
      <c r="P128" s="145"/>
    </row>
    <row r="129" spans="3:16" x14ac:dyDescent="0.25">
      <c r="C129" s="107" t="s">
        <v>61</v>
      </c>
      <c r="D129" s="102">
        <f>IAN!AB9+FEB!AB9+MAR!AB9+APR!AB9+MAI!AB9+IUN!AB9+IUL!AB9+AUG!AB9+SEP!AB9+OCT!AB9+NOI!AB9+DEC!AB9</f>
        <v>0</v>
      </c>
      <c r="E129" s="102">
        <f>IAN!AC9+FEB!AC9+MAR!AC9+APR!AC9+MAI!AC9+IUN!AC9+IUL!AC9+AUG!AC9+SEP!AC9+OCT!AC9+NOI!AC9+DEC!AC9</f>
        <v>0</v>
      </c>
      <c r="F129" s="102">
        <f>IAN!AD9+FEB!AD9+MAR!AD9+APR!AD9+MAI!AD9+IUN!AD9+IUL!AD9+AUG!AD9+SEP!AD9+OCT!AD9+NOI!AD9+DEC!AD9</f>
        <v>0</v>
      </c>
      <c r="G129" s="102">
        <f>IAN!AE9+FEB!AE9+MAR!AE9+APR!AE9+MAI!AE9+IUN!AE9+IUL!AE9+AUG!AE9+SEP!AE9+OCT!AE9+NOI!AE9+DEC!AE9</f>
        <v>0</v>
      </c>
      <c r="H129" s="102">
        <f>IAN!AF9+FEB!AF9+MAR!AF9+APR!AF9+MAI!AF9+IUN!AF9+IUL!AF9+AUG!AF9+SEP!AF9+OCT!AF9+NOI!AF9+DEC!AF9</f>
        <v>0</v>
      </c>
      <c r="I129" s="102">
        <f>IAN!AG9+FEB!AG9+MAR!AG9+APR!AG9+MAI!AG9+IUN!AG9+IUL!AG9+AUG!AG9+SEP!AG9+OCT!AG9+NOI!AG9+DEC!AG9</f>
        <v>0</v>
      </c>
      <c r="J129" s="102">
        <f>IAN!AH9+FEB!AH9+MAR!AH9+APR!AH9+MAI!AH9+IUN!AH9+IUL!AH9+AUG!AH9+SEP!AH9+OCT!AH9+NOI!AH9+DEC!AH9</f>
        <v>0</v>
      </c>
      <c r="K129" s="102">
        <f>IAN!AI9+FEB!AI9+MAR!AI9+APR!AI9+MAI!AI9+IUN!AI9+IUL!AI9+AUG!AI9+SEP!AI9+OCT!AI9+NOI!AI9+DEC!AI9</f>
        <v>0</v>
      </c>
      <c r="L129" s="102">
        <f>IAN!AJ9+FEB!AJ9+MAR!AJ9+APR!AJ9+MAI!AJ9+IUN!AJ9+IUL!AJ9+AUG!AJ9+SEP!AJ9+OCT!AJ9+NOI!AJ9+DEC!AJ9</f>
        <v>0</v>
      </c>
      <c r="M129" s="102">
        <f>IAN!AK9+FEB!AK9+MAR!AK9+APR!AK9+MAI!AK9+IUN!AK9+IUL!AK9+AUG!AK9+SEP!AK9+OCT!AK9+NOI!AK9+DEC!AK9</f>
        <v>0</v>
      </c>
      <c r="N129" s="135">
        <f>IAN!AL9+FEB!AL9+MAR!AL9+APR!AL9+MAI!AL9+IUN!AL9+IUL!AL9+AUG!AL9+SEP!AL9+OCT!AL9+NOI!AL9+DEC!AL9</f>
        <v>0</v>
      </c>
      <c r="O129" s="141"/>
      <c r="P129" s="145"/>
    </row>
    <row r="130" spans="3:16" x14ac:dyDescent="0.25">
      <c r="C130" s="108" t="s">
        <v>65</v>
      </c>
      <c r="D130" s="103">
        <f>IAN!AB10+FEB!AB10+MAR!AB10+APR!AB10+MAI!AB10+IUN!AB10+IUL!AB10+AUG!AB10+SEP!AB10+OCT!AB10+NOI!AB10+DEC!AB10</f>
        <v>0</v>
      </c>
      <c r="E130" s="103">
        <f>IAN!AC10+FEB!AC10+MAR!AC10+APR!AC10+MAI!AC10+IUN!AC10+IUL!AC10+AUG!AC10+SEP!AC10+OCT!AC10+NOI!AC10+DEC!AC10</f>
        <v>0</v>
      </c>
      <c r="F130" s="103">
        <f>IAN!AD10+FEB!AD10+MAR!AD10+APR!AD10+MAI!AD10+IUN!AD10+IUL!AD10+AUG!AD10+SEP!AD10+OCT!AD10+NOI!AD10+DEC!AD10</f>
        <v>0</v>
      </c>
      <c r="G130" s="103">
        <f>IAN!AE10+FEB!AE10+MAR!AE10+APR!AE10+MAI!AE10+IUN!AE10+IUL!AE10+AUG!AE10+SEP!AE10+OCT!AE10+NOI!AE10+DEC!AE10</f>
        <v>0</v>
      </c>
      <c r="H130" s="103">
        <f>IAN!AF10+FEB!AF10+MAR!AF10+APR!AF10+MAI!AF10+IUN!AF10+IUL!AF10+AUG!AF10+SEP!AF10+OCT!AF10+NOI!AF10+DEC!AF10</f>
        <v>0</v>
      </c>
      <c r="I130" s="103">
        <f>IAN!AG10+FEB!AG10+MAR!AG10+APR!AG10+MAI!AG10+IUN!AG10+IUL!AG10+AUG!AG10+SEP!AG10+OCT!AG10+NOI!AG10+DEC!AG10</f>
        <v>0</v>
      </c>
      <c r="J130" s="103">
        <f>IAN!AH10+FEB!AH10+MAR!AH10+APR!AH10+MAI!AH10+IUN!AH10+IUL!AH10+AUG!AH10+SEP!AH10+OCT!AH10+NOI!AH10+DEC!AH10</f>
        <v>0</v>
      </c>
      <c r="K130" s="103">
        <f>IAN!AI10+FEB!AI10+MAR!AI10+APR!AI10+MAI!AI10+IUN!AI10+IUL!AI10+AUG!AI10+SEP!AI10+OCT!AI10+NOI!AI10+DEC!AI10</f>
        <v>0</v>
      </c>
      <c r="L130" s="103">
        <f>IAN!AJ10+FEB!AJ10+MAR!AJ10+APR!AJ10+MAI!AJ10+IUN!AJ10+IUL!AJ10+AUG!AJ10+SEP!AJ10+OCT!AJ10+NOI!AJ10+DEC!AJ10</f>
        <v>0</v>
      </c>
      <c r="M130" s="103">
        <f>IAN!AK10+FEB!AK10+MAR!AK10+APR!AK10+MAI!AK10+IUN!AK10+IUL!AK10+AUG!AK10+SEP!AK10+OCT!AK10+NOI!AK10+DEC!AK10</f>
        <v>0</v>
      </c>
      <c r="N130" s="136">
        <f>IAN!AL10+FEB!AL10+MAR!AL10+APR!AL10+MAI!AL10+IUN!AL10+IUL!AL10+AUG!AL10+SEP!AL10+OCT!AL10+NOI!AL10+DEC!AL10</f>
        <v>0</v>
      </c>
      <c r="O130" s="141"/>
      <c r="P130" s="145"/>
    </row>
    <row r="131" spans="3:16" x14ac:dyDescent="0.25">
      <c r="C131" s="108" t="s">
        <v>66</v>
      </c>
      <c r="D131" s="103">
        <f>IAN!AB11+FEB!AB11+MAR!AB11+APR!AB11+MAI!AB11+IUN!AB11+IUL!AB11+AUG!AB11+SEP!AB11+OCT!AB11+NOI!AB11+DEC!AB11</f>
        <v>0</v>
      </c>
      <c r="E131" s="103">
        <f>IAN!AC11+FEB!AC11+MAR!AC11+APR!AC11+MAI!AC11+IUN!AC11+IUL!AC11+AUG!AC11+SEP!AC11+OCT!AC11+NOI!AC11+DEC!AC11</f>
        <v>0</v>
      </c>
      <c r="F131" s="103">
        <f>IAN!AD11+FEB!AD11+MAR!AD11+APR!AD11+MAI!AD11+IUN!AD11+IUL!AD11+AUG!AD11+SEP!AD11+OCT!AD11+NOI!AD11+DEC!AD11</f>
        <v>0</v>
      </c>
      <c r="G131" s="103">
        <f>IAN!AE11+FEB!AE11+MAR!AE11+APR!AE11+MAI!AE11+IUN!AE11+IUL!AE11+AUG!AE11+SEP!AE11+OCT!AE11+NOI!AE11+DEC!AE11</f>
        <v>0</v>
      </c>
      <c r="H131" s="103">
        <f>IAN!AF11+FEB!AF11+MAR!AF11+APR!AF11+MAI!AF11+IUN!AF11+IUL!AF11+AUG!AF11+SEP!AF11+OCT!AF11+NOI!AF11+DEC!AF11</f>
        <v>0</v>
      </c>
      <c r="I131" s="103">
        <f>IAN!AG11+FEB!AG11+MAR!AG11+APR!AG11+MAI!AG11+IUN!AG11+IUL!AG11+AUG!AG11+SEP!AG11+OCT!AG11+NOI!AG11+DEC!AG11</f>
        <v>0</v>
      </c>
      <c r="J131" s="103">
        <f>IAN!AH11+FEB!AH11+MAR!AH11+APR!AH11+MAI!AH11+IUN!AH11+IUL!AH11+AUG!AH11+SEP!AH11+OCT!AH11+NOI!AH11+DEC!AH11</f>
        <v>0</v>
      </c>
      <c r="K131" s="103">
        <f>IAN!AI11+FEB!AI11+MAR!AI11+APR!AI11+MAI!AI11+IUN!AI11+IUL!AI11+AUG!AI11+SEP!AI11+OCT!AI11+NOI!AI11+DEC!AI11</f>
        <v>0</v>
      </c>
      <c r="L131" s="103">
        <f>IAN!AJ11+FEB!AJ11+MAR!AJ11+APR!AJ11+MAI!AJ11+IUN!AJ11+IUL!AJ11+AUG!AJ11+SEP!AJ11+OCT!AJ11+NOI!AJ11+DEC!AJ11</f>
        <v>0</v>
      </c>
      <c r="M131" s="103">
        <f>IAN!AK11+FEB!AK11+MAR!AK11+APR!AK11+MAI!AK11+IUN!AK11+IUL!AK11+AUG!AK11+SEP!AK11+OCT!AK11+NOI!AK11+DEC!AK11</f>
        <v>0</v>
      </c>
      <c r="N131" s="136">
        <f>IAN!AL11+FEB!AL11+MAR!AL11+APR!AL11+MAI!AL11+IUN!AL11+IUL!AL11+AUG!AL11+SEP!AL11+OCT!AL11+NOI!AL11+DEC!AL11</f>
        <v>0</v>
      </c>
      <c r="O131" s="141"/>
      <c r="P131" s="145"/>
    </row>
    <row r="132" spans="3:16" x14ac:dyDescent="0.25">
      <c r="C132" s="108" t="s">
        <v>67</v>
      </c>
      <c r="D132" s="103">
        <f>IAN!AB12+FEB!AB12+MAR!AB12+APR!AB12+MAI!AB12+IUN!AB12+IUL!AB12+AUG!AB12+SEP!AB12+OCT!AB12+NOI!AB12+DEC!AB12</f>
        <v>0</v>
      </c>
      <c r="E132" s="103">
        <f>IAN!AC12+FEB!AC12+MAR!AC12+APR!AC12+MAI!AC12+IUN!AC12+IUL!AC12+AUG!AC12+SEP!AC12+OCT!AC12+NOI!AC12+DEC!AC12</f>
        <v>0</v>
      </c>
      <c r="F132" s="103">
        <f>IAN!AD12+FEB!AD12+MAR!AD12+APR!AD12+MAI!AD12+IUN!AD12+IUL!AD12+AUG!AD12+SEP!AD12+OCT!AD12+NOI!AD12+DEC!AD12</f>
        <v>0</v>
      </c>
      <c r="G132" s="103">
        <f>IAN!AE12+FEB!AE12+MAR!AE12+APR!AE12+MAI!AE12+IUN!AE12+IUL!AE12+AUG!AE12+SEP!AE12+OCT!AE12+NOI!AE12+DEC!AE12</f>
        <v>0</v>
      </c>
      <c r="H132" s="103">
        <f>IAN!AF12+FEB!AF12+MAR!AF12+APR!AF12+MAI!AF12+IUN!AF12+IUL!AF12+AUG!AF12+SEP!AF12+OCT!AF12+NOI!AF12+DEC!AF12</f>
        <v>0</v>
      </c>
      <c r="I132" s="103">
        <f>IAN!AG12+FEB!AG12+MAR!AG12+APR!AG12+MAI!AG12+IUN!AG12+IUL!AG12+AUG!AG12+SEP!AG12+OCT!AG12+NOI!AG12+DEC!AG12</f>
        <v>0</v>
      </c>
      <c r="J132" s="103">
        <f>IAN!AH12+FEB!AH12+MAR!AH12+APR!AH12+MAI!AH12+IUN!AH12+IUL!AH12+AUG!AH12+SEP!AH12+OCT!AH12+NOI!AH12+DEC!AH12</f>
        <v>0</v>
      </c>
      <c r="K132" s="103">
        <f>IAN!AI12+FEB!AI12+MAR!AI12+APR!AI12+MAI!AI12+IUN!AI12+IUL!AI12+AUG!AI12+SEP!AI12+OCT!AI12+NOI!AI12+DEC!AI12</f>
        <v>0</v>
      </c>
      <c r="L132" s="103">
        <f>IAN!AJ12+FEB!AJ12+MAR!AJ12+APR!AJ12+MAI!AJ12+IUN!AJ12+IUL!AJ12+AUG!AJ12+SEP!AJ12+OCT!AJ12+NOI!AJ12+DEC!AJ12</f>
        <v>0</v>
      </c>
      <c r="M132" s="103">
        <f>IAN!AK12+FEB!AK12+MAR!AK12+APR!AK12+MAI!AK12+IUN!AK12+IUL!AK12+AUG!AK12+SEP!AK12+OCT!AK12+NOI!AK12+DEC!AK12</f>
        <v>0</v>
      </c>
      <c r="N132" s="136">
        <f>IAN!AL12+FEB!AL12+MAR!AL12+APR!AL12+MAI!AL12+IUN!AL12+IUL!AL12+AUG!AL12+SEP!AL12+OCT!AL12+NOI!AL12+DEC!AL12</f>
        <v>0</v>
      </c>
      <c r="O132" s="141"/>
      <c r="P132" s="145"/>
    </row>
    <row r="133" spans="3:16" x14ac:dyDescent="0.25">
      <c r="C133" s="108" t="s">
        <v>68</v>
      </c>
      <c r="D133" s="103">
        <f>IAN!AB13+FEB!AB13+MAR!AB13+APR!AB13+MAI!AB13+IUN!AB13+IUL!AB13+AUG!AB13+SEP!AB13+OCT!AB13+NOI!AB13+DEC!AB13</f>
        <v>0</v>
      </c>
      <c r="E133" s="103">
        <f>IAN!AC13+FEB!AC13+MAR!AC13+APR!AC13+MAI!AC13+IUN!AC13+IUL!AC13+AUG!AC13+SEP!AC13+OCT!AC13+NOI!AC13+DEC!AC13</f>
        <v>0</v>
      </c>
      <c r="F133" s="103">
        <f>IAN!AD13+FEB!AD13+MAR!AD13+APR!AD13+MAI!AD13+IUN!AD13+IUL!AD13+AUG!AD13+SEP!AD13+OCT!AD13+NOI!AD13+DEC!AD13</f>
        <v>0</v>
      </c>
      <c r="G133" s="103">
        <f>IAN!AE13+FEB!AE13+MAR!AE13+APR!AE13+MAI!AE13+IUN!AE13+IUL!AE13+AUG!AE13+SEP!AE13+OCT!AE13+NOI!AE13+DEC!AE13</f>
        <v>0</v>
      </c>
      <c r="H133" s="103">
        <f>IAN!AF13+FEB!AF13+MAR!AF13+APR!AF13+MAI!AF13+IUN!AF13+IUL!AF13+AUG!AF13+SEP!AF13+OCT!AF13+NOI!AF13+DEC!AF13</f>
        <v>0</v>
      </c>
      <c r="I133" s="103">
        <f>IAN!AG13+FEB!AG13+MAR!AG13+APR!AG13+MAI!AG13+IUN!AG13+IUL!AG13+AUG!AG13+SEP!AG13+OCT!AG13+NOI!AG13+DEC!AG13</f>
        <v>0</v>
      </c>
      <c r="J133" s="103">
        <f>IAN!AH13+FEB!AH13+MAR!AH13+APR!AH13+MAI!AH13+IUN!AH13+IUL!AH13+AUG!AH13+SEP!AH13+OCT!AH13+NOI!AH13+DEC!AH13</f>
        <v>0</v>
      </c>
      <c r="K133" s="103">
        <f>IAN!AI13+FEB!AI13+MAR!AI13+APR!AI13+MAI!AI13+IUN!AI13+IUL!AI13+AUG!AI13+SEP!AI13+OCT!AI13+NOI!AI13+DEC!AI13</f>
        <v>0</v>
      </c>
      <c r="L133" s="103">
        <f>IAN!AJ13+FEB!AJ13+MAR!AJ13+APR!AJ13+MAI!AJ13+IUN!AJ13+IUL!AJ13+AUG!AJ13+SEP!AJ13+OCT!AJ13+NOI!AJ13+DEC!AJ13</f>
        <v>0</v>
      </c>
      <c r="M133" s="103">
        <f>IAN!AK13+FEB!AK13+MAR!AK13+APR!AK13+MAI!AK13+IUN!AK13+IUL!AK13+AUG!AK13+SEP!AK13+OCT!AK13+NOI!AK13+DEC!AK13</f>
        <v>0</v>
      </c>
      <c r="N133" s="136">
        <f>IAN!AL13+FEB!AL13+MAR!AL13+APR!AL13+MAI!AL13+IUN!AL13+IUL!AL13+AUG!AL13+SEP!AL13+OCT!AL13+NOI!AL13+DEC!AL13</f>
        <v>0</v>
      </c>
      <c r="O133" s="141"/>
      <c r="P133" s="145"/>
    </row>
    <row r="134" spans="3:16" x14ac:dyDescent="0.25">
      <c r="C134" s="108" t="s">
        <v>62</v>
      </c>
      <c r="D134" s="103">
        <f>IAN!AB14+FEB!AB14+MAR!AB14+APR!AB14+MAI!AB14+IUN!AB14+IUL!AB14+AUG!AB14+SEP!AB14+OCT!AB14+NOI!AB14+DEC!AB14</f>
        <v>0</v>
      </c>
      <c r="E134" s="103">
        <f>IAN!AC14+FEB!AC14+MAR!AC14+APR!AC14+MAI!AC14+IUN!AC14+IUL!AC14+AUG!AC14+SEP!AC14+OCT!AC14+NOI!AC14+DEC!AC14</f>
        <v>0</v>
      </c>
      <c r="F134" s="103">
        <f>IAN!AD14+FEB!AD14+MAR!AD14+APR!AD14+MAI!AD14+IUN!AD14+IUL!AD14+AUG!AD14+SEP!AD14+OCT!AD14+NOI!AD14+DEC!AD14</f>
        <v>0</v>
      </c>
      <c r="G134" s="103">
        <f>IAN!AE14+FEB!AE14+MAR!AE14+APR!AE14+MAI!AE14+IUN!AE14+IUL!AE14+AUG!AE14+SEP!AE14+OCT!AE14+NOI!AE14+DEC!AE14</f>
        <v>0</v>
      </c>
      <c r="H134" s="103">
        <f>IAN!AF14+FEB!AF14+MAR!AF14+APR!AF14+MAI!AF14+IUN!AF14+IUL!AF14+AUG!AF14+SEP!AF14+OCT!AF14+NOI!AF14+DEC!AF14</f>
        <v>0</v>
      </c>
      <c r="I134" s="103">
        <f>IAN!AG14+FEB!AG14+MAR!AG14+APR!AG14+MAI!AG14+IUN!AG14+IUL!AG14+AUG!AG14+SEP!AG14+OCT!AG14+NOI!AG14+DEC!AG14</f>
        <v>0</v>
      </c>
      <c r="J134" s="103">
        <f>IAN!AH14+FEB!AH14+MAR!AH14+APR!AH14+MAI!AH14+IUN!AH14+IUL!AH14+AUG!AH14+SEP!AH14+OCT!AH14+NOI!AH14+DEC!AH14</f>
        <v>0</v>
      </c>
      <c r="K134" s="103">
        <f>IAN!AI14+FEB!AI14+MAR!AI14+APR!AI14+MAI!AI14+IUN!AI14+IUL!AI14+AUG!AI14+SEP!AI14+OCT!AI14+NOI!AI14+DEC!AI14</f>
        <v>0</v>
      </c>
      <c r="L134" s="103">
        <f>IAN!AJ14+FEB!AJ14+MAR!AJ14+APR!AJ14+MAI!AJ14+IUN!AJ14+IUL!AJ14+AUG!AJ14+SEP!AJ14+OCT!AJ14+NOI!AJ14+DEC!AJ14</f>
        <v>0</v>
      </c>
      <c r="M134" s="103">
        <f>IAN!AK14+FEB!AK14+MAR!AK14+APR!AK14+MAI!AK14+IUN!AK14+IUL!AK14+AUG!AK14+SEP!AK14+OCT!AK14+NOI!AK14+DEC!AK14</f>
        <v>0</v>
      </c>
      <c r="N134" s="136">
        <f>IAN!AL14+FEB!AL14+MAR!AL14+APR!AL14+MAI!AL14+IUN!AL14+IUL!AL14+AUG!AL14+SEP!AL14+OCT!AL14+NOI!AL14+DEC!AL14</f>
        <v>0</v>
      </c>
      <c r="O134" s="141"/>
      <c r="P134" s="145"/>
    </row>
    <row r="135" spans="3:16" x14ac:dyDescent="0.25">
      <c r="C135" s="108" t="s">
        <v>69</v>
      </c>
      <c r="D135" s="103">
        <f>IAN!AB15+FEB!AB15+MAR!AB15+APR!AB15+MAI!AB15+IUN!AB15+IUL!AB15+AUG!AB15+SEP!AB15+OCT!AB15+NOI!AB15+DEC!AB15</f>
        <v>0</v>
      </c>
      <c r="E135" s="103">
        <f>IAN!AC15+FEB!AC15+MAR!AC15+APR!AC15+MAI!AC15+IUN!AC15+IUL!AC15+AUG!AC15+SEP!AC15+OCT!AC15+NOI!AC15+DEC!AC15</f>
        <v>0</v>
      </c>
      <c r="F135" s="103">
        <f>IAN!AD15+FEB!AD15+MAR!AD15+APR!AD15+MAI!AD15+IUN!AD15+IUL!AD15+AUG!AD15+SEP!AD15+OCT!AD15+NOI!AD15+DEC!AD15</f>
        <v>0</v>
      </c>
      <c r="G135" s="103">
        <f>IAN!AE15+FEB!AE15+MAR!AE15+APR!AE15+MAI!AE15+IUN!AE15+IUL!AE15+AUG!AE15+SEP!AE15+OCT!AE15+NOI!AE15+DEC!AE15</f>
        <v>0</v>
      </c>
      <c r="H135" s="103">
        <f>IAN!AF15+FEB!AF15+MAR!AF15+APR!AF15+MAI!AF15+IUN!AF15+IUL!AF15+AUG!AF15+SEP!AF15+OCT!AF15+NOI!AF15+DEC!AF15</f>
        <v>0</v>
      </c>
      <c r="I135" s="103">
        <f>IAN!AG15+FEB!AG15+MAR!AG15+APR!AG15+MAI!AG15+IUN!AG15+IUL!AG15+AUG!AG15+SEP!AG15+OCT!AG15+NOI!AG15+DEC!AG15</f>
        <v>0</v>
      </c>
      <c r="J135" s="103">
        <f>IAN!AH15+FEB!AH15+MAR!AH15+APR!AH15+MAI!AH15+IUN!AH15+IUL!AH15+AUG!AH15+SEP!AH15+OCT!AH15+NOI!AH15+DEC!AH15</f>
        <v>0</v>
      </c>
      <c r="K135" s="103">
        <f>IAN!AI15+FEB!AI15+MAR!AI15+APR!AI15+MAI!AI15+IUN!AI15+IUL!AI15+AUG!AI15+SEP!AI15+OCT!AI15+NOI!AI15+DEC!AI15</f>
        <v>0</v>
      </c>
      <c r="L135" s="103">
        <f>IAN!AJ15+FEB!AJ15+MAR!AJ15+APR!AJ15+MAI!AJ15+IUN!AJ15+IUL!AJ15+AUG!AJ15+SEP!AJ15+OCT!AJ15+NOI!AJ15+DEC!AJ15</f>
        <v>0</v>
      </c>
      <c r="M135" s="103">
        <f>IAN!AK15+FEB!AK15+MAR!AK15+APR!AK15+MAI!AK15+IUN!AK15+IUL!AK15+AUG!AK15+SEP!AK15+OCT!AK15+NOI!AK15+DEC!AK15</f>
        <v>0</v>
      </c>
      <c r="N135" s="136">
        <f>IAN!AL15+FEB!AL15+MAR!AL15+APR!AL15+MAI!AL15+IUN!AL15+IUL!AL15+AUG!AL15+SEP!AL15+OCT!AL15+NOI!AL15+DEC!AL15</f>
        <v>0</v>
      </c>
      <c r="O135" s="141"/>
      <c r="P135" s="145"/>
    </row>
    <row r="136" spans="3:16" x14ac:dyDescent="0.25">
      <c r="C136" s="108" t="s">
        <v>70</v>
      </c>
      <c r="D136" s="103">
        <f>IAN!AB16+FEB!AB16+MAR!AB16+APR!AB16+MAI!AB16+IUN!AB16+IUL!AB16+AUG!AB16+SEP!AB16+OCT!AB16+NOI!AB16+DEC!AB16</f>
        <v>0</v>
      </c>
      <c r="E136" s="103">
        <f>IAN!AC16+FEB!AC16+MAR!AC16+APR!AC16+MAI!AC16+IUN!AC16+IUL!AC16+AUG!AC16+SEP!AC16+OCT!AC16+NOI!AC16+DEC!AC16</f>
        <v>0</v>
      </c>
      <c r="F136" s="103">
        <f>IAN!AD16+FEB!AD16+MAR!AD16+APR!AD16+MAI!AD16+IUN!AD16+IUL!AD16+AUG!AD16+SEP!AD16+OCT!AD16+NOI!AD16+DEC!AD16</f>
        <v>0</v>
      </c>
      <c r="G136" s="103">
        <f>IAN!AE16+FEB!AE16+MAR!AE16+APR!AE16+MAI!AE16+IUN!AE16+IUL!AE16+AUG!AE16+SEP!AE16+OCT!AE16+NOI!AE16+DEC!AE16</f>
        <v>0</v>
      </c>
      <c r="H136" s="103">
        <f>IAN!AF16+FEB!AF16+MAR!AF16+APR!AF16+MAI!AF16+IUN!AF16+IUL!AF16+AUG!AF16+SEP!AF16+OCT!AF16+NOI!AF16+DEC!AF16</f>
        <v>0</v>
      </c>
      <c r="I136" s="103">
        <f>IAN!AG16+FEB!AG16+MAR!AG16+APR!AG16+MAI!AG16+IUN!AG16+IUL!AG16+AUG!AG16+SEP!AG16+OCT!AG16+NOI!AG16+DEC!AG16</f>
        <v>0</v>
      </c>
      <c r="J136" s="103">
        <f>IAN!AH16+FEB!AH16+MAR!AH16+APR!AH16+MAI!AH16+IUN!AH16+IUL!AH16+AUG!AH16+SEP!AH16+OCT!AH16+NOI!AH16+DEC!AH16</f>
        <v>0</v>
      </c>
      <c r="K136" s="103">
        <f>IAN!AI16+FEB!AI16+MAR!AI16+APR!AI16+MAI!AI16+IUN!AI16+IUL!AI16+AUG!AI16+SEP!AI16+OCT!AI16+NOI!AI16+DEC!AI16</f>
        <v>0</v>
      </c>
      <c r="L136" s="103">
        <f>IAN!AJ16+FEB!AJ16+MAR!AJ16+APR!AJ16+MAI!AJ16+IUN!AJ16+IUL!AJ16+AUG!AJ16+SEP!AJ16+OCT!AJ16+NOI!AJ16+DEC!AJ16</f>
        <v>0</v>
      </c>
      <c r="M136" s="103">
        <f>IAN!AK16+FEB!AK16+MAR!AK16+APR!AK16+MAI!AK16+IUN!AK16+IUL!AK16+AUG!AK16+SEP!AK16+OCT!AK16+NOI!AK16+DEC!AK16</f>
        <v>0</v>
      </c>
      <c r="N136" s="136">
        <f>IAN!AL16+FEB!AL16+MAR!AL16+APR!AL16+MAI!AL16+IUN!AL16+IUL!AL16+AUG!AL16+SEP!AL16+OCT!AL16+NOI!AL16+DEC!AL16</f>
        <v>0</v>
      </c>
      <c r="O136" s="141"/>
      <c r="P136" s="145"/>
    </row>
    <row r="137" spans="3:16" x14ac:dyDescent="0.25">
      <c r="C137" s="108" t="s">
        <v>71</v>
      </c>
      <c r="D137" s="103">
        <f>IAN!AB17+FEB!AB17+MAR!AB17+APR!AB17+MAI!AB17+IUN!AB17+IUL!AB17+AUG!AB17+SEP!AB17+OCT!AB17+NOI!AB17+DEC!AB17</f>
        <v>0</v>
      </c>
      <c r="E137" s="103">
        <f>IAN!AC17+FEB!AC17+MAR!AC17+APR!AC17+MAI!AC17+IUN!AC17+IUL!AC17+AUG!AC17+SEP!AC17+OCT!AC17+NOI!AC17+DEC!AC17</f>
        <v>0</v>
      </c>
      <c r="F137" s="103">
        <f>IAN!AD17+FEB!AD17+MAR!AD17+APR!AD17+MAI!AD17+IUN!AD17+IUL!AD17+AUG!AD17+SEP!AD17+OCT!AD17+NOI!AD17+DEC!AD17</f>
        <v>0</v>
      </c>
      <c r="G137" s="103">
        <f>IAN!AE17+FEB!AE17+MAR!AE17+APR!AE17+MAI!AE17+IUN!AE17+IUL!AE17+AUG!AE17+SEP!AE17+OCT!AE17+NOI!AE17+DEC!AE17</f>
        <v>0</v>
      </c>
      <c r="H137" s="103">
        <f>IAN!AF17+FEB!AF17+MAR!AF17+APR!AF17+MAI!AF17+IUN!AF17+IUL!AF17+AUG!AF17+SEP!AF17+OCT!AF17+NOI!AF17+DEC!AF17</f>
        <v>0</v>
      </c>
      <c r="I137" s="103">
        <f>IAN!AG17+FEB!AG17+MAR!AG17+APR!AG17+MAI!AG17+IUN!AG17+IUL!AG17+AUG!AG17+SEP!AG17+OCT!AG17+NOI!AG17+DEC!AG17</f>
        <v>0</v>
      </c>
      <c r="J137" s="103">
        <f>IAN!AH17+FEB!AH17+MAR!AH17+APR!AH17+MAI!AH17+IUN!AH17+IUL!AH17+AUG!AH17+SEP!AH17+OCT!AH17+NOI!AH17+DEC!AH17</f>
        <v>0</v>
      </c>
      <c r="K137" s="103">
        <f>IAN!AI17+FEB!AI17+MAR!AI17+APR!AI17+MAI!AI17+IUN!AI17+IUL!AI17+AUG!AI17+SEP!AI17+OCT!AI17+NOI!AI17+DEC!AI17</f>
        <v>0</v>
      </c>
      <c r="L137" s="103">
        <f>IAN!AJ17+FEB!AJ17+MAR!AJ17+APR!AJ17+MAI!AJ17+IUN!AJ17+IUL!AJ17+AUG!AJ17+SEP!AJ17+OCT!AJ17+NOI!AJ17+DEC!AJ17</f>
        <v>0</v>
      </c>
      <c r="M137" s="103">
        <f>IAN!AK17+FEB!AK17+MAR!AK17+APR!AK17+MAI!AK17+IUN!AK17+IUL!AK17+AUG!AK17+SEP!AK17+OCT!AK17+NOI!AK17+DEC!AK17</f>
        <v>0</v>
      </c>
      <c r="N137" s="136">
        <f>IAN!AL17+FEB!AL17+MAR!AL17+APR!AL17+MAI!AL17+IUN!AL17+IUL!AL17+AUG!AL17+SEP!AL17+OCT!AL17+NOI!AL17+DEC!AL17</f>
        <v>0</v>
      </c>
      <c r="O137" s="141"/>
      <c r="P137" s="145"/>
    </row>
    <row r="138" spans="3:16" x14ac:dyDescent="0.25">
      <c r="C138" s="108" t="s">
        <v>72</v>
      </c>
      <c r="D138" s="103">
        <f>IAN!AB18+FEB!AB18+MAR!AB18+APR!AB18+MAI!AB18+IUN!AB18+IUL!AB18+AUG!AB18+SEP!AB18+OCT!AB18+NOI!AB18+DEC!AB18</f>
        <v>0</v>
      </c>
      <c r="E138" s="103">
        <f>IAN!AC18+FEB!AC18+MAR!AC18+APR!AC18+MAI!AC18+IUN!AC18+IUL!AC18+AUG!AC18+SEP!AC18+OCT!AC18+NOI!AC18+DEC!AC18</f>
        <v>0</v>
      </c>
      <c r="F138" s="103">
        <f>IAN!AD18+FEB!AD18+MAR!AD18+APR!AD18+MAI!AD18+IUN!AD18+IUL!AD18+AUG!AD18+SEP!AD18+OCT!AD18+NOI!AD18+DEC!AD18</f>
        <v>0</v>
      </c>
      <c r="G138" s="103">
        <f>IAN!AE18+FEB!AE18+MAR!AE18+APR!AE18+MAI!AE18+IUN!AE18+IUL!AE18+AUG!AE18+SEP!AE18+OCT!AE18+NOI!AE18+DEC!AE18</f>
        <v>0</v>
      </c>
      <c r="H138" s="103">
        <f>IAN!AF18+FEB!AF18+MAR!AF18+APR!AF18+MAI!AF18+IUN!AF18+IUL!AF18+AUG!AF18+SEP!AF18+OCT!AF18+NOI!AF18+DEC!AF18</f>
        <v>0</v>
      </c>
      <c r="I138" s="103">
        <f>IAN!AG18+FEB!AG18+MAR!AG18+APR!AG18+MAI!AG18+IUN!AG18+IUL!AG18+AUG!AG18+SEP!AG18+OCT!AG18+NOI!AG18+DEC!AG18</f>
        <v>0</v>
      </c>
      <c r="J138" s="103">
        <f>IAN!AH18+FEB!AH18+MAR!AH18+APR!AH18+MAI!AH18+IUN!AH18+IUL!AH18+AUG!AH18+SEP!AH18+OCT!AH18+NOI!AH18+DEC!AH18</f>
        <v>0</v>
      </c>
      <c r="K138" s="103">
        <f>IAN!AI18+FEB!AI18+MAR!AI18+APR!AI18+MAI!AI18+IUN!AI18+IUL!AI18+AUG!AI18+SEP!AI18+OCT!AI18+NOI!AI18+DEC!AI18</f>
        <v>0</v>
      </c>
      <c r="L138" s="103">
        <f>IAN!AJ18+FEB!AJ18+MAR!AJ18+APR!AJ18+MAI!AJ18+IUN!AJ18+IUL!AJ18+AUG!AJ18+SEP!AJ18+OCT!AJ18+NOI!AJ18+DEC!AJ18</f>
        <v>0</v>
      </c>
      <c r="M138" s="103">
        <f>IAN!AK18+FEB!AK18+MAR!AK18+APR!AK18+MAI!AK18+IUN!AK18+IUL!AK18+AUG!AK18+SEP!AK18+OCT!AK18+NOI!AK18+DEC!AK18</f>
        <v>0</v>
      </c>
      <c r="N138" s="136">
        <f>IAN!AL18+FEB!AL18+MAR!AL18+APR!AL18+MAI!AL18+IUN!AL18+IUL!AL18+AUG!AL18+SEP!AL18+OCT!AL18+NOI!AL18+DEC!AL18</f>
        <v>0</v>
      </c>
      <c r="O138" s="141"/>
      <c r="P138" s="145"/>
    </row>
    <row r="139" spans="3:16" x14ac:dyDescent="0.25">
      <c r="C139" s="108" t="s">
        <v>73</v>
      </c>
      <c r="D139" s="103">
        <f>IAN!AB19+FEB!AB19+MAR!AB19+APR!AB19+MAI!AB19+IUN!AB19+IUL!AB19+AUG!AB19+SEP!AB19+OCT!AB19+NOI!AB19+DEC!AB19</f>
        <v>0</v>
      </c>
      <c r="E139" s="103">
        <f>IAN!AC19+FEB!AC19+MAR!AC19+APR!AC19+MAI!AC19+IUN!AC19+IUL!AC19+AUG!AC19+SEP!AC19+OCT!AC19+NOI!AC19+DEC!AC19</f>
        <v>0</v>
      </c>
      <c r="F139" s="103">
        <f>IAN!AD19+FEB!AD19+MAR!AD19+APR!AD19+MAI!AD19+IUN!AD19+IUL!AD19+AUG!AD19+SEP!AD19+OCT!AD19+NOI!AD19+DEC!AD19</f>
        <v>0</v>
      </c>
      <c r="G139" s="103">
        <f>IAN!AE19+FEB!AE19+MAR!AE19+APR!AE19+MAI!AE19+IUN!AE19+IUL!AE19+AUG!AE19+SEP!AE19+OCT!AE19+NOI!AE19+DEC!AE19</f>
        <v>0</v>
      </c>
      <c r="H139" s="103">
        <f>IAN!AF19+FEB!AF19+MAR!AF19+APR!AF19+MAI!AF19+IUN!AF19+IUL!AF19+AUG!AF19+SEP!AF19+OCT!AF19+NOI!AF19+DEC!AF19</f>
        <v>0</v>
      </c>
      <c r="I139" s="103">
        <f>IAN!AG19+FEB!AG19+MAR!AG19+APR!AG19+MAI!AG19+IUN!AG19+IUL!AG19+AUG!AG19+SEP!AG19+OCT!AG19+NOI!AG19+DEC!AG19</f>
        <v>0</v>
      </c>
      <c r="J139" s="103">
        <f>IAN!AH19+FEB!AH19+MAR!AH19+APR!AH19+MAI!AH19+IUN!AH19+IUL!AH19+AUG!AH19+SEP!AH19+OCT!AH19+NOI!AH19+DEC!AH19</f>
        <v>0</v>
      </c>
      <c r="K139" s="103">
        <f>IAN!AI19+FEB!AI19+MAR!AI19+APR!AI19+MAI!AI19+IUN!AI19+IUL!AI19+AUG!AI19+SEP!AI19+OCT!AI19+NOI!AI19+DEC!AI19</f>
        <v>0</v>
      </c>
      <c r="L139" s="103">
        <f>IAN!AJ19+FEB!AJ19+MAR!AJ19+APR!AJ19+MAI!AJ19+IUN!AJ19+IUL!AJ19+AUG!AJ19+SEP!AJ19+OCT!AJ19+NOI!AJ19+DEC!AJ19</f>
        <v>0</v>
      </c>
      <c r="M139" s="103">
        <f>IAN!AK19+FEB!AK19+MAR!AK19+APR!AK19+MAI!AK19+IUN!AK19+IUL!AK19+AUG!AK19+SEP!AK19+OCT!AK19+NOI!AK19+DEC!AK19</f>
        <v>0</v>
      </c>
      <c r="N139" s="136">
        <f>IAN!AL19+FEB!AL19+MAR!AL19+APR!AL19+MAI!AL19+IUN!AL19+IUL!AL19+AUG!AL19+SEP!AL19+OCT!AL19+NOI!AL19+DEC!AL19</f>
        <v>0</v>
      </c>
      <c r="O139" s="141"/>
      <c r="P139" s="145"/>
    </row>
    <row r="140" spans="3:16" x14ac:dyDescent="0.25">
      <c r="C140" s="108" t="s">
        <v>74</v>
      </c>
      <c r="D140" s="103">
        <f>IAN!AB20+FEB!AB20+MAR!AB20+APR!AB20+MAI!AB20+IUN!AB20+IUL!AB20+AUG!AB20+SEP!AB20+OCT!AB20+NOI!AB20+DEC!AB20</f>
        <v>0</v>
      </c>
      <c r="E140" s="103">
        <f>IAN!AC20+FEB!AC20+MAR!AC20+APR!AC20+MAI!AC20+IUN!AC20+IUL!AC20+AUG!AC20+SEP!AC20+OCT!AC20+NOI!AC20+DEC!AC20</f>
        <v>0</v>
      </c>
      <c r="F140" s="103">
        <f>IAN!AD20+FEB!AD20+MAR!AD20+APR!AD20+MAI!AD20+IUN!AD20+IUL!AD20+AUG!AD20+SEP!AD20+OCT!AD20+NOI!AD20+DEC!AD20</f>
        <v>0</v>
      </c>
      <c r="G140" s="103">
        <f>IAN!AE20+FEB!AE20+MAR!AE20+APR!AE20+MAI!AE20+IUN!AE20+IUL!AE20+AUG!AE20+SEP!AE20+OCT!AE20+NOI!AE20+DEC!AE20</f>
        <v>0</v>
      </c>
      <c r="H140" s="103">
        <f>IAN!AF20+FEB!AF20+MAR!AF20+APR!AF20+MAI!AF20+IUN!AF20+IUL!AF20+AUG!AF20+SEP!AF20+OCT!AF20+NOI!AF20+DEC!AF20</f>
        <v>0</v>
      </c>
      <c r="I140" s="103">
        <f>IAN!AG20+FEB!AG20+MAR!AG20+APR!AG20+MAI!AG20+IUN!AG20+IUL!AG20+AUG!AG20+SEP!AG20+OCT!AG20+NOI!AG20+DEC!AG20</f>
        <v>0</v>
      </c>
      <c r="J140" s="103">
        <f>IAN!AH20+FEB!AH20+MAR!AH20+APR!AH20+MAI!AH20+IUN!AH20+IUL!AH20+AUG!AH20+SEP!AH20+OCT!AH20+NOI!AH20+DEC!AH20</f>
        <v>0</v>
      </c>
      <c r="K140" s="103">
        <f>IAN!AI20+FEB!AI20+MAR!AI20+APR!AI20+MAI!AI20+IUN!AI20+IUL!AI20+AUG!AI20+SEP!AI20+OCT!AI20+NOI!AI20+DEC!AI20</f>
        <v>0</v>
      </c>
      <c r="L140" s="103">
        <f>IAN!AJ20+FEB!AJ20+MAR!AJ20+APR!AJ20+MAI!AJ20+IUN!AJ20+IUL!AJ20+AUG!AJ20+SEP!AJ20+OCT!AJ20+NOI!AJ20+DEC!AJ20</f>
        <v>0</v>
      </c>
      <c r="M140" s="103">
        <f>IAN!AK20+FEB!AK20+MAR!AK20+APR!AK20+MAI!AK20+IUN!AK20+IUL!AK20+AUG!AK20+SEP!AK20+OCT!AK20+NOI!AK20+DEC!AK20</f>
        <v>0</v>
      </c>
      <c r="N140" s="136">
        <f>IAN!AL20+FEB!AL20+MAR!AL20+APR!AL20+MAI!AL20+IUN!AL20+IUL!AL20+AUG!AL20+SEP!AL20+OCT!AL20+NOI!AL20+DEC!AL20</f>
        <v>0</v>
      </c>
      <c r="O140" s="141"/>
      <c r="P140" s="145"/>
    </row>
    <row r="141" spans="3:16" x14ac:dyDescent="0.25">
      <c r="C141" s="108" t="s">
        <v>75</v>
      </c>
      <c r="D141" s="103">
        <f>IAN!AB21+FEB!AB21+MAR!AB21+APR!AB21+MAI!AB21+IUN!AB21+IUL!AB21+AUG!AB21+SEP!AB21+OCT!AB21+NOI!AB21+DEC!AB21</f>
        <v>0</v>
      </c>
      <c r="E141" s="103">
        <f>IAN!AC21+FEB!AC21+MAR!AC21+APR!AC21+MAI!AC21+IUN!AC21+IUL!AC21+AUG!AC21+SEP!AC21+OCT!AC21+NOI!AC21+DEC!AC21</f>
        <v>0</v>
      </c>
      <c r="F141" s="103">
        <f>IAN!AD21+FEB!AD21+MAR!AD21+APR!AD21+MAI!AD21+IUN!AD21+IUL!AD21+AUG!AD21+SEP!AD21+OCT!AD21+NOI!AD21+DEC!AD21</f>
        <v>0</v>
      </c>
      <c r="G141" s="103">
        <f>IAN!AE21+FEB!AE21+MAR!AE21+APR!AE21+MAI!AE21+IUN!AE21+IUL!AE21+AUG!AE21+SEP!AE21+OCT!AE21+NOI!AE21+DEC!AE21</f>
        <v>0</v>
      </c>
      <c r="H141" s="103">
        <f>IAN!AF21+FEB!AF21+MAR!AF21+APR!AF21+MAI!AF21+IUN!AF21+IUL!AF21+AUG!AF21+SEP!AF21+OCT!AF21+NOI!AF21+DEC!AF21</f>
        <v>0</v>
      </c>
      <c r="I141" s="103">
        <f>IAN!AG21+FEB!AG21+MAR!AG21+APR!AG21+MAI!AG21+IUN!AG21+IUL!AG21+AUG!AG21+SEP!AG21+OCT!AG21+NOI!AG21+DEC!AG21</f>
        <v>0</v>
      </c>
      <c r="J141" s="103">
        <f>IAN!AH21+FEB!AH21+MAR!AH21+APR!AH21+MAI!AH21+IUN!AH21+IUL!AH21+AUG!AH21+SEP!AH21+OCT!AH21+NOI!AH21+DEC!AH21</f>
        <v>0</v>
      </c>
      <c r="K141" s="103">
        <f>IAN!AI21+FEB!AI21+MAR!AI21+APR!AI21+MAI!AI21+IUN!AI21+IUL!AI21+AUG!AI21+SEP!AI21+OCT!AI21+NOI!AI21+DEC!AI21</f>
        <v>0</v>
      </c>
      <c r="L141" s="103">
        <f>IAN!AJ21+FEB!AJ21+MAR!AJ21+APR!AJ21+MAI!AJ21+IUN!AJ21+IUL!AJ21+AUG!AJ21+SEP!AJ21+OCT!AJ21+NOI!AJ21+DEC!AJ21</f>
        <v>0</v>
      </c>
      <c r="M141" s="103">
        <f>IAN!AK21+FEB!AK21+MAR!AK21+APR!AK21+MAI!AK21+IUN!AK21+IUL!AK21+AUG!AK21+SEP!AK21+OCT!AK21+NOI!AK21+DEC!AK21</f>
        <v>0</v>
      </c>
      <c r="N141" s="136">
        <f>IAN!AL21+FEB!AL21+MAR!AL21+APR!AL21+MAI!AL21+IUN!AL21+IUL!AL21+AUG!AL21+SEP!AL21+OCT!AL21+NOI!AL21+DEC!AL21</f>
        <v>0</v>
      </c>
      <c r="O141" s="141"/>
      <c r="P141" s="145"/>
    </row>
    <row r="142" spans="3:16" x14ac:dyDescent="0.25">
      <c r="C142" s="108" t="s">
        <v>76</v>
      </c>
      <c r="D142" s="103">
        <f>IAN!AB22+FEB!AB22+MAR!AB22+APR!AB22+MAI!AB22+IUN!AB22+IUL!AB22+AUG!AB22+SEP!AB22+OCT!AB22+NOI!AB22+DEC!AB22</f>
        <v>0</v>
      </c>
      <c r="E142" s="103">
        <f>IAN!AC22+FEB!AC22+MAR!AC22+APR!AC22+MAI!AC22+IUN!AC22+IUL!AC22+AUG!AC22+SEP!AC22+OCT!AC22+NOI!AC22+DEC!AC22</f>
        <v>0</v>
      </c>
      <c r="F142" s="103">
        <f>IAN!AD22+FEB!AD22+MAR!AD22+APR!AD22+MAI!AD22+IUN!AD22+IUL!AD22+AUG!AD22+SEP!AD22+OCT!AD22+NOI!AD22+DEC!AD22</f>
        <v>0</v>
      </c>
      <c r="G142" s="103">
        <f>IAN!AE22+FEB!AE22+MAR!AE22+APR!AE22+MAI!AE22+IUN!AE22+IUL!AE22+AUG!AE22+SEP!AE22+OCT!AE22+NOI!AE22+DEC!AE22</f>
        <v>0</v>
      </c>
      <c r="H142" s="103">
        <f>IAN!AF22+FEB!AF22+MAR!AF22+APR!AF22+MAI!AF22+IUN!AF22+IUL!AF22+AUG!AF22+SEP!AF22+OCT!AF22+NOI!AF22+DEC!AF22</f>
        <v>0</v>
      </c>
      <c r="I142" s="103">
        <f>IAN!AG22+FEB!AG22+MAR!AG22+APR!AG22+MAI!AG22+IUN!AG22+IUL!AG22+AUG!AG22+SEP!AG22+OCT!AG22+NOI!AG22+DEC!AG22</f>
        <v>0</v>
      </c>
      <c r="J142" s="103">
        <f>IAN!AH22+FEB!AH22+MAR!AH22+APR!AH22+MAI!AH22+IUN!AH22+IUL!AH22+AUG!AH22+SEP!AH22+OCT!AH22+NOI!AH22+DEC!AH22</f>
        <v>0</v>
      </c>
      <c r="K142" s="103">
        <f>IAN!AI22+FEB!AI22+MAR!AI22+APR!AI22+MAI!AI22+IUN!AI22+IUL!AI22+AUG!AI22+SEP!AI22+OCT!AI22+NOI!AI22+DEC!AI22</f>
        <v>0</v>
      </c>
      <c r="L142" s="103">
        <f>IAN!AJ22+FEB!AJ22+MAR!AJ22+APR!AJ22+MAI!AJ22+IUN!AJ22+IUL!AJ22+AUG!AJ22+SEP!AJ22+OCT!AJ22+NOI!AJ22+DEC!AJ22</f>
        <v>0</v>
      </c>
      <c r="M142" s="103">
        <f>IAN!AK22+FEB!AK22+MAR!AK22+APR!AK22+MAI!AK22+IUN!AK22+IUL!AK22+AUG!AK22+SEP!AK22+OCT!AK22+NOI!AK22+DEC!AK22</f>
        <v>0</v>
      </c>
      <c r="N142" s="136">
        <f>IAN!AL22+FEB!AL22+MAR!AL22+APR!AL22+MAI!AL22+IUN!AL22+IUL!AL22+AUG!AL22+SEP!AL22+OCT!AL22+NOI!AL22+DEC!AL22</f>
        <v>0</v>
      </c>
      <c r="O142" s="141"/>
      <c r="P142" s="145"/>
    </row>
    <row r="143" spans="3:16" x14ac:dyDescent="0.25">
      <c r="C143" s="108" t="s">
        <v>77</v>
      </c>
      <c r="D143" s="103">
        <f>IAN!AB23+FEB!AB23+MAR!AB23+APR!AB23+MAI!AB23+IUN!AB23+IUL!AB23+AUG!AB23+SEP!AB23+OCT!AB23+NOI!AB23+DEC!AB23</f>
        <v>0</v>
      </c>
      <c r="E143" s="103">
        <f>IAN!AC23+FEB!AC23+MAR!AC23+APR!AC23+MAI!AC23+IUN!AC23+IUL!AC23+AUG!AC23+SEP!AC23+OCT!AC23+NOI!AC23+DEC!AC23</f>
        <v>0</v>
      </c>
      <c r="F143" s="103">
        <f>IAN!AD23+FEB!AD23+MAR!AD23+APR!AD23+MAI!AD23+IUN!AD23+IUL!AD23+AUG!AD23+SEP!AD23+OCT!AD23+NOI!AD23+DEC!AD23</f>
        <v>0</v>
      </c>
      <c r="G143" s="103">
        <f>IAN!AE23+FEB!AE23+MAR!AE23+APR!AE23+MAI!AE23+IUN!AE23+IUL!AE23+AUG!AE23+SEP!AE23+OCT!AE23+NOI!AE23+DEC!AE23</f>
        <v>0</v>
      </c>
      <c r="H143" s="103">
        <f>IAN!AF23+FEB!AF23+MAR!AF23+APR!AF23+MAI!AF23+IUN!AF23+IUL!AF23+AUG!AF23+SEP!AF23+OCT!AF23+NOI!AF23+DEC!AF23</f>
        <v>0</v>
      </c>
      <c r="I143" s="103">
        <f>IAN!AG23+FEB!AG23+MAR!AG23+APR!AG23+MAI!AG23+IUN!AG23+IUL!AG23+AUG!AG23+SEP!AG23+OCT!AG23+NOI!AG23+DEC!AG23</f>
        <v>0</v>
      </c>
      <c r="J143" s="103">
        <f>IAN!AH23+FEB!AH23+MAR!AH23+APR!AH23+MAI!AH23+IUN!AH23+IUL!AH23+AUG!AH23+SEP!AH23+OCT!AH23+NOI!AH23+DEC!AH23</f>
        <v>0</v>
      </c>
      <c r="K143" s="103">
        <f>IAN!AI23+FEB!AI23+MAR!AI23+APR!AI23+MAI!AI23+IUN!AI23+IUL!AI23+AUG!AI23+SEP!AI23+OCT!AI23+NOI!AI23+DEC!AI23</f>
        <v>0</v>
      </c>
      <c r="L143" s="103">
        <f>IAN!AJ23+FEB!AJ23+MAR!AJ23+APR!AJ23+MAI!AJ23+IUN!AJ23+IUL!AJ23+AUG!AJ23+SEP!AJ23+OCT!AJ23+NOI!AJ23+DEC!AJ23</f>
        <v>0</v>
      </c>
      <c r="M143" s="103">
        <f>IAN!AK23+FEB!AK23+MAR!AK23+APR!AK23+MAI!AK23+IUN!AK23+IUL!AK23+AUG!AK23+SEP!AK23+OCT!AK23+NOI!AK23+DEC!AK23</f>
        <v>0</v>
      </c>
      <c r="N143" s="136">
        <f>IAN!AL23+FEB!AL23+MAR!AL23+APR!AL23+MAI!AL23+IUN!AL23+IUL!AL23+AUG!AL23+SEP!AL23+OCT!AL23+NOI!AL23+DEC!AL23</f>
        <v>0</v>
      </c>
      <c r="O143" s="141"/>
      <c r="P143" s="145"/>
    </row>
    <row r="144" spans="3:16" x14ac:dyDescent="0.25">
      <c r="C144" s="108" t="s">
        <v>78</v>
      </c>
      <c r="D144" s="103">
        <f>IAN!AB24+FEB!AB24+MAR!AB24+APR!AB24+MAI!AB24+IUN!AB24+IUL!AB24+AUG!AB24+SEP!AB24+OCT!AB24+NOI!AB24+DEC!AB24</f>
        <v>0</v>
      </c>
      <c r="E144" s="103">
        <f>IAN!AC24+FEB!AC24+MAR!AC24+APR!AC24+MAI!AC24+IUN!AC24+IUL!AC24+AUG!AC24+SEP!AC24+OCT!AC24+NOI!AC24+DEC!AC24</f>
        <v>0</v>
      </c>
      <c r="F144" s="103">
        <f>IAN!AD24+FEB!AD24+MAR!AD24+APR!AD24+MAI!AD24+IUN!AD24+IUL!AD24+AUG!AD24+SEP!AD24+OCT!AD24+NOI!AD24+DEC!AD24</f>
        <v>0</v>
      </c>
      <c r="G144" s="103">
        <f>IAN!AE24+FEB!AE24+MAR!AE24+APR!AE24+MAI!AE24+IUN!AE24+IUL!AE24+AUG!AE24+SEP!AE24+OCT!AE24+NOI!AE24+DEC!AE24</f>
        <v>0</v>
      </c>
      <c r="H144" s="103">
        <f>IAN!AF24+FEB!AF24+MAR!AF24+APR!AF24+MAI!AF24+IUN!AF24+IUL!AF24+AUG!AF24+SEP!AF24+OCT!AF24+NOI!AF24+DEC!AF24</f>
        <v>0</v>
      </c>
      <c r="I144" s="103">
        <f>IAN!AG24+FEB!AG24+MAR!AG24+APR!AG24+MAI!AG24+IUN!AG24+IUL!AG24+AUG!AG24+SEP!AG24+OCT!AG24+NOI!AG24+DEC!AG24</f>
        <v>0</v>
      </c>
      <c r="J144" s="103">
        <f>IAN!AH24+FEB!AH24+MAR!AH24+APR!AH24+MAI!AH24+IUN!AH24+IUL!AH24+AUG!AH24+SEP!AH24+OCT!AH24+NOI!AH24+DEC!AH24</f>
        <v>0</v>
      </c>
      <c r="K144" s="103">
        <f>IAN!AI24+FEB!AI24+MAR!AI24+APR!AI24+MAI!AI24+IUN!AI24+IUL!AI24+AUG!AI24+SEP!AI24+OCT!AI24+NOI!AI24+DEC!AI24</f>
        <v>0</v>
      </c>
      <c r="L144" s="103">
        <f>IAN!AJ24+FEB!AJ24+MAR!AJ24+APR!AJ24+MAI!AJ24+IUN!AJ24+IUL!AJ24+AUG!AJ24+SEP!AJ24+OCT!AJ24+NOI!AJ24+DEC!AJ24</f>
        <v>0</v>
      </c>
      <c r="M144" s="103">
        <f>IAN!AK24+FEB!AK24+MAR!AK24+APR!AK24+MAI!AK24+IUN!AK24+IUL!AK24+AUG!AK24+SEP!AK24+OCT!AK24+NOI!AK24+DEC!AK24</f>
        <v>0</v>
      </c>
      <c r="N144" s="136">
        <f>IAN!AL24+FEB!AL24+MAR!AL24+APR!AL24+MAI!AL24+IUN!AL24+IUL!AL24+AUG!AL24+SEP!AL24+OCT!AL24+NOI!AL24+DEC!AL24</f>
        <v>0</v>
      </c>
      <c r="O144" s="141"/>
      <c r="P144" s="145"/>
    </row>
    <row r="145" spans="3:16" x14ac:dyDescent="0.25">
      <c r="C145" s="108" t="s">
        <v>79</v>
      </c>
      <c r="D145" s="103">
        <f>IAN!AB25+FEB!AB25+MAR!AB25+APR!AB25+MAI!AB25+IUN!AB25+IUL!AB25+AUG!AB25+SEP!AB25+OCT!AB25+NOI!AB25+DEC!AB25</f>
        <v>0</v>
      </c>
      <c r="E145" s="103">
        <f>IAN!AC25+FEB!AC25+MAR!AC25+APR!AC25+MAI!AC25+IUN!AC25+IUL!AC25+AUG!AC25+SEP!AC25+OCT!AC25+NOI!AC25+DEC!AC25</f>
        <v>0</v>
      </c>
      <c r="F145" s="103">
        <f>IAN!AD25+FEB!AD25+MAR!AD25+APR!AD25+MAI!AD25+IUN!AD25+IUL!AD25+AUG!AD25+SEP!AD25+OCT!AD25+NOI!AD25+DEC!AD25</f>
        <v>0</v>
      </c>
      <c r="G145" s="103">
        <f>IAN!AE25+FEB!AE25+MAR!AE25+APR!AE25+MAI!AE25+IUN!AE25+IUL!AE25+AUG!AE25+SEP!AE25+OCT!AE25+NOI!AE25+DEC!AE25</f>
        <v>0</v>
      </c>
      <c r="H145" s="103">
        <f>IAN!AF25+FEB!AF25+MAR!AF25+APR!AF25+MAI!AF25+IUN!AF25+IUL!AF25+AUG!AF25+SEP!AF25+OCT!AF25+NOI!AF25+DEC!AF25</f>
        <v>0</v>
      </c>
      <c r="I145" s="103">
        <f>IAN!AG25+FEB!AG25+MAR!AG25+APR!AG25+MAI!AG25+IUN!AG25+IUL!AG25+AUG!AG25+SEP!AG25+OCT!AG25+NOI!AG25+DEC!AG25</f>
        <v>0</v>
      </c>
      <c r="J145" s="103">
        <f>IAN!AH25+FEB!AH25+MAR!AH25+APR!AH25+MAI!AH25+IUN!AH25+IUL!AH25+AUG!AH25+SEP!AH25+OCT!AH25+NOI!AH25+DEC!AH25</f>
        <v>0</v>
      </c>
      <c r="K145" s="103">
        <f>IAN!AI25+FEB!AI25+MAR!AI25+APR!AI25+MAI!AI25+IUN!AI25+IUL!AI25+AUG!AI25+SEP!AI25+OCT!AI25+NOI!AI25+DEC!AI25</f>
        <v>0</v>
      </c>
      <c r="L145" s="103">
        <f>IAN!AJ25+FEB!AJ25+MAR!AJ25+APR!AJ25+MAI!AJ25+IUN!AJ25+IUL!AJ25+AUG!AJ25+SEP!AJ25+OCT!AJ25+NOI!AJ25+DEC!AJ25</f>
        <v>0</v>
      </c>
      <c r="M145" s="103">
        <f>IAN!AK25+FEB!AK25+MAR!AK25+APR!AK25+MAI!AK25+IUN!AK25+IUL!AK25+AUG!AK25+SEP!AK25+OCT!AK25+NOI!AK25+DEC!AK25</f>
        <v>0</v>
      </c>
      <c r="N145" s="136">
        <f>IAN!AL25+FEB!AL25+MAR!AL25+APR!AL25+MAI!AL25+IUN!AL25+IUL!AL25+AUG!AL25+SEP!AL25+OCT!AL25+NOI!AL25+DEC!AL25</f>
        <v>0</v>
      </c>
      <c r="O145" s="141"/>
      <c r="P145" s="145"/>
    </row>
    <row r="146" spans="3:16" x14ac:dyDescent="0.25">
      <c r="C146" s="108" t="s">
        <v>80</v>
      </c>
      <c r="D146" s="103">
        <f>IAN!AB26+FEB!AB26+MAR!AB26+APR!AB26+MAI!AB26+IUN!AB26+IUL!AB26+AUG!AB26+SEP!AB26+OCT!AB26+NOI!AB26+DEC!AB26</f>
        <v>0</v>
      </c>
      <c r="E146" s="103">
        <f>IAN!AC26+FEB!AC26+MAR!AC26+APR!AC26+MAI!AC26+IUN!AC26+IUL!AC26+AUG!AC26+SEP!AC26+OCT!AC26+NOI!AC26+DEC!AC26</f>
        <v>0</v>
      </c>
      <c r="F146" s="103">
        <f>IAN!AD26+FEB!AD26+MAR!AD26+APR!AD26+MAI!AD26+IUN!AD26+IUL!AD26+AUG!AD26+SEP!AD26+OCT!AD26+NOI!AD26+DEC!AD26</f>
        <v>0</v>
      </c>
      <c r="G146" s="103">
        <f>IAN!AE26+FEB!AE26+MAR!AE26+APR!AE26+MAI!AE26+IUN!AE26+IUL!AE26+AUG!AE26+SEP!AE26+OCT!AE26+NOI!AE26+DEC!AE26</f>
        <v>0</v>
      </c>
      <c r="H146" s="103">
        <f>IAN!AF26+FEB!AF26+MAR!AF26+APR!AF26+MAI!AF26+IUN!AF26+IUL!AF26+AUG!AF26+SEP!AF26+OCT!AF26+NOI!AF26+DEC!AF26</f>
        <v>0</v>
      </c>
      <c r="I146" s="103">
        <f>IAN!AG26+FEB!AG26+MAR!AG26+APR!AG26+MAI!AG26+IUN!AG26+IUL!AG26+AUG!AG26+SEP!AG26+OCT!AG26+NOI!AG26+DEC!AG26</f>
        <v>0</v>
      </c>
      <c r="J146" s="103">
        <f>IAN!AH26+FEB!AH26+MAR!AH26+APR!AH26+MAI!AH26+IUN!AH26+IUL!AH26+AUG!AH26+SEP!AH26+OCT!AH26+NOI!AH26+DEC!AH26</f>
        <v>144</v>
      </c>
      <c r="K146" s="103">
        <f>IAN!AI26+FEB!AI26+MAR!AI26+APR!AI26+MAI!AI26+IUN!AI26+IUL!AI26+AUG!AI26+SEP!AI26+OCT!AI26+NOI!AI26+DEC!AI26</f>
        <v>0</v>
      </c>
      <c r="L146" s="103">
        <f>IAN!AJ26+FEB!AJ26+MAR!AJ26+APR!AJ26+MAI!AJ26+IUN!AJ26+IUL!AJ26+AUG!AJ26+SEP!AJ26+OCT!AJ26+NOI!AJ26+DEC!AJ26</f>
        <v>0</v>
      </c>
      <c r="M146" s="103">
        <f>IAN!AK26+FEB!AK26+MAR!AK26+APR!AK26+MAI!AK26+IUN!AK26+IUL!AK26+AUG!AK26+SEP!AK26+OCT!AK26+NOI!AK26+DEC!AK26</f>
        <v>0</v>
      </c>
      <c r="N146" s="136">
        <f>IAN!AL26+FEB!AL26+MAR!AL26+APR!AL26+MAI!AL26+IUN!AL26+IUL!AL26+AUG!AL26+SEP!AL26+OCT!AL26+NOI!AL26+DEC!AL26</f>
        <v>0</v>
      </c>
      <c r="O146" s="141"/>
      <c r="P146" s="145"/>
    </row>
    <row r="147" spans="3:16" x14ac:dyDescent="0.25">
      <c r="C147" s="108" t="s">
        <v>81</v>
      </c>
      <c r="D147" s="103">
        <f>IAN!AB27+FEB!AB27+MAR!AB27+APR!AB27+MAI!AB27+IUN!AB27+IUL!AB27+AUG!AB27+SEP!AB27+OCT!AB27+NOI!AB27+DEC!AB27</f>
        <v>0</v>
      </c>
      <c r="E147" s="103">
        <f>IAN!AC27+FEB!AC27+MAR!AC27+APR!AC27+MAI!AC27+IUN!AC27+IUL!AC27+AUG!AC27+SEP!AC27+OCT!AC27+NOI!AC27+DEC!AC27</f>
        <v>0</v>
      </c>
      <c r="F147" s="103">
        <f>IAN!AD27+FEB!AD27+MAR!AD27+APR!AD27+MAI!AD27+IUN!AD27+IUL!AD27+AUG!AD27+SEP!AD27+OCT!AD27+NOI!AD27+DEC!AD27</f>
        <v>0</v>
      </c>
      <c r="G147" s="103">
        <f>IAN!AE27+FEB!AE27+MAR!AE27+APR!AE27+MAI!AE27+IUN!AE27+IUL!AE27+AUG!AE27+SEP!AE27+OCT!AE27+NOI!AE27+DEC!AE27</f>
        <v>0</v>
      </c>
      <c r="H147" s="103">
        <f>IAN!AF27+FEB!AF27+MAR!AF27+APR!AF27+MAI!AF27+IUN!AF27+IUL!AF27+AUG!AF27+SEP!AF27+OCT!AF27+NOI!AF27+DEC!AF27</f>
        <v>0</v>
      </c>
      <c r="I147" s="103">
        <f>IAN!AG27+FEB!AG27+MAR!AG27+APR!AG27+MAI!AG27+IUN!AG27+IUL!AG27+AUG!AG27+SEP!AG27+OCT!AG27+NOI!AG27+DEC!AG27</f>
        <v>0</v>
      </c>
      <c r="J147" s="103">
        <f>IAN!AH27+FEB!AH27+MAR!AH27+APR!AH27+MAI!AH27+IUN!AH27+IUL!AH27+AUG!AH27+SEP!AH27+OCT!AH27+NOI!AH27+DEC!AH27</f>
        <v>0</v>
      </c>
      <c r="K147" s="103">
        <f>IAN!AI27+FEB!AI27+MAR!AI27+APR!AI27+MAI!AI27+IUN!AI27+IUL!AI27+AUG!AI27+SEP!AI27+OCT!AI27+NOI!AI27+DEC!AI27</f>
        <v>0</v>
      </c>
      <c r="L147" s="103">
        <f>IAN!AJ27+FEB!AJ27+MAR!AJ27+APR!AJ27+MAI!AJ27+IUN!AJ27+IUL!AJ27+AUG!AJ27+SEP!AJ27+OCT!AJ27+NOI!AJ27+DEC!AJ27</f>
        <v>0</v>
      </c>
      <c r="M147" s="103">
        <f>IAN!AK27+FEB!AK27+MAR!AK27+APR!AK27+MAI!AK27+IUN!AK27+IUL!AK27+AUG!AK27+SEP!AK27+OCT!AK27+NOI!AK27+DEC!AK27</f>
        <v>0</v>
      </c>
      <c r="N147" s="136">
        <f>IAN!AL27+FEB!AL27+MAR!AL27+APR!AL27+MAI!AL27+IUN!AL27+IUL!AL27+AUG!AL27+SEP!AL27+OCT!AL27+NOI!AL27+DEC!AL27</f>
        <v>0</v>
      </c>
      <c r="O147" s="141"/>
      <c r="P147" s="145"/>
    </row>
    <row r="148" spans="3:16" x14ac:dyDescent="0.25">
      <c r="C148" s="108" t="s">
        <v>82</v>
      </c>
      <c r="D148" s="103">
        <f>IAN!AB28+FEB!AB28+MAR!AB28+APR!AB28+MAI!AB28+IUN!AB28+IUL!AB28+AUG!AB28+SEP!AB28+OCT!AB28+NOI!AB28+DEC!AB28</f>
        <v>0</v>
      </c>
      <c r="E148" s="103">
        <f>IAN!AC28+FEB!AC28+MAR!AC28+APR!AC28+MAI!AC28+IUN!AC28+IUL!AC28+AUG!AC28+SEP!AC28+OCT!AC28+NOI!AC28+DEC!AC28</f>
        <v>0</v>
      </c>
      <c r="F148" s="103">
        <f>IAN!AD28+FEB!AD28+MAR!AD28+APR!AD28+MAI!AD28+IUN!AD28+IUL!AD28+AUG!AD28+SEP!AD28+OCT!AD28+NOI!AD28+DEC!AD28</f>
        <v>0</v>
      </c>
      <c r="G148" s="103">
        <f>IAN!AE28+FEB!AE28+MAR!AE28+APR!AE28+MAI!AE28+IUN!AE28+IUL!AE28+AUG!AE28+SEP!AE28+OCT!AE28+NOI!AE28+DEC!AE28</f>
        <v>0</v>
      </c>
      <c r="H148" s="103">
        <f>IAN!AF28+FEB!AF28+MAR!AF28+APR!AF28+MAI!AF28+IUN!AF28+IUL!AF28+AUG!AF28+SEP!AF28+OCT!AF28+NOI!AF28+DEC!AF28</f>
        <v>0</v>
      </c>
      <c r="I148" s="103">
        <f>IAN!AG28+FEB!AG28+MAR!AG28+APR!AG28+MAI!AG28+IUN!AG28+IUL!AG28+AUG!AG28+SEP!AG28+OCT!AG28+NOI!AG28+DEC!AG28</f>
        <v>0</v>
      </c>
      <c r="J148" s="103">
        <f>IAN!AH28+FEB!AH28+MAR!AH28+APR!AH28+MAI!AH28+IUN!AH28+IUL!AH28+AUG!AH28+SEP!AH28+OCT!AH28+NOI!AH28+DEC!AH28</f>
        <v>0</v>
      </c>
      <c r="K148" s="103">
        <f>IAN!AI28+FEB!AI28+MAR!AI28+APR!AI28+MAI!AI28+IUN!AI28+IUL!AI28+AUG!AI28+SEP!AI28+OCT!AI28+NOI!AI28+DEC!AI28</f>
        <v>0</v>
      </c>
      <c r="L148" s="103">
        <f>IAN!AJ28+FEB!AJ28+MAR!AJ28+APR!AJ28+MAI!AJ28+IUN!AJ28+IUL!AJ28+AUG!AJ28+SEP!AJ28+OCT!AJ28+NOI!AJ28+DEC!AJ28</f>
        <v>0</v>
      </c>
      <c r="M148" s="103">
        <f>IAN!AK28+FEB!AK28+MAR!AK28+APR!AK28+MAI!AK28+IUN!AK28+IUL!AK28+AUG!AK28+SEP!AK28+OCT!AK28+NOI!AK28+DEC!AK28</f>
        <v>0</v>
      </c>
      <c r="N148" s="136">
        <f>IAN!AL28+FEB!AL28+MAR!AL28+APR!AL28+MAI!AL28+IUN!AL28+IUL!AL28+AUG!AL28+SEP!AL28+OCT!AL28+NOI!AL28+DEC!AL28</f>
        <v>0</v>
      </c>
      <c r="O148" s="141"/>
      <c r="P148" s="145"/>
    </row>
    <row r="149" spans="3:16" x14ac:dyDescent="0.25">
      <c r="C149" s="108" t="s">
        <v>83</v>
      </c>
      <c r="D149" s="103">
        <f>IAN!AB29+FEB!AB29+MAR!AB29+APR!AB29+MAI!AB29+IUN!AB29+IUL!AB29+AUG!AB29+SEP!AB29+OCT!AB29+NOI!AB29+DEC!AB29</f>
        <v>0</v>
      </c>
      <c r="E149" s="103">
        <f>IAN!AC29+FEB!AC29+MAR!AC29+APR!AC29+MAI!AC29+IUN!AC29+IUL!AC29+AUG!AC29+SEP!AC29+OCT!AC29+NOI!AC29+DEC!AC29</f>
        <v>0</v>
      </c>
      <c r="F149" s="103">
        <f>IAN!AD29+FEB!AD29+MAR!AD29+APR!AD29+MAI!AD29+IUN!AD29+IUL!AD29+AUG!AD29+SEP!AD29+OCT!AD29+NOI!AD29+DEC!AD29</f>
        <v>0</v>
      </c>
      <c r="G149" s="103">
        <f>IAN!AE29+FEB!AE29+MAR!AE29+APR!AE29+MAI!AE29+IUN!AE29+IUL!AE29+AUG!AE29+SEP!AE29+OCT!AE29+NOI!AE29+DEC!AE29</f>
        <v>0</v>
      </c>
      <c r="H149" s="103">
        <f>IAN!AF29+FEB!AF29+MAR!AF29+APR!AF29+MAI!AF29+IUN!AF29+IUL!AF29+AUG!AF29+SEP!AF29+OCT!AF29+NOI!AF29+DEC!AF29</f>
        <v>0</v>
      </c>
      <c r="I149" s="103">
        <f>IAN!AG29+FEB!AG29+MAR!AG29+APR!AG29+MAI!AG29+IUN!AG29+IUL!AG29+AUG!AG29+SEP!AG29+OCT!AG29+NOI!AG29+DEC!AG29</f>
        <v>0</v>
      </c>
      <c r="J149" s="103">
        <f>IAN!AH29+FEB!AH29+MAR!AH29+APR!AH29+MAI!AH29+IUN!AH29+IUL!AH29+AUG!AH29+SEP!AH29+OCT!AH29+NOI!AH29+DEC!AH29</f>
        <v>0</v>
      </c>
      <c r="K149" s="103">
        <f>IAN!AI29+FEB!AI29+MAR!AI29+APR!AI29+MAI!AI29+IUN!AI29+IUL!AI29+AUG!AI29+SEP!AI29+OCT!AI29+NOI!AI29+DEC!AI29</f>
        <v>0</v>
      </c>
      <c r="L149" s="103">
        <f>IAN!AJ29+FEB!AJ29+MAR!AJ29+APR!AJ29+MAI!AJ29+IUN!AJ29+IUL!AJ29+AUG!AJ29+SEP!AJ29+OCT!AJ29+NOI!AJ29+DEC!AJ29</f>
        <v>0</v>
      </c>
      <c r="M149" s="103">
        <f>IAN!AK29+FEB!AK29+MAR!AK29+APR!AK29+MAI!AK29+IUN!AK29+IUL!AK29+AUG!AK29+SEP!AK29+OCT!AK29+NOI!AK29+DEC!AK29</f>
        <v>0</v>
      </c>
      <c r="N149" s="136">
        <f>IAN!AL29+FEB!AL29+MAR!AL29+APR!AL29+MAI!AL29+IUN!AL29+IUL!AL29+AUG!AL29+SEP!AL29+OCT!AL29+NOI!AL29+DEC!AL29</f>
        <v>0</v>
      </c>
      <c r="O149" s="141"/>
      <c r="P149" s="145"/>
    </row>
    <row r="150" spans="3:16" x14ac:dyDescent="0.25">
      <c r="C150" s="108" t="s">
        <v>84</v>
      </c>
      <c r="D150" s="103">
        <f>IAN!AB30+FEB!AB30+MAR!AB30+APR!AB30+MAI!AB30+IUN!AB30+IUL!AB30+AUG!AB30+SEP!AB30+OCT!AB30+NOI!AB30+DEC!AB30</f>
        <v>0</v>
      </c>
      <c r="E150" s="103">
        <f>IAN!AC30+FEB!AC30+MAR!AC30+APR!AC30+MAI!AC30+IUN!AC30+IUL!AC30+AUG!AC30+SEP!AC30+OCT!AC30+NOI!AC30+DEC!AC30</f>
        <v>0</v>
      </c>
      <c r="F150" s="103">
        <f>IAN!AD30+FEB!AD30+MAR!AD30+APR!AD30+MAI!AD30+IUN!AD30+IUL!AD30+AUG!AD30+SEP!AD30+OCT!AD30+NOI!AD30+DEC!AD30</f>
        <v>0</v>
      </c>
      <c r="G150" s="103">
        <f>IAN!AE30+FEB!AE30+MAR!AE30+APR!AE30+MAI!AE30+IUN!AE30+IUL!AE30+AUG!AE30+SEP!AE30+OCT!AE30+NOI!AE30+DEC!AE30</f>
        <v>0</v>
      </c>
      <c r="H150" s="103">
        <f>IAN!AF30+FEB!AF30+MAR!AF30+APR!AF30+MAI!AF30+IUN!AF30+IUL!AF30+AUG!AF30+SEP!AF30+OCT!AF30+NOI!AF30+DEC!AF30</f>
        <v>0</v>
      </c>
      <c r="I150" s="103">
        <f>IAN!AG30+FEB!AG30+MAR!AG30+APR!AG30+MAI!AG30+IUN!AG30+IUL!AG30+AUG!AG30+SEP!AG30+OCT!AG30+NOI!AG30+DEC!AG30</f>
        <v>0</v>
      </c>
      <c r="J150" s="103">
        <f>IAN!AH30+FEB!AH30+MAR!AH30+APR!AH30+MAI!AH30+IUN!AH30+IUL!AH30+AUG!AH30+SEP!AH30+OCT!AH30+NOI!AH30+DEC!AH30</f>
        <v>0</v>
      </c>
      <c r="K150" s="103">
        <f>IAN!AI30+FEB!AI30+MAR!AI30+APR!AI30+MAI!AI30+IUN!AI30+IUL!AI30+AUG!AI30+SEP!AI30+OCT!AI30+NOI!AI30+DEC!AI30</f>
        <v>0</v>
      </c>
      <c r="L150" s="103">
        <f>IAN!AJ30+FEB!AJ30+MAR!AJ30+APR!AJ30+MAI!AJ30+IUN!AJ30+IUL!AJ30+AUG!AJ30+SEP!AJ30+OCT!AJ30+NOI!AJ30+DEC!AJ30</f>
        <v>0</v>
      </c>
      <c r="M150" s="103">
        <f>IAN!AK30+FEB!AK30+MAR!AK30+APR!AK30+MAI!AK30+IUN!AK30+IUL!AK30+AUG!AK30+SEP!AK30+OCT!AK30+NOI!AK30+DEC!AK30</f>
        <v>0</v>
      </c>
      <c r="N150" s="136">
        <f>IAN!AL30+FEB!AL30+MAR!AL30+APR!AL30+MAI!AL30+IUN!AL30+IUL!AL30+AUG!AL30+SEP!AL30+OCT!AL30+NOI!AL30+DEC!AL30</f>
        <v>0</v>
      </c>
      <c r="O150" s="141"/>
      <c r="P150" s="145"/>
    </row>
    <row r="151" spans="3:16" x14ac:dyDescent="0.25">
      <c r="C151" s="108" t="s">
        <v>85</v>
      </c>
      <c r="D151" s="103">
        <f>IAN!AB31+FEB!AB31+MAR!AB31+APR!AB31+MAI!AB31+IUN!AB31+IUL!AB31+AUG!AB31+SEP!AB31+OCT!AB31+NOI!AB31+DEC!AB31</f>
        <v>0</v>
      </c>
      <c r="E151" s="103">
        <f>IAN!AC31+FEB!AC31+MAR!AC31+APR!AC31+MAI!AC31+IUN!AC31+IUL!AC31+AUG!AC31+SEP!AC31+OCT!AC31+NOI!AC31+DEC!AC31</f>
        <v>0</v>
      </c>
      <c r="F151" s="103">
        <f>IAN!AD31+FEB!AD31+MAR!AD31+APR!AD31+MAI!AD31+IUN!AD31+IUL!AD31+AUG!AD31+SEP!AD31+OCT!AD31+NOI!AD31+DEC!AD31</f>
        <v>0</v>
      </c>
      <c r="G151" s="103">
        <f>IAN!AE31+FEB!AE31+MAR!AE31+APR!AE31+MAI!AE31+IUN!AE31+IUL!AE31+AUG!AE31+SEP!AE31+OCT!AE31+NOI!AE31+DEC!AE31</f>
        <v>0</v>
      </c>
      <c r="H151" s="103">
        <f>IAN!AF31+FEB!AF31+MAR!AF31+APR!AF31+MAI!AF31+IUN!AF31+IUL!AF31+AUG!AF31+SEP!AF31+OCT!AF31+NOI!AF31+DEC!AF31</f>
        <v>0</v>
      </c>
      <c r="I151" s="103">
        <f>IAN!AG31+FEB!AG31+MAR!AG31+APR!AG31+MAI!AG31+IUN!AG31+IUL!AG31+AUG!AG31+SEP!AG31+OCT!AG31+NOI!AG31+DEC!AG31</f>
        <v>0</v>
      </c>
      <c r="J151" s="103">
        <f>IAN!AH31+FEB!AH31+MAR!AH31+APR!AH31+MAI!AH31+IUN!AH31+IUL!AH31+AUG!AH31+SEP!AH31+OCT!AH31+NOI!AH31+DEC!AH31</f>
        <v>0</v>
      </c>
      <c r="K151" s="103">
        <f>IAN!AI31+FEB!AI31+MAR!AI31+APR!AI31+MAI!AI31+IUN!AI31+IUL!AI31+AUG!AI31+SEP!AI31+OCT!AI31+NOI!AI31+DEC!AI31</f>
        <v>0</v>
      </c>
      <c r="L151" s="103">
        <f>IAN!AJ31+FEB!AJ31+MAR!AJ31+APR!AJ31+MAI!AJ31+IUN!AJ31+IUL!AJ31+AUG!AJ31+SEP!AJ31+OCT!AJ31+NOI!AJ31+DEC!AJ31</f>
        <v>0</v>
      </c>
      <c r="M151" s="103">
        <f>IAN!AK31+FEB!AK31+MAR!AK31+APR!AK31+MAI!AK31+IUN!AK31+IUL!AK31+AUG!AK31+SEP!AK31+OCT!AK31+NOI!AK31+DEC!AK31</f>
        <v>144</v>
      </c>
      <c r="N151" s="136">
        <f>IAN!AL31+FEB!AL31+MAR!AL31+APR!AL31+MAI!AL31+IUN!AL31+IUL!AL31+AUG!AL31+SEP!AL31+OCT!AL31+NOI!AL31+DEC!AL31</f>
        <v>0</v>
      </c>
      <c r="O151" s="141"/>
      <c r="P151" s="145"/>
    </row>
    <row r="152" spans="3:16" x14ac:dyDescent="0.25">
      <c r="C152" s="108" t="s">
        <v>86</v>
      </c>
      <c r="D152" s="103">
        <f>IAN!AB32+FEB!AB32+MAR!AB32+APR!AB32+MAI!AB32+IUN!AB32+IUL!AB32+AUG!AB32+SEP!AB32+OCT!AB32+NOI!AB32+DEC!AB32</f>
        <v>0</v>
      </c>
      <c r="E152" s="103">
        <f>IAN!AC32+FEB!AC32+MAR!AC32+APR!AC32+MAI!AC32+IUN!AC32+IUL!AC32+AUG!AC32+SEP!AC32+OCT!AC32+NOI!AC32+DEC!AC32</f>
        <v>0</v>
      </c>
      <c r="F152" s="103">
        <f>IAN!AD32+FEB!AD32+MAR!AD32+APR!AD32+MAI!AD32+IUN!AD32+IUL!AD32+AUG!AD32+SEP!AD32+OCT!AD32+NOI!AD32+DEC!AD32</f>
        <v>0</v>
      </c>
      <c r="G152" s="103">
        <f>IAN!AE32+FEB!AE32+MAR!AE32+APR!AE32+MAI!AE32+IUN!AE32+IUL!AE32+AUG!AE32+SEP!AE32+OCT!AE32+NOI!AE32+DEC!AE32</f>
        <v>0</v>
      </c>
      <c r="H152" s="103">
        <f>IAN!AF32+FEB!AF32+MAR!AF32+APR!AF32+MAI!AF32+IUN!AF32+IUL!AF32+AUG!AF32+SEP!AF32+OCT!AF32+NOI!AF32+DEC!AF32</f>
        <v>0</v>
      </c>
      <c r="I152" s="103">
        <f>IAN!AG32+FEB!AG32+MAR!AG32+APR!AG32+MAI!AG32+IUN!AG32+IUL!AG32+AUG!AG32+SEP!AG32+OCT!AG32+NOI!AG32+DEC!AG32</f>
        <v>0</v>
      </c>
      <c r="J152" s="103">
        <f>IAN!AH32+FEB!AH32+MAR!AH32+APR!AH32+MAI!AH32+IUN!AH32+IUL!AH32+AUG!AH32+SEP!AH32+OCT!AH32+NOI!AH32+DEC!AH32</f>
        <v>0</v>
      </c>
      <c r="K152" s="103">
        <f>IAN!AI32+FEB!AI32+MAR!AI32+APR!AI32+MAI!AI32+IUN!AI32+IUL!AI32+AUG!AI32+SEP!AI32+OCT!AI32+NOI!AI32+DEC!AI32</f>
        <v>0</v>
      </c>
      <c r="L152" s="103">
        <f>IAN!AJ32+FEB!AJ32+MAR!AJ32+APR!AJ32+MAI!AJ32+IUN!AJ32+IUL!AJ32+AUG!AJ32+SEP!AJ32+OCT!AJ32+NOI!AJ32+DEC!AJ32</f>
        <v>0</v>
      </c>
      <c r="M152" s="103">
        <f>IAN!AK32+FEB!AK32+MAR!AK32+APR!AK32+MAI!AK32+IUN!AK32+IUL!AK32+AUG!AK32+SEP!AK32+OCT!AK32+NOI!AK32+DEC!AK32</f>
        <v>0</v>
      </c>
      <c r="N152" s="136">
        <f>IAN!AL32+FEB!AL32+MAR!AL32+APR!AL32+MAI!AL32+IUN!AL32+IUL!AL32+AUG!AL32+SEP!AL32+OCT!AL32+NOI!AL32+DEC!AL32</f>
        <v>0</v>
      </c>
      <c r="O152" s="141"/>
      <c r="P152" s="145"/>
    </row>
    <row r="153" spans="3:16" x14ac:dyDescent="0.25">
      <c r="C153" s="108" t="s">
        <v>87</v>
      </c>
      <c r="D153" s="103">
        <f>IAN!AB33+FEB!AB33+MAR!AB33+APR!AB33+MAI!AB33+IUN!AB33+IUL!AB33+AUG!AB33+SEP!AB33+OCT!AB33+NOI!AB33+DEC!AB33</f>
        <v>0</v>
      </c>
      <c r="E153" s="103">
        <f>IAN!AC33+FEB!AC33+MAR!AC33+APR!AC33+MAI!AC33+IUN!AC33+IUL!AC33+AUG!AC33+SEP!AC33+OCT!AC33+NOI!AC33+DEC!AC33</f>
        <v>0</v>
      </c>
      <c r="F153" s="103">
        <f>IAN!AD33+FEB!AD33+MAR!AD33+APR!AD33+MAI!AD33+IUN!AD33+IUL!AD33+AUG!AD33+SEP!AD33+OCT!AD33+NOI!AD33+DEC!AD33</f>
        <v>0</v>
      </c>
      <c r="G153" s="103">
        <f>IAN!AE33+FEB!AE33+MAR!AE33+APR!AE33+MAI!AE33+IUN!AE33+IUL!AE33+AUG!AE33+SEP!AE33+OCT!AE33+NOI!AE33+DEC!AE33</f>
        <v>0</v>
      </c>
      <c r="H153" s="103">
        <f>IAN!AF33+FEB!AF33+MAR!AF33+APR!AF33+MAI!AF33+IUN!AF33+IUL!AF33+AUG!AF33+SEP!AF33+OCT!AF33+NOI!AF33+DEC!AF33</f>
        <v>0</v>
      </c>
      <c r="I153" s="103">
        <f>IAN!AG33+FEB!AG33+MAR!AG33+APR!AG33+MAI!AG33+IUN!AG33+IUL!AG33+AUG!AG33+SEP!AG33+OCT!AG33+NOI!AG33+DEC!AG33</f>
        <v>0</v>
      </c>
      <c r="J153" s="103">
        <f>IAN!AH33+FEB!AH33+MAR!AH33+APR!AH33+MAI!AH33+IUN!AH33+IUL!AH33+AUG!AH33+SEP!AH33+OCT!AH33+NOI!AH33+DEC!AH33</f>
        <v>0</v>
      </c>
      <c r="K153" s="103">
        <f>IAN!AI33+FEB!AI33+MAR!AI33+APR!AI33+MAI!AI33+IUN!AI33+IUL!AI33+AUG!AI33+SEP!AI33+OCT!AI33+NOI!AI33+DEC!AI33</f>
        <v>0</v>
      </c>
      <c r="L153" s="103">
        <f>IAN!AJ33+FEB!AJ33+MAR!AJ33+APR!AJ33+MAI!AJ33+IUN!AJ33+IUL!AJ33+AUG!AJ33+SEP!AJ33+OCT!AJ33+NOI!AJ33+DEC!AJ33</f>
        <v>0</v>
      </c>
      <c r="M153" s="103">
        <f>IAN!AK33+FEB!AK33+MAR!AK33+APR!AK33+MAI!AK33+IUN!AK33+IUL!AK33+AUG!AK33+SEP!AK33+OCT!AK33+NOI!AK33+DEC!AK33</f>
        <v>0</v>
      </c>
      <c r="N153" s="136">
        <f>IAN!AL33+FEB!AL33+MAR!AL33+APR!AL33+MAI!AL33+IUN!AL33+IUL!AL33+AUG!AL33+SEP!AL33+OCT!AL33+NOI!AL33+DEC!AL33</f>
        <v>0</v>
      </c>
      <c r="O153" s="141"/>
      <c r="P153" s="145"/>
    </row>
    <row r="154" spans="3:16" x14ac:dyDescent="0.25">
      <c r="C154" s="108" t="s">
        <v>88</v>
      </c>
      <c r="D154" s="103">
        <f>IAN!AB34+FEB!AB34+MAR!AB34+APR!AB34+MAI!AB34+IUN!AB34+IUL!AB34+AUG!AB34+SEP!AB34+OCT!AB34+NOI!AB34+DEC!AB34</f>
        <v>0</v>
      </c>
      <c r="E154" s="103">
        <f>IAN!AC34+FEB!AC34+MAR!AC34+APR!AC34+MAI!AC34+IUN!AC34+IUL!AC34+AUG!AC34+SEP!AC34+OCT!AC34+NOI!AC34+DEC!AC34</f>
        <v>0</v>
      </c>
      <c r="F154" s="103">
        <f>IAN!AD34+FEB!AD34+MAR!AD34+APR!AD34+MAI!AD34+IUN!AD34+IUL!AD34+AUG!AD34+SEP!AD34+OCT!AD34+NOI!AD34+DEC!AD34</f>
        <v>0</v>
      </c>
      <c r="G154" s="103">
        <f>IAN!AE34+FEB!AE34+MAR!AE34+APR!AE34+MAI!AE34+IUN!AE34+IUL!AE34+AUG!AE34+SEP!AE34+OCT!AE34+NOI!AE34+DEC!AE34</f>
        <v>0</v>
      </c>
      <c r="H154" s="103">
        <f>IAN!AF34+FEB!AF34+MAR!AF34+APR!AF34+MAI!AF34+IUN!AF34+IUL!AF34+AUG!AF34+SEP!AF34+OCT!AF34+NOI!AF34+DEC!AF34</f>
        <v>0</v>
      </c>
      <c r="I154" s="103">
        <f>IAN!AG34+FEB!AG34+MAR!AG34+APR!AG34+MAI!AG34+IUN!AG34+IUL!AG34+AUG!AG34+SEP!AG34+OCT!AG34+NOI!AG34+DEC!AG34</f>
        <v>0</v>
      </c>
      <c r="J154" s="103">
        <f>IAN!AH34+FEB!AH34+MAR!AH34+APR!AH34+MAI!AH34+IUN!AH34+IUL!AH34+AUG!AH34+SEP!AH34+OCT!AH34+NOI!AH34+DEC!AH34</f>
        <v>0</v>
      </c>
      <c r="K154" s="103">
        <f>IAN!AI34+FEB!AI34+MAR!AI34+APR!AI34+MAI!AI34+IUN!AI34+IUL!AI34+AUG!AI34+SEP!AI34+OCT!AI34+NOI!AI34+DEC!AI34</f>
        <v>0</v>
      </c>
      <c r="L154" s="103">
        <f>IAN!AJ34+FEB!AJ34+MAR!AJ34+APR!AJ34+MAI!AJ34+IUN!AJ34+IUL!AJ34+AUG!AJ34+SEP!AJ34+OCT!AJ34+NOI!AJ34+DEC!AJ34</f>
        <v>0</v>
      </c>
      <c r="M154" s="103">
        <f>IAN!AK34+FEB!AK34+MAR!AK34+APR!AK34+MAI!AK34+IUN!AK34+IUL!AK34+AUG!AK34+SEP!AK34+OCT!AK34+NOI!AK34+DEC!AK34</f>
        <v>0</v>
      </c>
      <c r="N154" s="136">
        <f>IAN!AL34+FEB!AL34+MAR!AL34+APR!AL34+MAI!AL34+IUN!AL34+IUL!AL34+AUG!AL34+SEP!AL34+OCT!AL34+NOI!AL34+DEC!AL34</f>
        <v>0</v>
      </c>
      <c r="O154" s="141"/>
      <c r="P154" s="145"/>
    </row>
    <row r="155" spans="3:16" x14ac:dyDescent="0.25">
      <c r="C155" s="108" t="s">
        <v>89</v>
      </c>
      <c r="D155" s="103">
        <f>IAN!AB35+FEB!AB35+MAR!AB35+APR!AB35+MAI!AB35+IUN!AB35+IUL!AB35+AUG!AB35+SEP!AB35+OCT!AB35+NOI!AB35+DEC!AB35</f>
        <v>0</v>
      </c>
      <c r="E155" s="103">
        <f>IAN!AC35+FEB!AC35+MAR!AC35+APR!AC35+MAI!AC35+IUN!AC35+IUL!AC35+AUG!AC35+SEP!AC35+OCT!AC35+NOI!AC35+DEC!AC35</f>
        <v>0</v>
      </c>
      <c r="F155" s="103">
        <f>IAN!AD35+FEB!AD35+MAR!AD35+APR!AD35+MAI!AD35+IUN!AD35+IUL!AD35+AUG!AD35+SEP!AD35+OCT!AD35+NOI!AD35+DEC!AD35</f>
        <v>0</v>
      </c>
      <c r="G155" s="103">
        <f>IAN!AE35+FEB!AE35+MAR!AE35+APR!AE35+MAI!AE35+IUN!AE35+IUL!AE35+AUG!AE35+SEP!AE35+OCT!AE35+NOI!AE35+DEC!AE35</f>
        <v>0</v>
      </c>
      <c r="H155" s="103">
        <f>IAN!AF35+FEB!AF35+MAR!AF35+APR!AF35+MAI!AF35+IUN!AF35+IUL!AF35+AUG!AF35+SEP!AF35+OCT!AF35+NOI!AF35+DEC!AF35</f>
        <v>0</v>
      </c>
      <c r="I155" s="103">
        <f>IAN!AG35+FEB!AG35+MAR!AG35+APR!AG35+MAI!AG35+IUN!AG35+IUL!AG35+AUG!AG35+SEP!AG35+OCT!AG35+NOI!AG35+DEC!AG35</f>
        <v>0</v>
      </c>
      <c r="J155" s="103">
        <f>IAN!AH35+FEB!AH35+MAR!AH35+APR!AH35+MAI!AH35+IUN!AH35+IUL!AH35+AUG!AH35+SEP!AH35+OCT!AH35+NOI!AH35+DEC!AH35</f>
        <v>0</v>
      </c>
      <c r="K155" s="103">
        <f>IAN!AI35+FEB!AI35+MAR!AI35+APR!AI35+MAI!AI35+IUN!AI35+IUL!AI35+AUG!AI35+SEP!AI35+OCT!AI35+NOI!AI35+DEC!AI35</f>
        <v>0</v>
      </c>
      <c r="L155" s="103">
        <f>IAN!AJ35+FEB!AJ35+MAR!AJ35+APR!AJ35+MAI!AJ35+IUN!AJ35+IUL!AJ35+AUG!AJ35+SEP!AJ35+OCT!AJ35+NOI!AJ35+DEC!AJ35</f>
        <v>0</v>
      </c>
      <c r="M155" s="103">
        <f>IAN!AK35+FEB!AK35+MAR!AK35+APR!AK35+MAI!AK35+IUN!AK35+IUL!AK35+AUG!AK35+SEP!AK35+OCT!AK35+NOI!AK35+DEC!AK35</f>
        <v>0</v>
      </c>
      <c r="N155" s="136">
        <f>IAN!AL35+FEB!AL35+MAR!AL35+APR!AL35+MAI!AL35+IUN!AL35+IUL!AL35+AUG!AL35+SEP!AL35+OCT!AL35+NOI!AL35+DEC!AL35</f>
        <v>0</v>
      </c>
      <c r="O155" s="141"/>
      <c r="P155" s="145"/>
    </row>
    <row r="156" spans="3:16" x14ac:dyDescent="0.25">
      <c r="C156" s="108" t="s">
        <v>90</v>
      </c>
      <c r="D156" s="103">
        <f>IAN!AB36+FEB!AB36+MAR!AB36+APR!AB36+MAI!AB36+IUN!AB36+IUL!AB36+AUG!AB36+SEP!AB36+OCT!AB36+NOI!AB36+DEC!AB36</f>
        <v>0</v>
      </c>
      <c r="E156" s="103">
        <f>IAN!AC36+FEB!AC36+MAR!AC36+APR!AC36+MAI!AC36+IUN!AC36+IUL!AC36+AUG!AC36+SEP!AC36+OCT!AC36+NOI!AC36+DEC!AC36</f>
        <v>0</v>
      </c>
      <c r="F156" s="103">
        <f>IAN!AD36+FEB!AD36+MAR!AD36+APR!AD36+MAI!AD36+IUN!AD36+IUL!AD36+AUG!AD36+SEP!AD36+OCT!AD36+NOI!AD36+DEC!AD36</f>
        <v>0</v>
      </c>
      <c r="G156" s="103">
        <f>IAN!AE36+FEB!AE36+MAR!AE36+APR!AE36+MAI!AE36+IUN!AE36+IUL!AE36+AUG!AE36+SEP!AE36+OCT!AE36+NOI!AE36+DEC!AE36</f>
        <v>0</v>
      </c>
      <c r="H156" s="103">
        <f>IAN!AF36+FEB!AF36+MAR!AF36+APR!AF36+MAI!AF36+IUN!AF36+IUL!AF36+AUG!AF36+SEP!AF36+OCT!AF36+NOI!AF36+DEC!AF36</f>
        <v>0</v>
      </c>
      <c r="I156" s="103">
        <f>IAN!AG36+FEB!AG36+MAR!AG36+APR!AG36+MAI!AG36+IUN!AG36+IUL!AG36+AUG!AG36+SEP!AG36+OCT!AG36+NOI!AG36+DEC!AG36</f>
        <v>0</v>
      </c>
      <c r="J156" s="103">
        <f>IAN!AH36+FEB!AH36+MAR!AH36+APR!AH36+MAI!AH36+IUN!AH36+IUL!AH36+AUG!AH36+SEP!AH36+OCT!AH36+NOI!AH36+DEC!AH36</f>
        <v>0</v>
      </c>
      <c r="K156" s="103">
        <f>IAN!AI36+FEB!AI36+MAR!AI36+APR!AI36+MAI!AI36+IUN!AI36+IUL!AI36+AUG!AI36+SEP!AI36+OCT!AI36+NOI!AI36+DEC!AI36</f>
        <v>0</v>
      </c>
      <c r="L156" s="103">
        <f>IAN!AJ36+FEB!AJ36+MAR!AJ36+APR!AJ36+MAI!AJ36+IUN!AJ36+IUL!AJ36+AUG!AJ36+SEP!AJ36+OCT!AJ36+NOI!AJ36+DEC!AJ36</f>
        <v>0</v>
      </c>
      <c r="M156" s="103">
        <f>IAN!AK36+FEB!AK36+MAR!AK36+APR!AK36+MAI!AK36+IUN!AK36+IUL!AK36+AUG!AK36+SEP!AK36+OCT!AK36+NOI!AK36+DEC!AK36</f>
        <v>0</v>
      </c>
      <c r="N156" s="136">
        <f>IAN!AL36+FEB!AL36+MAR!AL36+APR!AL36+MAI!AL36+IUN!AL36+IUL!AL36+AUG!AL36+SEP!AL36+OCT!AL36+NOI!AL36+DEC!AL36</f>
        <v>0</v>
      </c>
      <c r="O156" s="141"/>
      <c r="P156" s="145"/>
    </row>
    <row r="157" spans="3:16" x14ac:dyDescent="0.25">
      <c r="C157" s="108" t="s">
        <v>91</v>
      </c>
      <c r="D157" s="103">
        <f>IAN!AB37+FEB!AB37+MAR!AB37+APR!AB37+MAI!AB37+IUN!AB37+IUL!AB37+AUG!AB37+SEP!AB37+OCT!AB37+NOI!AB37+DEC!AB37</f>
        <v>0</v>
      </c>
      <c r="E157" s="103">
        <f>IAN!AC37+FEB!AC37+MAR!AC37+APR!AC37+MAI!AC37+IUN!AC37+IUL!AC37+AUG!AC37+SEP!AC37+OCT!AC37+NOI!AC37+DEC!AC37</f>
        <v>0</v>
      </c>
      <c r="F157" s="103">
        <f>IAN!AD37+FEB!AD37+MAR!AD37+APR!AD37+MAI!AD37+IUN!AD37+IUL!AD37+AUG!AD37+SEP!AD37+OCT!AD37+NOI!AD37+DEC!AD37</f>
        <v>0</v>
      </c>
      <c r="G157" s="103">
        <f>IAN!AE37+FEB!AE37+MAR!AE37+APR!AE37+MAI!AE37+IUN!AE37+IUL!AE37+AUG!AE37+SEP!AE37+OCT!AE37+NOI!AE37+DEC!AE37</f>
        <v>0</v>
      </c>
      <c r="H157" s="103">
        <f>IAN!AF37+FEB!AF37+MAR!AF37+APR!AF37+MAI!AF37+IUN!AF37+IUL!AF37+AUG!AF37+SEP!AF37+OCT!AF37+NOI!AF37+DEC!AF37</f>
        <v>0</v>
      </c>
      <c r="I157" s="103">
        <f>IAN!AG37+FEB!AG37+MAR!AG37+APR!AG37+MAI!AG37+IUN!AG37+IUL!AG37+AUG!AG37+SEP!AG37+OCT!AG37+NOI!AG37+DEC!AG37</f>
        <v>0</v>
      </c>
      <c r="J157" s="103">
        <f>IAN!AH37+FEB!AH37+MAR!AH37+APR!AH37+MAI!AH37+IUN!AH37+IUL!AH37+AUG!AH37+SEP!AH37+OCT!AH37+NOI!AH37+DEC!AH37</f>
        <v>0</v>
      </c>
      <c r="K157" s="103">
        <f>IAN!AI37+FEB!AI37+MAR!AI37+APR!AI37+MAI!AI37+IUN!AI37+IUL!AI37+AUG!AI37+SEP!AI37+OCT!AI37+NOI!AI37+DEC!AI37</f>
        <v>0</v>
      </c>
      <c r="L157" s="103">
        <f>IAN!AJ37+FEB!AJ37+MAR!AJ37+APR!AJ37+MAI!AJ37+IUN!AJ37+IUL!AJ37+AUG!AJ37+SEP!AJ37+OCT!AJ37+NOI!AJ37+DEC!AJ37</f>
        <v>0</v>
      </c>
      <c r="M157" s="103">
        <f>IAN!AK37+FEB!AK37+MAR!AK37+APR!AK37+MAI!AK37+IUN!AK37+IUL!AK37+AUG!AK37+SEP!AK37+OCT!AK37+NOI!AK37+DEC!AK37</f>
        <v>0</v>
      </c>
      <c r="N157" s="136">
        <f>IAN!AL37+FEB!AL37+MAR!AL37+APR!AL37+MAI!AL37+IUN!AL37+IUL!AL37+AUG!AL37+SEP!AL37+OCT!AL37+NOI!AL37+DEC!AL37</f>
        <v>0</v>
      </c>
      <c r="O157" s="141"/>
      <c r="P157" s="145"/>
    </row>
    <row r="158" spans="3:16" x14ac:dyDescent="0.25">
      <c r="C158" s="108" t="s">
        <v>92</v>
      </c>
      <c r="D158" s="103">
        <f>IAN!AB38+FEB!AB38+MAR!AB38+APR!AB38+MAI!AB38+IUN!AB38+IUL!AB38+AUG!AB38+SEP!AB38+OCT!AB38+NOI!AB38+DEC!AB38</f>
        <v>0</v>
      </c>
      <c r="E158" s="103">
        <f>IAN!AC38+FEB!AC38+MAR!AC38+APR!AC38+MAI!AC38+IUN!AC38+IUL!AC38+AUG!AC38+SEP!AC38+OCT!AC38+NOI!AC38+DEC!AC38</f>
        <v>0</v>
      </c>
      <c r="F158" s="103">
        <f>IAN!AD38+FEB!AD38+MAR!AD38+APR!AD38+MAI!AD38+IUN!AD38+IUL!AD38+AUG!AD38+SEP!AD38+OCT!AD38+NOI!AD38+DEC!AD38</f>
        <v>0</v>
      </c>
      <c r="G158" s="103">
        <f>IAN!AE38+FEB!AE38+MAR!AE38+APR!AE38+MAI!AE38+IUN!AE38+IUL!AE38+AUG!AE38+SEP!AE38+OCT!AE38+NOI!AE38+DEC!AE38</f>
        <v>0</v>
      </c>
      <c r="H158" s="103">
        <f>IAN!AF38+FEB!AF38+MAR!AF38+APR!AF38+MAI!AF38+IUN!AF38+IUL!AF38+AUG!AF38+SEP!AF38+OCT!AF38+NOI!AF38+DEC!AF38</f>
        <v>0</v>
      </c>
      <c r="I158" s="103">
        <f>IAN!AG38+FEB!AG38+MAR!AG38+APR!AG38+MAI!AG38+IUN!AG38+IUL!AG38+AUG!AG38+SEP!AG38+OCT!AG38+NOI!AG38+DEC!AG38</f>
        <v>0</v>
      </c>
      <c r="J158" s="103">
        <f>IAN!AH38+FEB!AH38+MAR!AH38+APR!AH38+MAI!AH38+IUN!AH38+IUL!AH38+AUG!AH38+SEP!AH38+OCT!AH38+NOI!AH38+DEC!AH38</f>
        <v>0</v>
      </c>
      <c r="K158" s="103">
        <f>IAN!AI38+FEB!AI38+MAR!AI38+APR!AI38+MAI!AI38+IUN!AI38+IUL!AI38+AUG!AI38+SEP!AI38+OCT!AI38+NOI!AI38+DEC!AI38</f>
        <v>0</v>
      </c>
      <c r="L158" s="103">
        <f>IAN!AJ38+FEB!AJ38+MAR!AJ38+APR!AJ38+MAI!AJ38+IUN!AJ38+IUL!AJ38+AUG!AJ38+SEP!AJ38+OCT!AJ38+NOI!AJ38+DEC!AJ38</f>
        <v>0</v>
      </c>
      <c r="M158" s="103">
        <f>IAN!AK38+FEB!AK38+MAR!AK38+APR!AK38+MAI!AK38+IUN!AK38+IUL!AK38+AUG!AK38+SEP!AK38+OCT!AK38+NOI!AK38+DEC!AK38</f>
        <v>0</v>
      </c>
      <c r="N158" s="136">
        <f>IAN!AL38+FEB!AL38+MAR!AL38+APR!AL38+MAI!AL38+IUN!AL38+IUL!AL38+AUG!AL38+SEP!AL38+OCT!AL38+NOI!AL38+DEC!AL38</f>
        <v>0</v>
      </c>
      <c r="O158" s="141"/>
      <c r="P158" s="145"/>
    </row>
    <row r="159" spans="3:16" x14ac:dyDescent="0.25">
      <c r="C159" s="108" t="s">
        <v>93</v>
      </c>
      <c r="D159" s="103">
        <f>IAN!AB39+FEB!AB39+MAR!AB39+APR!AB39+MAI!AB39+IUN!AB39+IUL!AB39+AUG!AB39+SEP!AB39+OCT!AB39+NOI!AB39+DEC!AB39</f>
        <v>0</v>
      </c>
      <c r="E159" s="103">
        <f>IAN!AC39+FEB!AC39+MAR!AC39+APR!AC39+MAI!AC39+IUN!AC39+IUL!AC39+AUG!AC39+SEP!AC39+OCT!AC39+NOI!AC39+DEC!AC39</f>
        <v>0</v>
      </c>
      <c r="F159" s="103">
        <f>IAN!AD39+FEB!AD39+MAR!AD39+APR!AD39+MAI!AD39+IUN!AD39+IUL!AD39+AUG!AD39+SEP!AD39+OCT!AD39+NOI!AD39+DEC!AD39</f>
        <v>0</v>
      </c>
      <c r="G159" s="103">
        <f>IAN!AE39+FEB!AE39+MAR!AE39+APR!AE39+MAI!AE39+IUN!AE39+IUL!AE39+AUG!AE39+SEP!AE39+OCT!AE39+NOI!AE39+DEC!AE39</f>
        <v>0</v>
      </c>
      <c r="H159" s="103">
        <f>IAN!AF39+FEB!AF39+MAR!AF39+APR!AF39+MAI!AF39+IUN!AF39+IUL!AF39+AUG!AF39+SEP!AF39+OCT!AF39+NOI!AF39+DEC!AF39</f>
        <v>0</v>
      </c>
      <c r="I159" s="103">
        <f>IAN!AG39+FEB!AG39+MAR!AG39+APR!AG39+MAI!AG39+IUN!AG39+IUL!AG39+AUG!AG39+SEP!AG39+OCT!AG39+NOI!AG39+DEC!AG39</f>
        <v>0</v>
      </c>
      <c r="J159" s="103">
        <f>IAN!AH39+FEB!AH39+MAR!AH39+APR!AH39+MAI!AH39+IUN!AH39+IUL!AH39+AUG!AH39+SEP!AH39+OCT!AH39+NOI!AH39+DEC!AH39</f>
        <v>0</v>
      </c>
      <c r="K159" s="103">
        <f>IAN!AI39+FEB!AI39+MAR!AI39+APR!AI39+MAI!AI39+IUN!AI39+IUL!AI39+AUG!AI39+SEP!AI39+OCT!AI39+NOI!AI39+DEC!AI39</f>
        <v>0</v>
      </c>
      <c r="L159" s="103">
        <f>IAN!AJ39+FEB!AJ39+MAR!AJ39+APR!AJ39+MAI!AJ39+IUN!AJ39+IUL!AJ39+AUG!AJ39+SEP!AJ39+OCT!AJ39+NOI!AJ39+DEC!AJ39</f>
        <v>0</v>
      </c>
      <c r="M159" s="103">
        <f>IAN!AK39+FEB!AK39+MAR!AK39+APR!AK39+MAI!AK39+IUN!AK39+IUL!AK39+AUG!AK39+SEP!AK39+OCT!AK39+NOI!AK39+DEC!AK39</f>
        <v>0</v>
      </c>
      <c r="N159" s="136">
        <f>IAN!AL39+FEB!AL39+MAR!AL39+APR!AL39+MAI!AL39+IUN!AL39+IUL!AL39+AUG!AL39+SEP!AL39+OCT!AL39+NOI!AL39+DEC!AL39</f>
        <v>0</v>
      </c>
      <c r="O159" s="141"/>
      <c r="P159" s="145"/>
    </row>
    <row r="160" spans="3:16" ht="15.75" thickBot="1" x14ac:dyDescent="0.3">
      <c r="C160" s="110" t="s">
        <v>94</v>
      </c>
      <c r="D160" s="104">
        <f>IAN!AB40+FEB!AB40+MAR!AB40+APR!AB40+MAI!AB40+IUN!AB40+IUL!AB40+AUG!AB40+SEP!AB40+OCT!AB40+NOI!AB40+DEC!AB40</f>
        <v>0</v>
      </c>
      <c r="E160" s="104">
        <f>IAN!AC40+FEB!AC40+MAR!AC40+APR!AC40+MAI!AC40+IUN!AC40+IUL!AC40+AUG!AC40+SEP!AC40+OCT!AC40+NOI!AC40+DEC!AC40</f>
        <v>0</v>
      </c>
      <c r="F160" s="104">
        <f>IAN!AD40+FEB!AD40+MAR!AD40+APR!AD40+MAI!AD40+IUN!AD40+IUL!AD40+AUG!AD40+SEP!AD40+OCT!AD40+NOI!AD40+DEC!AD40</f>
        <v>0</v>
      </c>
      <c r="G160" s="104">
        <f>IAN!AE40+FEB!AE40+MAR!AE40+APR!AE40+MAI!AE40+IUN!AE40+IUL!AE40+AUG!AE40+SEP!AE40+OCT!AE40+NOI!AE40+DEC!AE40</f>
        <v>0</v>
      </c>
      <c r="H160" s="104">
        <f>IAN!AF40+FEB!AF40+MAR!AF40+APR!AF40+MAI!AF40+IUN!AF40+IUL!AF40+AUG!AF40+SEP!AF40+OCT!AF40+NOI!AF40+DEC!AF40</f>
        <v>0</v>
      </c>
      <c r="I160" s="104">
        <f>IAN!AG40+FEB!AG40+MAR!AG40+APR!AG40+MAI!AG40+IUN!AG40+IUL!AG40+AUG!AG40+SEP!AG40+OCT!AG40+NOI!AG40+DEC!AG40</f>
        <v>0</v>
      </c>
      <c r="J160" s="104">
        <f>IAN!AH40+FEB!AH40+MAR!AH40+APR!AH40+MAI!AH40+IUN!AH40+IUL!AH40+AUG!AH40+SEP!AH40+OCT!AH40+NOI!AH40+DEC!AH40</f>
        <v>0</v>
      </c>
      <c r="K160" s="104">
        <f>IAN!AI40+FEB!AI40+MAR!AI40+APR!AI40+MAI!AI40+IUN!AI40+IUL!AI40+AUG!AI40+SEP!AI40+OCT!AI40+NOI!AI40+DEC!AI40</f>
        <v>0</v>
      </c>
      <c r="L160" s="104">
        <f>IAN!AJ40+FEB!AJ40+MAR!AJ40+APR!AJ40+MAI!AJ40+IUN!AJ40+IUL!AJ40+AUG!AJ40+SEP!AJ40+OCT!AJ40+NOI!AJ40+DEC!AJ40</f>
        <v>0</v>
      </c>
      <c r="M160" s="104">
        <f>IAN!AK40+FEB!AK40+MAR!AK40+APR!AK40+MAI!AK40+IUN!AK40+IUL!AK40+AUG!AK40+SEP!AK40+OCT!AK40+NOI!AK40+DEC!AK40</f>
        <v>0</v>
      </c>
      <c r="N160" s="117">
        <f>IAN!AL40+FEB!AL40+MAR!AL40+APR!AL40+MAI!AL40+IUN!AL40+IUL!AL40+AUG!AL40+SEP!AL40+OCT!AL40+NOI!AL40+DEC!AL40</f>
        <v>0</v>
      </c>
      <c r="O160" s="141"/>
      <c r="P160" s="145"/>
    </row>
    <row r="161" spans="3:16" x14ac:dyDescent="0.25">
      <c r="O161" s="141"/>
      <c r="P161" s="145"/>
    </row>
    <row r="162" spans="3:16" x14ac:dyDescent="0.25">
      <c r="C162" s="143"/>
      <c r="D162" s="144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5"/>
    </row>
    <row r="163" spans="3:16" x14ac:dyDescent="0.25">
      <c r="C163" s="143"/>
      <c r="D163" s="144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5"/>
    </row>
    <row r="164" spans="3:16" x14ac:dyDescent="0.25">
      <c r="C164" s="143"/>
      <c r="D164" s="144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5"/>
    </row>
    <row r="165" spans="3:16" x14ac:dyDescent="0.25">
      <c r="C165" s="143"/>
      <c r="D165" s="144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5"/>
    </row>
    <row r="166" spans="3:16" x14ac:dyDescent="0.25">
      <c r="C166" s="143"/>
      <c r="D166" s="144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5"/>
    </row>
    <row r="167" spans="3:16" x14ac:dyDescent="0.25">
      <c r="C167" s="143"/>
      <c r="D167" s="144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5"/>
    </row>
    <row r="168" spans="3:16" x14ac:dyDescent="0.25">
      <c r="C168" s="143"/>
      <c r="D168" s="144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5"/>
    </row>
    <row r="169" spans="3:16" x14ac:dyDescent="0.25">
      <c r="C169" s="143"/>
      <c r="D169" s="144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5"/>
    </row>
    <row r="170" spans="3:16" x14ac:dyDescent="0.25">
      <c r="C170" s="143"/>
      <c r="D170" s="144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5"/>
    </row>
    <row r="171" spans="3:16" x14ac:dyDescent="0.25">
      <c r="C171" s="143"/>
      <c r="D171" s="144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5"/>
    </row>
    <row r="172" spans="3:16" x14ac:dyDescent="0.25">
      <c r="C172" s="143"/>
      <c r="D172" s="144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3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9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42253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42253.625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42253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42253.6875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42253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42253.71875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42253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42253.777777777781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42253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42253.791666666664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42253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42253.625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42253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42253.6875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42253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42253.71875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42253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42253.777777777781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42254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42254.791666666664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42254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42254.625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42254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42254.6875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42254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42254.71875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42254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42254.777777777781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42254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42254.791666666664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42254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42254.625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42254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42254.6875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42256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42256.71875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42256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42256.777777777781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42256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42256.791666666664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42256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42256.625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42256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42256.6875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42256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42256.71875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42256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42256.777777777781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42256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42256.791666666664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42256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42256.625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42256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42256.6875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42256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42256.71875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42259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42259.777777777781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42259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42259.791666666664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42259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42259.625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42259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42259.6875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42259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42259.71875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42259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42259.777777777781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42259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42259.791666666664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42260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42260.625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42260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42260.6875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42260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42260.71875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42260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42260.777777777781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42260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42260.791666666664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42260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42260.6875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42260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42260.71875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42260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42260.777777777781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42261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42261.791666666664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42261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42261.625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42261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42261.6875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42261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42261.71875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42261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42261.777777777781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42261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42261.791666666664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42261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42261.625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42261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42261.6875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42261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42261.71875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42262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42262.777777777781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42262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42262.791666666664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42262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42262.625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42262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42262.6875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42262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42262.71875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42262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42262.777777777781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42262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42262.791666666664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42262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42262.625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1">IFERROR(K67+M67,0)</f>
        <v>0</v>
      </c>
      <c r="M67" s="21"/>
      <c r="N67" s="8"/>
      <c r="O67" s="63"/>
      <c r="P67" s="64">
        <f t="shared" ref="P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8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8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8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8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10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42283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42283.625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42283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42283.6875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42283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42283.71875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42283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42283.777777777781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42283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42283.791666666664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42283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42283.625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42283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42283.6875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42283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42283.71875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42283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42283.777777777781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42284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42284.791666666664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42284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42284.625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42284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42284.6875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42284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42284.71875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42284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42284.777777777781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42284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42284.791666666664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42284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42284.625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42284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42284.6875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42286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42286.71875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42286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42286.777777777781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42286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42286.791666666664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42286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42286.625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42286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42286.6875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42286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42286.71875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42286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42286.777777777781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42286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42286.791666666664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42286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42286.625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42286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42286.6875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42286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42286.71875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42289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42289.777777777781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42289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42289.791666666664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42289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42289.625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42289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42289.6875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42289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42289.71875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42289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42289.777777777781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42289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42289.791666666664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42290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42290.625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42290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42290.6875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42290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42290.71875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42290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42290.777777777781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42290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42290.791666666664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42290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42290.6875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42290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42290.71875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42290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42290.777777777781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42291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42291.791666666664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42291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42291.625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42291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42291.6875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42291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42291.71875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42291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42291.777777777781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42291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42291.791666666664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42291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42291.625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42291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42291.6875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42291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42291.71875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42292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42292.777777777781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42292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42292.791666666664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42292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42292.625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42292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42292.6875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42292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42292.71875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42292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42292.777777777781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42292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42292.791666666664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42292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42292.625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1">IFERROR(K67+M67,0)</f>
        <v>0</v>
      </c>
      <c r="M67" s="21"/>
      <c r="N67" s="8"/>
      <c r="O67" s="63"/>
      <c r="P67" s="64">
        <f t="shared" ref="P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153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153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153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153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52"/>
  <sheetViews>
    <sheetView zoomScale="90" zoomScaleNormal="90" workbookViewId="0">
      <pane ySplit="6" topLeftCell="A55" activePane="bottomLeft" state="frozen"/>
      <selection activeCell="G88" sqref="G88"/>
      <selection pane="bottomLeft" activeCell="C22" sqref="C22:P81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11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/>
      <c r="D7" s="51" t="str">
        <f t="shared" ref="D7:D70" si="0">IF(C7=0,"-",DATE($C$3,$C$2,C7))</f>
        <v>-</v>
      </c>
      <c r="E7" s="9"/>
      <c r="F7" s="33"/>
      <c r="G7" s="33"/>
      <c r="H7" s="33"/>
      <c r="I7" s="9"/>
      <c r="J7" s="9"/>
      <c r="K7" s="21"/>
      <c r="L7" s="18">
        <f t="shared" ref="L7:L70" si="1">IFERROR(K7+M7,0)</f>
        <v>0</v>
      </c>
      <c r="M7" s="21"/>
      <c r="N7" s="10"/>
      <c r="O7" s="63"/>
      <c r="P7" s="64">
        <f t="shared" ref="P7:P70" si="2">N7*O7</f>
        <v>0</v>
      </c>
      <c r="Q7" s="83" t="str">
        <f t="shared" ref="Q7:Q70" si="3">IF(K7=0,"-",INT(D7)+MOD(K7,1))</f>
        <v>-</v>
      </c>
      <c r="R7" s="85" t="str">
        <f t="shared" ref="R7:R70" si="4">RIGHT(I7,2)</f>
        <v/>
      </c>
      <c r="S7" s="86" t="str">
        <f>IF(R7="","",VLOOKUP(VALUE(R7),SETTINGS!$D$2:$H$33,2,0))</f>
        <v/>
      </c>
      <c r="T7" s="86" t="str">
        <f>IF(R7="","",VLOOKUP(VALUE(R7),SETTINGS!$D$2:$H$33,3,0))</f>
        <v/>
      </c>
      <c r="U7" s="86" t="str">
        <f t="shared" ref="U7:V38" si="5">IF(G7=0,"",G7)</f>
        <v/>
      </c>
      <c r="V7" s="94" t="str">
        <f t="shared" si="5"/>
        <v/>
      </c>
      <c r="W7" s="94" t="str">
        <f t="shared" ref="W7:W70" si="6">IF(H7=0,"",G7&amp;"-"&amp;H7)</f>
        <v/>
      </c>
      <c r="X7" t="str">
        <f t="shared" ref="X7:X8" si="7">IF(R7="","",R7&amp;U7)</f>
        <v/>
      </c>
    </row>
    <row r="8" spans="1:38" x14ac:dyDescent="0.25">
      <c r="A8" s="53">
        <v>2</v>
      </c>
      <c r="B8" s="46"/>
      <c r="C8" s="57"/>
      <c r="D8" s="51" t="str">
        <f t="shared" si="0"/>
        <v>-</v>
      </c>
      <c r="E8" s="7"/>
      <c r="F8" s="33"/>
      <c r="G8" s="33"/>
      <c r="H8" s="33"/>
      <c r="I8" s="9"/>
      <c r="J8" s="9"/>
      <c r="K8" s="21"/>
      <c r="L8" s="18">
        <f t="shared" si="1"/>
        <v>0</v>
      </c>
      <c r="M8" s="21"/>
      <c r="N8" s="8"/>
      <c r="O8" s="63"/>
      <c r="P8" s="64">
        <f t="shared" si="2"/>
        <v>0</v>
      </c>
      <c r="Q8" s="84" t="str">
        <f t="shared" si="3"/>
        <v>-</v>
      </c>
      <c r="R8" s="85" t="str">
        <f t="shared" si="4"/>
        <v/>
      </c>
      <c r="S8" s="86" t="str">
        <f>IF(R8="","",VLOOKUP(VALUE(R8),SETTINGS!$D$2:$H$33,2,0))</f>
        <v/>
      </c>
      <c r="T8" s="86" t="str">
        <f>IF(R8="","",VLOOKUP(VALUE(R8),SETTINGS!$D$2:$H$33,3,0))</f>
        <v/>
      </c>
      <c r="U8" s="86" t="str">
        <f t="shared" si="5"/>
        <v/>
      </c>
      <c r="V8" s="94" t="str">
        <f t="shared" si="5"/>
        <v/>
      </c>
      <c r="W8" s="94" t="str">
        <f t="shared" si="6"/>
        <v/>
      </c>
      <c r="X8" t="str">
        <f t="shared" si="7"/>
        <v/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/>
      <c r="D9" s="51" t="str">
        <f t="shared" si="0"/>
        <v>-</v>
      </c>
      <c r="E9" s="7"/>
      <c r="F9" s="33"/>
      <c r="G9" s="33"/>
      <c r="H9" s="33"/>
      <c r="I9" s="9"/>
      <c r="J9" s="9"/>
      <c r="K9" s="21"/>
      <c r="L9" s="18">
        <f t="shared" si="1"/>
        <v>0</v>
      </c>
      <c r="M9" s="21"/>
      <c r="N9" s="8"/>
      <c r="O9" s="63"/>
      <c r="P9" s="64">
        <f t="shared" si="2"/>
        <v>0</v>
      </c>
      <c r="Q9" s="84" t="str">
        <f t="shared" si="3"/>
        <v>-</v>
      </c>
      <c r="R9" s="85" t="str">
        <f t="shared" si="4"/>
        <v/>
      </c>
      <c r="S9" s="86" t="str">
        <f>IF(R9="","",VLOOKUP(VALUE(R9),SETTINGS!$D$2:$H$33,2,0))</f>
        <v/>
      </c>
      <c r="T9" s="86" t="str">
        <f>IF(R9="","",VLOOKUP(VALUE(R9),SETTINGS!$D$2:$H$33,3,0))</f>
        <v/>
      </c>
      <c r="U9" s="86" t="str">
        <f t="shared" si="5"/>
        <v/>
      </c>
      <c r="V9" s="94" t="str">
        <f t="shared" si="5"/>
        <v/>
      </c>
      <c r="W9" s="94" t="str">
        <f t="shared" si="6"/>
        <v/>
      </c>
      <c r="X9" t="str">
        <f>IF(R9="","",R9&amp;U9)</f>
        <v/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/>
      <c r="D10" s="51" t="str">
        <f t="shared" si="0"/>
        <v>-</v>
      </c>
      <c r="E10" s="7"/>
      <c r="F10" s="33"/>
      <c r="G10" s="33"/>
      <c r="H10" s="33"/>
      <c r="I10" s="9"/>
      <c r="J10" s="9"/>
      <c r="K10" s="21"/>
      <c r="L10" s="18">
        <f t="shared" si="1"/>
        <v>0</v>
      </c>
      <c r="M10" s="21"/>
      <c r="N10" s="8"/>
      <c r="O10" s="63"/>
      <c r="P10" s="64">
        <f t="shared" si="2"/>
        <v>0</v>
      </c>
      <c r="Q10" s="84" t="str">
        <f t="shared" si="3"/>
        <v>-</v>
      </c>
      <c r="R10" s="85" t="str">
        <f t="shared" si="4"/>
        <v/>
      </c>
      <c r="S10" s="86" t="str">
        <f>IF(R10="","",VLOOKUP(VALUE(R10),SETTINGS!$D$2:$H$33,2,0))</f>
        <v/>
      </c>
      <c r="T10" s="86" t="str">
        <f>IF(R10="","",VLOOKUP(VALUE(R10),SETTINGS!$D$2:$H$33,3,0))</f>
        <v/>
      </c>
      <c r="U10" s="86" t="str">
        <f t="shared" si="5"/>
        <v/>
      </c>
      <c r="V10" s="94" t="str">
        <f t="shared" si="5"/>
        <v/>
      </c>
      <c r="W10" s="94" t="str">
        <f t="shared" si="6"/>
        <v/>
      </c>
      <c r="X10" t="str">
        <f t="shared" ref="X10:X73" si="17">IF(R10="","",R10&amp;U10)</f>
        <v/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/>
      <c r="D11" s="51" t="str">
        <f t="shared" si="0"/>
        <v>-</v>
      </c>
      <c r="E11" s="7"/>
      <c r="F11" s="33"/>
      <c r="G11" s="33"/>
      <c r="H11" s="33"/>
      <c r="I11" s="9"/>
      <c r="J11" s="9"/>
      <c r="K11" s="21"/>
      <c r="L11" s="18">
        <f t="shared" si="1"/>
        <v>0</v>
      </c>
      <c r="M11" s="21"/>
      <c r="N11" s="8"/>
      <c r="O11" s="63"/>
      <c r="P11" s="64">
        <f t="shared" si="2"/>
        <v>0</v>
      </c>
      <c r="Q11" s="84" t="str">
        <f t="shared" si="3"/>
        <v>-</v>
      </c>
      <c r="R11" s="85" t="str">
        <f t="shared" si="4"/>
        <v/>
      </c>
      <c r="S11" s="86" t="str">
        <f>IF(R11="","",VLOOKUP(VALUE(R11),SETTINGS!$D$2:$H$33,2,0))</f>
        <v/>
      </c>
      <c r="T11" s="86" t="str">
        <f>IF(R11="","",VLOOKUP(VALUE(R11),SETTINGS!$D$2:$H$33,3,0))</f>
        <v/>
      </c>
      <c r="U11" s="86" t="str">
        <f t="shared" si="5"/>
        <v/>
      </c>
      <c r="V11" s="94" t="str">
        <f t="shared" si="5"/>
        <v/>
      </c>
      <c r="W11" s="94" t="str">
        <f t="shared" si="6"/>
        <v/>
      </c>
      <c r="X11" t="str">
        <f t="shared" si="17"/>
        <v/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/>
      <c r="D12" s="51" t="str">
        <f t="shared" si="0"/>
        <v>-</v>
      </c>
      <c r="E12" s="7"/>
      <c r="F12" s="33"/>
      <c r="G12" s="33"/>
      <c r="H12" s="33"/>
      <c r="I12" s="9"/>
      <c r="J12" s="9"/>
      <c r="K12" s="21"/>
      <c r="L12" s="18">
        <f t="shared" si="1"/>
        <v>0</v>
      </c>
      <c r="M12" s="21"/>
      <c r="N12" s="8"/>
      <c r="O12" s="63"/>
      <c r="P12" s="64">
        <f t="shared" si="2"/>
        <v>0</v>
      </c>
      <c r="Q12" s="84" t="str">
        <f t="shared" si="3"/>
        <v>-</v>
      </c>
      <c r="R12" s="85" t="str">
        <f t="shared" si="4"/>
        <v/>
      </c>
      <c r="S12" s="86" t="str">
        <f>IF(R12="","",VLOOKUP(VALUE(R12),SETTINGS!$D$2:$H$33,2,0))</f>
        <v/>
      </c>
      <c r="T12" s="86" t="str">
        <f>IF(R12="","",VLOOKUP(VALUE(R12),SETTINGS!$D$2:$H$33,3,0))</f>
        <v/>
      </c>
      <c r="U12" s="86" t="str">
        <f t="shared" si="5"/>
        <v/>
      </c>
      <c r="V12" s="94" t="str">
        <f t="shared" si="5"/>
        <v/>
      </c>
      <c r="W12" s="94" t="str">
        <f t="shared" si="6"/>
        <v/>
      </c>
      <c r="X12" t="str">
        <f t="shared" si="17"/>
        <v/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/>
      <c r="D13" s="51" t="str">
        <f t="shared" si="0"/>
        <v>-</v>
      </c>
      <c r="E13" s="7"/>
      <c r="F13" s="33"/>
      <c r="G13" s="33"/>
      <c r="H13" s="33"/>
      <c r="I13" s="9"/>
      <c r="J13" s="9"/>
      <c r="K13" s="21"/>
      <c r="L13" s="18">
        <f t="shared" si="1"/>
        <v>0</v>
      </c>
      <c r="M13" s="21"/>
      <c r="N13" s="8"/>
      <c r="O13" s="63"/>
      <c r="P13" s="64">
        <f t="shared" si="2"/>
        <v>0</v>
      </c>
      <c r="Q13" s="84" t="str">
        <f t="shared" si="3"/>
        <v>-</v>
      </c>
      <c r="R13" s="85" t="str">
        <f t="shared" si="4"/>
        <v/>
      </c>
      <c r="S13" s="86" t="str">
        <f>IF(R13="","",VLOOKUP(VALUE(R13),SETTINGS!$D$2:$H$33,2,0))</f>
        <v/>
      </c>
      <c r="T13" s="86" t="str">
        <f>IF(R13="","",VLOOKUP(VALUE(R13),SETTINGS!$D$2:$H$33,3,0))</f>
        <v/>
      </c>
      <c r="U13" s="86" t="str">
        <f t="shared" si="5"/>
        <v/>
      </c>
      <c r="V13" s="94" t="str">
        <f t="shared" si="5"/>
        <v/>
      </c>
      <c r="W13" s="94" t="str">
        <f t="shared" si="6"/>
        <v/>
      </c>
      <c r="X13" t="str">
        <f t="shared" si="17"/>
        <v/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/>
      <c r="D14" s="51" t="str">
        <f t="shared" si="0"/>
        <v>-</v>
      </c>
      <c r="E14" s="7"/>
      <c r="F14" s="33"/>
      <c r="G14" s="33"/>
      <c r="H14" s="33"/>
      <c r="I14" s="9"/>
      <c r="J14" s="9"/>
      <c r="K14" s="21"/>
      <c r="L14" s="18">
        <f t="shared" si="1"/>
        <v>0</v>
      </c>
      <c r="M14" s="21"/>
      <c r="N14" s="8"/>
      <c r="O14" s="63"/>
      <c r="P14" s="64">
        <f t="shared" si="2"/>
        <v>0</v>
      </c>
      <c r="Q14" s="84" t="str">
        <f t="shared" si="3"/>
        <v>-</v>
      </c>
      <c r="R14" s="85" t="str">
        <f t="shared" si="4"/>
        <v/>
      </c>
      <c r="S14" s="86" t="str">
        <f>IF(R14="","",VLOOKUP(VALUE(R14),SETTINGS!$D$2:$H$33,2,0))</f>
        <v/>
      </c>
      <c r="T14" s="86" t="str">
        <f>IF(R14="","",VLOOKUP(VALUE(R14),SETTINGS!$D$2:$H$33,3,0))</f>
        <v/>
      </c>
      <c r="U14" s="86" t="str">
        <f t="shared" si="5"/>
        <v/>
      </c>
      <c r="V14" s="94" t="str">
        <f t="shared" si="5"/>
        <v/>
      </c>
      <c r="W14" s="94" t="str">
        <f t="shared" si="6"/>
        <v/>
      </c>
      <c r="X14" t="str">
        <f t="shared" si="17"/>
        <v/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/>
      <c r="D15" s="51" t="str">
        <f t="shared" si="0"/>
        <v>-</v>
      </c>
      <c r="E15" s="7"/>
      <c r="F15" s="33"/>
      <c r="G15" s="33"/>
      <c r="H15" s="33"/>
      <c r="I15" s="9"/>
      <c r="J15" s="9"/>
      <c r="K15" s="21"/>
      <c r="L15" s="18">
        <f t="shared" si="1"/>
        <v>0</v>
      </c>
      <c r="M15" s="21"/>
      <c r="N15" s="8"/>
      <c r="O15" s="63"/>
      <c r="P15" s="64">
        <f t="shared" si="2"/>
        <v>0</v>
      </c>
      <c r="Q15" s="84" t="str">
        <f t="shared" si="3"/>
        <v>-</v>
      </c>
      <c r="R15" s="85" t="str">
        <f t="shared" si="4"/>
        <v/>
      </c>
      <c r="S15" s="86" t="str">
        <f>IF(R15="","",VLOOKUP(VALUE(R15),SETTINGS!$D$2:$H$33,2,0))</f>
        <v/>
      </c>
      <c r="T15" s="86" t="str">
        <f>IF(R15="","",VLOOKUP(VALUE(R15),SETTINGS!$D$2:$H$33,3,0))</f>
        <v/>
      </c>
      <c r="U15" s="86" t="str">
        <f t="shared" si="5"/>
        <v/>
      </c>
      <c r="V15" s="94" t="str">
        <f t="shared" si="5"/>
        <v/>
      </c>
      <c r="W15" s="94" t="str">
        <f t="shared" si="6"/>
        <v/>
      </c>
      <c r="X15" t="str">
        <f t="shared" si="17"/>
        <v/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/>
      <c r="D16" s="51" t="str">
        <f t="shared" si="0"/>
        <v>-</v>
      </c>
      <c r="E16" s="7"/>
      <c r="F16" s="33"/>
      <c r="G16" s="33"/>
      <c r="H16" s="33"/>
      <c r="I16" s="9"/>
      <c r="J16" s="9"/>
      <c r="K16" s="21"/>
      <c r="L16" s="18">
        <f t="shared" si="1"/>
        <v>0</v>
      </c>
      <c r="M16" s="21"/>
      <c r="N16" s="8"/>
      <c r="O16" s="63"/>
      <c r="P16" s="64">
        <f t="shared" si="2"/>
        <v>0</v>
      </c>
      <c r="Q16" s="84" t="str">
        <f t="shared" si="3"/>
        <v>-</v>
      </c>
      <c r="R16" s="85" t="str">
        <f t="shared" si="4"/>
        <v/>
      </c>
      <c r="S16" s="86" t="str">
        <f>IF(R16="","",VLOOKUP(VALUE(R16),SETTINGS!$D$2:$H$33,2,0))</f>
        <v/>
      </c>
      <c r="T16" s="86" t="str">
        <f>IF(R16="","",VLOOKUP(VALUE(R16),SETTINGS!$D$2:$H$33,3,0))</f>
        <v/>
      </c>
      <c r="U16" s="86" t="str">
        <f t="shared" si="5"/>
        <v/>
      </c>
      <c r="V16" s="94" t="str">
        <f t="shared" si="5"/>
        <v/>
      </c>
      <c r="W16" s="94" t="str">
        <f t="shared" si="6"/>
        <v/>
      </c>
      <c r="X16" t="str">
        <f t="shared" si="17"/>
        <v/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/>
      <c r="D17" s="51" t="str">
        <f t="shared" si="0"/>
        <v>-</v>
      </c>
      <c r="E17" s="7"/>
      <c r="F17" s="33"/>
      <c r="G17" s="33"/>
      <c r="H17" s="33"/>
      <c r="I17" s="9"/>
      <c r="J17" s="9"/>
      <c r="K17" s="21"/>
      <c r="L17" s="18">
        <f t="shared" si="1"/>
        <v>0</v>
      </c>
      <c r="M17" s="21"/>
      <c r="N17" s="8"/>
      <c r="O17" s="63"/>
      <c r="P17" s="64">
        <f t="shared" si="2"/>
        <v>0</v>
      </c>
      <c r="Q17" s="84" t="str">
        <f t="shared" si="3"/>
        <v>-</v>
      </c>
      <c r="R17" s="85" t="str">
        <f t="shared" si="4"/>
        <v/>
      </c>
      <c r="S17" s="86" t="str">
        <f>IF(R17="","",VLOOKUP(VALUE(R17),SETTINGS!$D$2:$H$33,2,0))</f>
        <v/>
      </c>
      <c r="T17" s="86" t="str">
        <f>IF(R17="","",VLOOKUP(VALUE(R17),SETTINGS!$D$2:$H$33,3,0))</f>
        <v/>
      </c>
      <c r="U17" s="86" t="str">
        <f t="shared" si="5"/>
        <v/>
      </c>
      <c r="V17" s="94" t="str">
        <f t="shared" si="5"/>
        <v/>
      </c>
      <c r="W17" s="94" t="str">
        <f t="shared" si="6"/>
        <v/>
      </c>
      <c r="X17" t="str">
        <f t="shared" si="17"/>
        <v/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/>
      <c r="D18" s="51" t="str">
        <f t="shared" si="0"/>
        <v>-</v>
      </c>
      <c r="E18" s="7"/>
      <c r="F18" s="33"/>
      <c r="G18" s="33"/>
      <c r="H18" s="33"/>
      <c r="I18" s="9"/>
      <c r="J18" s="9"/>
      <c r="K18" s="21"/>
      <c r="L18" s="18">
        <f t="shared" si="1"/>
        <v>0</v>
      </c>
      <c r="M18" s="21"/>
      <c r="N18" s="8"/>
      <c r="O18" s="63"/>
      <c r="P18" s="64">
        <f t="shared" si="2"/>
        <v>0</v>
      </c>
      <c r="Q18" s="84" t="str">
        <f t="shared" si="3"/>
        <v>-</v>
      </c>
      <c r="R18" s="85" t="str">
        <f t="shared" si="4"/>
        <v/>
      </c>
      <c r="S18" s="86" t="str">
        <f>IF(R18="","",VLOOKUP(VALUE(R18),SETTINGS!$D$2:$H$33,2,0))</f>
        <v/>
      </c>
      <c r="T18" s="86" t="str">
        <f>IF(R18="","",VLOOKUP(VALUE(R18),SETTINGS!$D$2:$H$33,3,0))</f>
        <v/>
      </c>
      <c r="U18" s="86" t="str">
        <f t="shared" si="5"/>
        <v/>
      </c>
      <c r="V18" s="94" t="str">
        <f t="shared" si="5"/>
        <v/>
      </c>
      <c r="W18" s="94" t="str">
        <f t="shared" si="6"/>
        <v/>
      </c>
      <c r="X18" t="str">
        <f t="shared" si="17"/>
        <v/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/>
      <c r="D19" s="51" t="str">
        <f t="shared" si="0"/>
        <v>-</v>
      </c>
      <c r="E19" s="7"/>
      <c r="F19" s="33"/>
      <c r="G19" s="33"/>
      <c r="H19" s="33"/>
      <c r="I19" s="9"/>
      <c r="J19" s="9"/>
      <c r="K19" s="21"/>
      <c r="L19" s="18">
        <f t="shared" si="1"/>
        <v>0</v>
      </c>
      <c r="M19" s="21"/>
      <c r="N19" s="8"/>
      <c r="O19" s="63"/>
      <c r="P19" s="64">
        <f t="shared" si="2"/>
        <v>0</v>
      </c>
      <c r="Q19" s="84" t="str">
        <f t="shared" si="3"/>
        <v>-</v>
      </c>
      <c r="R19" s="85" t="str">
        <f t="shared" si="4"/>
        <v/>
      </c>
      <c r="S19" s="86" t="str">
        <f>IF(R19="","",VLOOKUP(VALUE(R19),SETTINGS!$D$2:$H$33,2,0))</f>
        <v/>
      </c>
      <c r="T19" s="86" t="str">
        <f>IF(R19="","",VLOOKUP(VALUE(R19),SETTINGS!$D$2:$H$33,3,0))</f>
        <v/>
      </c>
      <c r="U19" s="86" t="str">
        <f t="shared" si="5"/>
        <v/>
      </c>
      <c r="V19" s="94" t="str">
        <f t="shared" si="5"/>
        <v/>
      </c>
      <c r="W19" s="94" t="str">
        <f t="shared" si="6"/>
        <v/>
      </c>
      <c r="X19" t="str">
        <f t="shared" si="17"/>
        <v/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/>
      <c r="D20" s="51" t="str">
        <f t="shared" si="0"/>
        <v>-</v>
      </c>
      <c r="E20" s="7"/>
      <c r="F20" s="33"/>
      <c r="G20" s="33"/>
      <c r="H20" s="33"/>
      <c r="I20" s="9"/>
      <c r="J20" s="9"/>
      <c r="K20" s="21"/>
      <c r="L20" s="18">
        <f t="shared" si="1"/>
        <v>0</v>
      </c>
      <c r="M20" s="21"/>
      <c r="N20" s="8"/>
      <c r="O20" s="63"/>
      <c r="P20" s="64">
        <f t="shared" si="2"/>
        <v>0</v>
      </c>
      <c r="Q20" s="84" t="str">
        <f t="shared" si="3"/>
        <v>-</v>
      </c>
      <c r="R20" s="85" t="str">
        <f t="shared" si="4"/>
        <v/>
      </c>
      <c r="S20" s="86" t="str">
        <f>IF(R20="","",VLOOKUP(VALUE(R20),SETTINGS!$D$2:$H$33,2,0))</f>
        <v/>
      </c>
      <c r="T20" s="86" t="str">
        <f>IF(R20="","",VLOOKUP(VALUE(R20),SETTINGS!$D$2:$H$33,3,0))</f>
        <v/>
      </c>
      <c r="U20" s="86" t="str">
        <f t="shared" si="5"/>
        <v/>
      </c>
      <c r="V20" s="94" t="str">
        <f t="shared" si="5"/>
        <v/>
      </c>
      <c r="W20" s="94" t="str">
        <f t="shared" si="6"/>
        <v/>
      </c>
      <c r="X20" t="str">
        <f t="shared" si="17"/>
        <v/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/>
      <c r="D21" s="51" t="str">
        <f t="shared" si="0"/>
        <v>-</v>
      </c>
      <c r="E21" s="7"/>
      <c r="F21" s="33"/>
      <c r="G21" s="33"/>
      <c r="H21" s="33"/>
      <c r="I21" s="9"/>
      <c r="J21" s="9"/>
      <c r="K21" s="21"/>
      <c r="L21" s="18">
        <f t="shared" si="1"/>
        <v>0</v>
      </c>
      <c r="M21" s="21"/>
      <c r="N21" s="8"/>
      <c r="O21" s="63"/>
      <c r="P21" s="64">
        <f t="shared" si="2"/>
        <v>0</v>
      </c>
      <c r="Q21" s="84" t="str">
        <f t="shared" si="3"/>
        <v>-</v>
      </c>
      <c r="R21" s="85" t="str">
        <f t="shared" si="4"/>
        <v/>
      </c>
      <c r="S21" s="86" t="str">
        <f>IF(R21="","",VLOOKUP(VALUE(R21),SETTINGS!$D$2:$H$33,2,0))</f>
        <v/>
      </c>
      <c r="T21" s="86" t="str">
        <f>IF(R21="","",VLOOKUP(VALUE(R21),SETTINGS!$D$2:$H$33,3,0))</f>
        <v/>
      </c>
      <c r="U21" s="86" t="str">
        <f t="shared" si="5"/>
        <v/>
      </c>
      <c r="V21" s="94" t="str">
        <f t="shared" si="5"/>
        <v/>
      </c>
      <c r="W21" s="94" t="str">
        <f t="shared" si="6"/>
        <v/>
      </c>
      <c r="X21" t="str">
        <f t="shared" si="17"/>
        <v/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6">
        <v>6</v>
      </c>
      <c r="D22" s="51">
        <f t="shared" si="0"/>
        <v>42314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321</v>
      </c>
      <c r="Q22" s="84">
        <f t="shared" si="3"/>
        <v>42314.625</v>
      </c>
      <c r="R22" s="85" t="str">
        <f t="shared" si="4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5"/>
        <v>Coroana CEREC</v>
      </c>
      <c r="V22" s="94" t="str">
        <f t="shared" si="5"/>
        <v/>
      </c>
      <c r="W22" s="94" t="str">
        <f t="shared" si="6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6</v>
      </c>
      <c r="D23" s="51">
        <f t="shared" si="0"/>
        <v>42314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81" si="18">N23*O23</f>
        <v>100</v>
      </c>
      <c r="Q23" s="84">
        <f t="shared" si="3"/>
        <v>42314.6875</v>
      </c>
      <c r="R23" s="85" t="str">
        <f t="shared" si="4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5"/>
        <v>Igienizare profesionala</v>
      </c>
      <c r="V23" s="94" t="str">
        <f t="shared" si="5"/>
        <v/>
      </c>
      <c r="W23" s="94" t="str">
        <f t="shared" si="6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6</v>
      </c>
      <c r="D24" s="51">
        <f t="shared" si="0"/>
        <v>42314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18"/>
        <v>260</v>
      </c>
      <c r="Q24" s="84">
        <f t="shared" si="3"/>
        <v>42314.71875</v>
      </c>
      <c r="R24" s="85" t="str">
        <f t="shared" si="4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5"/>
        <v>CEREC</v>
      </c>
      <c r="V24" s="94" t="str">
        <f t="shared" si="5"/>
        <v>Ceramic</v>
      </c>
      <c r="W24" s="94" t="str">
        <f t="shared" si="6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6</v>
      </c>
      <c r="D25" s="51">
        <f t="shared" si="0"/>
        <v>42314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18"/>
        <v>200</v>
      </c>
      <c r="Q25" s="84">
        <f t="shared" si="3"/>
        <v>42314.777777777781</v>
      </c>
      <c r="R25" s="85" t="str">
        <f t="shared" si="4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5"/>
        <v>Pivot fibra de sticla</v>
      </c>
      <c r="V25" s="94" t="str">
        <f t="shared" si="5"/>
        <v/>
      </c>
      <c r="W25" s="94" t="str">
        <f t="shared" si="6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6</v>
      </c>
      <c r="D26" s="51">
        <f t="shared" si="0"/>
        <v>42314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18"/>
        <v>60</v>
      </c>
      <c r="Q26" s="84">
        <f t="shared" si="3"/>
        <v>42314.791666666664</v>
      </c>
      <c r="R26" s="85" t="str">
        <f t="shared" si="4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5"/>
        <v>Obturatie compozit</v>
      </c>
      <c r="V26" s="94" t="str">
        <f t="shared" si="5"/>
        <v>Compozit</v>
      </c>
      <c r="W26" s="94" t="str">
        <f t="shared" si="6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6</v>
      </c>
      <c r="D27" s="51">
        <f t="shared" si="0"/>
        <v>42314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123</v>
      </c>
      <c r="Q27" s="84">
        <f t="shared" si="3"/>
        <v>42314.625</v>
      </c>
      <c r="R27" s="85" t="str">
        <f t="shared" si="4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5"/>
        <v>Coroana CEREC</v>
      </c>
      <c r="V27" s="94" t="str">
        <f t="shared" si="5"/>
        <v/>
      </c>
      <c r="W27" s="94" t="str">
        <f t="shared" si="6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6</v>
      </c>
      <c r="D28" s="51">
        <f t="shared" si="0"/>
        <v>42314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19">N28*O28</f>
        <v>100</v>
      </c>
      <c r="Q28" s="84">
        <f t="shared" si="3"/>
        <v>42314.6875</v>
      </c>
      <c r="R28" s="85" t="str">
        <f t="shared" si="4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5"/>
        <v>Igienizare profesionala</v>
      </c>
      <c r="V28" s="94" t="str">
        <f t="shared" si="5"/>
        <v/>
      </c>
      <c r="W28" s="94" t="str">
        <f t="shared" si="6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6</v>
      </c>
      <c r="D29" s="51">
        <f t="shared" si="0"/>
        <v>42314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19"/>
        <v>260</v>
      </c>
      <c r="Q29" s="84">
        <f t="shared" si="3"/>
        <v>42314.71875</v>
      </c>
      <c r="R29" s="85" t="str">
        <f t="shared" si="4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5"/>
        <v>CEREC</v>
      </c>
      <c r="V29" s="94" t="str">
        <f t="shared" si="5"/>
        <v>Ceramic</v>
      </c>
      <c r="W29" s="94" t="str">
        <f t="shared" si="6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6</v>
      </c>
      <c r="D30" s="51">
        <f t="shared" si="0"/>
        <v>42314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19"/>
        <v>200</v>
      </c>
      <c r="Q30" s="84">
        <f t="shared" si="3"/>
        <v>42314.777777777781</v>
      </c>
      <c r="R30" s="85" t="str">
        <f t="shared" si="4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5"/>
        <v>Pivot fibra de sticla</v>
      </c>
      <c r="V30" s="94" t="str">
        <f t="shared" si="5"/>
        <v/>
      </c>
      <c r="W30" s="94" t="str">
        <f t="shared" si="6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7</v>
      </c>
      <c r="D31" s="51">
        <f t="shared" si="0"/>
        <v>42315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19"/>
        <v>60</v>
      </c>
      <c r="Q31" s="84">
        <f t="shared" si="3"/>
        <v>42315.791666666664</v>
      </c>
      <c r="R31" s="85" t="str">
        <f t="shared" si="4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5"/>
        <v>Obturatie compozit</v>
      </c>
      <c r="V31" s="94" t="str">
        <f t="shared" si="5"/>
        <v>Compozit</v>
      </c>
      <c r="W31" s="94" t="str">
        <f t="shared" si="6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7</v>
      </c>
      <c r="D32" s="51">
        <f t="shared" si="0"/>
        <v>42315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321</v>
      </c>
      <c r="Q32" s="84">
        <f t="shared" si="3"/>
        <v>42315.625</v>
      </c>
      <c r="R32" s="85" t="str">
        <f t="shared" si="4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5"/>
        <v>Coroana CEREC</v>
      </c>
      <c r="V32" s="94" t="str">
        <f t="shared" si="5"/>
        <v/>
      </c>
      <c r="W32" s="94" t="str">
        <f t="shared" si="6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7</v>
      </c>
      <c r="D33" s="51">
        <f t="shared" si="0"/>
        <v>42315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41" si="20">N33*O33</f>
        <v>100</v>
      </c>
      <c r="Q33" s="84">
        <f t="shared" si="3"/>
        <v>42315.6875</v>
      </c>
      <c r="R33" s="85" t="str">
        <f t="shared" si="4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5"/>
        <v>Igienizare profesionala</v>
      </c>
      <c r="V33" s="94" t="str">
        <f t="shared" si="5"/>
        <v/>
      </c>
      <c r="W33" s="94" t="str">
        <f t="shared" si="6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7</v>
      </c>
      <c r="D34" s="51">
        <f t="shared" si="0"/>
        <v>42315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0"/>
        <v>260</v>
      </c>
      <c r="Q34" s="84">
        <f t="shared" si="3"/>
        <v>42315.71875</v>
      </c>
      <c r="R34" s="85" t="str">
        <f t="shared" si="4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5"/>
        <v>CEREC</v>
      </c>
      <c r="V34" s="94" t="str">
        <f t="shared" si="5"/>
        <v>Ceramic</v>
      </c>
      <c r="W34" s="94" t="str">
        <f t="shared" si="6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7</v>
      </c>
      <c r="D35" s="51">
        <f t="shared" si="0"/>
        <v>42315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0"/>
        <v>200</v>
      </c>
      <c r="Q35" s="84">
        <f t="shared" si="3"/>
        <v>42315.777777777781</v>
      </c>
      <c r="R35" s="85" t="str">
        <f t="shared" si="4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5"/>
        <v>Pivot fibra de sticla</v>
      </c>
      <c r="V35" s="94" t="str">
        <f t="shared" si="5"/>
        <v/>
      </c>
      <c r="W35" s="94" t="str">
        <f t="shared" si="6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7</v>
      </c>
      <c r="D36" s="51">
        <f t="shared" si="0"/>
        <v>42315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0"/>
        <v>60</v>
      </c>
      <c r="Q36" s="84">
        <f t="shared" si="3"/>
        <v>42315.791666666664</v>
      </c>
      <c r="R36" s="85" t="str">
        <f t="shared" si="4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5"/>
        <v>Obturatie compozit</v>
      </c>
      <c r="V36" s="94" t="str">
        <f t="shared" si="5"/>
        <v>Compozit</v>
      </c>
      <c r="W36" s="94" t="str">
        <f t="shared" si="6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7</v>
      </c>
      <c r="D37" s="51">
        <f t="shared" si="0"/>
        <v>42315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123</v>
      </c>
      <c r="Q37" s="84">
        <f t="shared" si="3"/>
        <v>42315.625</v>
      </c>
      <c r="R37" s="85" t="str">
        <f t="shared" si="4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5"/>
        <v>Coroana CEREC</v>
      </c>
      <c r="V37" s="94" t="str">
        <f t="shared" si="5"/>
        <v/>
      </c>
      <c r="W37" s="94" t="str">
        <f t="shared" si="6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7</v>
      </c>
      <c r="D38" s="51">
        <f t="shared" si="0"/>
        <v>42315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1">N38*O38</f>
        <v>100</v>
      </c>
      <c r="Q38" s="84">
        <f t="shared" si="3"/>
        <v>42315.6875</v>
      </c>
      <c r="R38" s="85" t="str">
        <f t="shared" si="4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5"/>
        <v>Igienizare profesionala</v>
      </c>
      <c r="V38" s="94" t="str">
        <f t="shared" si="5"/>
        <v/>
      </c>
      <c r="W38" s="94" t="str">
        <f t="shared" si="6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9</v>
      </c>
      <c r="D39" s="51">
        <f t="shared" si="0"/>
        <v>42317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1"/>
        <v>260</v>
      </c>
      <c r="Q39" s="84">
        <f t="shared" si="3"/>
        <v>42317.71875</v>
      </c>
      <c r="R39" s="85" t="str">
        <f t="shared" si="4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2">IF(G39=0,"",G39)</f>
        <v>CEREC</v>
      </c>
      <c r="V39" s="94" t="str">
        <f t="shared" si="22"/>
        <v>Ceramic</v>
      </c>
      <c r="W39" s="94" t="str">
        <f t="shared" si="6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9</v>
      </c>
      <c r="D40" s="51">
        <f t="shared" si="0"/>
        <v>42317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1"/>
        <v>200</v>
      </c>
      <c r="Q40" s="84">
        <f t="shared" si="3"/>
        <v>42317.777777777781</v>
      </c>
      <c r="R40" s="85" t="str">
        <f t="shared" si="4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2"/>
        <v>Pivot fibra de sticla</v>
      </c>
      <c r="V40" s="94" t="str">
        <f t="shared" si="22"/>
        <v/>
      </c>
      <c r="W40" s="94" t="str">
        <f t="shared" si="6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9</v>
      </c>
      <c r="D41" s="51">
        <f t="shared" si="0"/>
        <v>42317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1"/>
        <v>60</v>
      </c>
      <c r="Q41" s="84">
        <f t="shared" si="3"/>
        <v>42317.791666666664</v>
      </c>
      <c r="R41" s="85" t="str">
        <f t="shared" si="4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2"/>
        <v>Obturatie compozit</v>
      </c>
      <c r="V41" s="94" t="str">
        <f t="shared" si="22"/>
        <v>Compozit</v>
      </c>
      <c r="W41" s="94" t="str">
        <f t="shared" si="6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9</v>
      </c>
      <c r="D42" s="51">
        <f t="shared" si="0"/>
        <v>42317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321</v>
      </c>
      <c r="Q42" s="84">
        <f t="shared" si="3"/>
        <v>42317.625</v>
      </c>
      <c r="R42" s="85" t="str">
        <f t="shared" si="4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2"/>
        <v>Coroana CEREC</v>
      </c>
      <c r="V42" s="94" t="str">
        <f t="shared" si="22"/>
        <v/>
      </c>
      <c r="W42" s="94" t="str">
        <f t="shared" si="6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9</v>
      </c>
      <c r="D43" s="51">
        <f t="shared" si="0"/>
        <v>42317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61" si="23">N43*O43</f>
        <v>100</v>
      </c>
      <c r="Q43" s="84">
        <f t="shared" si="3"/>
        <v>42317.6875</v>
      </c>
      <c r="R43" s="85" t="str">
        <f t="shared" si="4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2"/>
        <v>Igienizare profesionala</v>
      </c>
      <c r="V43" s="94" t="str">
        <f t="shared" si="22"/>
        <v/>
      </c>
      <c r="W43" s="94" t="str">
        <f t="shared" si="6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9</v>
      </c>
      <c r="D44" s="51">
        <f t="shared" si="0"/>
        <v>42317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3"/>
        <v>260</v>
      </c>
      <c r="Q44" s="84">
        <f t="shared" si="3"/>
        <v>42317.71875</v>
      </c>
      <c r="R44" s="85" t="str">
        <f t="shared" si="4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2"/>
        <v>CEREC</v>
      </c>
      <c r="V44" s="94" t="str">
        <f t="shared" si="22"/>
        <v>Ceramic</v>
      </c>
      <c r="W44" s="94" t="str">
        <f t="shared" si="6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9</v>
      </c>
      <c r="D45" s="51">
        <f t="shared" si="0"/>
        <v>42317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3"/>
        <v>200</v>
      </c>
      <c r="Q45" s="84">
        <f t="shared" si="3"/>
        <v>42317.777777777781</v>
      </c>
      <c r="R45" s="85" t="str">
        <f t="shared" si="4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2"/>
        <v>Pivot fibra de sticla</v>
      </c>
      <c r="V45" s="94" t="str">
        <f t="shared" si="22"/>
        <v/>
      </c>
      <c r="W45" s="94" t="str">
        <f t="shared" si="6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9</v>
      </c>
      <c r="D46" s="51">
        <f t="shared" si="0"/>
        <v>42317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3"/>
        <v>60</v>
      </c>
      <c r="Q46" s="84">
        <f t="shared" si="3"/>
        <v>42317.791666666664</v>
      </c>
      <c r="R46" s="85" t="str">
        <f t="shared" si="4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2"/>
        <v>Obturatie compozit</v>
      </c>
      <c r="V46" s="94" t="str">
        <f t="shared" si="22"/>
        <v>Compozit</v>
      </c>
      <c r="W46" s="94" t="str">
        <f t="shared" si="6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9</v>
      </c>
      <c r="D47" s="51">
        <f t="shared" si="0"/>
        <v>42317</v>
      </c>
      <c r="E47" s="9" t="s">
        <v>205</v>
      </c>
      <c r="F47" s="33" t="s">
        <v>193</v>
      </c>
      <c r="G47" s="33" t="s">
        <v>190</v>
      </c>
      <c r="H47" s="33"/>
      <c r="I47" s="9" t="s">
        <v>61</v>
      </c>
      <c r="J47" s="9"/>
      <c r="K47" s="21">
        <v>0.625</v>
      </c>
      <c r="L47" s="18">
        <f t="shared" si="1"/>
        <v>0.6875</v>
      </c>
      <c r="M47" s="21">
        <v>6.25E-2</v>
      </c>
      <c r="N47" s="10">
        <v>1000</v>
      </c>
      <c r="O47" s="63">
        <v>0.4</v>
      </c>
      <c r="P47" s="64">
        <v>123</v>
      </c>
      <c r="Q47" s="84">
        <f t="shared" si="3"/>
        <v>42317.625</v>
      </c>
      <c r="R47" s="85" t="str">
        <f t="shared" si="4"/>
        <v>11</v>
      </c>
      <c r="S47" s="86" t="str">
        <f>IF(R47="","",VLOOKUP(VALUE(R47),SETTINGS!$D$2:$H$33,2,0))</f>
        <v>Maxilar</v>
      </c>
      <c r="T47" s="86" t="str">
        <f>IF(R47="","",VLOOKUP(VALUE(R47),SETTINGS!$D$2:$H$33,3,0))</f>
        <v>Incisivi</v>
      </c>
      <c r="U47" s="86" t="str">
        <f t="shared" si="22"/>
        <v>Coroana CEREC</v>
      </c>
      <c r="V47" s="94" t="str">
        <f t="shared" si="22"/>
        <v/>
      </c>
      <c r="W47" s="94" t="str">
        <f t="shared" si="6"/>
        <v/>
      </c>
      <c r="X47" t="str">
        <f t="shared" si="17"/>
        <v>11Coroana CEREC</v>
      </c>
    </row>
    <row r="48" spans="1:38" x14ac:dyDescent="0.25">
      <c r="A48" s="53">
        <v>42</v>
      </c>
      <c r="B48" s="46"/>
      <c r="C48" s="57">
        <v>9</v>
      </c>
      <c r="D48" s="51">
        <f t="shared" si="0"/>
        <v>42317</v>
      </c>
      <c r="E48" s="7" t="s">
        <v>202</v>
      </c>
      <c r="F48" s="33" t="s">
        <v>194</v>
      </c>
      <c r="G48" s="33" t="s">
        <v>13</v>
      </c>
      <c r="H48" s="33"/>
      <c r="I48" s="9" t="s">
        <v>69</v>
      </c>
      <c r="J48" s="9"/>
      <c r="K48" s="21">
        <v>0.6875</v>
      </c>
      <c r="L48" s="18">
        <f t="shared" si="1"/>
        <v>0.71875</v>
      </c>
      <c r="M48" s="21">
        <v>3.125E-2</v>
      </c>
      <c r="N48" s="8">
        <v>250</v>
      </c>
      <c r="O48" s="63">
        <v>0.4</v>
      </c>
      <c r="P48" s="64">
        <f t="shared" ref="P48:P51" si="24">N48*O48</f>
        <v>100</v>
      </c>
      <c r="Q48" s="84">
        <f t="shared" si="3"/>
        <v>42317.6875</v>
      </c>
      <c r="R48" s="85" t="str">
        <f t="shared" si="4"/>
        <v>41</v>
      </c>
      <c r="S48" s="86" t="str">
        <f>IF(R48="","",VLOOKUP(VALUE(R48),SETTINGS!$D$2:$H$33,2,0))</f>
        <v>Mandibula</v>
      </c>
      <c r="T48" s="86" t="str">
        <f>IF(R48="","",VLOOKUP(VALUE(R48),SETTINGS!$D$2:$H$33,3,0))</f>
        <v>Incisivi</v>
      </c>
      <c r="U48" s="86" t="str">
        <f t="shared" si="22"/>
        <v>Igienizare profesionala</v>
      </c>
      <c r="V48" s="94" t="str">
        <f t="shared" si="22"/>
        <v/>
      </c>
      <c r="W48" s="94" t="str">
        <f t="shared" si="6"/>
        <v/>
      </c>
      <c r="X48" t="str">
        <f t="shared" si="17"/>
        <v>41Igienizare profesionala</v>
      </c>
    </row>
    <row r="49" spans="1:40" x14ac:dyDescent="0.25">
      <c r="A49" s="52">
        <v>43</v>
      </c>
      <c r="B49" s="46"/>
      <c r="C49" s="57">
        <v>9</v>
      </c>
      <c r="D49" s="51">
        <f t="shared" si="0"/>
        <v>42317</v>
      </c>
      <c r="E49" s="7" t="s">
        <v>203</v>
      </c>
      <c r="F49" s="33" t="s">
        <v>194</v>
      </c>
      <c r="G49" s="33" t="s">
        <v>31</v>
      </c>
      <c r="H49" s="33" t="s">
        <v>41</v>
      </c>
      <c r="I49" s="9" t="s">
        <v>86</v>
      </c>
      <c r="J49" s="9"/>
      <c r="K49" s="21">
        <v>0.71875</v>
      </c>
      <c r="L49" s="18">
        <f t="shared" si="1"/>
        <v>0.77777777777777779</v>
      </c>
      <c r="M49" s="21">
        <v>5.9027777777777783E-2</v>
      </c>
      <c r="N49" s="8">
        <v>650</v>
      </c>
      <c r="O49" s="63">
        <v>0.4</v>
      </c>
      <c r="P49" s="64">
        <f t="shared" si="24"/>
        <v>260</v>
      </c>
      <c r="Q49" s="84">
        <f t="shared" si="3"/>
        <v>42317.71875</v>
      </c>
      <c r="R49" s="85" t="str">
        <f t="shared" si="4"/>
        <v>26</v>
      </c>
      <c r="S49" s="86" t="str">
        <f>IF(R49="","",VLOOKUP(VALUE(R49),SETTINGS!$D$2:$H$33,2,0))</f>
        <v>Maxilar</v>
      </c>
      <c r="T49" s="86" t="str">
        <f>IF(R49="","",VLOOKUP(VALUE(R49),SETTINGS!$D$2:$H$33,3,0))</f>
        <v>Molari</v>
      </c>
      <c r="U49" s="86" t="str">
        <f t="shared" si="22"/>
        <v>CEREC</v>
      </c>
      <c r="V49" s="94" t="str">
        <f t="shared" si="22"/>
        <v>Ceramic</v>
      </c>
      <c r="W49" s="94" t="str">
        <f t="shared" si="6"/>
        <v>CEREC-Ceramic</v>
      </c>
      <c r="X49" t="str">
        <f t="shared" si="17"/>
        <v>26CEREC</v>
      </c>
    </row>
    <row r="50" spans="1:40" x14ac:dyDescent="0.25">
      <c r="A50" s="53">
        <v>44</v>
      </c>
      <c r="B50" s="46"/>
      <c r="C50" s="57">
        <v>12</v>
      </c>
      <c r="D50" s="51">
        <f t="shared" si="0"/>
        <v>42320</v>
      </c>
      <c r="E50" s="7" t="s">
        <v>204</v>
      </c>
      <c r="F50" s="33" t="s">
        <v>194</v>
      </c>
      <c r="G50" s="33" t="s">
        <v>49</v>
      </c>
      <c r="H50" s="33"/>
      <c r="I50" s="9" t="s">
        <v>80</v>
      </c>
      <c r="J50" s="157" t="s">
        <v>208</v>
      </c>
      <c r="K50" s="21">
        <v>0.77777777777777779</v>
      </c>
      <c r="L50" s="18">
        <f t="shared" si="1"/>
        <v>0.79166666666666663</v>
      </c>
      <c r="M50" s="21">
        <v>1.3888888888888888E-2</v>
      </c>
      <c r="N50" s="8">
        <v>400</v>
      </c>
      <c r="O50" s="63">
        <v>0.5</v>
      </c>
      <c r="P50" s="64">
        <f t="shared" si="24"/>
        <v>200</v>
      </c>
      <c r="Q50" s="84">
        <f t="shared" si="3"/>
        <v>42320.777777777781</v>
      </c>
      <c r="R50" s="85" t="str">
        <f t="shared" si="4"/>
        <v>35</v>
      </c>
      <c r="S50" s="86" t="str">
        <f>IF(R50="","",VLOOKUP(VALUE(R50),SETTINGS!$D$2:$H$33,2,0))</f>
        <v>Mandibula</v>
      </c>
      <c r="T50" s="86" t="str">
        <f>IF(R50="","",VLOOKUP(VALUE(R50),SETTINGS!$D$2:$H$33,3,0))</f>
        <v>Premolari</v>
      </c>
      <c r="U50" s="86" t="str">
        <f t="shared" si="22"/>
        <v>Pivot fibra de sticla</v>
      </c>
      <c r="V50" s="94" t="str">
        <f t="shared" si="22"/>
        <v/>
      </c>
      <c r="W50" s="94" t="str">
        <f t="shared" si="6"/>
        <v/>
      </c>
      <c r="X50" t="str">
        <f t="shared" si="17"/>
        <v>35Pivot fibra de sticla</v>
      </c>
    </row>
    <row r="51" spans="1:40" x14ac:dyDescent="0.25">
      <c r="A51" s="53">
        <v>45</v>
      </c>
      <c r="B51" s="46"/>
      <c r="C51" s="57">
        <v>12</v>
      </c>
      <c r="D51" s="51">
        <f t="shared" si="0"/>
        <v>42320</v>
      </c>
      <c r="E51" s="7" t="s">
        <v>206</v>
      </c>
      <c r="F51" s="33" t="s">
        <v>193</v>
      </c>
      <c r="G51" s="33" t="s">
        <v>22</v>
      </c>
      <c r="H51" s="33" t="s">
        <v>40</v>
      </c>
      <c r="I51" s="9" t="s">
        <v>85</v>
      </c>
      <c r="J51" s="9" t="s">
        <v>207</v>
      </c>
      <c r="K51" s="21">
        <v>0.79166666666666663</v>
      </c>
      <c r="L51" s="18">
        <f t="shared" si="1"/>
        <v>0.83333333333333326</v>
      </c>
      <c r="M51" s="21">
        <v>4.1666666666666664E-2</v>
      </c>
      <c r="N51" s="8">
        <v>150</v>
      </c>
      <c r="O51" s="63">
        <v>0.4</v>
      </c>
      <c r="P51" s="64">
        <f t="shared" si="24"/>
        <v>60</v>
      </c>
      <c r="Q51" s="84">
        <f t="shared" si="3"/>
        <v>42320.791666666664</v>
      </c>
      <c r="R51" s="85" t="str">
        <f t="shared" si="4"/>
        <v>18</v>
      </c>
      <c r="S51" s="86" t="str">
        <f>IF(R51="","",VLOOKUP(VALUE(R51),SETTINGS!$D$2:$H$33,2,0))</f>
        <v>Maxilar</v>
      </c>
      <c r="T51" s="86" t="str">
        <f>IF(R51="","",VLOOKUP(VALUE(R51),SETTINGS!$D$2:$H$33,3,0))</f>
        <v>Molari</v>
      </c>
      <c r="U51" s="86" t="str">
        <f t="shared" si="22"/>
        <v>Obturatie compozit</v>
      </c>
      <c r="V51" s="94" t="str">
        <f t="shared" si="22"/>
        <v>Compozit</v>
      </c>
      <c r="W51" s="94" t="str">
        <f t="shared" si="6"/>
        <v>Obturatie compozit-Compozit</v>
      </c>
      <c r="X51" t="str">
        <f t="shared" si="17"/>
        <v>18Obturatie compozit</v>
      </c>
    </row>
    <row r="52" spans="1:40" x14ac:dyDescent="0.25">
      <c r="A52" s="52">
        <v>46</v>
      </c>
      <c r="B52" s="46"/>
      <c r="C52" s="57">
        <v>12</v>
      </c>
      <c r="D52" s="51">
        <f t="shared" si="0"/>
        <v>42320</v>
      </c>
      <c r="E52" s="9" t="s">
        <v>205</v>
      </c>
      <c r="F52" s="33" t="s">
        <v>193</v>
      </c>
      <c r="G52" s="33" t="s">
        <v>190</v>
      </c>
      <c r="H52" s="33"/>
      <c r="I52" s="9" t="s">
        <v>61</v>
      </c>
      <c r="J52" s="9"/>
      <c r="K52" s="21">
        <v>0.625</v>
      </c>
      <c r="L52" s="18">
        <f t="shared" si="1"/>
        <v>0.6875</v>
      </c>
      <c r="M52" s="21">
        <v>6.25E-2</v>
      </c>
      <c r="N52" s="10">
        <v>1000</v>
      </c>
      <c r="O52" s="63">
        <v>0.4</v>
      </c>
      <c r="P52" s="64">
        <v>321</v>
      </c>
      <c r="Q52" s="84">
        <f t="shared" si="3"/>
        <v>42320.625</v>
      </c>
      <c r="R52" s="85" t="str">
        <f t="shared" si="4"/>
        <v>11</v>
      </c>
      <c r="S52" s="86" t="str">
        <f>IF(R52="","",VLOOKUP(VALUE(R52),SETTINGS!$D$2:$H$33,2,0))</f>
        <v>Maxilar</v>
      </c>
      <c r="T52" s="86" t="str">
        <f>IF(R52="","",VLOOKUP(VALUE(R52),SETTINGS!$D$2:$H$33,3,0))</f>
        <v>Incisivi</v>
      </c>
      <c r="U52" s="86" t="str">
        <f t="shared" si="22"/>
        <v>Coroana CEREC</v>
      </c>
      <c r="V52" s="94" t="str">
        <f t="shared" si="22"/>
        <v/>
      </c>
      <c r="W52" s="94" t="str">
        <f t="shared" si="6"/>
        <v/>
      </c>
      <c r="X52" t="str">
        <f t="shared" si="17"/>
        <v>11Coroana CEREC</v>
      </c>
    </row>
    <row r="53" spans="1:40" x14ac:dyDescent="0.25">
      <c r="A53" s="53">
        <v>47</v>
      </c>
      <c r="B53" s="46"/>
      <c r="C53" s="57">
        <v>12</v>
      </c>
      <c r="D53" s="51">
        <f t="shared" si="0"/>
        <v>42320</v>
      </c>
      <c r="E53" s="7" t="s">
        <v>202</v>
      </c>
      <c r="F53" s="33" t="s">
        <v>194</v>
      </c>
      <c r="G53" s="33" t="s">
        <v>13</v>
      </c>
      <c r="H53" s="33"/>
      <c r="I53" s="9" t="s">
        <v>69</v>
      </c>
      <c r="J53" s="9"/>
      <c r="K53" s="21">
        <v>0.6875</v>
      </c>
      <c r="L53" s="18">
        <f t="shared" si="1"/>
        <v>0.71875</v>
      </c>
      <c r="M53" s="21">
        <v>3.125E-2</v>
      </c>
      <c r="N53" s="8">
        <v>250</v>
      </c>
      <c r="O53" s="63">
        <v>0.4</v>
      </c>
      <c r="P53" s="64">
        <f t="shared" ref="P53:P61" si="25">N53*O53</f>
        <v>100</v>
      </c>
      <c r="Q53" s="84">
        <f t="shared" si="3"/>
        <v>42320.6875</v>
      </c>
      <c r="R53" s="85" t="str">
        <f t="shared" si="4"/>
        <v>41</v>
      </c>
      <c r="S53" s="86" t="str">
        <f>IF(R53="","",VLOOKUP(VALUE(R53),SETTINGS!$D$2:$H$33,2,0))</f>
        <v>Mandibula</v>
      </c>
      <c r="T53" s="86" t="str">
        <f>IF(R53="","",VLOOKUP(VALUE(R53),SETTINGS!$D$2:$H$33,3,0))</f>
        <v>Incisivi</v>
      </c>
      <c r="U53" s="86" t="str">
        <f t="shared" si="22"/>
        <v>Igienizare profesionala</v>
      </c>
      <c r="V53" s="94" t="str">
        <f t="shared" si="22"/>
        <v/>
      </c>
      <c r="W53" s="94" t="str">
        <f t="shared" si="6"/>
        <v/>
      </c>
      <c r="X53" t="str">
        <f t="shared" si="17"/>
        <v>41Igienizare profesionala</v>
      </c>
    </row>
    <row r="54" spans="1:40" x14ac:dyDescent="0.25">
      <c r="A54" s="53">
        <v>48</v>
      </c>
      <c r="B54" s="46"/>
      <c r="C54" s="57">
        <v>12</v>
      </c>
      <c r="D54" s="51">
        <f t="shared" si="0"/>
        <v>42320</v>
      </c>
      <c r="E54" s="7" t="s">
        <v>203</v>
      </c>
      <c r="F54" s="33" t="s">
        <v>194</v>
      </c>
      <c r="G54" s="33" t="s">
        <v>31</v>
      </c>
      <c r="H54" s="33" t="s">
        <v>41</v>
      </c>
      <c r="I54" s="9" t="s">
        <v>86</v>
      </c>
      <c r="J54" s="9"/>
      <c r="K54" s="21">
        <v>0.71875</v>
      </c>
      <c r="L54" s="18">
        <f t="shared" si="1"/>
        <v>0.77777777777777779</v>
      </c>
      <c r="M54" s="21">
        <v>5.9027777777777783E-2</v>
      </c>
      <c r="N54" s="8">
        <v>650</v>
      </c>
      <c r="O54" s="63">
        <v>0.4</v>
      </c>
      <c r="P54" s="64">
        <f t="shared" si="25"/>
        <v>260</v>
      </c>
      <c r="Q54" s="84">
        <f t="shared" si="3"/>
        <v>42320.71875</v>
      </c>
      <c r="R54" s="85" t="str">
        <f t="shared" si="4"/>
        <v>26</v>
      </c>
      <c r="S54" s="86" t="str">
        <f>IF(R54="","",VLOOKUP(VALUE(R54),SETTINGS!$D$2:$H$33,2,0))</f>
        <v>Maxilar</v>
      </c>
      <c r="T54" s="86" t="str">
        <f>IF(R54="","",VLOOKUP(VALUE(R54),SETTINGS!$D$2:$H$33,3,0))</f>
        <v>Molari</v>
      </c>
      <c r="U54" s="86" t="str">
        <f t="shared" si="22"/>
        <v>CEREC</v>
      </c>
      <c r="V54" s="94" t="str">
        <f t="shared" si="22"/>
        <v>Ceramic</v>
      </c>
      <c r="W54" s="94" t="str">
        <f t="shared" si="6"/>
        <v>CEREC-Ceramic</v>
      </c>
      <c r="X54" t="str">
        <f t="shared" si="17"/>
        <v>26CEREC</v>
      </c>
    </row>
    <row r="55" spans="1:40" x14ac:dyDescent="0.25">
      <c r="A55" s="52">
        <v>49</v>
      </c>
      <c r="B55" s="46"/>
      <c r="C55" s="57">
        <v>12</v>
      </c>
      <c r="D55" s="51">
        <f t="shared" si="0"/>
        <v>42320</v>
      </c>
      <c r="E55" s="7" t="s">
        <v>204</v>
      </c>
      <c r="F55" s="33" t="s">
        <v>194</v>
      </c>
      <c r="G55" s="33" t="s">
        <v>49</v>
      </c>
      <c r="H55" s="33"/>
      <c r="I55" s="9" t="s">
        <v>80</v>
      </c>
      <c r="J55" s="157" t="s">
        <v>208</v>
      </c>
      <c r="K55" s="21">
        <v>0.77777777777777779</v>
      </c>
      <c r="L55" s="18">
        <f t="shared" si="1"/>
        <v>0.79166666666666663</v>
      </c>
      <c r="M55" s="21">
        <v>1.3888888888888888E-2</v>
      </c>
      <c r="N55" s="8">
        <v>400</v>
      </c>
      <c r="O55" s="63">
        <v>0.5</v>
      </c>
      <c r="P55" s="64">
        <f t="shared" si="25"/>
        <v>200</v>
      </c>
      <c r="Q55" s="84">
        <f t="shared" si="3"/>
        <v>42320.777777777781</v>
      </c>
      <c r="R55" s="85" t="str">
        <f t="shared" si="4"/>
        <v>35</v>
      </c>
      <c r="S55" s="86" t="str">
        <f>IF(R55="","",VLOOKUP(VALUE(R55),SETTINGS!$D$2:$H$33,2,0))</f>
        <v>Mandibula</v>
      </c>
      <c r="T55" s="86" t="str">
        <f>IF(R55="","",VLOOKUP(VALUE(R55),SETTINGS!$D$2:$H$33,3,0))</f>
        <v>Premolari</v>
      </c>
      <c r="U55" s="86" t="str">
        <f t="shared" si="22"/>
        <v>Pivot fibra de sticla</v>
      </c>
      <c r="V55" s="94" t="str">
        <f t="shared" si="22"/>
        <v/>
      </c>
      <c r="W55" s="94" t="str">
        <f t="shared" si="6"/>
        <v/>
      </c>
      <c r="X55" t="str">
        <f t="shared" si="17"/>
        <v>35Pivot fibra de sticla</v>
      </c>
    </row>
    <row r="56" spans="1:40" x14ac:dyDescent="0.25">
      <c r="A56" s="53">
        <v>50</v>
      </c>
      <c r="B56" s="46"/>
      <c r="C56" s="57">
        <v>12</v>
      </c>
      <c r="D56" s="51">
        <f t="shared" si="0"/>
        <v>42320</v>
      </c>
      <c r="E56" s="7" t="s">
        <v>206</v>
      </c>
      <c r="F56" s="33" t="s">
        <v>193</v>
      </c>
      <c r="G56" s="33" t="s">
        <v>22</v>
      </c>
      <c r="H56" s="33" t="s">
        <v>40</v>
      </c>
      <c r="I56" s="9" t="s">
        <v>85</v>
      </c>
      <c r="J56" s="9" t="s">
        <v>207</v>
      </c>
      <c r="K56" s="21">
        <v>0.79166666666666663</v>
      </c>
      <c r="L56" s="18">
        <f t="shared" si="1"/>
        <v>0.83333333333333326</v>
      </c>
      <c r="M56" s="21">
        <v>4.1666666666666664E-2</v>
      </c>
      <c r="N56" s="8">
        <v>150</v>
      </c>
      <c r="O56" s="63">
        <v>0.4</v>
      </c>
      <c r="P56" s="64">
        <f t="shared" si="25"/>
        <v>60</v>
      </c>
      <c r="Q56" s="84">
        <f t="shared" si="3"/>
        <v>42320.791666666664</v>
      </c>
      <c r="R56" s="85" t="str">
        <f t="shared" si="4"/>
        <v>18</v>
      </c>
      <c r="S56" s="86" t="str">
        <f>IF(R56="","",VLOOKUP(VALUE(R56),SETTINGS!$D$2:$H$33,2,0))</f>
        <v>Maxilar</v>
      </c>
      <c r="T56" s="86" t="str">
        <f>IF(R56="","",VLOOKUP(VALUE(R56),SETTINGS!$D$2:$H$33,3,0))</f>
        <v>Molari</v>
      </c>
      <c r="U56" s="86" t="str">
        <f t="shared" si="22"/>
        <v>Obturatie compozit</v>
      </c>
      <c r="V56" s="94" t="str">
        <f t="shared" si="22"/>
        <v>Compozit</v>
      </c>
      <c r="W56" s="94" t="str">
        <f t="shared" si="6"/>
        <v>Obturatie compozit-Compozit</v>
      </c>
      <c r="X56" t="str">
        <f t="shared" si="17"/>
        <v>18Obturatie compozit</v>
      </c>
    </row>
    <row r="57" spans="1:40" x14ac:dyDescent="0.25">
      <c r="A57" s="53">
        <v>51</v>
      </c>
      <c r="B57" s="46"/>
      <c r="C57" s="57">
        <v>13</v>
      </c>
      <c r="D57" s="51">
        <f t="shared" si="0"/>
        <v>42321</v>
      </c>
      <c r="E57" s="9" t="s">
        <v>205</v>
      </c>
      <c r="F57" s="33" t="s">
        <v>193</v>
      </c>
      <c r="G57" s="33" t="s">
        <v>190</v>
      </c>
      <c r="H57" s="33"/>
      <c r="I57" s="9" t="s">
        <v>61</v>
      </c>
      <c r="J57" s="9"/>
      <c r="K57" s="21">
        <v>0.625</v>
      </c>
      <c r="L57" s="18">
        <f t="shared" si="1"/>
        <v>0.6875</v>
      </c>
      <c r="M57" s="21">
        <v>6.25E-2</v>
      </c>
      <c r="N57" s="10">
        <v>1000</v>
      </c>
      <c r="O57" s="63">
        <v>0.4</v>
      </c>
      <c r="P57" s="64">
        <v>123</v>
      </c>
      <c r="Q57" s="84">
        <f t="shared" si="3"/>
        <v>42321.625</v>
      </c>
      <c r="R57" s="85" t="str">
        <f t="shared" si="4"/>
        <v>11</v>
      </c>
      <c r="S57" s="86" t="str">
        <f>IF(R57="","",VLOOKUP(VALUE(R57),SETTINGS!$D$2:$H$33,2,0))</f>
        <v>Maxilar</v>
      </c>
      <c r="T57" s="86" t="str">
        <f>IF(R57="","",VLOOKUP(VALUE(R57),SETTINGS!$D$2:$H$33,3,0))</f>
        <v>Incisivi</v>
      </c>
      <c r="U57" s="86" t="str">
        <f t="shared" si="22"/>
        <v>Coroana CEREC</v>
      </c>
      <c r="V57" s="94" t="str">
        <f t="shared" si="22"/>
        <v/>
      </c>
      <c r="W57" s="94" t="str">
        <f t="shared" si="6"/>
        <v/>
      </c>
      <c r="X57" t="str">
        <f t="shared" si="17"/>
        <v>11Coroana CEREC</v>
      </c>
    </row>
    <row r="58" spans="1:40" x14ac:dyDescent="0.25">
      <c r="A58" s="52">
        <v>52</v>
      </c>
      <c r="B58" s="46"/>
      <c r="C58" s="57">
        <v>13</v>
      </c>
      <c r="D58" s="51">
        <f t="shared" si="0"/>
        <v>42321</v>
      </c>
      <c r="E58" s="7" t="s">
        <v>202</v>
      </c>
      <c r="F58" s="33" t="s">
        <v>194</v>
      </c>
      <c r="G58" s="33" t="s">
        <v>13</v>
      </c>
      <c r="H58" s="33"/>
      <c r="I58" s="9" t="s">
        <v>69</v>
      </c>
      <c r="J58" s="9"/>
      <c r="K58" s="21">
        <v>0.6875</v>
      </c>
      <c r="L58" s="18">
        <f t="shared" si="1"/>
        <v>0.71875</v>
      </c>
      <c r="M58" s="21">
        <v>3.125E-2</v>
      </c>
      <c r="N58" s="8">
        <v>250</v>
      </c>
      <c r="O58" s="63">
        <v>0.4</v>
      </c>
      <c r="P58" s="64">
        <f t="shared" ref="P58:P65" si="26">N58*O58</f>
        <v>100</v>
      </c>
      <c r="Q58" s="84">
        <f t="shared" si="3"/>
        <v>42321.6875</v>
      </c>
      <c r="R58" s="85" t="str">
        <f t="shared" si="4"/>
        <v>41</v>
      </c>
      <c r="S58" s="86" t="str">
        <f>IF(R58="","",VLOOKUP(VALUE(R58),SETTINGS!$D$2:$H$33,2,0))</f>
        <v>Mandibula</v>
      </c>
      <c r="T58" s="86" t="str">
        <f>IF(R58="","",VLOOKUP(VALUE(R58),SETTINGS!$D$2:$H$33,3,0))</f>
        <v>Incisivi</v>
      </c>
      <c r="U58" s="86" t="str">
        <f t="shared" si="22"/>
        <v>Igienizare profesionala</v>
      </c>
      <c r="V58" s="94" t="str">
        <f t="shared" si="22"/>
        <v/>
      </c>
      <c r="W58" s="94" t="str">
        <f t="shared" si="6"/>
        <v/>
      </c>
      <c r="X58" t="str">
        <f t="shared" si="17"/>
        <v>41Igienizare profesionala</v>
      </c>
    </row>
    <row r="59" spans="1:40" x14ac:dyDescent="0.25">
      <c r="A59" s="53">
        <v>53</v>
      </c>
      <c r="B59" s="46"/>
      <c r="C59" s="57">
        <v>13</v>
      </c>
      <c r="D59" s="51">
        <f t="shared" si="0"/>
        <v>42321</v>
      </c>
      <c r="E59" s="7" t="s">
        <v>203</v>
      </c>
      <c r="F59" s="33" t="s">
        <v>194</v>
      </c>
      <c r="G59" s="33" t="s">
        <v>31</v>
      </c>
      <c r="H59" s="33" t="s">
        <v>41</v>
      </c>
      <c r="I59" s="9" t="s">
        <v>86</v>
      </c>
      <c r="J59" s="9"/>
      <c r="K59" s="21">
        <v>0.71875</v>
      </c>
      <c r="L59" s="18">
        <f t="shared" si="1"/>
        <v>0.77777777777777779</v>
      </c>
      <c r="M59" s="21">
        <v>5.9027777777777783E-2</v>
      </c>
      <c r="N59" s="8">
        <v>650</v>
      </c>
      <c r="O59" s="63">
        <v>0.4</v>
      </c>
      <c r="P59" s="64">
        <f t="shared" si="26"/>
        <v>260</v>
      </c>
      <c r="Q59" s="84">
        <f t="shared" si="3"/>
        <v>42321.71875</v>
      </c>
      <c r="R59" s="85" t="str">
        <f t="shared" si="4"/>
        <v>26</v>
      </c>
      <c r="S59" s="86" t="str">
        <f>IF(R59="","",VLOOKUP(VALUE(R59),SETTINGS!$D$2:$H$33,2,0))</f>
        <v>Maxilar</v>
      </c>
      <c r="T59" s="86" t="str">
        <f>IF(R59="","",VLOOKUP(VALUE(R59),SETTINGS!$D$2:$H$33,3,0))</f>
        <v>Molari</v>
      </c>
      <c r="U59" s="86" t="str">
        <f t="shared" si="22"/>
        <v>CEREC</v>
      </c>
      <c r="V59" s="94" t="str">
        <f t="shared" si="22"/>
        <v>Ceramic</v>
      </c>
      <c r="W59" s="94" t="str">
        <f t="shared" si="6"/>
        <v>CEREC-Ceramic</v>
      </c>
      <c r="X59" t="str">
        <f t="shared" si="17"/>
        <v>26CEREC</v>
      </c>
    </row>
    <row r="60" spans="1:40" x14ac:dyDescent="0.25">
      <c r="A60" s="53">
        <v>54</v>
      </c>
      <c r="B60" s="46"/>
      <c r="C60" s="57">
        <v>13</v>
      </c>
      <c r="D60" s="51">
        <f t="shared" si="0"/>
        <v>42321</v>
      </c>
      <c r="E60" s="7" t="s">
        <v>204</v>
      </c>
      <c r="F60" s="33" t="s">
        <v>194</v>
      </c>
      <c r="G60" s="33" t="s">
        <v>49</v>
      </c>
      <c r="H60" s="33"/>
      <c r="I60" s="9" t="s">
        <v>80</v>
      </c>
      <c r="J60" s="157" t="s">
        <v>208</v>
      </c>
      <c r="K60" s="21">
        <v>0.77777777777777779</v>
      </c>
      <c r="L60" s="18">
        <f t="shared" si="1"/>
        <v>0.79166666666666663</v>
      </c>
      <c r="M60" s="21">
        <v>1.3888888888888888E-2</v>
      </c>
      <c r="N60" s="8">
        <v>400</v>
      </c>
      <c r="O60" s="63">
        <v>0.5</v>
      </c>
      <c r="P60" s="64">
        <f t="shared" si="26"/>
        <v>200</v>
      </c>
      <c r="Q60" s="84">
        <f t="shared" si="3"/>
        <v>42321.777777777781</v>
      </c>
      <c r="R60" s="85" t="str">
        <f t="shared" si="4"/>
        <v>35</v>
      </c>
      <c r="S60" s="86" t="str">
        <f>IF(R60="","",VLOOKUP(VALUE(R60),SETTINGS!$D$2:$H$33,2,0))</f>
        <v>Mandibula</v>
      </c>
      <c r="T60" s="86" t="str">
        <f>IF(R60="","",VLOOKUP(VALUE(R60),SETTINGS!$D$2:$H$33,3,0))</f>
        <v>Premolari</v>
      </c>
      <c r="U60" s="86" t="str">
        <f t="shared" si="22"/>
        <v>Pivot fibra de sticla</v>
      </c>
      <c r="V60" s="94" t="str">
        <f t="shared" si="22"/>
        <v/>
      </c>
      <c r="W60" s="94" t="str">
        <f t="shared" si="6"/>
        <v/>
      </c>
      <c r="X60" t="str">
        <f t="shared" si="17"/>
        <v>35Pivot fibra de sticla</v>
      </c>
    </row>
    <row r="61" spans="1:40" x14ac:dyDescent="0.25">
      <c r="A61" s="52">
        <v>55</v>
      </c>
      <c r="B61" s="46"/>
      <c r="C61" s="57">
        <v>13</v>
      </c>
      <c r="D61" s="51">
        <f t="shared" si="0"/>
        <v>42321</v>
      </c>
      <c r="E61" s="7" t="s">
        <v>206</v>
      </c>
      <c r="F61" s="33" t="s">
        <v>193</v>
      </c>
      <c r="G61" s="33" t="s">
        <v>22</v>
      </c>
      <c r="H61" s="33" t="s">
        <v>40</v>
      </c>
      <c r="I61" s="9" t="s">
        <v>85</v>
      </c>
      <c r="J61" s="9" t="s">
        <v>207</v>
      </c>
      <c r="K61" s="21">
        <v>0.79166666666666663</v>
      </c>
      <c r="L61" s="18">
        <f t="shared" si="1"/>
        <v>0.83333333333333326</v>
      </c>
      <c r="M61" s="21">
        <v>4.1666666666666664E-2</v>
      </c>
      <c r="N61" s="8">
        <v>150</v>
      </c>
      <c r="O61" s="63">
        <v>0.4</v>
      </c>
      <c r="P61" s="64">
        <f t="shared" si="26"/>
        <v>60</v>
      </c>
      <c r="Q61" s="84">
        <f t="shared" si="3"/>
        <v>42321.791666666664</v>
      </c>
      <c r="R61" s="85" t="str">
        <f t="shared" si="4"/>
        <v>18</v>
      </c>
      <c r="S61" s="86" t="str">
        <f>IF(R61="","",VLOOKUP(VALUE(R61),SETTINGS!$D$2:$H$33,2,0))</f>
        <v>Maxilar</v>
      </c>
      <c r="T61" s="86" t="str">
        <f>IF(R61="","",VLOOKUP(VALUE(R61),SETTINGS!$D$2:$H$33,3,0))</f>
        <v>Molari</v>
      </c>
      <c r="U61" s="86" t="str">
        <f t="shared" si="22"/>
        <v>Obturatie compozit</v>
      </c>
      <c r="V61" s="94" t="str">
        <f t="shared" si="22"/>
        <v>Compozit</v>
      </c>
      <c r="W61" s="94" t="str">
        <f t="shared" si="6"/>
        <v>Obturatie compozit-Compozit</v>
      </c>
      <c r="X61" t="str">
        <f t="shared" si="17"/>
        <v>18Obturatie compozit</v>
      </c>
    </row>
    <row r="62" spans="1:40" x14ac:dyDescent="0.25">
      <c r="A62" s="53">
        <v>56</v>
      </c>
      <c r="B62" s="46"/>
      <c r="C62" s="57">
        <v>13</v>
      </c>
      <c r="D62" s="51">
        <f t="shared" si="0"/>
        <v>42321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si="26"/>
        <v>100</v>
      </c>
      <c r="Q62" s="84">
        <f t="shared" si="3"/>
        <v>42321.6875</v>
      </c>
      <c r="R62" s="85" t="str">
        <f t="shared" si="4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2"/>
        <v>Igienizare profesionala</v>
      </c>
      <c r="V62" s="94" t="str">
        <f t="shared" si="22"/>
        <v/>
      </c>
      <c r="W62" s="94" t="str">
        <f t="shared" si="6"/>
        <v/>
      </c>
      <c r="X62" t="str">
        <f t="shared" si="17"/>
        <v>41Igienizare profesionala</v>
      </c>
    </row>
    <row r="63" spans="1:40" x14ac:dyDescent="0.25">
      <c r="A63" s="53">
        <v>57</v>
      </c>
      <c r="B63" s="46"/>
      <c r="C63" s="57">
        <v>13</v>
      </c>
      <c r="D63" s="51">
        <f t="shared" si="0"/>
        <v>42321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6"/>
        <v>260</v>
      </c>
      <c r="Q63" s="84">
        <f t="shared" si="3"/>
        <v>42321.71875</v>
      </c>
      <c r="R63" s="85" t="str">
        <f t="shared" si="4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2"/>
        <v>CEREC</v>
      </c>
      <c r="V63" s="94" t="str">
        <f t="shared" si="22"/>
        <v>Ceramic</v>
      </c>
      <c r="W63" s="94" t="str">
        <f t="shared" si="6"/>
        <v>CEREC-Ceramic</v>
      </c>
      <c r="X63" t="str">
        <f t="shared" si="17"/>
        <v>26CEREC</v>
      </c>
      <c r="AN63" s="155"/>
    </row>
    <row r="64" spans="1:40" x14ac:dyDescent="0.25">
      <c r="A64" s="52">
        <v>58</v>
      </c>
      <c r="B64" s="46"/>
      <c r="C64" s="57">
        <v>13</v>
      </c>
      <c r="D64" s="51">
        <f t="shared" si="0"/>
        <v>42321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6"/>
        <v>200</v>
      </c>
      <c r="Q64" s="84">
        <f t="shared" si="3"/>
        <v>42321.777777777781</v>
      </c>
      <c r="R64" s="85" t="str">
        <f t="shared" si="4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7">IF(G64=0,"",G64)</f>
        <v>Pivot fibra de sticla</v>
      </c>
      <c r="V64" s="94" t="str">
        <f t="shared" si="27"/>
        <v/>
      </c>
      <c r="W64" s="94" t="str">
        <f t="shared" si="6"/>
        <v/>
      </c>
      <c r="X64" t="str">
        <f t="shared" si="17"/>
        <v>35Pivot fibra de sticla</v>
      </c>
      <c r="AN64" s="155"/>
    </row>
    <row r="65" spans="1:40" x14ac:dyDescent="0.25">
      <c r="A65" s="53">
        <v>59</v>
      </c>
      <c r="B65" s="46"/>
      <c r="C65" s="57">
        <v>14</v>
      </c>
      <c r="D65" s="51">
        <f t="shared" si="0"/>
        <v>42322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6"/>
        <v>60</v>
      </c>
      <c r="Q65" s="84">
        <f t="shared" si="3"/>
        <v>42322.791666666664</v>
      </c>
      <c r="R65" s="85" t="str">
        <f t="shared" si="4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7"/>
        <v>Obturatie compozit</v>
      </c>
      <c r="V65" s="94" t="str">
        <f t="shared" si="27"/>
        <v>Compozit</v>
      </c>
      <c r="W65" s="94" t="str">
        <f t="shared" si="6"/>
        <v>Obturatie compozit-Compozit</v>
      </c>
      <c r="X65" t="str">
        <f t="shared" si="17"/>
        <v>18Obturatie compozit</v>
      </c>
      <c r="AN65" s="155"/>
    </row>
    <row r="66" spans="1:40" x14ac:dyDescent="0.25">
      <c r="A66" s="53">
        <v>60</v>
      </c>
      <c r="B66" s="46"/>
      <c r="C66" s="57">
        <v>14</v>
      </c>
      <c r="D66" s="51">
        <f t="shared" si="0"/>
        <v>42322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321</v>
      </c>
      <c r="Q66" s="84">
        <f t="shared" si="3"/>
        <v>42322.625</v>
      </c>
      <c r="R66" s="85" t="str">
        <f t="shared" si="4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7"/>
        <v>Coroana CEREC</v>
      </c>
      <c r="V66" s="94" t="str">
        <f t="shared" si="27"/>
        <v/>
      </c>
      <c r="W66" s="94" t="str">
        <f t="shared" si="6"/>
        <v/>
      </c>
      <c r="X66" t="str">
        <f t="shared" si="17"/>
        <v>11Coroana CEREC</v>
      </c>
      <c r="AN66" s="155"/>
    </row>
    <row r="67" spans="1:40" x14ac:dyDescent="0.25">
      <c r="A67" s="52">
        <v>61</v>
      </c>
      <c r="B67" s="46"/>
      <c r="C67" s="57">
        <v>14</v>
      </c>
      <c r="D67" s="51">
        <f t="shared" si="0"/>
        <v>42322</v>
      </c>
      <c r="E67" s="7" t="s">
        <v>202</v>
      </c>
      <c r="F67" s="33" t="s">
        <v>194</v>
      </c>
      <c r="G67" s="33" t="s">
        <v>13</v>
      </c>
      <c r="H67" s="33"/>
      <c r="I67" s="9" t="s">
        <v>69</v>
      </c>
      <c r="J67" s="9"/>
      <c r="K67" s="21">
        <v>0.6875</v>
      </c>
      <c r="L67" s="18">
        <f t="shared" si="1"/>
        <v>0.71875</v>
      </c>
      <c r="M67" s="21">
        <v>3.125E-2</v>
      </c>
      <c r="N67" s="8">
        <v>250</v>
      </c>
      <c r="O67" s="63">
        <v>0.4</v>
      </c>
      <c r="P67" s="64">
        <f t="shared" ref="P67:P70" si="28">N67*O67</f>
        <v>100</v>
      </c>
      <c r="Q67" s="84">
        <f t="shared" si="3"/>
        <v>42322.6875</v>
      </c>
      <c r="R67" s="85" t="str">
        <f t="shared" si="4"/>
        <v>41</v>
      </c>
      <c r="S67" s="86" t="str">
        <f>IF(R67="","",VLOOKUP(VALUE(R67),SETTINGS!$D$2:$H$33,2,0))</f>
        <v>Mandibula</v>
      </c>
      <c r="T67" s="86" t="str">
        <f>IF(R67="","",VLOOKUP(VALUE(R67),SETTINGS!$D$2:$H$33,3,0))</f>
        <v>Incisivi</v>
      </c>
      <c r="U67" s="86" t="str">
        <f t="shared" si="27"/>
        <v>Igienizare profesionala</v>
      </c>
      <c r="V67" s="94" t="str">
        <f t="shared" si="27"/>
        <v/>
      </c>
      <c r="W67" s="94" t="str">
        <f t="shared" si="6"/>
        <v/>
      </c>
      <c r="X67" t="str">
        <f t="shared" si="17"/>
        <v>41Igienizare profesionala</v>
      </c>
    </row>
    <row r="68" spans="1:40" x14ac:dyDescent="0.25">
      <c r="A68" s="53">
        <v>62</v>
      </c>
      <c r="B68" s="46"/>
      <c r="C68" s="57">
        <v>14</v>
      </c>
      <c r="D68" s="51">
        <f t="shared" si="0"/>
        <v>42322</v>
      </c>
      <c r="E68" s="7" t="s">
        <v>203</v>
      </c>
      <c r="F68" s="33" t="s">
        <v>194</v>
      </c>
      <c r="G68" s="33" t="s">
        <v>31</v>
      </c>
      <c r="H68" s="33" t="s">
        <v>41</v>
      </c>
      <c r="I68" s="9" t="s">
        <v>86</v>
      </c>
      <c r="J68" s="9"/>
      <c r="K68" s="21">
        <v>0.71875</v>
      </c>
      <c r="L68" s="18">
        <f t="shared" si="1"/>
        <v>0.77777777777777779</v>
      </c>
      <c r="M68" s="21">
        <v>5.9027777777777783E-2</v>
      </c>
      <c r="N68" s="8">
        <v>650</v>
      </c>
      <c r="O68" s="63">
        <v>0.4</v>
      </c>
      <c r="P68" s="64">
        <f t="shared" si="28"/>
        <v>260</v>
      </c>
      <c r="Q68" s="84">
        <f t="shared" si="3"/>
        <v>42322.71875</v>
      </c>
      <c r="R68" s="85" t="str">
        <f t="shared" si="4"/>
        <v>26</v>
      </c>
      <c r="S68" s="86" t="str">
        <f>IF(R68="","",VLOOKUP(VALUE(R68),SETTINGS!$D$2:$H$33,2,0))</f>
        <v>Maxilar</v>
      </c>
      <c r="T68" s="86" t="str">
        <f>IF(R68="","",VLOOKUP(VALUE(R68),SETTINGS!$D$2:$H$33,3,0))</f>
        <v>Molari</v>
      </c>
      <c r="U68" s="86" t="str">
        <f t="shared" si="27"/>
        <v>CEREC</v>
      </c>
      <c r="V68" s="94" t="str">
        <f t="shared" si="27"/>
        <v>Ceramic</v>
      </c>
      <c r="W68" s="94" t="str">
        <f t="shared" si="6"/>
        <v>CEREC-Ceramic</v>
      </c>
      <c r="X68" t="str">
        <f t="shared" si="17"/>
        <v>26CEREC</v>
      </c>
    </row>
    <row r="69" spans="1:40" x14ac:dyDescent="0.25">
      <c r="A69" s="53">
        <v>63</v>
      </c>
      <c r="B69" s="46"/>
      <c r="C69" s="57">
        <v>14</v>
      </c>
      <c r="D69" s="51">
        <f t="shared" si="0"/>
        <v>42322</v>
      </c>
      <c r="E69" s="7" t="s">
        <v>204</v>
      </c>
      <c r="F69" s="33" t="s">
        <v>194</v>
      </c>
      <c r="G69" s="33" t="s">
        <v>49</v>
      </c>
      <c r="H69" s="33"/>
      <c r="I69" s="9" t="s">
        <v>80</v>
      </c>
      <c r="J69" s="157" t="s">
        <v>208</v>
      </c>
      <c r="K69" s="21">
        <v>0.77777777777777779</v>
      </c>
      <c r="L69" s="18">
        <f t="shared" si="1"/>
        <v>0.79166666666666663</v>
      </c>
      <c r="M69" s="21">
        <v>1.3888888888888888E-2</v>
      </c>
      <c r="N69" s="8">
        <v>400</v>
      </c>
      <c r="O69" s="63">
        <v>0.5</v>
      </c>
      <c r="P69" s="64">
        <f t="shared" si="28"/>
        <v>200</v>
      </c>
      <c r="Q69" s="84">
        <f t="shared" si="3"/>
        <v>42322.777777777781</v>
      </c>
      <c r="R69" s="85" t="str">
        <f t="shared" si="4"/>
        <v>35</v>
      </c>
      <c r="S69" s="86" t="str">
        <f>IF(R69="","",VLOOKUP(VALUE(R69),SETTINGS!$D$2:$H$33,2,0))</f>
        <v>Mandibula</v>
      </c>
      <c r="T69" s="86" t="str">
        <f>IF(R69="","",VLOOKUP(VALUE(R69),SETTINGS!$D$2:$H$33,3,0))</f>
        <v>Premolari</v>
      </c>
      <c r="U69" s="86" t="str">
        <f t="shared" si="27"/>
        <v>Pivot fibra de sticla</v>
      </c>
      <c r="V69" s="94" t="str">
        <f t="shared" si="27"/>
        <v/>
      </c>
      <c r="W69" s="94" t="str">
        <f t="shared" si="6"/>
        <v/>
      </c>
      <c r="X69" t="str">
        <f t="shared" si="17"/>
        <v>35Pivot fibra de sticla</v>
      </c>
    </row>
    <row r="70" spans="1:40" x14ac:dyDescent="0.25">
      <c r="A70" s="52">
        <v>64</v>
      </c>
      <c r="B70" s="46"/>
      <c r="C70" s="57">
        <v>14</v>
      </c>
      <c r="D70" s="51">
        <f t="shared" si="0"/>
        <v>42322</v>
      </c>
      <c r="E70" s="7" t="s">
        <v>206</v>
      </c>
      <c r="F70" s="33" t="s">
        <v>193</v>
      </c>
      <c r="G70" s="33" t="s">
        <v>22</v>
      </c>
      <c r="H70" s="33" t="s">
        <v>40</v>
      </c>
      <c r="I70" s="9" t="s">
        <v>85</v>
      </c>
      <c r="J70" s="9" t="s">
        <v>207</v>
      </c>
      <c r="K70" s="21">
        <v>0.79166666666666663</v>
      </c>
      <c r="L70" s="18">
        <f t="shared" si="1"/>
        <v>0.83333333333333326</v>
      </c>
      <c r="M70" s="21">
        <v>4.1666666666666664E-2</v>
      </c>
      <c r="N70" s="8">
        <v>150</v>
      </c>
      <c r="O70" s="63">
        <v>0.4</v>
      </c>
      <c r="P70" s="64">
        <f t="shared" si="28"/>
        <v>60</v>
      </c>
      <c r="Q70" s="84">
        <f t="shared" si="3"/>
        <v>42322.791666666664</v>
      </c>
      <c r="R70" s="85" t="str">
        <f t="shared" si="4"/>
        <v>18</v>
      </c>
      <c r="S70" s="86" t="str">
        <f>IF(R70="","",VLOOKUP(VALUE(R70),SETTINGS!$D$2:$H$33,2,0))</f>
        <v>Maxilar</v>
      </c>
      <c r="T70" s="86" t="str">
        <f>IF(R70="","",VLOOKUP(VALUE(R70),SETTINGS!$D$2:$H$33,3,0))</f>
        <v>Molari</v>
      </c>
      <c r="U70" s="86" t="str">
        <f t="shared" si="27"/>
        <v>Obturatie compozit</v>
      </c>
      <c r="V70" s="94" t="str">
        <f t="shared" si="27"/>
        <v>Compozit</v>
      </c>
      <c r="W70" s="94" t="str">
        <f t="shared" si="6"/>
        <v>Obturatie compozit-Compozit</v>
      </c>
      <c r="X70" t="str">
        <f t="shared" si="17"/>
        <v>18Obturatie compozit</v>
      </c>
    </row>
    <row r="71" spans="1:40" x14ac:dyDescent="0.25">
      <c r="A71" s="53">
        <v>65</v>
      </c>
      <c r="B71" s="46"/>
      <c r="C71" s="57">
        <v>14</v>
      </c>
      <c r="D71" s="51">
        <f t="shared" ref="D71:D81" si="29">IF(C71=0,"-",DATE($C$3,$C$2,C71))</f>
        <v>42322</v>
      </c>
      <c r="E71" s="9" t="s">
        <v>205</v>
      </c>
      <c r="F71" s="33" t="s">
        <v>193</v>
      </c>
      <c r="G71" s="33" t="s">
        <v>190</v>
      </c>
      <c r="H71" s="33"/>
      <c r="I71" s="9" t="s">
        <v>61</v>
      </c>
      <c r="J71" s="9"/>
      <c r="K71" s="21">
        <v>0.625</v>
      </c>
      <c r="L71" s="18">
        <f t="shared" ref="L71:L81" si="30">IFERROR(K71+M71,0)</f>
        <v>0.6875</v>
      </c>
      <c r="M71" s="21">
        <v>6.25E-2</v>
      </c>
      <c r="N71" s="10">
        <v>1000</v>
      </c>
      <c r="O71" s="63">
        <v>0.4</v>
      </c>
      <c r="P71" s="64">
        <v>123</v>
      </c>
      <c r="Q71" s="84">
        <f t="shared" ref="Q71:Q134" si="31">IF(K71=0,"-",INT(D71)+MOD(K71,1))</f>
        <v>42322.625</v>
      </c>
      <c r="R71" s="85" t="str">
        <f t="shared" ref="R71:R134" si="32">RIGHT(I71,2)</f>
        <v>11</v>
      </c>
      <c r="S71" s="86" t="str">
        <f>IF(R71="","",VLOOKUP(VALUE(R71),SETTINGS!$D$2:$H$33,2,0))</f>
        <v>Maxilar</v>
      </c>
      <c r="T71" s="86" t="str">
        <f>IF(R71="","",VLOOKUP(VALUE(R71),SETTINGS!$D$2:$H$33,3,0))</f>
        <v>Incisivi</v>
      </c>
      <c r="U71" s="86" t="str">
        <f t="shared" si="27"/>
        <v>Coroana CEREC</v>
      </c>
      <c r="V71" s="94" t="str">
        <f t="shared" si="27"/>
        <v/>
      </c>
      <c r="W71" s="94" t="str">
        <f t="shared" ref="W71:W134" si="33">IF(H71=0,"",G71&amp;"-"&amp;H71)</f>
        <v/>
      </c>
      <c r="X71" t="str">
        <f t="shared" si="17"/>
        <v>11Coroana CEREC</v>
      </c>
    </row>
    <row r="72" spans="1:40" x14ac:dyDescent="0.25">
      <c r="A72" s="53">
        <v>66</v>
      </c>
      <c r="B72" s="46"/>
      <c r="C72" s="57">
        <v>14</v>
      </c>
      <c r="D72" s="51">
        <f t="shared" si="29"/>
        <v>42322</v>
      </c>
      <c r="E72" s="7" t="s">
        <v>202</v>
      </c>
      <c r="F72" s="33" t="s">
        <v>194</v>
      </c>
      <c r="G72" s="33" t="s">
        <v>13</v>
      </c>
      <c r="H72" s="33"/>
      <c r="I72" s="9" t="s">
        <v>69</v>
      </c>
      <c r="J72" s="9"/>
      <c r="K72" s="21">
        <v>0.6875</v>
      </c>
      <c r="L72" s="18">
        <f t="shared" si="30"/>
        <v>0.71875</v>
      </c>
      <c r="M72" s="21">
        <v>3.125E-2</v>
      </c>
      <c r="N72" s="8">
        <v>250</v>
      </c>
      <c r="O72" s="63">
        <v>0.4</v>
      </c>
      <c r="P72" s="64">
        <f t="shared" ref="P72:P75" si="34">N72*O72</f>
        <v>100</v>
      </c>
      <c r="Q72" s="84">
        <f t="shared" si="31"/>
        <v>42322.6875</v>
      </c>
      <c r="R72" s="85" t="str">
        <f t="shared" si="32"/>
        <v>41</v>
      </c>
      <c r="S72" s="86" t="str">
        <f>IF(R72="","",VLOOKUP(VALUE(R72),SETTINGS!$D$2:$H$33,2,0))</f>
        <v>Mandibula</v>
      </c>
      <c r="T72" s="86" t="str">
        <f>IF(R72="","",VLOOKUP(VALUE(R72),SETTINGS!$D$2:$H$33,3,0))</f>
        <v>Incisivi</v>
      </c>
      <c r="U72" s="86" t="str">
        <f t="shared" si="27"/>
        <v>Igienizare profesionala</v>
      </c>
      <c r="V72" s="94" t="str">
        <f t="shared" si="27"/>
        <v/>
      </c>
      <c r="W72" s="94" t="str">
        <f t="shared" si="33"/>
        <v/>
      </c>
      <c r="X72" t="str">
        <f t="shared" si="17"/>
        <v>41Igienizare profesionala</v>
      </c>
    </row>
    <row r="73" spans="1:40" x14ac:dyDescent="0.25">
      <c r="A73" s="52">
        <v>67</v>
      </c>
      <c r="B73" s="46"/>
      <c r="C73" s="57">
        <v>14</v>
      </c>
      <c r="D73" s="51">
        <f t="shared" si="29"/>
        <v>42322</v>
      </c>
      <c r="E73" s="7" t="s">
        <v>203</v>
      </c>
      <c r="F73" s="33" t="s">
        <v>194</v>
      </c>
      <c r="G73" s="33" t="s">
        <v>31</v>
      </c>
      <c r="H73" s="33" t="s">
        <v>41</v>
      </c>
      <c r="I73" s="9" t="s">
        <v>86</v>
      </c>
      <c r="J73" s="9"/>
      <c r="K73" s="21">
        <v>0.71875</v>
      </c>
      <c r="L73" s="18">
        <f t="shared" si="30"/>
        <v>0.77777777777777779</v>
      </c>
      <c r="M73" s="21">
        <v>5.9027777777777783E-2</v>
      </c>
      <c r="N73" s="8">
        <v>650</v>
      </c>
      <c r="O73" s="63">
        <v>0.4</v>
      </c>
      <c r="P73" s="64">
        <f t="shared" si="34"/>
        <v>260</v>
      </c>
      <c r="Q73" s="84">
        <f t="shared" si="31"/>
        <v>42322.71875</v>
      </c>
      <c r="R73" s="85" t="str">
        <f t="shared" si="32"/>
        <v>26</v>
      </c>
      <c r="S73" s="86" t="str">
        <f>IF(R73="","",VLOOKUP(VALUE(R73),SETTINGS!$D$2:$H$33,2,0))</f>
        <v>Maxilar</v>
      </c>
      <c r="T73" s="86" t="str">
        <f>IF(R73="","",VLOOKUP(VALUE(R73),SETTINGS!$D$2:$H$33,3,0))</f>
        <v>Molari</v>
      </c>
      <c r="U73" s="86" t="str">
        <f t="shared" si="27"/>
        <v>CEREC</v>
      </c>
      <c r="V73" s="94" t="str">
        <f t="shared" si="27"/>
        <v>Ceramic</v>
      </c>
      <c r="W73" s="94" t="str">
        <f t="shared" si="33"/>
        <v>CEREC-Ceramic</v>
      </c>
      <c r="X73" t="str">
        <f t="shared" si="17"/>
        <v>26CEREC</v>
      </c>
    </row>
    <row r="74" spans="1:40" x14ac:dyDescent="0.25">
      <c r="A74" s="53">
        <v>68</v>
      </c>
      <c r="B74" s="46"/>
      <c r="C74" s="57">
        <v>15</v>
      </c>
      <c r="D74" s="51">
        <f t="shared" si="29"/>
        <v>42323</v>
      </c>
      <c r="E74" s="7" t="s">
        <v>204</v>
      </c>
      <c r="F74" s="33" t="s">
        <v>194</v>
      </c>
      <c r="G74" s="33" t="s">
        <v>49</v>
      </c>
      <c r="H74" s="33"/>
      <c r="I74" s="9" t="s">
        <v>80</v>
      </c>
      <c r="J74" s="157" t="s">
        <v>208</v>
      </c>
      <c r="K74" s="21">
        <v>0.77777777777777779</v>
      </c>
      <c r="L74" s="18">
        <f t="shared" si="30"/>
        <v>0.79166666666666663</v>
      </c>
      <c r="M74" s="21">
        <v>1.3888888888888888E-2</v>
      </c>
      <c r="N74" s="8">
        <v>400</v>
      </c>
      <c r="O74" s="63">
        <v>0.5</v>
      </c>
      <c r="P74" s="64">
        <f t="shared" si="34"/>
        <v>200</v>
      </c>
      <c r="Q74" s="84">
        <f t="shared" si="31"/>
        <v>42323.777777777781</v>
      </c>
      <c r="R74" s="85" t="str">
        <f t="shared" si="32"/>
        <v>35</v>
      </c>
      <c r="S74" s="86" t="str">
        <f>IF(R74="","",VLOOKUP(VALUE(R74),SETTINGS!$D$2:$H$33,2,0))</f>
        <v>Mandibula</v>
      </c>
      <c r="T74" s="86" t="str">
        <f>IF(R74="","",VLOOKUP(VALUE(R74),SETTINGS!$D$2:$H$33,3,0))</f>
        <v>Premolari</v>
      </c>
      <c r="U74" s="86" t="str">
        <f t="shared" si="27"/>
        <v>Pivot fibra de sticla</v>
      </c>
      <c r="V74" s="94" t="str">
        <f t="shared" si="27"/>
        <v/>
      </c>
      <c r="W74" s="94" t="str">
        <f t="shared" si="33"/>
        <v/>
      </c>
      <c r="X74" t="str">
        <f t="shared" ref="X74:X137" si="35">IF(R74="","",R74&amp;U74)</f>
        <v>35Pivot fibra de sticla</v>
      </c>
    </row>
    <row r="75" spans="1:40" x14ac:dyDescent="0.25">
      <c r="A75" s="53">
        <v>69</v>
      </c>
      <c r="B75" s="46"/>
      <c r="C75" s="57">
        <v>15</v>
      </c>
      <c r="D75" s="51">
        <f t="shared" si="29"/>
        <v>42323</v>
      </c>
      <c r="E75" s="7" t="s">
        <v>206</v>
      </c>
      <c r="F75" s="33" t="s">
        <v>193</v>
      </c>
      <c r="G75" s="33" t="s">
        <v>22</v>
      </c>
      <c r="H75" s="33" t="s">
        <v>40</v>
      </c>
      <c r="I75" s="9" t="s">
        <v>85</v>
      </c>
      <c r="J75" s="9" t="s">
        <v>207</v>
      </c>
      <c r="K75" s="21">
        <v>0.79166666666666663</v>
      </c>
      <c r="L75" s="18">
        <f t="shared" si="30"/>
        <v>0.83333333333333326</v>
      </c>
      <c r="M75" s="21">
        <v>4.1666666666666664E-2</v>
      </c>
      <c r="N75" s="8">
        <v>150</v>
      </c>
      <c r="O75" s="63">
        <v>0.4</v>
      </c>
      <c r="P75" s="64">
        <f t="shared" si="34"/>
        <v>60</v>
      </c>
      <c r="Q75" s="84">
        <f t="shared" si="31"/>
        <v>42323.791666666664</v>
      </c>
      <c r="R75" s="85" t="str">
        <f t="shared" si="32"/>
        <v>18</v>
      </c>
      <c r="S75" s="86" t="str">
        <f>IF(R75="","",VLOOKUP(VALUE(R75),SETTINGS!$D$2:$H$33,2,0))</f>
        <v>Maxilar</v>
      </c>
      <c r="T75" s="86" t="str">
        <f>IF(R75="","",VLOOKUP(VALUE(R75),SETTINGS!$D$2:$H$33,3,0))</f>
        <v>Molari</v>
      </c>
      <c r="U75" s="86" t="str">
        <f t="shared" si="27"/>
        <v>Obturatie compozit</v>
      </c>
      <c r="V75" s="94" t="str">
        <f t="shared" si="27"/>
        <v>Compozit</v>
      </c>
      <c r="W75" s="94" t="str">
        <f t="shared" si="33"/>
        <v>Obturatie compozit-Compozit</v>
      </c>
      <c r="X75" t="str">
        <f t="shared" si="35"/>
        <v>18Obturatie compozit</v>
      </c>
    </row>
    <row r="76" spans="1:40" x14ac:dyDescent="0.25">
      <c r="A76" s="52">
        <v>70</v>
      </c>
      <c r="B76" s="46"/>
      <c r="C76" s="57">
        <v>15</v>
      </c>
      <c r="D76" s="51">
        <f t="shared" si="29"/>
        <v>42323</v>
      </c>
      <c r="E76" s="9" t="s">
        <v>205</v>
      </c>
      <c r="F76" s="33" t="s">
        <v>193</v>
      </c>
      <c r="G76" s="33" t="s">
        <v>190</v>
      </c>
      <c r="H76" s="33"/>
      <c r="I76" s="9" t="s">
        <v>61</v>
      </c>
      <c r="J76" s="9"/>
      <c r="K76" s="21">
        <v>0.625</v>
      </c>
      <c r="L76" s="18">
        <f t="shared" si="30"/>
        <v>0.6875</v>
      </c>
      <c r="M76" s="21">
        <v>6.25E-2</v>
      </c>
      <c r="N76" s="10">
        <v>1000</v>
      </c>
      <c r="O76" s="63">
        <v>0.4</v>
      </c>
      <c r="P76" s="64">
        <v>321</v>
      </c>
      <c r="Q76" s="84">
        <f t="shared" si="31"/>
        <v>42323.625</v>
      </c>
      <c r="R76" s="85" t="str">
        <f t="shared" si="32"/>
        <v>11</v>
      </c>
      <c r="S76" s="86" t="str">
        <f>IF(R76="","",VLOOKUP(VALUE(R76),SETTINGS!$D$2:$H$33,2,0))</f>
        <v>Maxilar</v>
      </c>
      <c r="T76" s="86" t="str">
        <f>IF(R76="","",VLOOKUP(VALUE(R76),SETTINGS!$D$2:$H$33,3,0))</f>
        <v>Incisivi</v>
      </c>
      <c r="U76" s="86" t="str">
        <f t="shared" si="27"/>
        <v>Coroana CEREC</v>
      </c>
      <c r="V76" s="94" t="str">
        <f t="shared" si="27"/>
        <v/>
      </c>
      <c r="W76" s="94" t="str">
        <f t="shared" si="33"/>
        <v/>
      </c>
      <c r="X76" t="str">
        <f t="shared" si="35"/>
        <v>11Coroana CEREC</v>
      </c>
    </row>
    <row r="77" spans="1:40" x14ac:dyDescent="0.25">
      <c r="A77" s="53">
        <v>71</v>
      </c>
      <c r="B77" s="46"/>
      <c r="C77" s="57">
        <v>15</v>
      </c>
      <c r="D77" s="51">
        <f t="shared" si="29"/>
        <v>42323</v>
      </c>
      <c r="E77" s="7" t="s">
        <v>202</v>
      </c>
      <c r="F77" s="33" t="s">
        <v>194</v>
      </c>
      <c r="G77" s="33" t="s">
        <v>13</v>
      </c>
      <c r="H77" s="33"/>
      <c r="I77" s="9" t="s">
        <v>69</v>
      </c>
      <c r="J77" s="9"/>
      <c r="K77" s="21">
        <v>0.6875</v>
      </c>
      <c r="L77" s="18">
        <f t="shared" si="30"/>
        <v>0.71875</v>
      </c>
      <c r="M77" s="21">
        <v>3.125E-2</v>
      </c>
      <c r="N77" s="8">
        <v>250</v>
      </c>
      <c r="O77" s="63">
        <v>0.4</v>
      </c>
      <c r="P77" s="64">
        <f t="shared" ref="P77:P80" si="36">N77*O77</f>
        <v>100</v>
      </c>
      <c r="Q77" s="84">
        <f t="shared" si="31"/>
        <v>42323.6875</v>
      </c>
      <c r="R77" s="85" t="str">
        <f t="shared" si="32"/>
        <v>41</v>
      </c>
      <c r="S77" s="86" t="str">
        <f>IF(R77="","",VLOOKUP(VALUE(R77),SETTINGS!$D$2:$H$33,2,0))</f>
        <v>Mandibula</v>
      </c>
      <c r="T77" s="86" t="str">
        <f>IF(R77="","",VLOOKUP(VALUE(R77),SETTINGS!$D$2:$H$33,3,0))</f>
        <v>Incisivi</v>
      </c>
      <c r="U77" s="86" t="str">
        <f t="shared" si="27"/>
        <v>Igienizare profesionala</v>
      </c>
      <c r="V77" s="94" t="str">
        <f t="shared" si="27"/>
        <v/>
      </c>
      <c r="W77" s="94" t="str">
        <f t="shared" si="33"/>
        <v/>
      </c>
      <c r="X77" t="str">
        <f t="shared" si="35"/>
        <v>41Igienizare profesionala</v>
      </c>
    </row>
    <row r="78" spans="1:40" x14ac:dyDescent="0.25">
      <c r="A78" s="53">
        <v>72</v>
      </c>
      <c r="B78" s="46"/>
      <c r="C78" s="57">
        <v>15</v>
      </c>
      <c r="D78" s="51">
        <f t="shared" si="29"/>
        <v>42323</v>
      </c>
      <c r="E78" s="7" t="s">
        <v>203</v>
      </c>
      <c r="F78" s="33" t="s">
        <v>194</v>
      </c>
      <c r="G78" s="33" t="s">
        <v>31</v>
      </c>
      <c r="H78" s="33" t="s">
        <v>41</v>
      </c>
      <c r="I78" s="9" t="s">
        <v>86</v>
      </c>
      <c r="J78" s="9"/>
      <c r="K78" s="21">
        <v>0.71875</v>
      </c>
      <c r="L78" s="18">
        <f t="shared" si="30"/>
        <v>0.77777777777777779</v>
      </c>
      <c r="M78" s="21">
        <v>5.9027777777777783E-2</v>
      </c>
      <c r="N78" s="8">
        <v>650</v>
      </c>
      <c r="O78" s="63">
        <v>0.4</v>
      </c>
      <c r="P78" s="64">
        <f t="shared" si="36"/>
        <v>260</v>
      </c>
      <c r="Q78" s="84">
        <f t="shared" si="31"/>
        <v>42323.71875</v>
      </c>
      <c r="R78" s="85" t="str">
        <f t="shared" si="32"/>
        <v>26</v>
      </c>
      <c r="S78" s="86" t="str">
        <f>IF(R78="","",VLOOKUP(VALUE(R78),SETTINGS!$D$2:$H$33,2,0))</f>
        <v>Maxilar</v>
      </c>
      <c r="T78" s="86" t="str">
        <f>IF(R78="","",VLOOKUP(VALUE(R78),SETTINGS!$D$2:$H$33,3,0))</f>
        <v>Molari</v>
      </c>
      <c r="U78" s="86" t="str">
        <f t="shared" si="27"/>
        <v>CEREC</v>
      </c>
      <c r="V78" s="94" t="str">
        <f t="shared" si="27"/>
        <v>Ceramic</v>
      </c>
      <c r="W78" s="94" t="str">
        <f t="shared" si="33"/>
        <v>CEREC-Ceramic</v>
      </c>
      <c r="X78" t="str">
        <f t="shared" si="35"/>
        <v>26CEREC</v>
      </c>
    </row>
    <row r="79" spans="1:40" x14ac:dyDescent="0.25">
      <c r="A79" s="52">
        <v>73</v>
      </c>
      <c r="B79" s="46"/>
      <c r="C79" s="57">
        <v>15</v>
      </c>
      <c r="D79" s="51">
        <f t="shared" si="29"/>
        <v>42323</v>
      </c>
      <c r="E79" s="7" t="s">
        <v>204</v>
      </c>
      <c r="F79" s="33" t="s">
        <v>194</v>
      </c>
      <c r="G79" s="33" t="s">
        <v>49</v>
      </c>
      <c r="H79" s="33"/>
      <c r="I79" s="9" t="s">
        <v>80</v>
      </c>
      <c r="J79" s="157" t="s">
        <v>208</v>
      </c>
      <c r="K79" s="21">
        <v>0.77777777777777779</v>
      </c>
      <c r="L79" s="18">
        <f t="shared" si="30"/>
        <v>0.79166666666666663</v>
      </c>
      <c r="M79" s="21">
        <v>1.3888888888888888E-2</v>
      </c>
      <c r="N79" s="8">
        <v>400</v>
      </c>
      <c r="O79" s="63">
        <v>0.5</v>
      </c>
      <c r="P79" s="64">
        <f t="shared" si="36"/>
        <v>200</v>
      </c>
      <c r="Q79" s="84">
        <f t="shared" si="31"/>
        <v>42323.777777777781</v>
      </c>
      <c r="R79" s="85" t="str">
        <f t="shared" si="32"/>
        <v>35</v>
      </c>
      <c r="S79" s="86" t="str">
        <f>IF(R79="","",VLOOKUP(VALUE(R79),SETTINGS!$D$2:$H$33,2,0))</f>
        <v>Mandibula</v>
      </c>
      <c r="T79" s="86" t="str">
        <f>IF(R79="","",VLOOKUP(VALUE(R79),SETTINGS!$D$2:$H$33,3,0))</f>
        <v>Premolari</v>
      </c>
      <c r="U79" s="86" t="str">
        <f t="shared" si="27"/>
        <v>Pivot fibra de sticla</v>
      </c>
      <c r="V79" s="94" t="str">
        <f t="shared" si="27"/>
        <v/>
      </c>
      <c r="W79" s="94" t="str">
        <f t="shared" si="33"/>
        <v/>
      </c>
      <c r="X79" t="str">
        <f t="shared" si="35"/>
        <v>35Pivot fibra de sticla</v>
      </c>
    </row>
    <row r="80" spans="1:40" x14ac:dyDescent="0.25">
      <c r="A80" s="53">
        <v>74</v>
      </c>
      <c r="B80" s="46"/>
      <c r="C80" s="57">
        <v>15</v>
      </c>
      <c r="D80" s="51">
        <f t="shared" si="29"/>
        <v>42323</v>
      </c>
      <c r="E80" s="7" t="s">
        <v>206</v>
      </c>
      <c r="F80" s="33" t="s">
        <v>193</v>
      </c>
      <c r="G80" s="33" t="s">
        <v>22</v>
      </c>
      <c r="H80" s="33" t="s">
        <v>40</v>
      </c>
      <c r="I80" s="9" t="s">
        <v>85</v>
      </c>
      <c r="J80" s="9" t="s">
        <v>207</v>
      </c>
      <c r="K80" s="21">
        <v>0.79166666666666663</v>
      </c>
      <c r="L80" s="18">
        <f t="shared" si="30"/>
        <v>0.83333333333333326</v>
      </c>
      <c r="M80" s="21">
        <v>4.1666666666666664E-2</v>
      </c>
      <c r="N80" s="8">
        <v>150</v>
      </c>
      <c r="O80" s="63">
        <v>0.4</v>
      </c>
      <c r="P80" s="64">
        <f t="shared" si="36"/>
        <v>60</v>
      </c>
      <c r="Q80" s="84">
        <f t="shared" si="31"/>
        <v>42323.791666666664</v>
      </c>
      <c r="R80" s="85" t="str">
        <f t="shared" si="32"/>
        <v>18</v>
      </c>
      <c r="S80" s="86" t="str">
        <f>IF(R80="","",VLOOKUP(VALUE(R80),SETTINGS!$D$2:$H$33,2,0))</f>
        <v>Maxilar</v>
      </c>
      <c r="T80" s="86" t="str">
        <f>IF(R80="","",VLOOKUP(VALUE(R80),SETTINGS!$D$2:$H$33,3,0))</f>
        <v>Molari</v>
      </c>
      <c r="U80" s="86" t="str">
        <f t="shared" ref="U80:V109" si="37">IF(G80=0,"",G80)</f>
        <v>Obturatie compozit</v>
      </c>
      <c r="V80" s="94" t="str">
        <f t="shared" si="37"/>
        <v>Compozit</v>
      </c>
      <c r="W80" s="94" t="str">
        <f t="shared" si="33"/>
        <v>Obturatie compozit-Compozit</v>
      </c>
      <c r="X80" t="str">
        <f t="shared" si="35"/>
        <v>18Obturatie compozit</v>
      </c>
    </row>
    <row r="81" spans="1:24" x14ac:dyDescent="0.25">
      <c r="A81" s="53">
        <v>75</v>
      </c>
      <c r="B81" s="46"/>
      <c r="C81" s="57">
        <v>15</v>
      </c>
      <c r="D81" s="51">
        <f t="shared" si="29"/>
        <v>42323</v>
      </c>
      <c r="E81" s="9" t="s">
        <v>205</v>
      </c>
      <c r="F81" s="33" t="s">
        <v>193</v>
      </c>
      <c r="G81" s="33" t="s">
        <v>190</v>
      </c>
      <c r="H81" s="33"/>
      <c r="I81" s="9" t="s">
        <v>61</v>
      </c>
      <c r="J81" s="9"/>
      <c r="K81" s="21">
        <v>0.625</v>
      </c>
      <c r="L81" s="18">
        <f t="shared" si="30"/>
        <v>0.6875</v>
      </c>
      <c r="M81" s="21">
        <v>6.25E-2</v>
      </c>
      <c r="N81" s="10">
        <v>1000</v>
      </c>
      <c r="O81" s="63">
        <v>0.4</v>
      </c>
      <c r="P81" s="64">
        <v>123</v>
      </c>
      <c r="Q81" s="84">
        <f t="shared" si="31"/>
        <v>42323.625</v>
      </c>
      <c r="R81" s="85" t="str">
        <f t="shared" si="32"/>
        <v>11</v>
      </c>
      <c r="S81" s="86" t="str">
        <f>IF(R81="","",VLOOKUP(VALUE(R81),SETTINGS!$D$2:$H$33,2,0))</f>
        <v>Maxilar</v>
      </c>
      <c r="T81" s="86" t="str">
        <f>IF(R81="","",VLOOKUP(VALUE(R81),SETTINGS!$D$2:$H$33,3,0))</f>
        <v>Incisivi</v>
      </c>
      <c r="U81" s="86" t="str">
        <f t="shared" si="37"/>
        <v>Coroana CEREC</v>
      </c>
      <c r="V81" s="94" t="str">
        <f t="shared" si="37"/>
        <v/>
      </c>
      <c r="W81" s="94" t="str">
        <f t="shared" si="33"/>
        <v/>
      </c>
      <c r="X81" t="str">
        <f t="shared" si="35"/>
        <v>11Coroana CEREC</v>
      </c>
    </row>
    <row r="82" spans="1:24" x14ac:dyDescent="0.25">
      <c r="A82" s="52">
        <v>76</v>
      </c>
      <c r="B82" s="46"/>
      <c r="C82" s="57"/>
      <c r="D82" s="51" t="str">
        <f t="shared" ref="D71:D134" si="38">IF(C82=0,"-",DATE($C$3,$C$2,C82))</f>
        <v>-</v>
      </c>
      <c r="E82" s="7"/>
      <c r="F82" s="33"/>
      <c r="G82" s="33"/>
      <c r="H82" s="33"/>
      <c r="I82" s="9"/>
      <c r="J82" s="9"/>
      <c r="K82" s="21"/>
      <c r="L82" s="18">
        <f t="shared" ref="L71:L134" si="39">IFERROR(K82+M82,0)</f>
        <v>0</v>
      </c>
      <c r="M82" s="21"/>
      <c r="N82" s="8"/>
      <c r="O82" s="63"/>
      <c r="P82" s="64">
        <f t="shared" ref="P71:P134" si="40">N82*O82</f>
        <v>0</v>
      </c>
      <c r="Q82" s="84" t="str">
        <f t="shared" si="31"/>
        <v>-</v>
      </c>
      <c r="R82" s="85" t="str">
        <f t="shared" si="32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7"/>
        <v/>
      </c>
      <c r="V82" s="94" t="str">
        <f t="shared" si="37"/>
        <v/>
      </c>
      <c r="W82" s="94" t="str">
        <f t="shared" si="33"/>
        <v/>
      </c>
      <c r="X82" t="str">
        <f t="shared" si="35"/>
        <v/>
      </c>
    </row>
    <row r="83" spans="1:24" x14ac:dyDescent="0.25">
      <c r="A83" s="53">
        <v>77</v>
      </c>
      <c r="B83" s="46"/>
      <c r="C83" s="57"/>
      <c r="D83" s="51" t="str">
        <f t="shared" si="38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1"/>
        <v>-</v>
      </c>
      <c r="R83" s="85" t="str">
        <f t="shared" si="32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7"/>
        <v/>
      </c>
      <c r="V83" s="94" t="str">
        <f t="shared" si="37"/>
        <v/>
      </c>
      <c r="W83" s="94" t="str">
        <f t="shared" si="33"/>
        <v/>
      </c>
      <c r="X83" t="str">
        <f t="shared" si="35"/>
        <v/>
      </c>
    </row>
    <row r="84" spans="1:24" x14ac:dyDescent="0.25">
      <c r="A84" s="53">
        <v>78</v>
      </c>
      <c r="B84" s="46"/>
      <c r="C84" s="57"/>
      <c r="D84" s="51" t="str">
        <f t="shared" si="38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1"/>
        <v>-</v>
      </c>
      <c r="R84" s="85" t="str">
        <f t="shared" si="32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7"/>
        <v/>
      </c>
      <c r="V84" s="94" t="str">
        <f t="shared" si="37"/>
        <v/>
      </c>
      <c r="W84" s="94" t="str">
        <f t="shared" si="33"/>
        <v/>
      </c>
      <c r="X84" t="str">
        <f t="shared" si="35"/>
        <v/>
      </c>
    </row>
    <row r="85" spans="1:24" x14ac:dyDescent="0.25">
      <c r="A85" s="52">
        <v>79</v>
      </c>
      <c r="B85" s="46"/>
      <c r="C85" s="57"/>
      <c r="D85" s="51" t="str">
        <f t="shared" si="38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1"/>
        <v>-</v>
      </c>
      <c r="R85" s="85" t="str">
        <f t="shared" si="32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7"/>
        <v/>
      </c>
      <c r="V85" s="94" t="str">
        <f t="shared" si="37"/>
        <v/>
      </c>
      <c r="W85" s="94" t="str">
        <f t="shared" si="33"/>
        <v/>
      </c>
      <c r="X85" t="str">
        <f t="shared" si="35"/>
        <v/>
      </c>
    </row>
    <row r="86" spans="1:24" x14ac:dyDescent="0.25">
      <c r="A86" s="53">
        <v>80</v>
      </c>
      <c r="B86" s="46"/>
      <c r="C86" s="57"/>
      <c r="D86" s="51" t="str">
        <f t="shared" si="38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1"/>
        <v>-</v>
      </c>
      <c r="R86" s="85" t="str">
        <f t="shared" si="32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7"/>
        <v/>
      </c>
      <c r="V86" s="94" t="str">
        <f t="shared" si="37"/>
        <v/>
      </c>
      <c r="W86" s="94" t="str">
        <f t="shared" si="33"/>
        <v/>
      </c>
      <c r="X86" t="str">
        <f t="shared" si="35"/>
        <v/>
      </c>
    </row>
    <row r="87" spans="1:24" x14ac:dyDescent="0.25">
      <c r="A87" s="53">
        <v>81</v>
      </c>
      <c r="B87" s="46"/>
      <c r="C87" s="57"/>
      <c r="D87" s="51" t="str">
        <f t="shared" si="38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1"/>
        <v>-</v>
      </c>
      <c r="R87" s="85" t="str">
        <f t="shared" si="32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7"/>
        <v/>
      </c>
      <c r="V87" s="94" t="str">
        <f t="shared" si="37"/>
        <v/>
      </c>
      <c r="W87" s="94" t="str">
        <f t="shared" si="33"/>
        <v/>
      </c>
      <c r="X87" t="str">
        <f t="shared" si="35"/>
        <v/>
      </c>
    </row>
    <row r="88" spans="1:24" x14ac:dyDescent="0.25">
      <c r="A88" s="52">
        <v>82</v>
      </c>
      <c r="B88" s="46"/>
      <c r="C88" s="57"/>
      <c r="D88" s="51" t="str">
        <f t="shared" si="38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1"/>
        <v>-</v>
      </c>
      <c r="R88" s="85" t="str">
        <f t="shared" si="32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7"/>
        <v/>
      </c>
      <c r="V88" s="94" t="str">
        <f t="shared" si="37"/>
        <v/>
      </c>
      <c r="W88" s="94" t="str">
        <f t="shared" si="33"/>
        <v/>
      </c>
      <c r="X88" t="str">
        <f t="shared" si="35"/>
        <v/>
      </c>
    </row>
    <row r="89" spans="1:24" x14ac:dyDescent="0.25">
      <c r="A89" s="53">
        <v>83</v>
      </c>
      <c r="B89" s="46"/>
      <c r="C89" s="57"/>
      <c r="D89" s="51" t="str">
        <f t="shared" si="38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1"/>
        <v>-</v>
      </c>
      <c r="R89" s="85" t="str">
        <f t="shared" si="32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7"/>
        <v/>
      </c>
      <c r="V89" s="94" t="str">
        <f t="shared" si="37"/>
        <v/>
      </c>
      <c r="W89" s="94" t="str">
        <f t="shared" si="33"/>
        <v/>
      </c>
      <c r="X89" t="str">
        <f t="shared" si="35"/>
        <v/>
      </c>
    </row>
    <row r="90" spans="1:24" x14ac:dyDescent="0.25">
      <c r="A90" s="53">
        <v>84</v>
      </c>
      <c r="B90" s="46"/>
      <c r="C90" s="57"/>
      <c r="D90" s="51" t="str">
        <f t="shared" si="38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1"/>
        <v>-</v>
      </c>
      <c r="R90" s="85" t="str">
        <f t="shared" si="32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7"/>
        <v/>
      </c>
      <c r="V90" s="94" t="str">
        <f t="shared" si="37"/>
        <v/>
      </c>
      <c r="W90" s="94" t="str">
        <f t="shared" si="33"/>
        <v/>
      </c>
      <c r="X90" t="str">
        <f t="shared" si="35"/>
        <v/>
      </c>
    </row>
    <row r="91" spans="1:24" x14ac:dyDescent="0.25">
      <c r="A91" s="52">
        <v>85</v>
      </c>
      <c r="B91" s="46"/>
      <c r="C91" s="57"/>
      <c r="D91" s="51" t="str">
        <f t="shared" si="38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1"/>
        <v>-</v>
      </c>
      <c r="R91" s="85" t="str">
        <f t="shared" si="32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7"/>
        <v/>
      </c>
      <c r="V91" s="94" t="str">
        <f t="shared" si="37"/>
        <v/>
      </c>
      <c r="W91" s="94" t="str">
        <f t="shared" si="33"/>
        <v/>
      </c>
      <c r="X91" t="str">
        <f t="shared" si="35"/>
        <v/>
      </c>
    </row>
    <row r="92" spans="1:24" x14ac:dyDescent="0.25">
      <c r="A92" s="53">
        <v>86</v>
      </c>
      <c r="B92" s="46"/>
      <c r="C92" s="57"/>
      <c r="D92" s="51" t="str">
        <f t="shared" si="38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1"/>
        <v>-</v>
      </c>
      <c r="R92" s="85" t="str">
        <f t="shared" si="32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7"/>
        <v/>
      </c>
      <c r="V92" s="94" t="str">
        <f t="shared" si="37"/>
        <v/>
      </c>
      <c r="W92" s="94" t="str">
        <f t="shared" si="33"/>
        <v/>
      </c>
      <c r="X92" t="str">
        <f t="shared" si="35"/>
        <v/>
      </c>
    </row>
    <row r="93" spans="1:24" x14ac:dyDescent="0.25">
      <c r="A93" s="53">
        <v>87</v>
      </c>
      <c r="B93" s="46"/>
      <c r="C93" s="57"/>
      <c r="D93" s="51" t="str">
        <f t="shared" si="38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1"/>
        <v>-</v>
      </c>
      <c r="R93" s="85" t="str">
        <f t="shared" si="32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7"/>
        <v/>
      </c>
      <c r="V93" s="94" t="str">
        <f t="shared" si="37"/>
        <v/>
      </c>
      <c r="W93" s="94" t="str">
        <f t="shared" si="33"/>
        <v/>
      </c>
      <c r="X93" t="str">
        <f t="shared" si="35"/>
        <v/>
      </c>
    </row>
    <row r="94" spans="1:24" x14ac:dyDescent="0.25">
      <c r="A94" s="52">
        <v>88</v>
      </c>
      <c r="B94" s="46"/>
      <c r="C94" s="57"/>
      <c r="D94" s="51" t="str">
        <f t="shared" si="38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1"/>
        <v>-</v>
      </c>
      <c r="R94" s="85" t="str">
        <f t="shared" si="32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7"/>
        <v/>
      </c>
      <c r="V94" s="94" t="str">
        <f t="shared" si="37"/>
        <v/>
      </c>
      <c r="W94" s="94" t="str">
        <f t="shared" si="33"/>
        <v/>
      </c>
      <c r="X94" t="str">
        <f t="shared" si="35"/>
        <v/>
      </c>
    </row>
    <row r="95" spans="1:24" x14ac:dyDescent="0.25">
      <c r="A95" s="53">
        <v>89</v>
      </c>
      <c r="B95" s="46"/>
      <c r="C95" s="57"/>
      <c r="D95" s="51" t="str">
        <f t="shared" si="38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1"/>
        <v>-</v>
      </c>
      <c r="R95" s="85" t="str">
        <f t="shared" si="32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7"/>
        <v/>
      </c>
      <c r="V95" s="94" t="str">
        <f t="shared" si="37"/>
        <v/>
      </c>
      <c r="W95" s="94" t="str">
        <f t="shared" si="33"/>
        <v/>
      </c>
      <c r="X95" t="str">
        <f t="shared" si="35"/>
        <v/>
      </c>
    </row>
    <row r="96" spans="1:24" x14ac:dyDescent="0.25">
      <c r="A96" s="53">
        <v>90</v>
      </c>
      <c r="B96" s="46"/>
      <c r="C96" s="57"/>
      <c r="D96" s="51" t="str">
        <f t="shared" si="38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1"/>
        <v>-</v>
      </c>
      <c r="R96" s="85" t="str">
        <f t="shared" si="32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7"/>
        <v/>
      </c>
      <c r="V96" s="94" t="str">
        <f t="shared" si="37"/>
        <v/>
      </c>
      <c r="W96" s="94" t="str">
        <f t="shared" si="33"/>
        <v/>
      </c>
      <c r="X96" t="str">
        <f t="shared" si="35"/>
        <v/>
      </c>
    </row>
    <row r="97" spans="1:41" x14ac:dyDescent="0.25">
      <c r="A97" s="52">
        <v>91</v>
      </c>
      <c r="B97" s="46"/>
      <c r="C97" s="57"/>
      <c r="D97" s="51" t="str">
        <f t="shared" si="38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1"/>
        <v>-</v>
      </c>
      <c r="R97" s="85" t="str">
        <f t="shared" si="32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7"/>
        <v/>
      </c>
      <c r="V97" s="94" t="str">
        <f t="shared" si="37"/>
        <v/>
      </c>
      <c r="W97" s="94" t="str">
        <f t="shared" si="33"/>
        <v/>
      </c>
      <c r="X97" t="str">
        <f t="shared" si="35"/>
        <v/>
      </c>
    </row>
    <row r="98" spans="1:41" x14ac:dyDescent="0.25">
      <c r="A98" s="53">
        <v>92</v>
      </c>
      <c r="B98" s="46"/>
      <c r="C98" s="57"/>
      <c r="D98" s="51" t="str">
        <f t="shared" si="38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1"/>
        <v>-</v>
      </c>
      <c r="R98" s="85" t="str">
        <f t="shared" si="32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7"/>
        <v/>
      </c>
      <c r="V98" s="94" t="str">
        <f t="shared" si="37"/>
        <v/>
      </c>
      <c r="W98" s="94" t="str">
        <f t="shared" si="33"/>
        <v/>
      </c>
      <c r="X98" t="str">
        <f t="shared" si="35"/>
        <v/>
      </c>
    </row>
    <row r="99" spans="1:41" x14ac:dyDescent="0.25">
      <c r="A99" s="53">
        <v>93</v>
      </c>
      <c r="B99" s="46"/>
      <c r="C99" s="57"/>
      <c r="D99" s="51" t="str">
        <f t="shared" si="38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1"/>
        <v>-</v>
      </c>
      <c r="R99" s="85" t="str">
        <f t="shared" si="32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7"/>
        <v/>
      </c>
      <c r="V99" s="94" t="str">
        <f t="shared" si="37"/>
        <v/>
      </c>
      <c r="W99" s="94" t="str">
        <f t="shared" si="33"/>
        <v/>
      </c>
      <c r="X99" t="str">
        <f t="shared" si="35"/>
        <v/>
      </c>
    </row>
    <row r="100" spans="1:41" x14ac:dyDescent="0.25">
      <c r="A100" s="52">
        <v>94</v>
      </c>
      <c r="B100" s="46"/>
      <c r="C100" s="57"/>
      <c r="D100" s="51" t="str">
        <f t="shared" si="38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1"/>
        <v>-</v>
      </c>
      <c r="R100" s="85" t="str">
        <f t="shared" si="32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7"/>
        <v/>
      </c>
      <c r="V100" s="94" t="str">
        <f t="shared" si="37"/>
        <v/>
      </c>
      <c r="W100" s="94" t="str">
        <f t="shared" si="33"/>
        <v/>
      </c>
      <c r="X100" t="str">
        <f t="shared" si="35"/>
        <v/>
      </c>
      <c r="AN100" s="156"/>
    </row>
    <row r="101" spans="1:41" x14ac:dyDescent="0.25">
      <c r="A101" s="53">
        <v>95</v>
      </c>
      <c r="B101" s="46"/>
      <c r="C101" s="57"/>
      <c r="D101" s="51" t="str">
        <f t="shared" si="38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1"/>
        <v>-</v>
      </c>
      <c r="R101" s="85" t="str">
        <f t="shared" si="32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7"/>
        <v/>
      </c>
      <c r="V101" s="94" t="str">
        <f t="shared" si="37"/>
        <v/>
      </c>
      <c r="W101" s="94" t="str">
        <f t="shared" si="33"/>
        <v/>
      </c>
      <c r="X101" t="str">
        <f t="shared" si="35"/>
        <v/>
      </c>
    </row>
    <row r="102" spans="1:41" x14ac:dyDescent="0.25">
      <c r="A102" s="53">
        <v>96</v>
      </c>
      <c r="B102" s="46"/>
      <c r="C102" s="57"/>
      <c r="D102" s="51" t="str">
        <f t="shared" si="38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1"/>
        <v>-</v>
      </c>
      <c r="R102" s="85" t="str">
        <f t="shared" si="32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7"/>
        <v/>
      </c>
      <c r="V102" s="94" t="str">
        <f t="shared" si="37"/>
        <v/>
      </c>
      <c r="W102" s="94" t="str">
        <f t="shared" si="33"/>
        <v/>
      </c>
      <c r="X102" t="str">
        <f t="shared" si="35"/>
        <v/>
      </c>
    </row>
    <row r="103" spans="1:41" x14ac:dyDescent="0.25">
      <c r="A103" s="52">
        <v>97</v>
      </c>
      <c r="B103" s="46"/>
      <c r="C103" s="57"/>
      <c r="D103" s="51" t="str">
        <f t="shared" si="38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1"/>
        <v>-</v>
      </c>
      <c r="R103" s="85" t="str">
        <f t="shared" si="32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7"/>
        <v/>
      </c>
      <c r="V103" s="94" t="str">
        <f t="shared" si="37"/>
        <v/>
      </c>
      <c r="W103" s="94" t="str">
        <f t="shared" si="33"/>
        <v/>
      </c>
      <c r="X103" t="str">
        <f t="shared" si="35"/>
        <v/>
      </c>
    </row>
    <row r="104" spans="1:41" x14ac:dyDescent="0.25">
      <c r="A104" s="53">
        <v>98</v>
      </c>
      <c r="B104" s="46"/>
      <c r="C104" s="57"/>
      <c r="D104" s="51" t="str">
        <f t="shared" si="38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1"/>
        <v>-</v>
      </c>
      <c r="R104" s="85" t="str">
        <f t="shared" si="32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7"/>
        <v/>
      </c>
      <c r="V104" s="94" t="str">
        <f t="shared" si="37"/>
        <v/>
      </c>
      <c r="W104" s="94" t="str">
        <f t="shared" si="33"/>
        <v/>
      </c>
      <c r="X104" t="str">
        <f t="shared" si="35"/>
        <v/>
      </c>
      <c r="AO104" s="154"/>
    </row>
    <row r="105" spans="1:41" x14ac:dyDescent="0.25">
      <c r="A105" s="53">
        <v>99</v>
      </c>
      <c r="B105" s="46"/>
      <c r="C105" s="57"/>
      <c r="D105" s="51" t="str">
        <f t="shared" si="38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1"/>
        <v>-</v>
      </c>
      <c r="R105" s="85" t="str">
        <f t="shared" si="32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7"/>
        <v/>
      </c>
      <c r="V105" s="94" t="str">
        <f t="shared" si="37"/>
        <v/>
      </c>
      <c r="W105" s="94" t="str">
        <f t="shared" si="33"/>
        <v/>
      </c>
      <c r="X105" t="str">
        <f t="shared" si="35"/>
        <v/>
      </c>
    </row>
    <row r="106" spans="1:41" x14ac:dyDescent="0.25">
      <c r="A106" s="52">
        <v>100</v>
      </c>
      <c r="B106" s="46"/>
      <c r="C106" s="57"/>
      <c r="D106" s="51" t="str">
        <f t="shared" si="38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1"/>
        <v>-</v>
      </c>
      <c r="R106" s="85" t="str">
        <f t="shared" si="32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7"/>
        <v/>
      </c>
      <c r="V106" s="94" t="str">
        <f t="shared" si="37"/>
        <v/>
      </c>
      <c r="W106" s="94" t="str">
        <f t="shared" si="33"/>
        <v/>
      </c>
      <c r="X106" t="str">
        <f t="shared" si="35"/>
        <v/>
      </c>
    </row>
    <row r="107" spans="1:41" x14ac:dyDescent="0.25">
      <c r="A107" s="53">
        <v>101</v>
      </c>
      <c r="B107" s="46"/>
      <c r="C107" s="57"/>
      <c r="D107" s="51" t="str">
        <f t="shared" si="38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1"/>
        <v>-</v>
      </c>
      <c r="R107" s="85" t="str">
        <f t="shared" si="32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7"/>
        <v/>
      </c>
      <c r="V107" s="94" t="str">
        <f t="shared" si="37"/>
        <v/>
      </c>
      <c r="W107" s="94" t="str">
        <f t="shared" si="33"/>
        <v/>
      </c>
      <c r="X107" t="str">
        <f t="shared" si="35"/>
        <v/>
      </c>
    </row>
    <row r="108" spans="1:41" x14ac:dyDescent="0.25">
      <c r="A108" s="53">
        <v>102</v>
      </c>
      <c r="B108" s="46"/>
      <c r="C108" s="57"/>
      <c r="D108" s="51" t="str">
        <f t="shared" si="38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1"/>
        <v>-</v>
      </c>
      <c r="R108" s="85" t="str">
        <f t="shared" si="32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7"/>
        <v/>
      </c>
      <c r="V108" s="94" t="str">
        <f t="shared" si="37"/>
        <v/>
      </c>
      <c r="W108" s="94" t="str">
        <f t="shared" si="33"/>
        <v/>
      </c>
      <c r="X108" t="str">
        <f t="shared" si="35"/>
        <v/>
      </c>
    </row>
    <row r="109" spans="1:41" x14ac:dyDescent="0.25">
      <c r="A109" s="52">
        <v>103</v>
      </c>
      <c r="B109" s="46"/>
      <c r="C109" s="57"/>
      <c r="D109" s="51" t="str">
        <f t="shared" si="38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1"/>
        <v>-</v>
      </c>
      <c r="R109" s="85" t="str">
        <f t="shared" si="32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7"/>
        <v/>
      </c>
      <c r="V109" s="94" t="str">
        <f t="shared" si="37"/>
        <v/>
      </c>
      <c r="W109" s="94" t="str">
        <f t="shared" si="33"/>
        <v/>
      </c>
      <c r="X109" t="str">
        <f t="shared" si="35"/>
        <v/>
      </c>
    </row>
    <row r="110" spans="1:41" x14ac:dyDescent="0.25">
      <c r="A110" s="53">
        <v>104</v>
      </c>
      <c r="B110" s="46"/>
      <c r="C110" s="57"/>
      <c r="D110" s="51" t="str">
        <f t="shared" si="38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1"/>
        <v>-</v>
      </c>
      <c r="R110" s="85" t="str">
        <f t="shared" si="32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3"/>
        <v/>
      </c>
      <c r="X110" t="str">
        <f t="shared" si="35"/>
        <v/>
      </c>
    </row>
    <row r="111" spans="1:41" x14ac:dyDescent="0.25">
      <c r="A111" s="53">
        <v>105</v>
      </c>
      <c r="B111" s="46"/>
      <c r="C111" s="57"/>
      <c r="D111" s="51" t="str">
        <f t="shared" si="38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1"/>
        <v>-</v>
      </c>
      <c r="R111" s="85" t="str">
        <f t="shared" si="32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3"/>
        <v/>
      </c>
      <c r="X111" t="str">
        <f t="shared" si="35"/>
        <v/>
      </c>
    </row>
    <row r="112" spans="1:41" x14ac:dyDescent="0.25">
      <c r="A112" s="52">
        <v>106</v>
      </c>
      <c r="B112" s="46"/>
      <c r="C112" s="57"/>
      <c r="D112" s="51" t="str">
        <f t="shared" si="38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1"/>
        <v>-</v>
      </c>
      <c r="R112" s="85" t="str">
        <f t="shared" si="32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3"/>
        <v/>
      </c>
      <c r="X112" t="str">
        <f t="shared" si="35"/>
        <v/>
      </c>
    </row>
    <row r="113" spans="1:24" x14ac:dyDescent="0.25">
      <c r="A113" s="53">
        <v>107</v>
      </c>
      <c r="B113" s="46"/>
      <c r="C113" s="57"/>
      <c r="D113" s="51" t="str">
        <f t="shared" si="38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1"/>
        <v>-</v>
      </c>
      <c r="R113" s="85" t="str">
        <f t="shared" si="32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3"/>
        <v/>
      </c>
      <c r="X113" t="str">
        <f t="shared" si="35"/>
        <v/>
      </c>
    </row>
    <row r="114" spans="1:24" x14ac:dyDescent="0.25">
      <c r="A114" s="53">
        <v>108</v>
      </c>
      <c r="B114" s="46"/>
      <c r="C114" s="57"/>
      <c r="D114" s="51" t="str">
        <f t="shared" si="38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1"/>
        <v>-</v>
      </c>
      <c r="R114" s="85" t="str">
        <f t="shared" si="32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3"/>
        <v/>
      </c>
      <c r="X114" t="str">
        <f t="shared" si="35"/>
        <v/>
      </c>
    </row>
    <row r="115" spans="1:24" x14ac:dyDescent="0.25">
      <c r="A115" s="52">
        <v>109</v>
      </c>
      <c r="B115" s="46"/>
      <c r="C115" s="57"/>
      <c r="D115" s="51" t="str">
        <f t="shared" si="38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1"/>
        <v>-</v>
      </c>
      <c r="R115" s="85" t="str">
        <f t="shared" si="32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3"/>
        <v/>
      </c>
      <c r="X115" t="str">
        <f t="shared" si="35"/>
        <v/>
      </c>
    </row>
    <row r="116" spans="1:24" x14ac:dyDescent="0.25">
      <c r="A116" s="53">
        <v>110</v>
      </c>
      <c r="B116" s="46"/>
      <c r="C116" s="57"/>
      <c r="D116" s="51" t="str">
        <f t="shared" si="38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1"/>
        <v>-</v>
      </c>
      <c r="R116" s="85" t="str">
        <f t="shared" si="32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3"/>
        <v/>
      </c>
      <c r="X116" t="str">
        <f t="shared" si="35"/>
        <v/>
      </c>
    </row>
    <row r="117" spans="1:24" x14ac:dyDescent="0.25">
      <c r="A117" s="53">
        <v>111</v>
      </c>
      <c r="B117" s="46"/>
      <c r="C117" s="57"/>
      <c r="D117" s="51" t="str">
        <f t="shared" si="38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1"/>
        <v>-</v>
      </c>
      <c r="R117" s="85" t="str">
        <f t="shared" si="32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3"/>
        <v/>
      </c>
      <c r="X117" t="str">
        <f t="shared" si="35"/>
        <v/>
      </c>
    </row>
    <row r="118" spans="1:24" x14ac:dyDescent="0.25">
      <c r="A118" s="53">
        <v>112</v>
      </c>
      <c r="B118" s="46"/>
      <c r="C118" s="57"/>
      <c r="D118" s="51" t="str">
        <f t="shared" si="38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1"/>
        <v>-</v>
      </c>
      <c r="R118" s="85" t="str">
        <f t="shared" si="32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3"/>
        <v/>
      </c>
      <c r="X118" t="str">
        <f t="shared" si="35"/>
        <v/>
      </c>
    </row>
    <row r="119" spans="1:24" x14ac:dyDescent="0.25">
      <c r="A119" s="52">
        <v>113</v>
      </c>
      <c r="B119" s="46"/>
      <c r="C119" s="57"/>
      <c r="D119" s="51" t="str">
        <f t="shared" si="38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1"/>
        <v>-</v>
      </c>
      <c r="R119" s="85" t="str">
        <f t="shared" si="32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3"/>
        <v/>
      </c>
      <c r="X119" t="str">
        <f t="shared" si="35"/>
        <v/>
      </c>
    </row>
    <row r="120" spans="1:24" x14ac:dyDescent="0.25">
      <c r="A120" s="53">
        <v>114</v>
      </c>
      <c r="B120" s="46"/>
      <c r="C120" s="57"/>
      <c r="D120" s="51" t="str">
        <f t="shared" si="38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1"/>
        <v>-</v>
      </c>
      <c r="R120" s="85" t="str">
        <f t="shared" si="32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3"/>
        <v/>
      </c>
      <c r="X120" t="str">
        <f t="shared" si="35"/>
        <v/>
      </c>
    </row>
    <row r="121" spans="1:24" x14ac:dyDescent="0.25">
      <c r="A121" s="53">
        <v>115</v>
      </c>
      <c r="B121" s="46"/>
      <c r="C121" s="57"/>
      <c r="D121" s="51" t="str">
        <f t="shared" si="38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1"/>
        <v>-</v>
      </c>
      <c r="R121" s="85" t="str">
        <f t="shared" si="32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3"/>
        <v/>
      </c>
      <c r="X121" t="str">
        <f t="shared" si="35"/>
        <v/>
      </c>
    </row>
    <row r="122" spans="1:24" x14ac:dyDescent="0.25">
      <c r="A122" s="53">
        <v>116</v>
      </c>
      <c r="B122" s="46"/>
      <c r="C122" s="57"/>
      <c r="D122" s="51" t="str">
        <f t="shared" si="38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1"/>
        <v>-</v>
      </c>
      <c r="R122" s="85" t="str">
        <f t="shared" si="32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3"/>
        <v/>
      </c>
      <c r="X122" t="str">
        <f t="shared" si="35"/>
        <v/>
      </c>
    </row>
    <row r="123" spans="1:24" x14ac:dyDescent="0.25">
      <c r="A123" s="52">
        <v>117</v>
      </c>
      <c r="B123" s="46"/>
      <c r="C123" s="57"/>
      <c r="D123" s="51" t="str">
        <f t="shared" si="38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1"/>
        <v>-</v>
      </c>
      <c r="R123" s="85" t="str">
        <f t="shared" si="32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3"/>
        <v/>
      </c>
      <c r="X123" t="str">
        <f t="shared" si="35"/>
        <v/>
      </c>
    </row>
    <row r="124" spans="1:24" x14ac:dyDescent="0.25">
      <c r="A124" s="53">
        <v>118</v>
      </c>
      <c r="B124" s="46"/>
      <c r="C124" s="57"/>
      <c r="D124" s="51" t="str">
        <f t="shared" si="38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1"/>
        <v>-</v>
      </c>
      <c r="R124" s="85" t="str">
        <f t="shared" si="32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3"/>
        <v/>
      </c>
      <c r="X124" t="str">
        <f t="shared" si="35"/>
        <v/>
      </c>
    </row>
    <row r="125" spans="1:24" x14ac:dyDescent="0.25">
      <c r="A125" s="53">
        <v>119</v>
      </c>
      <c r="B125" s="46"/>
      <c r="C125" s="57"/>
      <c r="D125" s="51" t="str">
        <f t="shared" si="38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1"/>
        <v>-</v>
      </c>
      <c r="R125" s="85" t="str">
        <f t="shared" si="32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3"/>
        <v/>
      </c>
      <c r="X125" t="str">
        <f t="shared" si="35"/>
        <v/>
      </c>
    </row>
    <row r="126" spans="1:24" x14ac:dyDescent="0.25">
      <c r="A126" s="53">
        <v>120</v>
      </c>
      <c r="B126" s="46"/>
      <c r="C126" s="57"/>
      <c r="D126" s="51" t="str">
        <f t="shared" si="38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1"/>
        <v>-</v>
      </c>
      <c r="R126" s="85" t="str">
        <f t="shared" si="32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3"/>
        <v/>
      </c>
      <c r="X126" t="str">
        <f t="shared" si="35"/>
        <v/>
      </c>
    </row>
    <row r="127" spans="1:24" x14ac:dyDescent="0.25">
      <c r="A127" s="52">
        <v>121</v>
      </c>
      <c r="B127" s="46"/>
      <c r="C127" s="57"/>
      <c r="D127" s="51" t="str">
        <f t="shared" si="38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1"/>
        <v>-</v>
      </c>
      <c r="R127" s="85" t="str">
        <f t="shared" si="32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3"/>
        <v/>
      </c>
      <c r="X127" t="str">
        <f t="shared" si="35"/>
        <v/>
      </c>
    </row>
    <row r="128" spans="1:24" x14ac:dyDescent="0.25">
      <c r="A128" s="53">
        <v>122</v>
      </c>
      <c r="B128" s="46"/>
      <c r="C128" s="57"/>
      <c r="D128" s="51" t="str">
        <f t="shared" si="38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1"/>
        <v>-</v>
      </c>
      <c r="R128" s="85" t="str">
        <f t="shared" si="32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3"/>
        <v/>
      </c>
      <c r="X128" t="str">
        <f t="shared" si="35"/>
        <v/>
      </c>
    </row>
    <row r="129" spans="1:24" x14ac:dyDescent="0.25">
      <c r="A129" s="53">
        <v>123</v>
      </c>
      <c r="B129" s="46"/>
      <c r="C129" s="57"/>
      <c r="D129" s="51" t="str">
        <f t="shared" si="38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1"/>
        <v>-</v>
      </c>
      <c r="R129" s="85" t="str">
        <f t="shared" si="32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3"/>
        <v/>
      </c>
      <c r="X129" t="str">
        <f t="shared" si="35"/>
        <v/>
      </c>
    </row>
    <row r="130" spans="1:24" x14ac:dyDescent="0.25">
      <c r="A130" s="53">
        <v>124</v>
      </c>
      <c r="B130" s="46"/>
      <c r="C130" s="57"/>
      <c r="D130" s="51" t="str">
        <f t="shared" si="38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1"/>
        <v>-</v>
      </c>
      <c r="R130" s="85" t="str">
        <f t="shared" si="32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3"/>
        <v/>
      </c>
      <c r="X130" t="str">
        <f t="shared" si="35"/>
        <v/>
      </c>
    </row>
    <row r="131" spans="1:24" x14ac:dyDescent="0.25">
      <c r="A131" s="52">
        <v>125</v>
      </c>
      <c r="B131" s="46"/>
      <c r="C131" s="57"/>
      <c r="D131" s="51" t="str">
        <f t="shared" si="38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1"/>
        <v>-</v>
      </c>
      <c r="R131" s="85" t="str">
        <f t="shared" si="32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3"/>
        <v/>
      </c>
      <c r="X131" t="str">
        <f t="shared" si="35"/>
        <v/>
      </c>
    </row>
    <row r="132" spans="1:24" x14ac:dyDescent="0.25">
      <c r="A132" s="53">
        <v>126</v>
      </c>
      <c r="B132" s="46"/>
      <c r="C132" s="57"/>
      <c r="D132" s="51" t="str">
        <f t="shared" si="38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1"/>
        <v>-</v>
      </c>
      <c r="R132" s="85" t="str">
        <f t="shared" si="32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3"/>
        <v/>
      </c>
      <c r="X132" t="str">
        <f t="shared" si="35"/>
        <v/>
      </c>
    </row>
    <row r="133" spans="1:24" x14ac:dyDescent="0.25">
      <c r="A133" s="53">
        <v>127</v>
      </c>
      <c r="B133" s="46"/>
      <c r="C133" s="57"/>
      <c r="D133" s="51" t="str">
        <f t="shared" si="38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1"/>
        <v>-</v>
      </c>
      <c r="R133" s="85" t="str">
        <f t="shared" si="32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3"/>
        <v/>
      </c>
      <c r="X133" t="str">
        <f t="shared" si="35"/>
        <v/>
      </c>
    </row>
    <row r="134" spans="1:24" x14ac:dyDescent="0.25">
      <c r="A134" s="53">
        <v>128</v>
      </c>
      <c r="B134" s="46"/>
      <c r="C134" s="57"/>
      <c r="D134" s="51" t="str">
        <f t="shared" si="38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1"/>
        <v>-</v>
      </c>
      <c r="R134" s="85" t="str">
        <f t="shared" si="32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3"/>
        <v/>
      </c>
      <c r="X134" t="str">
        <f t="shared" si="35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5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5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5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25" right="0.25" top="0.75" bottom="0.75" header="0.3" footer="0.3"/>
  <pageSetup paperSize="9" scale="3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tabSelected="1" zoomScale="90" zoomScaleNormal="90" workbookViewId="0">
      <pane ySplit="6" topLeftCell="A7" activePane="bottomLeft" state="frozen"/>
      <selection activeCell="C4" sqref="C4"/>
      <selection pane="bottomLeft" activeCell="AO18" sqref="AO18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12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42344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63" si="2">IF(K7=0,"-",INT(D7)+MOD(K7,1))</f>
        <v>42344.625</v>
      </c>
      <c r="R7" s="85" t="str">
        <f t="shared" ref="R7:R63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63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42344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42344.6875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42344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42344.71875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42344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42344.777777777781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42344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42344.791666666664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42344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42344.625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42344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42344.6875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42344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42344.71875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42344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42344.777777777781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42345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42345.791666666664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41" x14ac:dyDescent="0.25">
      <c r="A17" s="53">
        <v>11</v>
      </c>
      <c r="B17" s="46"/>
      <c r="C17" s="57">
        <v>7</v>
      </c>
      <c r="D17" s="51">
        <f t="shared" si="0"/>
        <v>42345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42345.625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41" x14ac:dyDescent="0.25">
      <c r="A18" s="53">
        <v>12</v>
      </c>
      <c r="B18" s="46"/>
      <c r="C18" s="57">
        <v>7</v>
      </c>
      <c r="D18" s="51">
        <f t="shared" si="0"/>
        <v>42345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42345.6875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41" x14ac:dyDescent="0.25">
      <c r="A19" s="52">
        <v>13</v>
      </c>
      <c r="B19" s="46"/>
      <c r="C19" s="57">
        <v>7</v>
      </c>
      <c r="D19" s="51">
        <f t="shared" si="0"/>
        <v>42345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42345.71875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41" x14ac:dyDescent="0.25">
      <c r="A20" s="53">
        <v>14</v>
      </c>
      <c r="B20" s="46"/>
      <c r="C20" s="57">
        <v>7</v>
      </c>
      <c r="D20" s="51">
        <f t="shared" si="0"/>
        <v>42345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42345.777777777781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41" x14ac:dyDescent="0.25">
      <c r="A21" s="53">
        <v>15</v>
      </c>
      <c r="B21" s="46"/>
      <c r="C21" s="57">
        <v>7</v>
      </c>
      <c r="D21" s="51">
        <f t="shared" si="0"/>
        <v>42345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42345.791666666664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41" x14ac:dyDescent="0.25">
      <c r="A22" s="52">
        <v>16</v>
      </c>
      <c r="B22" s="46"/>
      <c r="C22" s="57">
        <v>7</v>
      </c>
      <c r="D22" s="51">
        <f t="shared" si="0"/>
        <v>42345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42345.625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41" x14ac:dyDescent="0.25">
      <c r="A23" s="53">
        <v>17</v>
      </c>
      <c r="B23" s="46"/>
      <c r="C23" s="57">
        <v>7</v>
      </c>
      <c r="D23" s="51">
        <f t="shared" si="0"/>
        <v>42345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42345.6875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41" x14ac:dyDescent="0.25">
      <c r="A24" s="53">
        <v>18</v>
      </c>
      <c r="B24" s="46"/>
      <c r="C24" s="57">
        <v>9</v>
      </c>
      <c r="D24" s="51">
        <f t="shared" si="0"/>
        <v>42347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42347.71875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  <c r="AO24" s="154"/>
    </row>
    <row r="25" spans="1:41" x14ac:dyDescent="0.25">
      <c r="A25" s="52">
        <v>19</v>
      </c>
      <c r="B25" s="46"/>
      <c r="C25" s="57">
        <v>9</v>
      </c>
      <c r="D25" s="51">
        <f t="shared" si="0"/>
        <v>42347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42347.777777777781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  <c r="AO25" s="154"/>
    </row>
    <row r="26" spans="1:41" x14ac:dyDescent="0.25">
      <c r="A26" s="53">
        <v>20</v>
      </c>
      <c r="B26" s="46"/>
      <c r="C26" s="57">
        <v>9</v>
      </c>
      <c r="D26" s="51">
        <f t="shared" si="0"/>
        <v>42347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42347.791666666664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41" x14ac:dyDescent="0.25">
      <c r="A27" s="53">
        <v>21</v>
      </c>
      <c r="B27" s="46"/>
      <c r="C27" s="57">
        <v>9</v>
      </c>
      <c r="D27" s="51">
        <f t="shared" si="0"/>
        <v>42347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42347.625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41" x14ac:dyDescent="0.25">
      <c r="A28" s="52">
        <v>22</v>
      </c>
      <c r="B28" s="46"/>
      <c r="C28" s="57">
        <v>9</v>
      </c>
      <c r="D28" s="51">
        <f t="shared" si="0"/>
        <v>42347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42347.6875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41" x14ac:dyDescent="0.25">
      <c r="A29" s="53">
        <v>23</v>
      </c>
      <c r="B29" s="46"/>
      <c r="C29" s="57">
        <v>9</v>
      </c>
      <c r="D29" s="51">
        <f t="shared" si="0"/>
        <v>42347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42347.71875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41" x14ac:dyDescent="0.25">
      <c r="A30" s="53">
        <v>24</v>
      </c>
      <c r="B30" s="46"/>
      <c r="C30" s="57">
        <v>9</v>
      </c>
      <c r="D30" s="51">
        <f t="shared" si="0"/>
        <v>42347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42347.777777777781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41" x14ac:dyDescent="0.25">
      <c r="A31" s="52">
        <v>25</v>
      </c>
      <c r="B31" s="46"/>
      <c r="C31" s="57">
        <v>9</v>
      </c>
      <c r="D31" s="51">
        <f t="shared" si="0"/>
        <v>42347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42347.791666666664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41" x14ac:dyDescent="0.25">
      <c r="A32" s="53">
        <v>26</v>
      </c>
      <c r="B32" s="46"/>
      <c r="C32" s="57">
        <v>9</v>
      </c>
      <c r="D32" s="51">
        <f t="shared" si="0"/>
        <v>42347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42347.625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42347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42347.6875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42347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42347.71875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42350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42350.777777777781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42350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42350.791666666664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42350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42350.625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42350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42350.6875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42350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42350.71875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42350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42350.777777777781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42350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42350.791666666664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42351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42351.625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42351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42351.6875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42351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42351.71875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42351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42351.777777777781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42351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42351.791666666664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42351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42351.6875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42351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42351.71875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42351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42351.777777777781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42352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42352.791666666664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42352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42352.625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42352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42352.6875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42352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42352.71875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42352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42352.777777777781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42352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42352.791666666664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42352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42352.625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42352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42352.6875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42352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42352.71875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42353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42353.777777777781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42353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42353.791666666664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42353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42353.625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42353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42353.6875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42353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42353.71875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42353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ref="Q64:Q72" si="29">IF(K64=0,"-",INT(D64)+MOD(K64,1))</f>
        <v>42353.777777777781</v>
      </c>
      <c r="R64" s="85" t="str">
        <f t="shared" ref="R64:R72" si="30">RIGHT(I64,2)</f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U72" si="31">IF(G64=0,"",G64)</f>
        <v>Pivot fibra de sticla</v>
      </c>
      <c r="V64" s="94" t="str">
        <f t="shared" ref="V64:V72" si="32">IF(H64=0,"",H64)</f>
        <v/>
      </c>
      <c r="W64" s="94" t="str">
        <f t="shared" ref="W64:W72" si="33">IF(H64=0,"",G64&amp;"-"&amp;H64)</f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42353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9"/>
        <v>42353.791666666664</v>
      </c>
      <c r="R65" s="85" t="str">
        <f t="shared" si="30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1"/>
        <v>Obturatie compozit</v>
      </c>
      <c r="V65" s="94" t="str">
        <f t="shared" si="32"/>
        <v>Compozit</v>
      </c>
      <c r="W65" s="94" t="str">
        <f t="shared" si="33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42353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9"/>
        <v>42353.625</v>
      </c>
      <c r="R66" s="85" t="str">
        <f t="shared" si="30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1"/>
        <v>Coroana CEREC</v>
      </c>
      <c r="V66" s="94" t="str">
        <f t="shared" si="32"/>
        <v/>
      </c>
      <c r="W66" s="94" t="str">
        <f t="shared" si="33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7:D70" si="34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5">IFERROR(K67+M67,0)</f>
        <v>0</v>
      </c>
      <c r="M67" s="21"/>
      <c r="N67" s="8"/>
      <c r="O67" s="63"/>
      <c r="P67" s="64">
        <f t="shared" ref="P7:P70" si="36">N67*O67</f>
        <v>0</v>
      </c>
      <c r="Q67" s="84" t="str">
        <f t="shared" si="29"/>
        <v>-</v>
      </c>
      <c r="R67" s="85" t="str">
        <f t="shared" si="30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1"/>
        <v/>
      </c>
      <c r="V67" s="94" t="str">
        <f t="shared" si="32"/>
        <v/>
      </c>
      <c r="W67" s="94" t="str">
        <f t="shared" si="33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4"/>
        <v>-</v>
      </c>
      <c r="E68" s="7"/>
      <c r="F68" s="33"/>
      <c r="G68" s="33"/>
      <c r="H68" s="33"/>
      <c r="I68" s="9"/>
      <c r="J68" s="9"/>
      <c r="K68" s="21"/>
      <c r="L68" s="18">
        <f t="shared" si="35"/>
        <v>0</v>
      </c>
      <c r="M68" s="21"/>
      <c r="N68" s="8"/>
      <c r="O68" s="63"/>
      <c r="P68" s="64">
        <f t="shared" si="36"/>
        <v>0</v>
      </c>
      <c r="Q68" s="84" t="str">
        <f t="shared" si="29"/>
        <v>-</v>
      </c>
      <c r="R68" s="85" t="str">
        <f t="shared" si="30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1"/>
        <v/>
      </c>
      <c r="V68" s="94" t="str">
        <f t="shared" si="32"/>
        <v/>
      </c>
      <c r="W68" s="94" t="str">
        <f t="shared" si="33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4"/>
        <v>-</v>
      </c>
      <c r="E69" s="7"/>
      <c r="F69" s="33"/>
      <c r="G69" s="33"/>
      <c r="H69" s="33"/>
      <c r="I69" s="9"/>
      <c r="J69" s="9"/>
      <c r="K69" s="21"/>
      <c r="L69" s="18">
        <f t="shared" si="35"/>
        <v>0</v>
      </c>
      <c r="M69" s="21"/>
      <c r="N69" s="8"/>
      <c r="O69" s="63"/>
      <c r="P69" s="64">
        <f t="shared" si="36"/>
        <v>0</v>
      </c>
      <c r="Q69" s="84" t="str">
        <f t="shared" si="29"/>
        <v>-</v>
      </c>
      <c r="R69" s="85" t="str">
        <f t="shared" si="30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1"/>
        <v/>
      </c>
      <c r="V69" s="94" t="str">
        <f t="shared" si="32"/>
        <v/>
      </c>
      <c r="W69" s="94" t="str">
        <f t="shared" si="33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4"/>
        <v>-</v>
      </c>
      <c r="E70" s="7"/>
      <c r="F70" s="33"/>
      <c r="G70" s="33"/>
      <c r="H70" s="33"/>
      <c r="I70" s="9"/>
      <c r="J70" s="9"/>
      <c r="K70" s="21"/>
      <c r="L70" s="18">
        <f t="shared" si="35"/>
        <v>0</v>
      </c>
      <c r="M70" s="21"/>
      <c r="N70" s="8"/>
      <c r="O70" s="63"/>
      <c r="P70" s="64">
        <f t="shared" si="36"/>
        <v>0</v>
      </c>
      <c r="Q70" s="84" t="str">
        <f t="shared" si="29"/>
        <v>-</v>
      </c>
      <c r="R70" s="85" t="str">
        <f t="shared" si="30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1"/>
        <v/>
      </c>
      <c r="V70" s="94" t="str">
        <f t="shared" si="32"/>
        <v/>
      </c>
      <c r="W70" s="94" t="str">
        <f t="shared" si="33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14" si="37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8">IFERROR(K71+M71,0)</f>
        <v>0</v>
      </c>
      <c r="M71" s="21"/>
      <c r="N71" s="8"/>
      <c r="O71" s="63"/>
      <c r="P71" s="64">
        <f t="shared" ref="P71:P114" si="39">N71*O71</f>
        <v>0</v>
      </c>
      <c r="Q71" s="84" t="str">
        <f t="shared" si="29"/>
        <v>-</v>
      </c>
      <c r="R71" s="85" t="str">
        <f t="shared" si="30"/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1"/>
        <v/>
      </c>
      <c r="V71" s="94" t="str">
        <f t="shared" si="32"/>
        <v/>
      </c>
      <c r="W71" s="94" t="str">
        <f t="shared" si="33"/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7"/>
        <v>-</v>
      </c>
      <c r="E72" s="7"/>
      <c r="F72" s="33"/>
      <c r="G72" s="33"/>
      <c r="H72" s="33"/>
      <c r="I72" s="9"/>
      <c r="J72" s="9"/>
      <c r="K72" s="21"/>
      <c r="L72" s="18">
        <f t="shared" si="38"/>
        <v>0</v>
      </c>
      <c r="M72" s="21"/>
      <c r="N72" s="8"/>
      <c r="O72" s="63"/>
      <c r="P72" s="64">
        <f t="shared" si="39"/>
        <v>0</v>
      </c>
      <c r="Q72" s="84" t="str">
        <f t="shared" si="29"/>
        <v>-</v>
      </c>
      <c r="R72" s="85" t="str">
        <f t="shared" si="30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1"/>
        <v/>
      </c>
      <c r="V72" s="94" t="str">
        <f t="shared" si="32"/>
        <v/>
      </c>
      <c r="W72" s="94" t="str">
        <f t="shared" si="33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8"/>
        <v>0</v>
      </c>
      <c r="M73" s="21"/>
      <c r="N73" s="8"/>
      <c r="O73" s="63"/>
      <c r="P73" s="64">
        <f t="shared" si="39"/>
        <v>0</v>
      </c>
      <c r="Q73" s="84" t="str">
        <f t="shared" ref="Q73:Q134" si="40">IF(K73=0,"-",INT(D73)+MOD(K73,1))</f>
        <v>-</v>
      </c>
      <c r="R73" s="85" t="str">
        <f t="shared" ref="R73:R134" si="41">RIGHT(I73,2)</f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ref="U73:V102" si="42">IF(G73=0,"",G73)</f>
        <v/>
      </c>
      <c r="V73" s="94" t="str">
        <f t="shared" si="42"/>
        <v/>
      </c>
      <c r="W73" s="94" t="str">
        <f t="shared" ref="W73:W134" si="43">IF(H73=0,"",G73&amp;"-"&amp;H73)</f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8"/>
        <v>0</v>
      </c>
      <c r="M74" s="21"/>
      <c r="N74" s="8"/>
      <c r="O74" s="63"/>
      <c r="P74" s="64">
        <f t="shared" si="39"/>
        <v>0</v>
      </c>
      <c r="Q74" s="84" t="str">
        <f t="shared" si="40"/>
        <v>-</v>
      </c>
      <c r="R74" s="85" t="str">
        <f t="shared" si="41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42"/>
        <v/>
      </c>
      <c r="V74" s="94" t="str">
        <f t="shared" si="42"/>
        <v/>
      </c>
      <c r="W74" s="94" t="str">
        <f t="shared" si="43"/>
        <v/>
      </c>
      <c r="X74" t="str">
        <f t="shared" ref="X74:X137" si="44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8"/>
        <v>0</v>
      </c>
      <c r="M75" s="21"/>
      <c r="N75" s="8"/>
      <c r="O75" s="63"/>
      <c r="P75" s="64">
        <f t="shared" si="39"/>
        <v>0</v>
      </c>
      <c r="Q75" s="84" t="str">
        <f t="shared" si="40"/>
        <v>-</v>
      </c>
      <c r="R75" s="85" t="str">
        <f t="shared" si="41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42"/>
        <v/>
      </c>
      <c r="V75" s="94" t="str">
        <f t="shared" si="42"/>
        <v/>
      </c>
      <c r="W75" s="94" t="str">
        <f t="shared" si="43"/>
        <v/>
      </c>
      <c r="X75" t="str">
        <f t="shared" si="44"/>
        <v/>
      </c>
    </row>
    <row r="76" spans="1:24" x14ac:dyDescent="0.25">
      <c r="A76" s="52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8"/>
        <v>0</v>
      </c>
      <c r="M76" s="21"/>
      <c r="N76" s="8"/>
      <c r="O76" s="63"/>
      <c r="P76" s="64">
        <f t="shared" si="39"/>
        <v>0</v>
      </c>
      <c r="Q76" s="84" t="str">
        <f t="shared" si="40"/>
        <v>-</v>
      </c>
      <c r="R76" s="85" t="str">
        <f t="shared" si="41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42"/>
        <v/>
      </c>
      <c r="V76" s="94" t="str">
        <f t="shared" si="42"/>
        <v/>
      </c>
      <c r="W76" s="94" t="str">
        <f t="shared" si="43"/>
        <v/>
      </c>
      <c r="X76" t="str">
        <f t="shared" si="44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8"/>
        <v>0</v>
      </c>
      <c r="M77" s="21"/>
      <c r="N77" s="8"/>
      <c r="O77" s="63"/>
      <c r="P77" s="64">
        <f t="shared" si="39"/>
        <v>0</v>
      </c>
      <c r="Q77" s="84" t="str">
        <f t="shared" si="40"/>
        <v>-</v>
      </c>
      <c r="R77" s="85" t="str">
        <f t="shared" si="41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42"/>
        <v/>
      </c>
      <c r="V77" s="94" t="str">
        <f t="shared" si="42"/>
        <v/>
      </c>
      <c r="W77" s="94" t="str">
        <f t="shared" si="43"/>
        <v/>
      </c>
      <c r="X77" t="str">
        <f t="shared" si="44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8"/>
        <v>0</v>
      </c>
      <c r="M78" s="21"/>
      <c r="N78" s="8"/>
      <c r="O78" s="63"/>
      <c r="P78" s="64">
        <f t="shared" si="39"/>
        <v>0</v>
      </c>
      <c r="Q78" s="84" t="str">
        <f t="shared" si="40"/>
        <v>-</v>
      </c>
      <c r="R78" s="85" t="str">
        <f t="shared" si="41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42"/>
        <v/>
      </c>
      <c r="V78" s="94" t="str">
        <f t="shared" si="42"/>
        <v/>
      </c>
      <c r="W78" s="94" t="str">
        <f t="shared" si="43"/>
        <v/>
      </c>
      <c r="X78" t="str">
        <f t="shared" si="44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8"/>
        <v>0</v>
      </c>
      <c r="M79" s="21"/>
      <c r="N79" s="8"/>
      <c r="O79" s="63"/>
      <c r="P79" s="64">
        <f t="shared" si="39"/>
        <v>0</v>
      </c>
      <c r="Q79" s="84" t="str">
        <f t="shared" si="40"/>
        <v>-</v>
      </c>
      <c r="R79" s="85" t="str">
        <f t="shared" si="41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42"/>
        <v/>
      </c>
      <c r="V79" s="94" t="str">
        <f t="shared" si="42"/>
        <v/>
      </c>
      <c r="W79" s="94" t="str">
        <f t="shared" si="43"/>
        <v/>
      </c>
      <c r="X79" t="str">
        <f t="shared" si="44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8"/>
        <v>0</v>
      </c>
      <c r="M80" s="21"/>
      <c r="N80" s="8"/>
      <c r="O80" s="63"/>
      <c r="P80" s="64">
        <f t="shared" si="39"/>
        <v>0</v>
      </c>
      <c r="Q80" s="84" t="str">
        <f t="shared" si="40"/>
        <v>-</v>
      </c>
      <c r="R80" s="85" t="str">
        <f t="shared" si="41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42"/>
        <v/>
      </c>
      <c r="V80" s="94" t="str">
        <f t="shared" si="42"/>
        <v/>
      </c>
      <c r="W80" s="94" t="str">
        <f t="shared" si="43"/>
        <v/>
      </c>
      <c r="X80" t="str">
        <f t="shared" si="44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8"/>
        <v>0</v>
      </c>
      <c r="M81" s="21"/>
      <c r="N81" s="8"/>
      <c r="O81" s="63"/>
      <c r="P81" s="64">
        <f t="shared" si="39"/>
        <v>0</v>
      </c>
      <c r="Q81" s="84" t="str">
        <f t="shared" si="40"/>
        <v>-</v>
      </c>
      <c r="R81" s="85" t="str">
        <f t="shared" si="41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2"/>
        <v/>
      </c>
      <c r="V81" s="94" t="str">
        <f t="shared" si="42"/>
        <v/>
      </c>
      <c r="W81" s="94" t="str">
        <f t="shared" si="43"/>
        <v/>
      </c>
      <c r="X81" t="str">
        <f t="shared" si="44"/>
        <v/>
      </c>
    </row>
    <row r="82" spans="1:24" x14ac:dyDescent="0.25">
      <c r="A82" s="52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8"/>
        <v>0</v>
      </c>
      <c r="M82" s="21"/>
      <c r="N82" s="8"/>
      <c r="O82" s="63"/>
      <c r="P82" s="64">
        <f t="shared" si="39"/>
        <v>0</v>
      </c>
      <c r="Q82" s="84" t="str">
        <f t="shared" si="40"/>
        <v>-</v>
      </c>
      <c r="R82" s="85" t="str">
        <f t="shared" si="41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2"/>
        <v/>
      </c>
      <c r="V82" s="94" t="str">
        <f t="shared" si="42"/>
        <v/>
      </c>
      <c r="W82" s="94" t="str">
        <f t="shared" si="43"/>
        <v/>
      </c>
      <c r="X82" t="str">
        <f t="shared" si="44"/>
        <v/>
      </c>
    </row>
    <row r="83" spans="1:24" x14ac:dyDescent="0.25">
      <c r="A83" s="53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8"/>
        <v>0</v>
      </c>
      <c r="M83" s="21"/>
      <c r="N83" s="8"/>
      <c r="O83" s="63"/>
      <c r="P83" s="64">
        <f t="shared" si="39"/>
        <v>0</v>
      </c>
      <c r="Q83" s="84" t="str">
        <f t="shared" si="40"/>
        <v>-</v>
      </c>
      <c r="R83" s="85" t="str">
        <f t="shared" si="41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2"/>
        <v/>
      </c>
      <c r="V83" s="94" t="str">
        <f t="shared" si="42"/>
        <v/>
      </c>
      <c r="W83" s="94" t="str">
        <f t="shared" si="43"/>
        <v/>
      </c>
      <c r="X83" t="str">
        <f t="shared" si="44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8"/>
        <v>0</v>
      </c>
      <c r="M84" s="21"/>
      <c r="N84" s="8"/>
      <c r="O84" s="63"/>
      <c r="P84" s="64">
        <f t="shared" si="39"/>
        <v>0</v>
      </c>
      <c r="Q84" s="84" t="str">
        <f t="shared" si="40"/>
        <v>-</v>
      </c>
      <c r="R84" s="85" t="str">
        <f t="shared" si="41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2"/>
        <v/>
      </c>
      <c r="V84" s="94" t="str">
        <f t="shared" si="42"/>
        <v/>
      </c>
      <c r="W84" s="94" t="str">
        <f t="shared" si="43"/>
        <v/>
      </c>
      <c r="X84" t="str">
        <f t="shared" si="44"/>
        <v/>
      </c>
    </row>
    <row r="85" spans="1:24" x14ac:dyDescent="0.25">
      <c r="A85" s="52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8"/>
        <v>0</v>
      </c>
      <c r="M85" s="21"/>
      <c r="N85" s="8"/>
      <c r="O85" s="63"/>
      <c r="P85" s="64">
        <f t="shared" si="39"/>
        <v>0</v>
      </c>
      <c r="Q85" s="84" t="str">
        <f t="shared" si="40"/>
        <v>-</v>
      </c>
      <c r="R85" s="85" t="str">
        <f t="shared" si="41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2"/>
        <v/>
      </c>
      <c r="V85" s="94" t="str">
        <f t="shared" si="42"/>
        <v/>
      </c>
      <c r="W85" s="94" t="str">
        <f t="shared" si="43"/>
        <v/>
      </c>
      <c r="X85" t="str">
        <f t="shared" si="44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8"/>
        <v>0</v>
      </c>
      <c r="M86" s="21"/>
      <c r="N86" s="8"/>
      <c r="O86" s="63"/>
      <c r="P86" s="64">
        <f t="shared" si="39"/>
        <v>0</v>
      </c>
      <c r="Q86" s="84" t="str">
        <f t="shared" si="40"/>
        <v>-</v>
      </c>
      <c r="R86" s="85" t="str">
        <f t="shared" si="41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2"/>
        <v/>
      </c>
      <c r="V86" s="94" t="str">
        <f t="shared" si="42"/>
        <v/>
      </c>
      <c r="W86" s="94" t="str">
        <f t="shared" si="43"/>
        <v/>
      </c>
      <c r="X86" t="str">
        <f t="shared" si="44"/>
        <v/>
      </c>
    </row>
    <row r="87" spans="1:24" x14ac:dyDescent="0.25">
      <c r="A87" s="53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8"/>
        <v>0</v>
      </c>
      <c r="M87" s="21"/>
      <c r="N87" s="8"/>
      <c r="O87" s="63"/>
      <c r="P87" s="64">
        <f t="shared" si="39"/>
        <v>0</v>
      </c>
      <c r="Q87" s="84" t="str">
        <f t="shared" si="40"/>
        <v>-</v>
      </c>
      <c r="R87" s="85" t="str">
        <f t="shared" si="41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2"/>
        <v/>
      </c>
      <c r="V87" s="94" t="str">
        <f t="shared" si="42"/>
        <v/>
      </c>
      <c r="W87" s="94" t="str">
        <f t="shared" si="43"/>
        <v/>
      </c>
      <c r="X87" t="str">
        <f t="shared" si="44"/>
        <v/>
      </c>
    </row>
    <row r="88" spans="1:24" x14ac:dyDescent="0.25">
      <c r="A88" s="52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8"/>
        <v>0</v>
      </c>
      <c r="M88" s="21"/>
      <c r="N88" s="8"/>
      <c r="O88" s="63"/>
      <c r="P88" s="64">
        <f t="shared" si="39"/>
        <v>0</v>
      </c>
      <c r="Q88" s="84" t="str">
        <f t="shared" si="40"/>
        <v>-</v>
      </c>
      <c r="R88" s="85" t="str">
        <f t="shared" si="41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2"/>
        <v/>
      </c>
      <c r="V88" s="94" t="str">
        <f t="shared" si="42"/>
        <v/>
      </c>
      <c r="W88" s="94" t="str">
        <f t="shared" si="43"/>
        <v/>
      </c>
      <c r="X88" t="str">
        <f t="shared" si="44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8"/>
        <v>0</v>
      </c>
      <c r="M89" s="21"/>
      <c r="N89" s="8"/>
      <c r="O89" s="63"/>
      <c r="P89" s="64">
        <f t="shared" si="39"/>
        <v>0</v>
      </c>
      <c r="Q89" s="84" t="str">
        <f t="shared" si="40"/>
        <v>-</v>
      </c>
      <c r="R89" s="85" t="str">
        <f t="shared" si="41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2"/>
        <v/>
      </c>
      <c r="V89" s="94" t="str">
        <f t="shared" si="42"/>
        <v/>
      </c>
      <c r="W89" s="94" t="str">
        <f t="shared" si="43"/>
        <v/>
      </c>
      <c r="X89" t="str">
        <f t="shared" si="44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8"/>
        <v>0</v>
      </c>
      <c r="M90" s="21"/>
      <c r="N90" s="8"/>
      <c r="O90" s="63"/>
      <c r="P90" s="64">
        <f t="shared" si="39"/>
        <v>0</v>
      </c>
      <c r="Q90" s="84" t="str">
        <f t="shared" si="40"/>
        <v>-</v>
      </c>
      <c r="R90" s="85" t="str">
        <f t="shared" si="41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2"/>
        <v/>
      </c>
      <c r="V90" s="94" t="str">
        <f t="shared" si="42"/>
        <v/>
      </c>
      <c r="W90" s="94" t="str">
        <f t="shared" si="43"/>
        <v/>
      </c>
      <c r="X90" t="str">
        <f t="shared" si="44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8"/>
        <v>0</v>
      </c>
      <c r="M91" s="21"/>
      <c r="N91" s="8"/>
      <c r="O91" s="63"/>
      <c r="P91" s="64">
        <f t="shared" si="39"/>
        <v>0</v>
      </c>
      <c r="Q91" s="84" t="str">
        <f t="shared" si="40"/>
        <v>-</v>
      </c>
      <c r="R91" s="85" t="str">
        <f t="shared" si="41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2"/>
        <v/>
      </c>
      <c r="V91" s="94" t="str">
        <f t="shared" si="42"/>
        <v/>
      </c>
      <c r="W91" s="94" t="str">
        <f t="shared" si="43"/>
        <v/>
      </c>
      <c r="X91" t="str">
        <f t="shared" si="44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8"/>
        <v>0</v>
      </c>
      <c r="M92" s="21"/>
      <c r="N92" s="8"/>
      <c r="O92" s="63"/>
      <c r="P92" s="64">
        <f t="shared" si="39"/>
        <v>0</v>
      </c>
      <c r="Q92" s="84" t="str">
        <f t="shared" si="40"/>
        <v>-</v>
      </c>
      <c r="R92" s="85" t="str">
        <f t="shared" si="41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2"/>
        <v/>
      </c>
      <c r="V92" s="94" t="str">
        <f t="shared" si="42"/>
        <v/>
      </c>
      <c r="W92" s="94" t="str">
        <f t="shared" si="43"/>
        <v/>
      </c>
      <c r="X92" t="str">
        <f t="shared" si="44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8"/>
        <v>0</v>
      </c>
      <c r="M93" s="21"/>
      <c r="N93" s="8"/>
      <c r="O93" s="63"/>
      <c r="P93" s="64">
        <f t="shared" si="39"/>
        <v>0</v>
      </c>
      <c r="Q93" s="84" t="str">
        <f t="shared" si="40"/>
        <v>-</v>
      </c>
      <c r="R93" s="85" t="str">
        <f t="shared" si="41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2"/>
        <v/>
      </c>
      <c r="V93" s="94" t="str">
        <f t="shared" si="42"/>
        <v/>
      </c>
      <c r="W93" s="94" t="str">
        <f t="shared" si="43"/>
        <v/>
      </c>
      <c r="X93" t="str">
        <f t="shared" si="44"/>
        <v/>
      </c>
    </row>
    <row r="94" spans="1:24" x14ac:dyDescent="0.25">
      <c r="A94" s="52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8"/>
        <v>0</v>
      </c>
      <c r="M94" s="21"/>
      <c r="N94" s="8"/>
      <c r="O94" s="63"/>
      <c r="P94" s="64">
        <f t="shared" si="39"/>
        <v>0</v>
      </c>
      <c r="Q94" s="84" t="str">
        <f t="shared" si="40"/>
        <v>-</v>
      </c>
      <c r="R94" s="85" t="str">
        <f t="shared" si="41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2"/>
        <v/>
      </c>
      <c r="V94" s="94" t="str">
        <f t="shared" si="42"/>
        <v/>
      </c>
      <c r="W94" s="94" t="str">
        <f t="shared" si="43"/>
        <v/>
      </c>
      <c r="X94" t="str">
        <f t="shared" si="44"/>
        <v/>
      </c>
    </row>
    <row r="95" spans="1:24" x14ac:dyDescent="0.25">
      <c r="A95" s="53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8"/>
        <v>0</v>
      </c>
      <c r="M95" s="21"/>
      <c r="N95" s="8"/>
      <c r="O95" s="63"/>
      <c r="P95" s="64">
        <f t="shared" si="39"/>
        <v>0</v>
      </c>
      <c r="Q95" s="84" t="str">
        <f t="shared" si="40"/>
        <v>-</v>
      </c>
      <c r="R95" s="85" t="str">
        <f t="shared" si="41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2"/>
        <v/>
      </c>
      <c r="V95" s="94" t="str">
        <f t="shared" si="42"/>
        <v/>
      </c>
      <c r="W95" s="94" t="str">
        <f t="shared" si="43"/>
        <v/>
      </c>
      <c r="X95" t="str">
        <f t="shared" si="44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8"/>
        <v>0</v>
      </c>
      <c r="M96" s="21"/>
      <c r="N96" s="8"/>
      <c r="O96" s="63"/>
      <c r="P96" s="64">
        <f t="shared" si="39"/>
        <v>0</v>
      </c>
      <c r="Q96" s="84" t="str">
        <f t="shared" si="40"/>
        <v>-</v>
      </c>
      <c r="R96" s="85" t="str">
        <f t="shared" si="41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2"/>
        <v/>
      </c>
      <c r="V96" s="94" t="str">
        <f t="shared" si="42"/>
        <v/>
      </c>
      <c r="W96" s="94" t="str">
        <f t="shared" si="43"/>
        <v/>
      </c>
      <c r="X96" t="str">
        <f t="shared" si="44"/>
        <v/>
      </c>
    </row>
    <row r="97" spans="1:24" x14ac:dyDescent="0.25">
      <c r="A97" s="52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8"/>
        <v>0</v>
      </c>
      <c r="M97" s="21"/>
      <c r="N97" s="8"/>
      <c r="O97" s="63"/>
      <c r="P97" s="64">
        <f t="shared" si="39"/>
        <v>0</v>
      </c>
      <c r="Q97" s="84" t="str">
        <f t="shared" si="40"/>
        <v>-</v>
      </c>
      <c r="R97" s="85" t="str">
        <f t="shared" si="41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2"/>
        <v/>
      </c>
      <c r="V97" s="94" t="str">
        <f t="shared" si="42"/>
        <v/>
      </c>
      <c r="W97" s="94" t="str">
        <f t="shared" si="43"/>
        <v/>
      </c>
      <c r="X97" t="str">
        <f t="shared" si="44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8"/>
        <v>0</v>
      </c>
      <c r="M98" s="21"/>
      <c r="N98" s="8"/>
      <c r="O98" s="63"/>
      <c r="P98" s="64">
        <f t="shared" si="39"/>
        <v>0</v>
      </c>
      <c r="Q98" s="84" t="str">
        <f t="shared" si="40"/>
        <v>-</v>
      </c>
      <c r="R98" s="85" t="str">
        <f t="shared" si="41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2"/>
        <v/>
      </c>
      <c r="V98" s="94" t="str">
        <f t="shared" si="42"/>
        <v/>
      </c>
      <c r="W98" s="94" t="str">
        <f t="shared" si="43"/>
        <v/>
      </c>
      <c r="X98" t="str">
        <f t="shared" si="44"/>
        <v/>
      </c>
    </row>
    <row r="99" spans="1:24" x14ac:dyDescent="0.25">
      <c r="A99" s="53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8"/>
        <v>0</v>
      </c>
      <c r="M99" s="21"/>
      <c r="N99" s="8"/>
      <c r="O99" s="63"/>
      <c r="P99" s="64">
        <f t="shared" si="39"/>
        <v>0</v>
      </c>
      <c r="Q99" s="84" t="str">
        <f t="shared" si="40"/>
        <v>-</v>
      </c>
      <c r="R99" s="85" t="str">
        <f t="shared" si="41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2"/>
        <v/>
      </c>
      <c r="V99" s="94" t="str">
        <f t="shared" si="42"/>
        <v/>
      </c>
      <c r="W99" s="94" t="str">
        <f t="shared" si="43"/>
        <v/>
      </c>
      <c r="X99" t="str">
        <f t="shared" si="44"/>
        <v/>
      </c>
    </row>
    <row r="100" spans="1:24" x14ac:dyDescent="0.25">
      <c r="A100" s="52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8"/>
        <v>0</v>
      </c>
      <c r="M100" s="21"/>
      <c r="N100" s="8"/>
      <c r="O100" s="63"/>
      <c r="P100" s="64">
        <f t="shared" si="39"/>
        <v>0</v>
      </c>
      <c r="Q100" s="84" t="str">
        <f t="shared" si="40"/>
        <v>-</v>
      </c>
      <c r="R100" s="85" t="str">
        <f t="shared" si="41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2"/>
        <v/>
      </c>
      <c r="V100" s="94" t="str">
        <f t="shared" si="42"/>
        <v/>
      </c>
      <c r="W100" s="94" t="str">
        <f t="shared" si="43"/>
        <v/>
      </c>
      <c r="X100" t="str">
        <f t="shared" si="44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8"/>
        <v>0</v>
      </c>
      <c r="M101" s="21"/>
      <c r="N101" s="8"/>
      <c r="O101" s="63"/>
      <c r="P101" s="64">
        <f t="shared" si="39"/>
        <v>0</v>
      </c>
      <c r="Q101" s="84" t="str">
        <f t="shared" si="40"/>
        <v>-</v>
      </c>
      <c r="R101" s="85" t="str">
        <f t="shared" si="41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2"/>
        <v/>
      </c>
      <c r="V101" s="94" t="str">
        <f t="shared" si="42"/>
        <v/>
      </c>
      <c r="W101" s="94" t="str">
        <f t="shared" si="43"/>
        <v/>
      </c>
      <c r="X101" t="str">
        <f t="shared" si="44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8"/>
        <v>0</v>
      </c>
      <c r="M102" s="21"/>
      <c r="N102" s="8"/>
      <c r="O102" s="63"/>
      <c r="P102" s="64">
        <f t="shared" si="39"/>
        <v>0</v>
      </c>
      <c r="Q102" s="84" t="str">
        <f t="shared" si="40"/>
        <v>-</v>
      </c>
      <c r="R102" s="85" t="str">
        <f t="shared" si="41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2"/>
        <v/>
      </c>
      <c r="V102" s="94" t="str">
        <f t="shared" si="42"/>
        <v/>
      </c>
      <c r="W102" s="94" t="str">
        <f t="shared" si="43"/>
        <v/>
      </c>
      <c r="X102" t="str">
        <f t="shared" si="44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8"/>
        <v>0</v>
      </c>
      <c r="M103" s="21"/>
      <c r="N103" s="8"/>
      <c r="O103" s="63"/>
      <c r="P103" s="64">
        <f t="shared" si="39"/>
        <v>0</v>
      </c>
      <c r="Q103" s="84" t="str">
        <f t="shared" si="40"/>
        <v>-</v>
      </c>
      <c r="R103" s="85" t="str">
        <f t="shared" si="41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5">IF(G103=0,"",G103)</f>
        <v/>
      </c>
      <c r="V103" s="94" t="str">
        <f t="shared" si="45"/>
        <v/>
      </c>
      <c r="W103" s="94" t="str">
        <f t="shared" si="43"/>
        <v/>
      </c>
      <c r="X103" t="str">
        <f t="shared" si="44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8"/>
        <v>0</v>
      </c>
      <c r="M104" s="21"/>
      <c r="N104" s="8"/>
      <c r="O104" s="63"/>
      <c r="P104" s="64">
        <f t="shared" si="39"/>
        <v>0</v>
      </c>
      <c r="Q104" s="84" t="str">
        <f t="shared" si="40"/>
        <v>-</v>
      </c>
      <c r="R104" s="85" t="str">
        <f t="shared" si="41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5"/>
        <v/>
      </c>
      <c r="V104" s="94" t="str">
        <f t="shared" si="45"/>
        <v/>
      </c>
      <c r="W104" s="94" t="str">
        <f t="shared" si="43"/>
        <v/>
      </c>
      <c r="X104" t="str">
        <f t="shared" si="44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8"/>
        <v>0</v>
      </c>
      <c r="M105" s="21"/>
      <c r="N105" s="8"/>
      <c r="O105" s="63"/>
      <c r="P105" s="64">
        <f t="shared" si="39"/>
        <v>0</v>
      </c>
      <c r="Q105" s="84" t="str">
        <f t="shared" si="40"/>
        <v>-</v>
      </c>
      <c r="R105" s="85" t="str">
        <f t="shared" si="41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5"/>
        <v/>
      </c>
      <c r="V105" s="94" t="str">
        <f t="shared" si="45"/>
        <v/>
      </c>
      <c r="W105" s="94" t="str">
        <f t="shared" si="43"/>
        <v/>
      </c>
      <c r="X105" t="str">
        <f t="shared" si="44"/>
        <v/>
      </c>
    </row>
    <row r="106" spans="1:24" x14ac:dyDescent="0.25">
      <c r="A106" s="52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8"/>
        <v>0</v>
      </c>
      <c r="M106" s="21"/>
      <c r="N106" s="8"/>
      <c r="O106" s="63"/>
      <c r="P106" s="64">
        <f t="shared" si="39"/>
        <v>0</v>
      </c>
      <c r="Q106" s="84" t="str">
        <f t="shared" si="40"/>
        <v>-</v>
      </c>
      <c r="R106" s="85" t="str">
        <f t="shared" si="41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5"/>
        <v/>
      </c>
      <c r="V106" s="94" t="str">
        <f t="shared" si="45"/>
        <v/>
      </c>
      <c r="W106" s="94" t="str">
        <f t="shared" si="43"/>
        <v/>
      </c>
      <c r="X106" t="str">
        <f t="shared" si="44"/>
        <v/>
      </c>
    </row>
    <row r="107" spans="1:24" x14ac:dyDescent="0.25">
      <c r="A107" s="53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8"/>
        <v>0</v>
      </c>
      <c r="M107" s="21"/>
      <c r="N107" s="8"/>
      <c r="O107" s="63"/>
      <c r="P107" s="64">
        <f t="shared" si="39"/>
        <v>0</v>
      </c>
      <c r="Q107" s="84" t="str">
        <f t="shared" si="40"/>
        <v>-</v>
      </c>
      <c r="R107" s="85" t="str">
        <f t="shared" si="41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5"/>
        <v/>
      </c>
      <c r="V107" s="94" t="str">
        <f t="shared" si="45"/>
        <v/>
      </c>
      <c r="W107" s="94" t="str">
        <f t="shared" si="43"/>
        <v/>
      </c>
      <c r="X107" t="str">
        <f t="shared" si="44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8"/>
        <v>0</v>
      </c>
      <c r="M108" s="21"/>
      <c r="N108" s="8"/>
      <c r="O108" s="63"/>
      <c r="P108" s="64">
        <f t="shared" si="39"/>
        <v>0</v>
      </c>
      <c r="Q108" s="84" t="str">
        <f t="shared" si="40"/>
        <v>-</v>
      </c>
      <c r="R108" s="85" t="str">
        <f t="shared" si="41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5"/>
        <v/>
      </c>
      <c r="V108" s="94" t="str">
        <f t="shared" si="45"/>
        <v/>
      </c>
      <c r="W108" s="94" t="str">
        <f t="shared" si="43"/>
        <v/>
      </c>
      <c r="X108" t="str">
        <f t="shared" si="44"/>
        <v/>
      </c>
    </row>
    <row r="109" spans="1:24" x14ac:dyDescent="0.25">
      <c r="A109" s="52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8"/>
        <v>0</v>
      </c>
      <c r="M109" s="21"/>
      <c r="N109" s="8"/>
      <c r="O109" s="63"/>
      <c r="P109" s="64">
        <f t="shared" si="39"/>
        <v>0</v>
      </c>
      <c r="Q109" s="84" t="str">
        <f t="shared" si="40"/>
        <v>-</v>
      </c>
      <c r="R109" s="85" t="str">
        <f t="shared" si="41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5"/>
        <v/>
      </c>
      <c r="V109" s="94" t="str">
        <f t="shared" si="45"/>
        <v/>
      </c>
      <c r="W109" s="94" t="str">
        <f t="shared" si="43"/>
        <v/>
      </c>
      <c r="X109" t="str">
        <f t="shared" si="44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8"/>
        <v>0</v>
      </c>
      <c r="M110" s="21"/>
      <c r="N110" s="8"/>
      <c r="O110" s="63"/>
      <c r="P110" s="64">
        <f t="shared" si="39"/>
        <v>0</v>
      </c>
      <c r="Q110" s="84" t="str">
        <f t="shared" si="40"/>
        <v>-</v>
      </c>
      <c r="R110" s="85" t="str">
        <f t="shared" si="41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5"/>
        <v/>
      </c>
      <c r="V110" s="94" t="str">
        <f t="shared" si="45"/>
        <v/>
      </c>
      <c r="W110" s="94" t="str">
        <f t="shared" si="43"/>
        <v/>
      </c>
      <c r="X110" t="str">
        <f t="shared" si="44"/>
        <v/>
      </c>
    </row>
    <row r="111" spans="1:24" x14ac:dyDescent="0.25">
      <c r="A111" s="53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8"/>
        <v>0</v>
      </c>
      <c r="M111" s="21"/>
      <c r="N111" s="8"/>
      <c r="O111" s="63"/>
      <c r="P111" s="64">
        <f t="shared" si="39"/>
        <v>0</v>
      </c>
      <c r="Q111" s="84" t="str">
        <f t="shared" si="40"/>
        <v>-</v>
      </c>
      <c r="R111" s="85" t="str">
        <f t="shared" si="41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5"/>
        <v/>
      </c>
      <c r="V111" s="94" t="str">
        <f t="shared" si="45"/>
        <v/>
      </c>
      <c r="W111" s="94" t="str">
        <f t="shared" si="43"/>
        <v/>
      </c>
      <c r="X111" t="str">
        <f t="shared" si="44"/>
        <v/>
      </c>
    </row>
    <row r="112" spans="1:24" x14ac:dyDescent="0.25">
      <c r="A112" s="52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8"/>
        <v>0</v>
      </c>
      <c r="M112" s="21"/>
      <c r="N112" s="8"/>
      <c r="O112" s="63"/>
      <c r="P112" s="64">
        <f t="shared" si="39"/>
        <v>0</v>
      </c>
      <c r="Q112" s="84" t="str">
        <f t="shared" si="40"/>
        <v>-</v>
      </c>
      <c r="R112" s="85" t="str">
        <f t="shared" si="41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5"/>
        <v/>
      </c>
      <c r="V112" s="94" t="str">
        <f t="shared" si="45"/>
        <v/>
      </c>
      <c r="W112" s="94" t="str">
        <f t="shared" si="43"/>
        <v/>
      </c>
      <c r="X112" t="str">
        <f t="shared" si="44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8"/>
        <v>0</v>
      </c>
      <c r="M113" s="21"/>
      <c r="N113" s="8"/>
      <c r="O113" s="63"/>
      <c r="P113" s="64">
        <f t="shared" si="39"/>
        <v>0</v>
      </c>
      <c r="Q113" s="84" t="str">
        <f t="shared" si="40"/>
        <v>-</v>
      </c>
      <c r="R113" s="85" t="str">
        <f t="shared" si="41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5"/>
        <v/>
      </c>
      <c r="V113" s="94" t="str">
        <f t="shared" si="45"/>
        <v/>
      </c>
      <c r="W113" s="94" t="str">
        <f t="shared" si="43"/>
        <v/>
      </c>
      <c r="X113" t="str">
        <f t="shared" si="44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8"/>
        <v>0</v>
      </c>
      <c r="M114" s="21"/>
      <c r="N114" s="8"/>
      <c r="O114" s="63"/>
      <c r="P114" s="64">
        <f t="shared" si="39"/>
        <v>0</v>
      </c>
      <c r="Q114" s="84" t="str">
        <f t="shared" si="40"/>
        <v>-</v>
      </c>
      <c r="R114" s="85" t="str">
        <f t="shared" si="41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5"/>
        <v/>
      </c>
      <c r="V114" s="94" t="str">
        <f t="shared" si="45"/>
        <v/>
      </c>
      <c r="W114" s="94" t="str">
        <f t="shared" si="43"/>
        <v/>
      </c>
      <c r="X114" t="str">
        <f t="shared" si="44"/>
        <v/>
      </c>
    </row>
    <row r="115" spans="1:24" x14ac:dyDescent="0.25">
      <c r="A115" s="52">
        <v>109</v>
      </c>
      <c r="B115" s="46"/>
      <c r="C115" s="57"/>
      <c r="D115" s="51" t="str">
        <f t="shared" ref="D115:D135" si="46">IF(C115=0,"-",DATE($C$3,$C$2,C115))</f>
        <v>-</v>
      </c>
      <c r="E115" s="7"/>
      <c r="F115" s="33"/>
      <c r="G115" s="33"/>
      <c r="H115" s="33"/>
      <c r="I115" s="9"/>
      <c r="J115" s="9"/>
      <c r="K115" s="21"/>
      <c r="L115" s="18">
        <f t="shared" si="38"/>
        <v>0</v>
      </c>
      <c r="M115" s="21"/>
      <c r="N115" s="8"/>
      <c r="O115" s="63"/>
      <c r="P115" s="64">
        <f t="shared" ref="P115:P135" si="47">N115*O115</f>
        <v>0</v>
      </c>
      <c r="Q115" s="84" t="str">
        <f t="shared" si="40"/>
        <v>-</v>
      </c>
      <c r="R115" s="85" t="str">
        <f t="shared" si="41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5"/>
        <v/>
      </c>
      <c r="V115" s="94" t="str">
        <f t="shared" si="45"/>
        <v/>
      </c>
      <c r="W115" s="94" t="str">
        <f t="shared" si="43"/>
        <v/>
      </c>
      <c r="X115" t="str">
        <f t="shared" si="44"/>
        <v/>
      </c>
    </row>
    <row r="116" spans="1:24" x14ac:dyDescent="0.25">
      <c r="A116" s="53">
        <v>110</v>
      </c>
      <c r="B116" s="46"/>
      <c r="C116" s="57"/>
      <c r="D116" s="51" t="str">
        <f t="shared" si="46"/>
        <v>-</v>
      </c>
      <c r="E116" s="7"/>
      <c r="F116" s="33"/>
      <c r="G116" s="33"/>
      <c r="H116" s="33"/>
      <c r="I116" s="9"/>
      <c r="J116" s="9"/>
      <c r="K116" s="21"/>
      <c r="L116" s="18">
        <f t="shared" si="38"/>
        <v>0</v>
      </c>
      <c r="M116" s="21"/>
      <c r="N116" s="8"/>
      <c r="O116" s="63"/>
      <c r="P116" s="64">
        <f t="shared" si="47"/>
        <v>0</v>
      </c>
      <c r="Q116" s="84" t="str">
        <f t="shared" si="40"/>
        <v>-</v>
      </c>
      <c r="R116" s="85" t="str">
        <f t="shared" si="41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5"/>
        <v/>
      </c>
      <c r="V116" s="94" t="str">
        <f t="shared" si="45"/>
        <v/>
      </c>
      <c r="W116" s="94" t="str">
        <f t="shared" si="43"/>
        <v/>
      </c>
      <c r="X116" t="str">
        <f t="shared" si="44"/>
        <v/>
      </c>
    </row>
    <row r="117" spans="1:24" x14ac:dyDescent="0.25">
      <c r="A117" s="53">
        <v>111</v>
      </c>
      <c r="B117" s="46"/>
      <c r="C117" s="57"/>
      <c r="D117" s="51" t="str">
        <f t="shared" si="46"/>
        <v>-</v>
      </c>
      <c r="E117" s="7"/>
      <c r="F117" s="33"/>
      <c r="G117" s="33"/>
      <c r="H117" s="33"/>
      <c r="I117" s="9"/>
      <c r="J117" s="9"/>
      <c r="K117" s="21"/>
      <c r="L117" s="18">
        <f t="shared" si="38"/>
        <v>0</v>
      </c>
      <c r="M117" s="21"/>
      <c r="N117" s="8"/>
      <c r="O117" s="63"/>
      <c r="P117" s="64">
        <f t="shared" si="47"/>
        <v>0</v>
      </c>
      <c r="Q117" s="84" t="str">
        <f t="shared" si="40"/>
        <v>-</v>
      </c>
      <c r="R117" s="85" t="str">
        <f t="shared" si="41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5"/>
        <v/>
      </c>
      <c r="V117" s="94" t="str">
        <f t="shared" si="45"/>
        <v/>
      </c>
      <c r="W117" s="94" t="str">
        <f t="shared" si="43"/>
        <v/>
      </c>
      <c r="X117" t="str">
        <f t="shared" si="44"/>
        <v/>
      </c>
    </row>
    <row r="118" spans="1:24" x14ac:dyDescent="0.25">
      <c r="A118" s="53">
        <v>112</v>
      </c>
      <c r="B118" s="46"/>
      <c r="C118" s="57"/>
      <c r="D118" s="51" t="str">
        <f t="shared" si="46"/>
        <v>-</v>
      </c>
      <c r="E118" s="7"/>
      <c r="F118" s="33"/>
      <c r="G118" s="33"/>
      <c r="H118" s="33"/>
      <c r="I118" s="9"/>
      <c r="J118" s="9"/>
      <c r="K118" s="21"/>
      <c r="L118" s="18">
        <f t="shared" si="38"/>
        <v>0</v>
      </c>
      <c r="M118" s="21"/>
      <c r="N118" s="8"/>
      <c r="O118" s="63"/>
      <c r="P118" s="64">
        <f t="shared" si="47"/>
        <v>0</v>
      </c>
      <c r="Q118" s="84" t="str">
        <f t="shared" si="40"/>
        <v>-</v>
      </c>
      <c r="R118" s="85" t="str">
        <f t="shared" si="41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5"/>
        <v/>
      </c>
      <c r="V118" s="94" t="str">
        <f t="shared" si="45"/>
        <v/>
      </c>
      <c r="W118" s="94" t="str">
        <f t="shared" si="43"/>
        <v/>
      </c>
      <c r="X118" t="str">
        <f t="shared" si="44"/>
        <v/>
      </c>
    </row>
    <row r="119" spans="1:24" x14ac:dyDescent="0.25">
      <c r="A119" s="52">
        <v>113</v>
      </c>
      <c r="B119" s="46"/>
      <c r="C119" s="57"/>
      <c r="D119" s="51" t="str">
        <f t="shared" si="46"/>
        <v>-</v>
      </c>
      <c r="E119" s="7"/>
      <c r="F119" s="33"/>
      <c r="G119" s="33"/>
      <c r="H119" s="33"/>
      <c r="I119" s="9"/>
      <c r="J119" s="9"/>
      <c r="K119" s="21"/>
      <c r="L119" s="18">
        <f t="shared" si="38"/>
        <v>0</v>
      </c>
      <c r="M119" s="21"/>
      <c r="N119" s="8"/>
      <c r="O119" s="63"/>
      <c r="P119" s="64">
        <f t="shared" si="47"/>
        <v>0</v>
      </c>
      <c r="Q119" s="84" t="str">
        <f t="shared" si="40"/>
        <v>-</v>
      </c>
      <c r="R119" s="85" t="str">
        <f t="shared" si="41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5"/>
        <v/>
      </c>
      <c r="V119" s="94" t="str">
        <f t="shared" si="45"/>
        <v/>
      </c>
      <c r="W119" s="94" t="str">
        <f t="shared" si="43"/>
        <v/>
      </c>
      <c r="X119" t="str">
        <f t="shared" si="44"/>
        <v/>
      </c>
    </row>
    <row r="120" spans="1:24" x14ac:dyDescent="0.25">
      <c r="A120" s="53">
        <v>114</v>
      </c>
      <c r="B120" s="46"/>
      <c r="C120" s="57"/>
      <c r="D120" s="51" t="str">
        <f t="shared" si="46"/>
        <v>-</v>
      </c>
      <c r="E120" s="7"/>
      <c r="F120" s="33"/>
      <c r="G120" s="33"/>
      <c r="H120" s="33"/>
      <c r="I120" s="9"/>
      <c r="J120" s="9"/>
      <c r="K120" s="21"/>
      <c r="L120" s="18">
        <f t="shared" si="38"/>
        <v>0</v>
      </c>
      <c r="M120" s="21"/>
      <c r="N120" s="8"/>
      <c r="O120" s="63"/>
      <c r="P120" s="64">
        <f t="shared" si="47"/>
        <v>0</v>
      </c>
      <c r="Q120" s="84" t="str">
        <f t="shared" si="40"/>
        <v>-</v>
      </c>
      <c r="R120" s="85" t="str">
        <f t="shared" si="41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5"/>
        <v/>
      </c>
      <c r="V120" s="94" t="str">
        <f t="shared" si="45"/>
        <v/>
      </c>
      <c r="W120" s="94" t="str">
        <f t="shared" si="43"/>
        <v/>
      </c>
      <c r="X120" t="str">
        <f t="shared" si="44"/>
        <v/>
      </c>
    </row>
    <row r="121" spans="1:24" x14ac:dyDescent="0.25">
      <c r="A121" s="53">
        <v>115</v>
      </c>
      <c r="B121" s="46"/>
      <c r="C121" s="57"/>
      <c r="D121" s="51" t="str">
        <f t="shared" si="46"/>
        <v>-</v>
      </c>
      <c r="E121" s="7"/>
      <c r="F121" s="33"/>
      <c r="G121" s="33"/>
      <c r="H121" s="33"/>
      <c r="I121" s="9"/>
      <c r="J121" s="9"/>
      <c r="K121" s="21"/>
      <c r="L121" s="18">
        <f t="shared" si="38"/>
        <v>0</v>
      </c>
      <c r="M121" s="21"/>
      <c r="N121" s="8"/>
      <c r="O121" s="63"/>
      <c r="P121" s="64">
        <f t="shared" si="47"/>
        <v>0</v>
      </c>
      <c r="Q121" s="84" t="str">
        <f t="shared" si="40"/>
        <v>-</v>
      </c>
      <c r="R121" s="85" t="str">
        <f t="shared" si="41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5"/>
        <v/>
      </c>
      <c r="V121" s="94" t="str">
        <f t="shared" si="45"/>
        <v/>
      </c>
      <c r="W121" s="94" t="str">
        <f t="shared" si="43"/>
        <v/>
      </c>
      <c r="X121" t="str">
        <f t="shared" si="44"/>
        <v/>
      </c>
    </row>
    <row r="122" spans="1:24" x14ac:dyDescent="0.25">
      <c r="A122" s="53">
        <v>116</v>
      </c>
      <c r="B122" s="46"/>
      <c r="C122" s="57"/>
      <c r="D122" s="51" t="str">
        <f t="shared" si="46"/>
        <v>-</v>
      </c>
      <c r="E122" s="7"/>
      <c r="F122" s="33"/>
      <c r="G122" s="33"/>
      <c r="H122" s="33"/>
      <c r="I122" s="9"/>
      <c r="J122" s="9"/>
      <c r="K122" s="21"/>
      <c r="L122" s="18">
        <f t="shared" si="38"/>
        <v>0</v>
      </c>
      <c r="M122" s="21"/>
      <c r="N122" s="8"/>
      <c r="O122" s="63"/>
      <c r="P122" s="64">
        <f t="shared" si="47"/>
        <v>0</v>
      </c>
      <c r="Q122" s="84" t="str">
        <f t="shared" si="40"/>
        <v>-</v>
      </c>
      <c r="R122" s="85" t="str">
        <f t="shared" si="41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5"/>
        <v/>
      </c>
      <c r="V122" s="94" t="str">
        <f t="shared" si="45"/>
        <v/>
      </c>
      <c r="W122" s="94" t="str">
        <f t="shared" si="43"/>
        <v/>
      </c>
      <c r="X122" t="str">
        <f t="shared" si="44"/>
        <v/>
      </c>
    </row>
    <row r="123" spans="1:24" x14ac:dyDescent="0.25">
      <c r="A123" s="52">
        <v>117</v>
      </c>
      <c r="B123" s="46"/>
      <c r="C123" s="57"/>
      <c r="D123" s="51" t="str">
        <f t="shared" si="46"/>
        <v>-</v>
      </c>
      <c r="E123" s="7"/>
      <c r="F123" s="33"/>
      <c r="G123" s="33"/>
      <c r="H123" s="33"/>
      <c r="I123" s="9"/>
      <c r="J123" s="9"/>
      <c r="K123" s="21"/>
      <c r="L123" s="18">
        <f t="shared" si="38"/>
        <v>0</v>
      </c>
      <c r="M123" s="21"/>
      <c r="N123" s="8"/>
      <c r="O123" s="63"/>
      <c r="P123" s="64">
        <f t="shared" si="47"/>
        <v>0</v>
      </c>
      <c r="Q123" s="84" t="str">
        <f t="shared" si="40"/>
        <v>-</v>
      </c>
      <c r="R123" s="85" t="str">
        <f t="shared" si="41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5"/>
        <v/>
      </c>
      <c r="V123" s="94" t="str">
        <f t="shared" si="45"/>
        <v/>
      </c>
      <c r="W123" s="94" t="str">
        <f t="shared" si="43"/>
        <v/>
      </c>
      <c r="X123" t="str">
        <f t="shared" si="44"/>
        <v/>
      </c>
    </row>
    <row r="124" spans="1:24" x14ac:dyDescent="0.25">
      <c r="A124" s="53">
        <v>118</v>
      </c>
      <c r="B124" s="46"/>
      <c r="C124" s="57"/>
      <c r="D124" s="51" t="str">
        <f t="shared" si="46"/>
        <v>-</v>
      </c>
      <c r="E124" s="7"/>
      <c r="F124" s="33"/>
      <c r="G124" s="33"/>
      <c r="H124" s="33"/>
      <c r="I124" s="9"/>
      <c r="J124" s="9"/>
      <c r="K124" s="21"/>
      <c r="L124" s="18">
        <f t="shared" si="38"/>
        <v>0</v>
      </c>
      <c r="M124" s="21"/>
      <c r="N124" s="8"/>
      <c r="O124" s="63"/>
      <c r="P124" s="64">
        <f t="shared" si="47"/>
        <v>0</v>
      </c>
      <c r="Q124" s="84" t="str">
        <f t="shared" si="40"/>
        <v>-</v>
      </c>
      <c r="R124" s="85" t="str">
        <f t="shared" si="41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5"/>
        <v/>
      </c>
      <c r="V124" s="94" t="str">
        <f t="shared" si="45"/>
        <v/>
      </c>
      <c r="W124" s="94" t="str">
        <f t="shared" si="43"/>
        <v/>
      </c>
      <c r="X124" t="str">
        <f t="shared" si="44"/>
        <v/>
      </c>
    </row>
    <row r="125" spans="1:24" x14ac:dyDescent="0.25">
      <c r="A125" s="53">
        <v>119</v>
      </c>
      <c r="B125" s="46"/>
      <c r="C125" s="57"/>
      <c r="D125" s="51" t="str">
        <f t="shared" si="46"/>
        <v>-</v>
      </c>
      <c r="E125" s="7"/>
      <c r="F125" s="33"/>
      <c r="G125" s="33"/>
      <c r="H125" s="33"/>
      <c r="I125" s="9"/>
      <c r="J125" s="9"/>
      <c r="K125" s="21"/>
      <c r="L125" s="18">
        <f t="shared" si="38"/>
        <v>0</v>
      </c>
      <c r="M125" s="21"/>
      <c r="N125" s="8"/>
      <c r="O125" s="63"/>
      <c r="P125" s="64">
        <f t="shared" si="47"/>
        <v>0</v>
      </c>
      <c r="Q125" s="84" t="str">
        <f t="shared" si="40"/>
        <v>-</v>
      </c>
      <c r="R125" s="85" t="str">
        <f t="shared" si="41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5"/>
        <v/>
      </c>
      <c r="V125" s="94" t="str">
        <f t="shared" si="45"/>
        <v/>
      </c>
      <c r="W125" s="94" t="str">
        <f t="shared" si="43"/>
        <v/>
      </c>
      <c r="X125" t="str">
        <f t="shared" si="44"/>
        <v/>
      </c>
    </row>
    <row r="126" spans="1:24" x14ac:dyDescent="0.25">
      <c r="A126" s="53">
        <v>120</v>
      </c>
      <c r="B126" s="46"/>
      <c r="C126" s="57"/>
      <c r="D126" s="51" t="str">
        <f t="shared" si="46"/>
        <v>-</v>
      </c>
      <c r="E126" s="7"/>
      <c r="F126" s="33"/>
      <c r="G126" s="33"/>
      <c r="H126" s="33"/>
      <c r="I126" s="9"/>
      <c r="J126" s="9"/>
      <c r="K126" s="21"/>
      <c r="L126" s="18">
        <f t="shared" si="38"/>
        <v>0</v>
      </c>
      <c r="M126" s="21"/>
      <c r="N126" s="8"/>
      <c r="O126" s="63"/>
      <c r="P126" s="64">
        <f t="shared" si="47"/>
        <v>0</v>
      </c>
      <c r="Q126" s="84" t="str">
        <f t="shared" si="40"/>
        <v>-</v>
      </c>
      <c r="R126" s="85" t="str">
        <f t="shared" si="41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5"/>
        <v/>
      </c>
      <c r="V126" s="94" t="str">
        <f t="shared" si="45"/>
        <v/>
      </c>
      <c r="W126" s="94" t="str">
        <f t="shared" si="43"/>
        <v/>
      </c>
      <c r="X126" t="str">
        <f t="shared" si="44"/>
        <v/>
      </c>
    </row>
    <row r="127" spans="1:24" x14ac:dyDescent="0.25">
      <c r="A127" s="52">
        <v>121</v>
      </c>
      <c r="B127" s="46"/>
      <c r="C127" s="57"/>
      <c r="D127" s="51" t="str">
        <f t="shared" si="46"/>
        <v>-</v>
      </c>
      <c r="E127" s="7"/>
      <c r="F127" s="33"/>
      <c r="G127" s="33"/>
      <c r="H127" s="33"/>
      <c r="I127" s="9"/>
      <c r="J127" s="9"/>
      <c r="K127" s="21"/>
      <c r="L127" s="18">
        <f t="shared" si="38"/>
        <v>0</v>
      </c>
      <c r="M127" s="21"/>
      <c r="N127" s="8"/>
      <c r="O127" s="63"/>
      <c r="P127" s="64">
        <f t="shared" si="47"/>
        <v>0</v>
      </c>
      <c r="Q127" s="84" t="str">
        <f t="shared" si="40"/>
        <v>-</v>
      </c>
      <c r="R127" s="85" t="str">
        <f t="shared" si="41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5"/>
        <v/>
      </c>
      <c r="V127" s="94" t="str">
        <f t="shared" si="45"/>
        <v/>
      </c>
      <c r="W127" s="94" t="str">
        <f t="shared" si="43"/>
        <v/>
      </c>
      <c r="X127" t="str">
        <f t="shared" si="44"/>
        <v/>
      </c>
    </row>
    <row r="128" spans="1:24" x14ac:dyDescent="0.25">
      <c r="A128" s="53">
        <v>122</v>
      </c>
      <c r="B128" s="46"/>
      <c r="C128" s="57"/>
      <c r="D128" s="51" t="str">
        <f t="shared" si="46"/>
        <v>-</v>
      </c>
      <c r="E128" s="7"/>
      <c r="F128" s="33"/>
      <c r="G128" s="33"/>
      <c r="H128" s="33"/>
      <c r="I128" s="9"/>
      <c r="J128" s="9"/>
      <c r="K128" s="21"/>
      <c r="L128" s="18">
        <f t="shared" si="38"/>
        <v>0</v>
      </c>
      <c r="M128" s="21"/>
      <c r="N128" s="8"/>
      <c r="O128" s="63"/>
      <c r="P128" s="64">
        <f t="shared" si="47"/>
        <v>0</v>
      </c>
      <c r="Q128" s="84" t="str">
        <f t="shared" si="40"/>
        <v>-</v>
      </c>
      <c r="R128" s="85" t="str">
        <f t="shared" si="41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5"/>
        <v/>
      </c>
      <c r="V128" s="94" t="str">
        <f t="shared" si="45"/>
        <v/>
      </c>
      <c r="W128" s="94" t="str">
        <f t="shared" si="43"/>
        <v/>
      </c>
      <c r="X128" t="str">
        <f t="shared" si="44"/>
        <v/>
      </c>
    </row>
    <row r="129" spans="1:24" x14ac:dyDescent="0.25">
      <c r="A129" s="53">
        <v>123</v>
      </c>
      <c r="B129" s="46"/>
      <c r="C129" s="57"/>
      <c r="D129" s="51" t="str">
        <f t="shared" si="46"/>
        <v>-</v>
      </c>
      <c r="E129" s="7"/>
      <c r="F129" s="33"/>
      <c r="G129" s="33"/>
      <c r="H129" s="33"/>
      <c r="I129" s="9"/>
      <c r="J129" s="9"/>
      <c r="K129" s="21"/>
      <c r="L129" s="18">
        <f t="shared" si="38"/>
        <v>0</v>
      </c>
      <c r="M129" s="21"/>
      <c r="N129" s="8"/>
      <c r="O129" s="63"/>
      <c r="P129" s="64">
        <f t="shared" si="47"/>
        <v>0</v>
      </c>
      <c r="Q129" s="84" t="str">
        <f t="shared" si="40"/>
        <v>-</v>
      </c>
      <c r="R129" s="85" t="str">
        <f t="shared" si="41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5"/>
        <v/>
      </c>
      <c r="V129" s="94" t="str">
        <f t="shared" si="45"/>
        <v/>
      </c>
      <c r="W129" s="94" t="str">
        <f t="shared" si="43"/>
        <v/>
      </c>
      <c r="X129" t="str">
        <f t="shared" si="44"/>
        <v/>
      </c>
    </row>
    <row r="130" spans="1:24" x14ac:dyDescent="0.25">
      <c r="A130" s="53">
        <v>124</v>
      </c>
      <c r="B130" s="46"/>
      <c r="C130" s="57"/>
      <c r="D130" s="51" t="str">
        <f t="shared" si="46"/>
        <v>-</v>
      </c>
      <c r="E130" s="7"/>
      <c r="F130" s="33"/>
      <c r="G130" s="33"/>
      <c r="H130" s="33"/>
      <c r="I130" s="9"/>
      <c r="J130" s="9"/>
      <c r="K130" s="21"/>
      <c r="L130" s="18">
        <f t="shared" si="38"/>
        <v>0</v>
      </c>
      <c r="M130" s="21"/>
      <c r="N130" s="8"/>
      <c r="O130" s="63"/>
      <c r="P130" s="64">
        <f t="shared" si="47"/>
        <v>0</v>
      </c>
      <c r="Q130" s="84" t="str">
        <f t="shared" si="40"/>
        <v>-</v>
      </c>
      <c r="R130" s="85" t="str">
        <f t="shared" si="41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5"/>
        <v/>
      </c>
      <c r="V130" s="94" t="str">
        <f t="shared" si="45"/>
        <v/>
      </c>
      <c r="W130" s="94" t="str">
        <f t="shared" si="43"/>
        <v/>
      </c>
      <c r="X130" t="str">
        <f t="shared" si="44"/>
        <v/>
      </c>
    </row>
    <row r="131" spans="1:24" x14ac:dyDescent="0.25">
      <c r="A131" s="52">
        <v>125</v>
      </c>
      <c r="B131" s="46"/>
      <c r="C131" s="57"/>
      <c r="D131" s="51" t="str">
        <f t="shared" si="46"/>
        <v>-</v>
      </c>
      <c r="E131" s="7"/>
      <c r="F131" s="33"/>
      <c r="G131" s="33"/>
      <c r="H131" s="33"/>
      <c r="I131" s="9"/>
      <c r="J131" s="9"/>
      <c r="K131" s="21"/>
      <c r="L131" s="18">
        <f t="shared" si="38"/>
        <v>0</v>
      </c>
      <c r="M131" s="21"/>
      <c r="N131" s="8"/>
      <c r="O131" s="63"/>
      <c r="P131" s="64">
        <f t="shared" si="47"/>
        <v>0</v>
      </c>
      <c r="Q131" s="84" t="str">
        <f t="shared" si="40"/>
        <v>-</v>
      </c>
      <c r="R131" s="85" t="str">
        <f t="shared" si="41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5"/>
        <v/>
      </c>
      <c r="V131" s="94" t="str">
        <f t="shared" si="45"/>
        <v/>
      </c>
      <c r="W131" s="94" t="str">
        <f t="shared" si="43"/>
        <v/>
      </c>
      <c r="X131" t="str">
        <f t="shared" si="44"/>
        <v/>
      </c>
    </row>
    <row r="132" spans="1:24" x14ac:dyDescent="0.25">
      <c r="A132" s="53">
        <v>126</v>
      </c>
      <c r="B132" s="46"/>
      <c r="C132" s="57"/>
      <c r="D132" s="51" t="str">
        <f t="shared" si="46"/>
        <v>-</v>
      </c>
      <c r="E132" s="7"/>
      <c r="F132" s="33"/>
      <c r="G132" s="33"/>
      <c r="H132" s="33"/>
      <c r="I132" s="9"/>
      <c r="J132" s="9"/>
      <c r="K132" s="21"/>
      <c r="L132" s="18">
        <f t="shared" si="38"/>
        <v>0</v>
      </c>
      <c r="M132" s="21"/>
      <c r="N132" s="8"/>
      <c r="O132" s="63"/>
      <c r="P132" s="64">
        <f t="shared" si="47"/>
        <v>0</v>
      </c>
      <c r="Q132" s="84" t="str">
        <f t="shared" si="40"/>
        <v>-</v>
      </c>
      <c r="R132" s="85" t="str">
        <f t="shared" si="41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5"/>
        <v/>
      </c>
      <c r="V132" s="94" t="str">
        <f t="shared" si="45"/>
        <v/>
      </c>
      <c r="W132" s="94" t="str">
        <f t="shared" si="43"/>
        <v/>
      </c>
      <c r="X132" t="str">
        <f t="shared" si="44"/>
        <v/>
      </c>
    </row>
    <row r="133" spans="1:24" x14ac:dyDescent="0.25">
      <c r="A133" s="53">
        <v>127</v>
      </c>
      <c r="B133" s="46"/>
      <c r="C133" s="57"/>
      <c r="D133" s="51" t="str">
        <f t="shared" si="46"/>
        <v>-</v>
      </c>
      <c r="E133" s="7"/>
      <c r="F133" s="33"/>
      <c r="G133" s="33"/>
      <c r="H133" s="33"/>
      <c r="I133" s="9"/>
      <c r="J133" s="9"/>
      <c r="K133" s="21"/>
      <c r="L133" s="18">
        <f t="shared" si="38"/>
        <v>0</v>
      </c>
      <c r="M133" s="21"/>
      <c r="N133" s="8"/>
      <c r="O133" s="63"/>
      <c r="P133" s="64">
        <f t="shared" si="47"/>
        <v>0</v>
      </c>
      <c r="Q133" s="84" t="str">
        <f t="shared" si="40"/>
        <v>-</v>
      </c>
      <c r="R133" s="85" t="str">
        <f t="shared" si="41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5"/>
        <v/>
      </c>
      <c r="V133" s="94" t="str">
        <f t="shared" si="45"/>
        <v/>
      </c>
      <c r="W133" s="94" t="str">
        <f t="shared" si="43"/>
        <v/>
      </c>
      <c r="X133" t="str">
        <f t="shared" si="44"/>
        <v/>
      </c>
    </row>
    <row r="134" spans="1:24" x14ac:dyDescent="0.25">
      <c r="A134" s="53">
        <v>128</v>
      </c>
      <c r="B134" s="46"/>
      <c r="C134" s="57"/>
      <c r="D134" s="51" t="str">
        <f t="shared" si="46"/>
        <v>-</v>
      </c>
      <c r="E134" s="7"/>
      <c r="F134" s="33"/>
      <c r="G134" s="33"/>
      <c r="H134" s="33"/>
      <c r="I134" s="9"/>
      <c r="J134" s="9"/>
      <c r="K134" s="21"/>
      <c r="L134" s="18">
        <f t="shared" si="38"/>
        <v>0</v>
      </c>
      <c r="M134" s="21"/>
      <c r="N134" s="8"/>
      <c r="O134" s="63"/>
      <c r="P134" s="64">
        <f t="shared" si="47"/>
        <v>0</v>
      </c>
      <c r="Q134" s="84" t="str">
        <f t="shared" si="40"/>
        <v>-</v>
      </c>
      <c r="R134" s="85" t="str">
        <f t="shared" si="41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5"/>
        <v/>
      </c>
      <c r="V134" s="94" t="str">
        <f t="shared" si="45"/>
        <v/>
      </c>
      <c r="W134" s="94" t="str">
        <f t="shared" si="43"/>
        <v/>
      </c>
      <c r="X134" t="str">
        <f t="shared" si="44"/>
        <v/>
      </c>
    </row>
    <row r="135" spans="1:24" x14ac:dyDescent="0.25">
      <c r="A135" s="52">
        <v>129</v>
      </c>
      <c r="B135" s="46"/>
      <c r="C135" s="57"/>
      <c r="D135" s="51" t="str">
        <f t="shared" si="46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8">IFERROR(K135+M135,0)</f>
        <v>0</v>
      </c>
      <c r="M135" s="21"/>
      <c r="N135" s="8"/>
      <c r="O135" s="63"/>
      <c r="P135" s="64">
        <f t="shared" si="47"/>
        <v>0</v>
      </c>
      <c r="Q135" s="84" t="str">
        <f t="shared" ref="Q135:Q152" si="49">IF(K135=0,"-",INT(D135)+MOD(K135,1))</f>
        <v>-</v>
      </c>
      <c r="R135" s="85" t="str">
        <f t="shared" ref="R135:R152" si="50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51">IF(G135=0,"",G135)</f>
        <v/>
      </c>
      <c r="V135" s="94" t="str">
        <f t="shared" si="51"/>
        <v/>
      </c>
      <c r="W135" s="94" t="str">
        <f t="shared" ref="W135:W152" si="52">IF(H135=0,"",G135&amp;"-"&amp;H135)</f>
        <v/>
      </c>
      <c r="X135" t="str">
        <f t="shared" si="44"/>
        <v/>
      </c>
    </row>
    <row r="136" spans="1:24" x14ac:dyDescent="0.25">
      <c r="A136" s="53">
        <v>130</v>
      </c>
      <c r="B136" s="46"/>
      <c r="C136" s="57"/>
      <c r="D136" s="51" t="str">
        <f t="shared" ref="D136:D152" si="53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8"/>
        <v>0</v>
      </c>
      <c r="M136" s="21"/>
      <c r="N136" s="8"/>
      <c r="O136" s="63"/>
      <c r="P136" s="64">
        <f t="shared" ref="P136:P152" si="54">N136*O136</f>
        <v>0</v>
      </c>
      <c r="Q136" s="84" t="str">
        <f t="shared" si="49"/>
        <v>-</v>
      </c>
      <c r="R136" s="85" t="str">
        <f t="shared" si="50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51"/>
        <v/>
      </c>
      <c r="V136" s="94" t="str">
        <f t="shared" si="51"/>
        <v/>
      </c>
      <c r="W136" s="94" t="str">
        <f t="shared" si="52"/>
        <v/>
      </c>
      <c r="X136" t="str">
        <f t="shared" si="44"/>
        <v/>
      </c>
    </row>
    <row r="137" spans="1:24" x14ac:dyDescent="0.25">
      <c r="A137" s="53">
        <v>131</v>
      </c>
      <c r="B137" s="46"/>
      <c r="C137" s="57"/>
      <c r="D137" s="51" t="str">
        <f t="shared" si="53"/>
        <v>-</v>
      </c>
      <c r="E137" s="7"/>
      <c r="F137" s="33"/>
      <c r="G137" s="33"/>
      <c r="H137" s="33"/>
      <c r="I137" s="9"/>
      <c r="J137" s="9"/>
      <c r="K137" s="21"/>
      <c r="L137" s="18">
        <f t="shared" si="48"/>
        <v>0</v>
      </c>
      <c r="M137" s="21"/>
      <c r="N137" s="8"/>
      <c r="O137" s="63"/>
      <c r="P137" s="64">
        <f t="shared" si="54"/>
        <v>0</v>
      </c>
      <c r="Q137" s="84" t="str">
        <f t="shared" si="49"/>
        <v>-</v>
      </c>
      <c r="R137" s="85" t="str">
        <f t="shared" si="50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51"/>
        <v/>
      </c>
      <c r="V137" s="94" t="str">
        <f t="shared" si="51"/>
        <v/>
      </c>
      <c r="W137" s="94" t="str">
        <f t="shared" si="52"/>
        <v/>
      </c>
      <c r="X137" t="str">
        <f t="shared" si="44"/>
        <v/>
      </c>
    </row>
    <row r="138" spans="1:24" x14ac:dyDescent="0.25">
      <c r="A138" s="53">
        <v>132</v>
      </c>
      <c r="B138" s="46"/>
      <c r="C138" s="57"/>
      <c r="D138" s="51" t="str">
        <f t="shared" si="53"/>
        <v>-</v>
      </c>
      <c r="E138" s="7"/>
      <c r="F138" s="33"/>
      <c r="G138" s="33"/>
      <c r="H138" s="33"/>
      <c r="I138" s="9"/>
      <c r="J138" s="9"/>
      <c r="K138" s="21"/>
      <c r="L138" s="18">
        <f t="shared" si="48"/>
        <v>0</v>
      </c>
      <c r="M138" s="21"/>
      <c r="N138" s="8"/>
      <c r="O138" s="63"/>
      <c r="P138" s="64">
        <f t="shared" si="54"/>
        <v>0</v>
      </c>
      <c r="Q138" s="84" t="str">
        <f t="shared" si="49"/>
        <v>-</v>
      </c>
      <c r="R138" s="85" t="str">
        <f t="shared" si="50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51"/>
        <v/>
      </c>
      <c r="V138" s="94" t="str">
        <f t="shared" si="51"/>
        <v/>
      </c>
      <c r="W138" s="94" t="str">
        <f t="shared" si="52"/>
        <v/>
      </c>
      <c r="X138" t="str">
        <f t="shared" ref="X138:X152" si="55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53"/>
        <v>-</v>
      </c>
      <c r="E139" s="7"/>
      <c r="F139" s="33"/>
      <c r="G139" s="33"/>
      <c r="H139" s="33"/>
      <c r="I139" s="9"/>
      <c r="J139" s="9"/>
      <c r="K139" s="21"/>
      <c r="L139" s="18">
        <f t="shared" si="48"/>
        <v>0</v>
      </c>
      <c r="M139" s="21"/>
      <c r="N139" s="8"/>
      <c r="O139" s="63"/>
      <c r="P139" s="64">
        <f t="shared" si="54"/>
        <v>0</v>
      </c>
      <c r="Q139" s="84" t="str">
        <f t="shared" si="49"/>
        <v>-</v>
      </c>
      <c r="R139" s="85" t="str">
        <f t="shared" si="50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51"/>
        <v/>
      </c>
      <c r="V139" s="94" t="str">
        <f t="shared" si="51"/>
        <v/>
      </c>
      <c r="W139" s="94" t="str">
        <f t="shared" si="52"/>
        <v/>
      </c>
      <c r="X139" t="str">
        <f t="shared" si="55"/>
        <v/>
      </c>
    </row>
    <row r="140" spans="1:24" x14ac:dyDescent="0.25">
      <c r="A140" s="53">
        <v>134</v>
      </c>
      <c r="B140" s="46"/>
      <c r="C140" s="57"/>
      <c r="D140" s="51" t="str">
        <f t="shared" si="53"/>
        <v>-</v>
      </c>
      <c r="E140" s="7"/>
      <c r="F140" s="33"/>
      <c r="G140" s="33"/>
      <c r="H140" s="33"/>
      <c r="I140" s="9"/>
      <c r="J140" s="9"/>
      <c r="K140" s="21"/>
      <c r="L140" s="18">
        <f t="shared" si="48"/>
        <v>0</v>
      </c>
      <c r="M140" s="21"/>
      <c r="N140" s="8"/>
      <c r="O140" s="63"/>
      <c r="P140" s="64">
        <f t="shared" si="54"/>
        <v>0</v>
      </c>
      <c r="Q140" s="84" t="str">
        <f t="shared" si="49"/>
        <v>-</v>
      </c>
      <c r="R140" s="85" t="str">
        <f t="shared" si="50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51"/>
        <v/>
      </c>
      <c r="V140" s="94" t="str">
        <f t="shared" si="51"/>
        <v/>
      </c>
      <c r="W140" s="94" t="str">
        <f t="shared" si="52"/>
        <v/>
      </c>
      <c r="X140" t="str">
        <f t="shared" si="55"/>
        <v/>
      </c>
    </row>
    <row r="141" spans="1:24" x14ac:dyDescent="0.25">
      <c r="A141" s="53">
        <v>135</v>
      </c>
      <c r="B141" s="46"/>
      <c r="C141" s="57"/>
      <c r="D141" s="51" t="str">
        <f t="shared" si="53"/>
        <v>-</v>
      </c>
      <c r="E141" s="7"/>
      <c r="F141" s="33"/>
      <c r="G141" s="33"/>
      <c r="H141" s="33"/>
      <c r="I141" s="9"/>
      <c r="J141" s="9"/>
      <c r="K141" s="21"/>
      <c r="L141" s="18">
        <f t="shared" si="48"/>
        <v>0</v>
      </c>
      <c r="M141" s="21"/>
      <c r="N141" s="8"/>
      <c r="O141" s="63"/>
      <c r="P141" s="64">
        <f t="shared" si="54"/>
        <v>0</v>
      </c>
      <c r="Q141" s="84" t="str">
        <f t="shared" si="49"/>
        <v>-</v>
      </c>
      <c r="R141" s="85" t="str">
        <f t="shared" si="50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51"/>
        <v/>
      </c>
      <c r="V141" s="94" t="str">
        <f t="shared" si="51"/>
        <v/>
      </c>
      <c r="W141" s="94" t="str">
        <f t="shared" si="52"/>
        <v/>
      </c>
      <c r="X141" t="str">
        <f t="shared" si="55"/>
        <v/>
      </c>
    </row>
    <row r="142" spans="1:24" x14ac:dyDescent="0.25">
      <c r="A142" s="53">
        <v>136</v>
      </c>
      <c r="B142" s="46"/>
      <c r="C142" s="57"/>
      <c r="D142" s="51" t="str">
        <f t="shared" si="53"/>
        <v>-</v>
      </c>
      <c r="E142" s="7"/>
      <c r="F142" s="33"/>
      <c r="G142" s="33"/>
      <c r="H142" s="33"/>
      <c r="I142" s="9"/>
      <c r="J142" s="9"/>
      <c r="K142" s="21"/>
      <c r="L142" s="18">
        <f t="shared" si="48"/>
        <v>0</v>
      </c>
      <c r="M142" s="21"/>
      <c r="N142" s="8"/>
      <c r="O142" s="63"/>
      <c r="P142" s="64">
        <f t="shared" si="54"/>
        <v>0</v>
      </c>
      <c r="Q142" s="84" t="str">
        <f t="shared" si="49"/>
        <v>-</v>
      </c>
      <c r="R142" s="85" t="str">
        <f t="shared" si="50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51"/>
        <v/>
      </c>
      <c r="V142" s="94" t="str">
        <f t="shared" si="51"/>
        <v/>
      </c>
      <c r="W142" s="94" t="str">
        <f t="shared" si="52"/>
        <v/>
      </c>
      <c r="X142" t="str">
        <f t="shared" si="55"/>
        <v/>
      </c>
    </row>
    <row r="143" spans="1:24" x14ac:dyDescent="0.25">
      <c r="A143" s="52">
        <v>137</v>
      </c>
      <c r="B143" s="46"/>
      <c r="C143" s="57"/>
      <c r="D143" s="51" t="str">
        <f t="shared" si="53"/>
        <v>-</v>
      </c>
      <c r="E143" s="7"/>
      <c r="F143" s="33"/>
      <c r="G143" s="33"/>
      <c r="H143" s="33"/>
      <c r="I143" s="9"/>
      <c r="J143" s="9"/>
      <c r="K143" s="21"/>
      <c r="L143" s="18">
        <f t="shared" si="48"/>
        <v>0</v>
      </c>
      <c r="M143" s="21"/>
      <c r="N143" s="8"/>
      <c r="O143" s="63"/>
      <c r="P143" s="64">
        <f t="shared" si="54"/>
        <v>0</v>
      </c>
      <c r="Q143" s="84" t="str">
        <f t="shared" si="49"/>
        <v>-</v>
      </c>
      <c r="R143" s="85" t="str">
        <f t="shared" si="50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51"/>
        <v/>
      </c>
      <c r="V143" s="94" t="str">
        <f t="shared" si="51"/>
        <v/>
      </c>
      <c r="W143" s="94" t="str">
        <f t="shared" si="52"/>
        <v/>
      </c>
      <c r="X143" t="str">
        <f t="shared" si="55"/>
        <v/>
      </c>
    </row>
    <row r="144" spans="1:24" x14ac:dyDescent="0.25">
      <c r="A144" s="53">
        <v>138</v>
      </c>
      <c r="B144" s="46"/>
      <c r="C144" s="57"/>
      <c r="D144" s="51" t="str">
        <f t="shared" si="53"/>
        <v>-</v>
      </c>
      <c r="E144" s="7"/>
      <c r="F144" s="33"/>
      <c r="G144" s="33"/>
      <c r="H144" s="33"/>
      <c r="I144" s="9"/>
      <c r="J144" s="9"/>
      <c r="K144" s="21"/>
      <c r="L144" s="18">
        <f t="shared" si="48"/>
        <v>0</v>
      </c>
      <c r="M144" s="21"/>
      <c r="N144" s="8"/>
      <c r="O144" s="63"/>
      <c r="P144" s="64">
        <f t="shared" si="54"/>
        <v>0</v>
      </c>
      <c r="Q144" s="84" t="str">
        <f t="shared" si="49"/>
        <v>-</v>
      </c>
      <c r="R144" s="85" t="str">
        <f t="shared" si="50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51"/>
        <v/>
      </c>
      <c r="V144" s="94" t="str">
        <f t="shared" si="51"/>
        <v/>
      </c>
      <c r="W144" s="94" t="str">
        <f t="shared" si="52"/>
        <v/>
      </c>
      <c r="X144" t="str">
        <f t="shared" si="55"/>
        <v/>
      </c>
    </row>
    <row r="145" spans="1:24" x14ac:dyDescent="0.25">
      <c r="A145" s="53">
        <v>139</v>
      </c>
      <c r="B145" s="46"/>
      <c r="C145" s="57"/>
      <c r="D145" s="51" t="str">
        <f t="shared" si="53"/>
        <v>-</v>
      </c>
      <c r="E145" s="7"/>
      <c r="F145" s="33"/>
      <c r="G145" s="33"/>
      <c r="H145" s="33"/>
      <c r="I145" s="9"/>
      <c r="J145" s="9"/>
      <c r="K145" s="21"/>
      <c r="L145" s="18">
        <f t="shared" si="48"/>
        <v>0</v>
      </c>
      <c r="M145" s="21"/>
      <c r="N145" s="8"/>
      <c r="O145" s="63"/>
      <c r="P145" s="64">
        <f t="shared" si="54"/>
        <v>0</v>
      </c>
      <c r="Q145" s="84" t="str">
        <f t="shared" si="49"/>
        <v>-</v>
      </c>
      <c r="R145" s="85" t="str">
        <f t="shared" si="50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51"/>
        <v/>
      </c>
      <c r="V145" s="94" t="str">
        <f t="shared" si="51"/>
        <v/>
      </c>
      <c r="W145" s="94" t="str">
        <f t="shared" si="52"/>
        <v/>
      </c>
      <c r="X145" t="str">
        <f t="shared" si="55"/>
        <v/>
      </c>
    </row>
    <row r="146" spans="1:24" x14ac:dyDescent="0.25">
      <c r="A146" s="53">
        <v>140</v>
      </c>
      <c r="B146" s="46"/>
      <c r="C146" s="57"/>
      <c r="D146" s="51" t="str">
        <f t="shared" si="53"/>
        <v>-</v>
      </c>
      <c r="E146" s="7"/>
      <c r="F146" s="33"/>
      <c r="G146" s="33"/>
      <c r="H146" s="33"/>
      <c r="I146" s="9"/>
      <c r="J146" s="9"/>
      <c r="K146" s="21"/>
      <c r="L146" s="18">
        <f t="shared" si="48"/>
        <v>0</v>
      </c>
      <c r="M146" s="21"/>
      <c r="N146" s="8"/>
      <c r="O146" s="63"/>
      <c r="P146" s="64">
        <f t="shared" si="54"/>
        <v>0</v>
      </c>
      <c r="Q146" s="84" t="str">
        <f t="shared" si="49"/>
        <v>-</v>
      </c>
      <c r="R146" s="85" t="str">
        <f t="shared" si="50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51"/>
        <v/>
      </c>
      <c r="V146" s="94" t="str">
        <f t="shared" si="51"/>
        <v/>
      </c>
      <c r="W146" s="94" t="str">
        <f t="shared" si="52"/>
        <v/>
      </c>
      <c r="X146" t="str">
        <f t="shared" si="55"/>
        <v/>
      </c>
    </row>
    <row r="147" spans="1:24" x14ac:dyDescent="0.25">
      <c r="A147" s="52">
        <v>141</v>
      </c>
      <c r="B147" s="46"/>
      <c r="C147" s="57"/>
      <c r="D147" s="51" t="str">
        <f t="shared" si="53"/>
        <v>-</v>
      </c>
      <c r="E147" s="7"/>
      <c r="F147" s="33"/>
      <c r="G147" s="33"/>
      <c r="H147" s="33"/>
      <c r="I147" s="9"/>
      <c r="J147" s="9"/>
      <c r="K147" s="21"/>
      <c r="L147" s="18">
        <f t="shared" si="48"/>
        <v>0</v>
      </c>
      <c r="M147" s="21"/>
      <c r="N147" s="8"/>
      <c r="O147" s="63"/>
      <c r="P147" s="64">
        <f t="shared" si="54"/>
        <v>0</v>
      </c>
      <c r="Q147" s="84" t="str">
        <f t="shared" si="49"/>
        <v>-</v>
      </c>
      <c r="R147" s="85" t="str">
        <f t="shared" si="50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51"/>
        <v/>
      </c>
      <c r="V147" s="94" t="str">
        <f t="shared" si="51"/>
        <v/>
      </c>
      <c r="W147" s="94" t="str">
        <f t="shared" si="52"/>
        <v/>
      </c>
      <c r="X147" t="str">
        <f t="shared" si="55"/>
        <v/>
      </c>
    </row>
    <row r="148" spans="1:24" x14ac:dyDescent="0.25">
      <c r="A148" s="53">
        <v>142</v>
      </c>
      <c r="B148" s="46"/>
      <c r="C148" s="57"/>
      <c r="D148" s="51" t="str">
        <f t="shared" si="53"/>
        <v>-</v>
      </c>
      <c r="E148" s="7"/>
      <c r="F148" s="33"/>
      <c r="G148" s="33"/>
      <c r="H148" s="33"/>
      <c r="I148" s="9"/>
      <c r="J148" s="9"/>
      <c r="K148" s="21"/>
      <c r="L148" s="18">
        <f t="shared" si="48"/>
        <v>0</v>
      </c>
      <c r="M148" s="21"/>
      <c r="N148" s="8"/>
      <c r="O148" s="63"/>
      <c r="P148" s="64">
        <f t="shared" si="54"/>
        <v>0</v>
      </c>
      <c r="Q148" s="84" t="str">
        <f t="shared" si="49"/>
        <v>-</v>
      </c>
      <c r="R148" s="85" t="str">
        <f t="shared" si="50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51"/>
        <v/>
      </c>
      <c r="V148" s="94" t="str">
        <f t="shared" si="51"/>
        <v/>
      </c>
      <c r="W148" s="94" t="str">
        <f t="shared" si="52"/>
        <v/>
      </c>
      <c r="X148" t="str">
        <f t="shared" si="55"/>
        <v/>
      </c>
    </row>
    <row r="149" spans="1:24" x14ac:dyDescent="0.25">
      <c r="A149" s="53">
        <v>143</v>
      </c>
      <c r="B149" s="46"/>
      <c r="C149" s="57"/>
      <c r="D149" s="51" t="str">
        <f t="shared" si="53"/>
        <v>-</v>
      </c>
      <c r="E149" s="7"/>
      <c r="F149" s="33"/>
      <c r="G149" s="33"/>
      <c r="H149" s="33"/>
      <c r="I149" s="9"/>
      <c r="J149" s="9"/>
      <c r="K149" s="21"/>
      <c r="L149" s="18">
        <f t="shared" si="48"/>
        <v>0</v>
      </c>
      <c r="M149" s="21"/>
      <c r="N149" s="8"/>
      <c r="O149" s="63"/>
      <c r="P149" s="64">
        <f t="shared" si="54"/>
        <v>0</v>
      </c>
      <c r="Q149" s="84" t="str">
        <f t="shared" si="49"/>
        <v>-</v>
      </c>
      <c r="R149" s="85" t="str">
        <f t="shared" si="50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51"/>
        <v/>
      </c>
      <c r="V149" s="94" t="str">
        <f t="shared" si="51"/>
        <v/>
      </c>
      <c r="W149" s="94" t="str">
        <f t="shared" si="52"/>
        <v/>
      </c>
      <c r="X149" t="str">
        <f t="shared" si="55"/>
        <v/>
      </c>
    </row>
    <row r="150" spans="1:24" x14ac:dyDescent="0.25">
      <c r="A150" s="53">
        <v>144</v>
      </c>
      <c r="B150" s="46"/>
      <c r="C150" s="57"/>
      <c r="D150" s="51" t="str">
        <f t="shared" si="53"/>
        <v>-</v>
      </c>
      <c r="E150" s="7"/>
      <c r="F150" s="33"/>
      <c r="G150" s="33"/>
      <c r="H150" s="33"/>
      <c r="I150" s="9"/>
      <c r="J150" s="9"/>
      <c r="K150" s="21"/>
      <c r="L150" s="18">
        <f t="shared" si="48"/>
        <v>0</v>
      </c>
      <c r="M150" s="21"/>
      <c r="N150" s="8"/>
      <c r="O150" s="63"/>
      <c r="P150" s="64">
        <f t="shared" si="54"/>
        <v>0</v>
      </c>
      <c r="Q150" s="84" t="str">
        <f t="shared" si="49"/>
        <v>-</v>
      </c>
      <c r="R150" s="85" t="str">
        <f t="shared" si="50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51"/>
        <v/>
      </c>
      <c r="V150" s="94" t="str">
        <f t="shared" si="51"/>
        <v/>
      </c>
      <c r="W150" s="94" t="str">
        <f t="shared" si="52"/>
        <v/>
      </c>
      <c r="X150" t="str">
        <f t="shared" si="55"/>
        <v/>
      </c>
    </row>
    <row r="151" spans="1:24" x14ac:dyDescent="0.25">
      <c r="A151" s="52">
        <v>145</v>
      </c>
      <c r="B151" s="46"/>
      <c r="C151" s="57"/>
      <c r="D151" s="51" t="str">
        <f t="shared" si="53"/>
        <v>-</v>
      </c>
      <c r="E151" s="7"/>
      <c r="F151" s="33"/>
      <c r="G151" s="33"/>
      <c r="H151" s="33"/>
      <c r="I151" s="9"/>
      <c r="J151" s="9"/>
      <c r="K151" s="21"/>
      <c r="L151" s="18">
        <f t="shared" si="48"/>
        <v>0</v>
      </c>
      <c r="M151" s="21"/>
      <c r="N151" s="8"/>
      <c r="O151" s="63"/>
      <c r="P151" s="64">
        <f t="shared" si="54"/>
        <v>0</v>
      </c>
      <c r="Q151" s="84" t="str">
        <f t="shared" si="49"/>
        <v>-</v>
      </c>
      <c r="R151" s="85" t="str">
        <f t="shared" si="50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51"/>
        <v/>
      </c>
      <c r="V151" s="94" t="str">
        <f t="shared" si="51"/>
        <v/>
      </c>
      <c r="W151" s="94" t="str">
        <f t="shared" si="52"/>
        <v/>
      </c>
      <c r="X151" t="str">
        <f t="shared" si="55"/>
        <v/>
      </c>
    </row>
    <row r="152" spans="1:24" x14ac:dyDescent="0.25">
      <c r="A152" s="53">
        <v>146</v>
      </c>
      <c r="B152" s="47"/>
      <c r="C152" s="58"/>
      <c r="D152" s="51" t="str">
        <f t="shared" si="53"/>
        <v>-</v>
      </c>
      <c r="E152" s="22"/>
      <c r="F152" s="34"/>
      <c r="G152" s="33"/>
      <c r="H152" s="34"/>
      <c r="I152" s="22"/>
      <c r="J152" s="22"/>
      <c r="K152" s="21"/>
      <c r="L152" s="18">
        <f t="shared" si="48"/>
        <v>0</v>
      </c>
      <c r="M152" s="21"/>
      <c r="N152" s="23"/>
      <c r="O152" s="63"/>
      <c r="P152" s="64">
        <f t="shared" si="54"/>
        <v>0</v>
      </c>
      <c r="Q152" s="84" t="str">
        <f t="shared" si="49"/>
        <v>-</v>
      </c>
      <c r="R152" s="85" t="str">
        <f t="shared" si="50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51"/>
        <v/>
      </c>
      <c r="V152" s="94" t="str">
        <f t="shared" si="51"/>
        <v/>
      </c>
      <c r="W152" s="94" t="str">
        <f t="shared" si="52"/>
        <v/>
      </c>
      <c r="X152" t="str">
        <f t="shared" si="55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7" sqref="M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8"/>
  <sheetViews>
    <sheetView workbookViewId="0">
      <selection activeCell="K23" sqref="K23"/>
    </sheetView>
  </sheetViews>
  <sheetFormatPr defaultRowHeight="15" x14ac:dyDescent="0.25"/>
  <cols>
    <col min="1" max="1" width="14" style="6" customWidth="1"/>
    <col min="2" max="2" width="3.7109375" customWidth="1"/>
    <col min="3" max="3" width="2.42578125" customWidth="1"/>
    <col min="4" max="4" width="2" customWidth="1"/>
    <col min="5" max="5" width="17.42578125" customWidth="1"/>
    <col min="6" max="6" width="12.28515625" customWidth="1"/>
    <col min="7" max="7" width="4.5703125" customWidth="1"/>
    <col min="8" max="8" width="25.5703125" customWidth="1"/>
    <col min="11" max="11" width="27.28515625" customWidth="1"/>
    <col min="12" max="12" width="10.28515625" customWidth="1"/>
    <col min="13" max="13" width="2.42578125" customWidth="1"/>
    <col min="14" max="14" width="3.140625" customWidth="1"/>
    <col min="15" max="15" width="27.7109375" bestFit="1" customWidth="1"/>
    <col min="16" max="16" width="26.42578125" bestFit="1" customWidth="1"/>
    <col min="17" max="17" width="38.140625" customWidth="1"/>
    <col min="18" max="18" width="34.7109375" bestFit="1" customWidth="1"/>
    <col min="19" max="19" width="35" bestFit="1" customWidth="1"/>
    <col min="20" max="20" width="35.5703125" bestFit="1" customWidth="1"/>
  </cols>
  <sheetData>
    <row r="1" spans="1:17" ht="31.5" thickTop="1" thickBot="1" x14ac:dyDescent="0.3">
      <c r="A1" s="3" t="s">
        <v>4</v>
      </c>
      <c r="D1" s="82"/>
      <c r="E1" s="82" t="s">
        <v>63</v>
      </c>
      <c r="F1" s="82"/>
      <c r="G1" s="82"/>
      <c r="H1" s="82"/>
      <c r="K1" s="48" t="s">
        <v>54</v>
      </c>
      <c r="O1" s="66" t="s">
        <v>53</v>
      </c>
      <c r="Q1" s="42"/>
    </row>
    <row r="2" spans="1:17" ht="15.75" thickTop="1" x14ac:dyDescent="0.25">
      <c r="A2" s="4">
        <v>0.33333333333333298</v>
      </c>
      <c r="D2" s="67">
        <v>11</v>
      </c>
      <c r="E2" s="68" t="s">
        <v>20</v>
      </c>
      <c r="F2" s="69" t="s">
        <v>16</v>
      </c>
      <c r="G2" s="70">
        <v>11</v>
      </c>
      <c r="H2" s="71" t="str">
        <f>E2&amp;"-"&amp;F2&amp;"-"&amp;G2</f>
        <v>Maxilar-Incisivi-11</v>
      </c>
      <c r="K2" s="42" t="s">
        <v>191</v>
      </c>
      <c r="O2" s="42"/>
      <c r="Q2" s="93" t="s">
        <v>95</v>
      </c>
    </row>
    <row r="3" spans="1:17" x14ac:dyDescent="0.25">
      <c r="A3" s="4">
        <v>0.34375</v>
      </c>
      <c r="D3" s="72">
        <v>12</v>
      </c>
      <c r="E3" s="73" t="s">
        <v>20</v>
      </c>
      <c r="F3" s="74" t="s">
        <v>16</v>
      </c>
      <c r="G3" s="75">
        <v>12</v>
      </c>
      <c r="H3" s="76" t="str">
        <f t="shared" ref="H3:H33" si="0">E3&amp;"-"&amp;F3&amp;"-"&amp;G3</f>
        <v>Maxilar-Incisivi-12</v>
      </c>
      <c r="K3" s="36" t="s">
        <v>188</v>
      </c>
      <c r="O3" s="36" t="s">
        <v>31</v>
      </c>
      <c r="Q3" s="93" t="s">
        <v>96</v>
      </c>
    </row>
    <row r="4" spans="1:17" x14ac:dyDescent="0.25">
      <c r="A4" s="4">
        <v>0.35416666666666702</v>
      </c>
      <c r="D4" s="72">
        <v>21</v>
      </c>
      <c r="E4" s="73" t="s">
        <v>20</v>
      </c>
      <c r="F4" s="74" t="s">
        <v>16</v>
      </c>
      <c r="G4" s="75">
        <v>21</v>
      </c>
      <c r="H4" s="76" t="str">
        <f t="shared" si="0"/>
        <v>Maxilar-Incisivi-21</v>
      </c>
      <c r="K4" s="36" t="s">
        <v>190</v>
      </c>
      <c r="O4" s="38" t="s">
        <v>40</v>
      </c>
      <c r="Q4" s="93" t="s">
        <v>97</v>
      </c>
    </row>
    <row r="5" spans="1:17" x14ac:dyDescent="0.25">
      <c r="A5" s="4">
        <v>0.36458333333333298</v>
      </c>
      <c r="D5" s="72">
        <v>22</v>
      </c>
      <c r="E5" s="73" t="s">
        <v>20</v>
      </c>
      <c r="F5" s="74" t="s">
        <v>16</v>
      </c>
      <c r="G5" s="75">
        <v>22</v>
      </c>
      <c r="H5" s="76" t="str">
        <f t="shared" si="0"/>
        <v>Maxilar-Incisivi-22</v>
      </c>
      <c r="K5" s="36" t="s">
        <v>189</v>
      </c>
      <c r="O5" s="38" t="s">
        <v>41</v>
      </c>
      <c r="Q5" s="93" t="s">
        <v>98</v>
      </c>
    </row>
    <row r="6" spans="1:17" x14ac:dyDescent="0.25">
      <c r="A6" s="4">
        <v>0.375</v>
      </c>
      <c r="D6" s="72">
        <v>31</v>
      </c>
      <c r="E6" s="73" t="s">
        <v>21</v>
      </c>
      <c r="F6" s="74" t="s">
        <v>16</v>
      </c>
      <c r="G6" s="75">
        <v>31</v>
      </c>
      <c r="H6" s="76" t="str">
        <f t="shared" si="0"/>
        <v>Mandibula-Incisivi-31</v>
      </c>
      <c r="K6" s="36" t="s">
        <v>187</v>
      </c>
      <c r="O6" s="38" t="s">
        <v>39</v>
      </c>
      <c r="Q6" s="93" t="s">
        <v>99</v>
      </c>
    </row>
    <row r="7" spans="1:17" x14ac:dyDescent="0.25">
      <c r="A7" s="4">
        <v>0.38541666666666702</v>
      </c>
      <c r="D7" s="72">
        <v>32</v>
      </c>
      <c r="E7" s="73" t="s">
        <v>21</v>
      </c>
      <c r="F7" s="74" t="s">
        <v>16</v>
      </c>
      <c r="G7" s="75">
        <v>32</v>
      </c>
      <c r="H7" s="76" t="str">
        <f t="shared" si="0"/>
        <v>Mandibula-Incisivi-32</v>
      </c>
      <c r="K7" s="36" t="s">
        <v>186</v>
      </c>
      <c r="O7" s="38" t="s">
        <v>36</v>
      </c>
      <c r="Q7" s="93" t="s">
        <v>100</v>
      </c>
    </row>
    <row r="8" spans="1:17" x14ac:dyDescent="0.25">
      <c r="A8" s="4">
        <v>0.39583333333333298</v>
      </c>
      <c r="D8" s="72">
        <v>41</v>
      </c>
      <c r="E8" s="73" t="s">
        <v>21</v>
      </c>
      <c r="F8" s="74" t="s">
        <v>16</v>
      </c>
      <c r="G8" s="75">
        <v>41</v>
      </c>
      <c r="H8" s="76" t="str">
        <f t="shared" si="0"/>
        <v>Mandibula-Incisivi-41</v>
      </c>
      <c r="K8" s="37" t="s">
        <v>15</v>
      </c>
      <c r="O8" s="38" t="s">
        <v>37</v>
      </c>
      <c r="Q8" s="93" t="s">
        <v>101</v>
      </c>
    </row>
    <row r="9" spans="1:17" ht="15.75" thickBot="1" x14ac:dyDescent="0.3">
      <c r="A9" s="4">
        <v>0.40625</v>
      </c>
      <c r="D9" s="72">
        <v>42</v>
      </c>
      <c r="E9" s="73" t="s">
        <v>21</v>
      </c>
      <c r="F9" s="74" t="s">
        <v>16</v>
      </c>
      <c r="G9" s="75">
        <v>42</v>
      </c>
      <c r="H9" s="76" t="str">
        <f t="shared" si="0"/>
        <v>Mandibula-Incisivi-42</v>
      </c>
      <c r="K9" s="36" t="s">
        <v>14</v>
      </c>
      <c r="O9" s="40" t="s">
        <v>38</v>
      </c>
      <c r="Q9" s="72" t="s">
        <v>102</v>
      </c>
    </row>
    <row r="10" spans="1:17" ht="15.75" thickTop="1" x14ac:dyDescent="0.25">
      <c r="A10" s="4">
        <v>0.41666666666666702</v>
      </c>
      <c r="D10" s="72">
        <v>13</v>
      </c>
      <c r="E10" s="73" t="s">
        <v>20</v>
      </c>
      <c r="F10" s="74" t="s">
        <v>18</v>
      </c>
      <c r="G10" s="75">
        <v>13</v>
      </c>
      <c r="H10" s="76" t="str">
        <f t="shared" si="0"/>
        <v>Maxilar-Canini-13</v>
      </c>
      <c r="K10" s="37" t="s">
        <v>24</v>
      </c>
      <c r="O10" s="43"/>
      <c r="Q10" s="72" t="s">
        <v>103</v>
      </c>
    </row>
    <row r="11" spans="1:17" x14ac:dyDescent="0.25">
      <c r="A11" s="4">
        <v>0.42708333333333298</v>
      </c>
      <c r="D11" s="72">
        <v>23</v>
      </c>
      <c r="E11" s="73" t="s">
        <v>20</v>
      </c>
      <c r="F11" s="74" t="s">
        <v>18</v>
      </c>
      <c r="G11" s="75">
        <v>23</v>
      </c>
      <c r="H11" s="76" t="str">
        <f t="shared" si="0"/>
        <v>Maxilar-Canini-23</v>
      </c>
      <c r="K11" s="36" t="s">
        <v>12</v>
      </c>
      <c r="O11" s="41"/>
      <c r="Q11" s="72" t="s">
        <v>104</v>
      </c>
    </row>
    <row r="12" spans="1:17" x14ac:dyDescent="0.25">
      <c r="A12" s="4">
        <v>0.4375</v>
      </c>
      <c r="D12" s="72">
        <v>33</v>
      </c>
      <c r="E12" s="73" t="s">
        <v>21</v>
      </c>
      <c r="F12" s="74" t="s">
        <v>18</v>
      </c>
      <c r="G12" s="75">
        <v>33</v>
      </c>
      <c r="H12" s="76" t="str">
        <f t="shared" si="0"/>
        <v>Mandibula-Canini-33</v>
      </c>
      <c r="K12" s="37" t="s">
        <v>26</v>
      </c>
      <c r="O12" s="41"/>
      <c r="Q12" s="72" t="s">
        <v>105</v>
      </c>
    </row>
    <row r="13" spans="1:17" x14ac:dyDescent="0.25">
      <c r="A13" s="4">
        <v>0.44791666666666702</v>
      </c>
      <c r="D13" s="72">
        <v>43</v>
      </c>
      <c r="E13" s="73" t="s">
        <v>21</v>
      </c>
      <c r="F13" s="74" t="s">
        <v>18</v>
      </c>
      <c r="G13" s="75">
        <v>43</v>
      </c>
      <c r="H13" s="76" t="str">
        <f t="shared" si="0"/>
        <v>Mandibula-Canini-43</v>
      </c>
      <c r="K13" s="37" t="s">
        <v>27</v>
      </c>
      <c r="O13" s="41"/>
      <c r="Q13" s="72" t="s">
        <v>106</v>
      </c>
    </row>
    <row r="14" spans="1:17" x14ac:dyDescent="0.25">
      <c r="A14" s="4">
        <v>0.45833333333333298</v>
      </c>
      <c r="D14" s="72">
        <v>14</v>
      </c>
      <c r="E14" s="73" t="s">
        <v>20</v>
      </c>
      <c r="F14" s="74" t="s">
        <v>19</v>
      </c>
      <c r="G14" s="75">
        <v>14</v>
      </c>
      <c r="H14" s="76" t="str">
        <f t="shared" si="0"/>
        <v>Maxilar-Premolari-14</v>
      </c>
      <c r="K14" s="36" t="s">
        <v>13</v>
      </c>
      <c r="O14" s="41"/>
      <c r="Q14" s="72" t="s">
        <v>107</v>
      </c>
    </row>
    <row r="15" spans="1:17" x14ac:dyDescent="0.25">
      <c r="A15" s="4">
        <v>0.46875</v>
      </c>
      <c r="D15" s="72">
        <v>15</v>
      </c>
      <c r="E15" s="73" t="s">
        <v>20</v>
      </c>
      <c r="F15" s="74" t="s">
        <v>19</v>
      </c>
      <c r="G15" s="75">
        <v>15</v>
      </c>
      <c r="H15" s="76" t="str">
        <f t="shared" si="0"/>
        <v>Maxilar-Premolari-15</v>
      </c>
      <c r="K15" s="37" t="s">
        <v>22</v>
      </c>
      <c r="O15" s="41"/>
      <c r="Q15" s="72" t="s">
        <v>108</v>
      </c>
    </row>
    <row r="16" spans="1:17" x14ac:dyDescent="0.25">
      <c r="A16" s="4">
        <v>0.47916666666666702</v>
      </c>
      <c r="D16" s="72">
        <v>24</v>
      </c>
      <c r="E16" s="73" t="s">
        <v>20</v>
      </c>
      <c r="F16" s="74" t="s">
        <v>19</v>
      </c>
      <c r="G16" s="75">
        <v>24</v>
      </c>
      <c r="H16" s="76" t="str">
        <f t="shared" si="0"/>
        <v>Maxilar-Premolari-24</v>
      </c>
      <c r="K16" s="37" t="s">
        <v>23</v>
      </c>
      <c r="O16" s="41"/>
      <c r="Q16" s="93" t="s">
        <v>109</v>
      </c>
    </row>
    <row r="17" spans="1:17" x14ac:dyDescent="0.25">
      <c r="A17" s="4">
        <v>0.48958333333333298</v>
      </c>
      <c r="D17" s="72">
        <v>25</v>
      </c>
      <c r="E17" s="73" t="s">
        <v>20</v>
      </c>
      <c r="F17" s="74" t="s">
        <v>19</v>
      </c>
      <c r="G17" s="75">
        <v>25</v>
      </c>
      <c r="H17" s="76" t="str">
        <f t="shared" si="0"/>
        <v>Maxilar-Premolari-25</v>
      </c>
      <c r="K17" s="37" t="s">
        <v>25</v>
      </c>
      <c r="O17" s="41"/>
      <c r="Q17" s="93" t="s">
        <v>110</v>
      </c>
    </row>
    <row r="18" spans="1:17" x14ac:dyDescent="0.25">
      <c r="A18" s="4">
        <v>0.5</v>
      </c>
      <c r="D18" s="72">
        <v>34</v>
      </c>
      <c r="E18" s="73" t="s">
        <v>21</v>
      </c>
      <c r="F18" s="74" t="s">
        <v>19</v>
      </c>
      <c r="G18" s="75">
        <v>34</v>
      </c>
      <c r="H18" s="76" t="str">
        <f t="shared" si="0"/>
        <v>Mandibula-Premolari-34</v>
      </c>
      <c r="K18" s="37" t="s">
        <v>49</v>
      </c>
      <c r="Q18" s="93" t="s">
        <v>111</v>
      </c>
    </row>
    <row r="19" spans="1:17" x14ac:dyDescent="0.25">
      <c r="A19" s="4">
        <v>0.51041666666666696</v>
      </c>
      <c r="D19" s="72">
        <v>35</v>
      </c>
      <c r="E19" s="73" t="s">
        <v>21</v>
      </c>
      <c r="F19" s="74" t="s">
        <v>19</v>
      </c>
      <c r="G19" s="75">
        <v>35</v>
      </c>
      <c r="H19" s="76" t="str">
        <f t="shared" si="0"/>
        <v>Mandibula-Premolari-35</v>
      </c>
      <c r="K19" s="37" t="s">
        <v>28</v>
      </c>
      <c r="Q19" s="93" t="s">
        <v>112</v>
      </c>
    </row>
    <row r="20" spans="1:17" x14ac:dyDescent="0.25">
      <c r="A20" s="4">
        <v>0.52083333333333304</v>
      </c>
      <c r="D20" s="72">
        <v>44</v>
      </c>
      <c r="E20" s="73" t="s">
        <v>21</v>
      </c>
      <c r="F20" s="74" t="s">
        <v>19</v>
      </c>
      <c r="G20" s="75">
        <v>44</v>
      </c>
      <c r="H20" s="76" t="str">
        <f t="shared" si="0"/>
        <v>Mandibula-Premolari-44</v>
      </c>
      <c r="K20" s="37" t="s">
        <v>43</v>
      </c>
      <c r="O20" s="92"/>
      <c r="Q20" s="93" t="s">
        <v>113</v>
      </c>
    </row>
    <row r="21" spans="1:17" x14ac:dyDescent="0.25">
      <c r="A21" s="4">
        <v>0.53125</v>
      </c>
      <c r="D21" s="72">
        <v>45</v>
      </c>
      <c r="E21" s="73" t="s">
        <v>21</v>
      </c>
      <c r="F21" s="74" t="s">
        <v>19</v>
      </c>
      <c r="G21" s="75">
        <v>45</v>
      </c>
      <c r="H21" s="76" t="str">
        <f t="shared" si="0"/>
        <v>Mandibula-Premolari-45</v>
      </c>
      <c r="K21" s="37" t="s">
        <v>29</v>
      </c>
      <c r="Q21" s="93" t="s">
        <v>114</v>
      </c>
    </row>
    <row r="22" spans="1:17" x14ac:dyDescent="0.25">
      <c r="A22" s="4">
        <v>0.54166666666666696</v>
      </c>
      <c r="D22" s="72">
        <v>16</v>
      </c>
      <c r="E22" s="73" t="s">
        <v>20</v>
      </c>
      <c r="F22" s="74" t="s">
        <v>17</v>
      </c>
      <c r="G22" s="75">
        <v>16</v>
      </c>
      <c r="H22" s="76" t="str">
        <f t="shared" si="0"/>
        <v>Maxilar-Molari-16</v>
      </c>
      <c r="K22" s="37" t="s">
        <v>30</v>
      </c>
      <c r="O22" s="41"/>
      <c r="P22" s="41"/>
      <c r="Q22" s="93" t="s">
        <v>115</v>
      </c>
    </row>
    <row r="23" spans="1:17" x14ac:dyDescent="0.25">
      <c r="A23" s="4">
        <v>0.55208333333333304</v>
      </c>
      <c r="D23" s="72">
        <v>17</v>
      </c>
      <c r="E23" s="73" t="s">
        <v>20</v>
      </c>
      <c r="F23" s="74" t="s">
        <v>17</v>
      </c>
      <c r="G23" s="75">
        <v>17</v>
      </c>
      <c r="H23" s="76" t="str">
        <f t="shared" si="0"/>
        <v>Maxilar-Molari-17</v>
      </c>
      <c r="K23" s="37" t="s">
        <v>31</v>
      </c>
      <c r="O23" s="41"/>
      <c r="P23" s="41"/>
      <c r="Q23" s="72" t="s">
        <v>116</v>
      </c>
    </row>
    <row r="24" spans="1:17" x14ac:dyDescent="0.25">
      <c r="A24" s="4">
        <v>0.5625</v>
      </c>
      <c r="D24" s="72">
        <v>18</v>
      </c>
      <c r="E24" s="73" t="s">
        <v>20</v>
      </c>
      <c r="F24" s="74" t="s">
        <v>17</v>
      </c>
      <c r="G24" s="75">
        <v>18</v>
      </c>
      <c r="H24" s="76" t="str">
        <f t="shared" si="0"/>
        <v>Maxilar-Molari-18</v>
      </c>
      <c r="K24" s="38" t="s">
        <v>32</v>
      </c>
      <c r="O24" s="41"/>
      <c r="P24" s="41"/>
      <c r="Q24" s="72" t="s">
        <v>117</v>
      </c>
    </row>
    <row r="25" spans="1:17" x14ac:dyDescent="0.25">
      <c r="A25" s="4">
        <v>0.57291666666666696</v>
      </c>
      <c r="D25" s="72">
        <v>26</v>
      </c>
      <c r="E25" s="73" t="s">
        <v>20</v>
      </c>
      <c r="F25" s="74" t="s">
        <v>17</v>
      </c>
      <c r="G25" s="75">
        <v>26</v>
      </c>
      <c r="H25" s="76" t="str">
        <f t="shared" si="0"/>
        <v>Maxilar-Molari-26</v>
      </c>
      <c r="K25" s="38" t="s">
        <v>33</v>
      </c>
      <c r="O25" s="41"/>
      <c r="P25" s="41"/>
      <c r="Q25" s="72" t="s">
        <v>118</v>
      </c>
    </row>
    <row r="26" spans="1:17" x14ac:dyDescent="0.25">
      <c r="A26" s="4">
        <v>0.58333333333333304</v>
      </c>
      <c r="D26" s="72">
        <v>27</v>
      </c>
      <c r="E26" s="73" t="s">
        <v>20</v>
      </c>
      <c r="F26" s="74" t="s">
        <v>17</v>
      </c>
      <c r="G26" s="75">
        <v>27</v>
      </c>
      <c r="H26" s="76" t="str">
        <f t="shared" si="0"/>
        <v>Maxilar-Molari-27</v>
      </c>
      <c r="K26" s="38" t="s">
        <v>42</v>
      </c>
      <c r="O26" s="41"/>
      <c r="P26" s="41"/>
      <c r="Q26" s="72" t="s">
        <v>119</v>
      </c>
    </row>
    <row r="27" spans="1:17" x14ac:dyDescent="0.25">
      <c r="A27" s="4">
        <v>0.59375</v>
      </c>
      <c r="D27" s="72">
        <v>28</v>
      </c>
      <c r="E27" s="73" t="s">
        <v>20</v>
      </c>
      <c r="F27" s="74" t="s">
        <v>17</v>
      </c>
      <c r="G27" s="75">
        <v>28</v>
      </c>
      <c r="H27" s="76" t="str">
        <f t="shared" si="0"/>
        <v>Maxilar-Molari-28</v>
      </c>
      <c r="K27" s="38" t="s">
        <v>34</v>
      </c>
      <c r="O27" s="41"/>
      <c r="P27" s="41"/>
      <c r="Q27" s="72" t="s">
        <v>120</v>
      </c>
    </row>
    <row r="28" spans="1:17" x14ac:dyDescent="0.25">
      <c r="A28" s="4">
        <v>0.60416666666666696</v>
      </c>
      <c r="D28" s="72">
        <v>36</v>
      </c>
      <c r="E28" s="73" t="s">
        <v>21</v>
      </c>
      <c r="F28" s="74" t="s">
        <v>17</v>
      </c>
      <c r="G28" s="75">
        <v>36</v>
      </c>
      <c r="H28" s="76" t="str">
        <f t="shared" si="0"/>
        <v>Mandibula-Molari-36</v>
      </c>
      <c r="K28" s="38" t="s">
        <v>35</v>
      </c>
      <c r="O28" s="41"/>
      <c r="P28" s="41"/>
      <c r="Q28" s="72" t="s">
        <v>121</v>
      </c>
    </row>
    <row r="29" spans="1:17" x14ac:dyDescent="0.25">
      <c r="A29" s="4">
        <v>0.61458333333333304</v>
      </c>
      <c r="D29" s="72">
        <v>37</v>
      </c>
      <c r="E29" s="73" t="s">
        <v>21</v>
      </c>
      <c r="F29" s="74" t="s">
        <v>17</v>
      </c>
      <c r="G29" s="75">
        <v>37</v>
      </c>
      <c r="H29" s="76" t="str">
        <f t="shared" si="0"/>
        <v>Mandibula-Molari-37</v>
      </c>
      <c r="K29" s="38" t="s">
        <v>44</v>
      </c>
      <c r="O29" s="41"/>
      <c r="P29" s="41"/>
      <c r="Q29" s="72" t="s">
        <v>122</v>
      </c>
    </row>
    <row r="30" spans="1:17" x14ac:dyDescent="0.25">
      <c r="A30" s="4">
        <v>0.625</v>
      </c>
      <c r="D30" s="72">
        <v>38</v>
      </c>
      <c r="E30" s="73" t="s">
        <v>21</v>
      </c>
      <c r="F30" s="74" t="s">
        <v>17</v>
      </c>
      <c r="G30" s="75">
        <v>38</v>
      </c>
      <c r="H30" s="76" t="str">
        <f t="shared" si="0"/>
        <v>Mandibula-Molari-38</v>
      </c>
      <c r="K30" s="38" t="s">
        <v>45</v>
      </c>
      <c r="O30" s="41"/>
      <c r="P30" s="41"/>
      <c r="Q30" s="93" t="s">
        <v>123</v>
      </c>
    </row>
    <row r="31" spans="1:17" x14ac:dyDescent="0.25">
      <c r="A31" s="4">
        <v>0.63541666666666696</v>
      </c>
      <c r="D31" s="72">
        <v>46</v>
      </c>
      <c r="E31" s="73" t="s">
        <v>21</v>
      </c>
      <c r="F31" s="74" t="s">
        <v>17</v>
      </c>
      <c r="G31" s="75">
        <v>46</v>
      </c>
      <c r="H31" s="76" t="str">
        <f t="shared" si="0"/>
        <v>Mandibula-Molari-46</v>
      </c>
      <c r="K31" s="37" t="s">
        <v>46</v>
      </c>
      <c r="O31" s="41"/>
      <c r="P31" s="41"/>
      <c r="Q31" s="93" t="s">
        <v>124</v>
      </c>
    </row>
    <row r="32" spans="1:17" x14ac:dyDescent="0.25">
      <c r="A32" s="4">
        <v>0.64583333333333304</v>
      </c>
      <c r="D32" s="72">
        <v>47</v>
      </c>
      <c r="E32" s="73" t="s">
        <v>21</v>
      </c>
      <c r="F32" s="74" t="s">
        <v>17</v>
      </c>
      <c r="G32" s="75">
        <v>47</v>
      </c>
      <c r="H32" s="76" t="str">
        <f t="shared" si="0"/>
        <v>Mandibula-Molari-47</v>
      </c>
      <c r="K32" s="37" t="s">
        <v>192</v>
      </c>
      <c r="O32" s="41"/>
      <c r="P32" s="41"/>
      <c r="Q32" s="93" t="s">
        <v>125</v>
      </c>
    </row>
    <row r="33" spans="1:17" ht="15.75" thickBot="1" x14ac:dyDescent="0.3">
      <c r="A33" s="4">
        <v>0.65625</v>
      </c>
      <c r="D33" s="77">
        <v>48</v>
      </c>
      <c r="E33" s="78" t="s">
        <v>21</v>
      </c>
      <c r="F33" s="79" t="s">
        <v>17</v>
      </c>
      <c r="G33" s="80">
        <v>48</v>
      </c>
      <c r="H33" s="81" t="str">
        <f t="shared" si="0"/>
        <v>Mandibula-Molari-48</v>
      </c>
      <c r="K33" s="37" t="s">
        <v>195</v>
      </c>
      <c r="O33" s="41"/>
      <c r="P33" s="41"/>
      <c r="Q33" s="93" t="s">
        <v>126</v>
      </c>
    </row>
    <row r="34" spans="1:17" ht="15.75" thickTop="1" x14ac:dyDescent="0.25">
      <c r="A34" s="4">
        <v>0.66666666666666696</v>
      </c>
      <c r="K34" s="37" t="s">
        <v>196</v>
      </c>
      <c r="O34" s="41"/>
      <c r="P34" s="41"/>
      <c r="Q34" s="93" t="s">
        <v>127</v>
      </c>
    </row>
    <row r="35" spans="1:17" x14ac:dyDescent="0.25">
      <c r="A35" s="4">
        <v>0.67708333333333304</v>
      </c>
      <c r="K35" s="37" t="s">
        <v>197</v>
      </c>
      <c r="Q35" s="93" t="s">
        <v>128</v>
      </c>
    </row>
    <row r="36" spans="1:17" x14ac:dyDescent="0.25">
      <c r="A36" s="4">
        <v>0.6875</v>
      </c>
      <c r="K36" s="37" t="s">
        <v>198</v>
      </c>
      <c r="Q36" s="93" t="s">
        <v>129</v>
      </c>
    </row>
    <row r="37" spans="1:17" x14ac:dyDescent="0.25">
      <c r="A37" s="4">
        <v>0.69791666666666696</v>
      </c>
      <c r="K37" s="37" t="s">
        <v>199</v>
      </c>
      <c r="Q37" s="72" t="s">
        <v>130</v>
      </c>
    </row>
    <row r="38" spans="1:17" x14ac:dyDescent="0.25">
      <c r="A38" s="4">
        <v>0.70833333333333304</v>
      </c>
      <c r="K38" s="37" t="s">
        <v>48</v>
      </c>
      <c r="Q38" s="72" t="s">
        <v>131</v>
      </c>
    </row>
    <row r="39" spans="1:17" x14ac:dyDescent="0.25">
      <c r="A39" s="4">
        <v>0.71875</v>
      </c>
      <c r="K39" s="37" t="s">
        <v>200</v>
      </c>
      <c r="Q39" s="72" t="s">
        <v>132</v>
      </c>
    </row>
    <row r="40" spans="1:17" x14ac:dyDescent="0.25">
      <c r="A40" s="4">
        <v>0.72916666666666696</v>
      </c>
      <c r="K40" s="37"/>
      <c r="Q40" s="72" t="s">
        <v>133</v>
      </c>
    </row>
    <row r="41" spans="1:17" x14ac:dyDescent="0.25">
      <c r="A41" s="4">
        <v>0.73958333333333304</v>
      </c>
      <c r="K41" s="37"/>
      <c r="Q41" s="72" t="s">
        <v>134</v>
      </c>
    </row>
    <row r="42" spans="1:17" x14ac:dyDescent="0.25">
      <c r="A42" s="4">
        <v>0.75</v>
      </c>
      <c r="K42" s="37"/>
      <c r="Q42" s="72" t="s">
        <v>135</v>
      </c>
    </row>
    <row r="43" spans="1:17" ht="15.75" thickBot="1" x14ac:dyDescent="0.3">
      <c r="A43" s="4">
        <v>0.76041666666666696</v>
      </c>
      <c r="K43" s="37"/>
      <c r="Q43" s="77" t="s">
        <v>136</v>
      </c>
    </row>
    <row r="44" spans="1:17" ht="15.75" thickTop="1" x14ac:dyDescent="0.25">
      <c r="A44" s="4">
        <v>0.77083333333333304</v>
      </c>
      <c r="K44" s="37"/>
    </row>
    <row r="45" spans="1:17" x14ac:dyDescent="0.25">
      <c r="A45" s="4">
        <v>0.78125</v>
      </c>
      <c r="K45" s="37"/>
    </row>
    <row r="46" spans="1:17" x14ac:dyDescent="0.25">
      <c r="A46" s="4">
        <v>0.79166666666666696</v>
      </c>
      <c r="K46" s="37"/>
    </row>
    <row r="47" spans="1:17" x14ac:dyDescent="0.25">
      <c r="A47" s="4">
        <v>0.80208333333333304</v>
      </c>
      <c r="K47" s="37"/>
    </row>
    <row r="48" spans="1:17" x14ac:dyDescent="0.25">
      <c r="A48" s="4">
        <v>0.8125</v>
      </c>
      <c r="K48" s="37"/>
    </row>
    <row r="49" spans="1:11" ht="15.75" thickBot="1" x14ac:dyDescent="0.3">
      <c r="A49" s="4">
        <v>0.82291666666666696</v>
      </c>
      <c r="K49" s="39" t="s">
        <v>201</v>
      </c>
    </row>
    <row r="50" spans="1:11" ht="15.75" thickTop="1" x14ac:dyDescent="0.25">
      <c r="A50" s="4">
        <v>0.83333333333333304</v>
      </c>
    </row>
    <row r="51" spans="1:11" x14ac:dyDescent="0.25">
      <c r="A51" s="4">
        <v>0.84375</v>
      </c>
    </row>
    <row r="52" spans="1:11" x14ac:dyDescent="0.25">
      <c r="A52" s="4">
        <v>0.85416666666666696</v>
      </c>
    </row>
    <row r="53" spans="1:11" x14ac:dyDescent="0.25">
      <c r="A53" s="4">
        <v>0.86458333333333304</v>
      </c>
    </row>
    <row r="54" spans="1:11" x14ac:dyDescent="0.25">
      <c r="A54" s="4">
        <v>0.875</v>
      </c>
    </row>
    <row r="55" spans="1:11" x14ac:dyDescent="0.25">
      <c r="A55" s="4">
        <v>0.88541666666666696</v>
      </c>
    </row>
    <row r="56" spans="1:11" x14ac:dyDescent="0.25">
      <c r="A56" s="4">
        <v>0.89583333333333304</v>
      </c>
    </row>
    <row r="57" spans="1:11" x14ac:dyDescent="0.25">
      <c r="A57" s="4">
        <v>0.90625</v>
      </c>
    </row>
    <row r="58" spans="1:11" x14ac:dyDescent="0.25">
      <c r="A58" s="4">
        <v>0.91666666666666696</v>
      </c>
    </row>
    <row r="59" spans="1:11" x14ac:dyDescent="0.25">
      <c r="A59" s="4">
        <v>0.92708333333333304</v>
      </c>
    </row>
    <row r="60" spans="1:11" x14ac:dyDescent="0.25">
      <c r="A60" s="4">
        <v>0.9375</v>
      </c>
    </row>
    <row r="61" spans="1:11" x14ac:dyDescent="0.25">
      <c r="A61" s="4">
        <v>0.94791666666666696</v>
      </c>
    </row>
    <row r="62" spans="1:11" x14ac:dyDescent="0.25">
      <c r="A62" s="4">
        <v>0.95833333333333304</v>
      </c>
    </row>
    <row r="63" spans="1:11" x14ac:dyDescent="0.25">
      <c r="A63" s="4">
        <v>0.96875</v>
      </c>
    </row>
    <row r="64" spans="1:11" x14ac:dyDescent="0.25">
      <c r="A64" s="4">
        <v>0.97916666666666696</v>
      </c>
    </row>
    <row r="65" spans="1:1" x14ac:dyDescent="0.25">
      <c r="A65" s="4">
        <v>0.98958333333333304</v>
      </c>
    </row>
    <row r="66" spans="1:1" x14ac:dyDescent="0.25">
      <c r="A66" s="4">
        <v>0</v>
      </c>
    </row>
    <row r="67" spans="1:1" x14ac:dyDescent="0.25">
      <c r="A67" s="4">
        <v>1.0416666666666666E-2</v>
      </c>
    </row>
    <row r="68" spans="1:1" x14ac:dyDescent="0.25">
      <c r="A68" s="4">
        <v>2.0833333333333332E-2</v>
      </c>
    </row>
    <row r="69" spans="1:1" x14ac:dyDescent="0.25">
      <c r="A69" s="4">
        <v>3.125E-2</v>
      </c>
    </row>
    <row r="70" spans="1:1" x14ac:dyDescent="0.25">
      <c r="A70" s="4">
        <v>4.1666666666666699E-2</v>
      </c>
    </row>
    <row r="71" spans="1:1" x14ac:dyDescent="0.25">
      <c r="A71" s="4">
        <v>5.2083333333333301E-2</v>
      </c>
    </row>
    <row r="72" spans="1:1" x14ac:dyDescent="0.25">
      <c r="A72" s="4">
        <v>6.25E-2</v>
      </c>
    </row>
    <row r="73" spans="1:1" x14ac:dyDescent="0.25">
      <c r="A73" s="4">
        <v>7.2916666666666699E-2</v>
      </c>
    </row>
    <row r="74" spans="1:1" x14ac:dyDescent="0.25">
      <c r="A74" s="4">
        <v>8.3333333333333301E-2</v>
      </c>
    </row>
    <row r="75" spans="1:1" x14ac:dyDescent="0.25">
      <c r="A75" s="4">
        <v>9.375E-2</v>
      </c>
    </row>
    <row r="76" spans="1:1" x14ac:dyDescent="0.25">
      <c r="A76" s="4">
        <v>0.104166666666667</v>
      </c>
    </row>
    <row r="77" spans="1:1" x14ac:dyDescent="0.25">
      <c r="A77" s="4">
        <v>0.114583333333333</v>
      </c>
    </row>
    <row r="78" spans="1:1" x14ac:dyDescent="0.25">
      <c r="A78" s="4">
        <v>0.125</v>
      </c>
    </row>
    <row r="79" spans="1:1" x14ac:dyDescent="0.25">
      <c r="A79" s="4">
        <v>0.13541666666666699</v>
      </c>
    </row>
    <row r="80" spans="1:1" x14ac:dyDescent="0.25">
      <c r="A80" s="4">
        <v>0.14583333333333301</v>
      </c>
    </row>
    <row r="81" spans="1:1" x14ac:dyDescent="0.25">
      <c r="A81" s="4">
        <v>0.15625</v>
      </c>
    </row>
    <row r="82" spans="1:1" x14ac:dyDescent="0.25">
      <c r="A82" s="4">
        <v>0.16666666666666699</v>
      </c>
    </row>
    <row r="83" spans="1:1" x14ac:dyDescent="0.25">
      <c r="A83" s="4">
        <v>0.17708333333333301</v>
      </c>
    </row>
    <row r="84" spans="1:1" x14ac:dyDescent="0.25">
      <c r="A84" s="4">
        <v>0.1875</v>
      </c>
    </row>
    <row r="85" spans="1:1" x14ac:dyDescent="0.25">
      <c r="A85" s="4">
        <v>0.19791666666666699</v>
      </c>
    </row>
    <row r="86" spans="1:1" x14ac:dyDescent="0.25">
      <c r="A86" s="4">
        <v>0.20833333333333301</v>
      </c>
    </row>
    <row r="87" spans="1:1" x14ac:dyDescent="0.25">
      <c r="A87" s="4">
        <v>0.21875</v>
      </c>
    </row>
    <row r="88" spans="1:1" x14ac:dyDescent="0.25">
      <c r="A88" s="4">
        <v>0.22916666666666699</v>
      </c>
    </row>
    <row r="89" spans="1:1" x14ac:dyDescent="0.25">
      <c r="A89" s="4">
        <v>0.23958333333333301</v>
      </c>
    </row>
    <row r="90" spans="1:1" x14ac:dyDescent="0.25">
      <c r="A90" s="4">
        <v>0.25</v>
      </c>
    </row>
    <row r="91" spans="1:1" x14ac:dyDescent="0.25">
      <c r="A91" s="4">
        <v>0.26041666666666702</v>
      </c>
    </row>
    <row r="92" spans="1:1" x14ac:dyDescent="0.25">
      <c r="A92" s="4">
        <v>0.27083333333333298</v>
      </c>
    </row>
    <row r="93" spans="1:1" x14ac:dyDescent="0.25">
      <c r="A93" s="4">
        <v>0.28125</v>
      </c>
    </row>
    <row r="94" spans="1:1" x14ac:dyDescent="0.25">
      <c r="A94" s="4">
        <v>0.29166666666666702</v>
      </c>
    </row>
    <row r="95" spans="1:1" x14ac:dyDescent="0.25">
      <c r="A95" s="4">
        <v>0.30208333333333298</v>
      </c>
    </row>
    <row r="96" spans="1:1" x14ac:dyDescent="0.25">
      <c r="A96" s="4">
        <v>0.3125</v>
      </c>
    </row>
    <row r="97" spans="1:1" ht="15.75" thickBot="1" x14ac:dyDescent="0.3">
      <c r="A97" s="5">
        <v>0.32291666666666702</v>
      </c>
    </row>
    <row r="98" spans="1:1" ht="15.75" thickTop="1" x14ac:dyDescent="0.25"/>
  </sheetData>
  <sortState ref="I2:I17">
    <sortCondition ref="I2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59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6" width="9.140625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9.140625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209</v>
      </c>
      <c r="F4" s="32">
        <f>SUM(P:P)</f>
        <v>10104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 t="s">
        <v>209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70" si="0">IF(C7=0,"-",DATE($C$3,$C$2,C7))</f>
        <v>41645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70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41645.625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>
        <v>1</v>
      </c>
      <c r="C8" s="57">
        <v>6</v>
      </c>
      <c r="D8" s="51">
        <f t="shared" si="0"/>
        <v>41645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70" si="7">N8*O8</f>
        <v>100</v>
      </c>
      <c r="Q8" s="84">
        <f t="shared" si="2"/>
        <v>41645.6875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41645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41645.71875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41645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41645.777777777781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41645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41645.791666666664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41645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ref="L12:L21" si="18">IFERROR(K12+M12,0)</f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41645.625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41645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8"/>
        <v>0.71875</v>
      </c>
      <c r="M13" s="21">
        <v>3.125E-2</v>
      </c>
      <c r="N13" s="8">
        <v>250</v>
      </c>
      <c r="O13" s="63">
        <v>0.4</v>
      </c>
      <c r="P13" s="64">
        <f t="shared" ref="P13:P16" si="19">N13*O13</f>
        <v>100</v>
      </c>
      <c r="Q13" s="84">
        <f t="shared" si="2"/>
        <v>41645.6875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41645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8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9"/>
        <v>260</v>
      </c>
      <c r="Q14" s="84">
        <f t="shared" si="2"/>
        <v>41645.71875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41645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8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9"/>
        <v>200</v>
      </c>
      <c r="Q15" s="84">
        <f t="shared" si="2"/>
        <v>41645.777777777781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41646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8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9"/>
        <v>60</v>
      </c>
      <c r="Q16" s="84">
        <f t="shared" si="2"/>
        <v>41646.791666666664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41646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8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41646.625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41646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8"/>
        <v>0.71875</v>
      </c>
      <c r="M18" s="21">
        <v>3.125E-2</v>
      </c>
      <c r="N18" s="8">
        <v>250</v>
      </c>
      <c r="O18" s="63">
        <v>0.4</v>
      </c>
      <c r="P18" s="64">
        <f t="shared" ref="P18:P26" si="20">N18*O18</f>
        <v>100</v>
      </c>
      <c r="Q18" s="84">
        <f t="shared" si="2"/>
        <v>41646.6875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41646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8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20"/>
        <v>260</v>
      </c>
      <c r="Q19" s="84">
        <f t="shared" si="2"/>
        <v>41646.71875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41646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8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20"/>
        <v>200</v>
      </c>
      <c r="Q20" s="84">
        <f t="shared" si="2"/>
        <v>41646.777777777781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41646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8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20"/>
        <v>60</v>
      </c>
      <c r="Q21" s="84">
        <f t="shared" si="2"/>
        <v>41646.791666666664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41646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ref="L22:L41" si="21">IFERROR(K22+M22,0)</f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41646.625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41646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21"/>
        <v>0.71875</v>
      </c>
      <c r="M23" s="21">
        <v>3.125E-2</v>
      </c>
      <c r="N23" s="8">
        <v>250</v>
      </c>
      <c r="O23" s="63">
        <v>0.4</v>
      </c>
      <c r="P23" s="64">
        <f t="shared" ref="P23:P26" si="22">N23*O23</f>
        <v>100</v>
      </c>
      <c r="Q23" s="84">
        <f t="shared" si="2"/>
        <v>41646.6875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41648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2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2"/>
        <v>260</v>
      </c>
      <c r="Q24" s="84">
        <f t="shared" si="2"/>
        <v>41648.71875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41648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2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2"/>
        <v>200</v>
      </c>
      <c r="Q25" s="84">
        <f t="shared" si="2"/>
        <v>41648.777777777781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41648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2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2"/>
        <v>60</v>
      </c>
      <c r="Q26" s="84">
        <f t="shared" si="2"/>
        <v>41648.791666666664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41648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2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41648.625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41648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21"/>
        <v>0.71875</v>
      </c>
      <c r="M28" s="21">
        <v>3.125E-2</v>
      </c>
      <c r="N28" s="8">
        <v>250</v>
      </c>
      <c r="O28" s="63">
        <v>0.4</v>
      </c>
      <c r="P28" s="64">
        <f t="shared" ref="P28:P46" si="23">N28*O28</f>
        <v>100</v>
      </c>
      <c r="Q28" s="84">
        <f t="shared" si="2"/>
        <v>41648.6875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41648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2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3"/>
        <v>260</v>
      </c>
      <c r="Q29" s="84">
        <f t="shared" si="2"/>
        <v>41648.71875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41648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2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3"/>
        <v>200</v>
      </c>
      <c r="Q30" s="84">
        <f t="shared" si="2"/>
        <v>41648.777777777781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41648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2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3"/>
        <v>60</v>
      </c>
      <c r="Q31" s="84">
        <f t="shared" si="2"/>
        <v>41648.791666666664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41648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2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41648.625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41648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21"/>
        <v>0.71875</v>
      </c>
      <c r="M33" s="21">
        <v>3.125E-2</v>
      </c>
      <c r="N33" s="8">
        <v>250</v>
      </c>
      <c r="O33" s="63">
        <v>0.4</v>
      </c>
      <c r="P33" s="64">
        <f t="shared" ref="P33:P36" si="24">N33*O33</f>
        <v>100</v>
      </c>
      <c r="Q33" s="84">
        <f t="shared" si="2"/>
        <v>41648.6875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41648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2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4"/>
        <v>260</v>
      </c>
      <c r="Q34" s="84">
        <f t="shared" si="2"/>
        <v>41648.71875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41651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2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4"/>
        <v>200</v>
      </c>
      <c r="Q35" s="84">
        <f t="shared" si="2"/>
        <v>41651.777777777781</v>
      </c>
      <c r="R35" s="85" t="str">
        <f>RIGHT(I35,2)</f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41651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2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4"/>
        <v>60</v>
      </c>
      <c r="Q36" s="84">
        <f t="shared" si="2"/>
        <v>41651.791666666664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41651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2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41651.625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41651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21"/>
        <v>0.71875</v>
      </c>
      <c r="M38" s="21">
        <v>3.125E-2</v>
      </c>
      <c r="N38" s="8">
        <v>250</v>
      </c>
      <c r="O38" s="63">
        <v>0.4</v>
      </c>
      <c r="P38" s="64">
        <f t="shared" ref="P38:P46" si="25">N38*O38</f>
        <v>100</v>
      </c>
      <c r="Q38" s="84">
        <f t="shared" si="2"/>
        <v>41651.6875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41651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2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5"/>
        <v>260</v>
      </c>
      <c r="Q39" s="84">
        <f t="shared" si="2"/>
        <v>41651.71875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6">IF(G39=0,"",G39)</f>
        <v>CEREC</v>
      </c>
      <c r="V39" s="94" t="str">
        <f t="shared" si="26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41651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2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5"/>
        <v>200</v>
      </c>
      <c r="Q40" s="84">
        <f t="shared" si="2"/>
        <v>41651.777777777781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6"/>
        <v>Pivot fibra de sticla</v>
      </c>
      <c r="V40" s="94" t="str">
        <f t="shared" si="26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41651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2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5"/>
        <v>60</v>
      </c>
      <c r="Q41" s="84">
        <f t="shared" si="2"/>
        <v>41651.791666666664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6"/>
        <v>Obturatie compozit</v>
      </c>
      <c r="V41" s="94" t="str">
        <f t="shared" si="26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41652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ref="L42:L75" si="27">IFERROR(K42+M42,0)</f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41652.625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6"/>
        <v>Coroana CEREC</v>
      </c>
      <c r="V42" s="94" t="str">
        <f t="shared" si="26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41652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27"/>
        <v>0.71875</v>
      </c>
      <c r="M43" s="21">
        <v>3.125E-2</v>
      </c>
      <c r="N43" s="8">
        <v>250</v>
      </c>
      <c r="O43" s="63">
        <v>0.4</v>
      </c>
      <c r="P43" s="64">
        <f t="shared" ref="P43:P50" si="28">N43*O43</f>
        <v>100</v>
      </c>
      <c r="Q43" s="84">
        <f t="shared" si="2"/>
        <v>41652.6875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6"/>
        <v>Igienizare profesionala</v>
      </c>
      <c r="V43" s="94" t="str">
        <f t="shared" si="26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41652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27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8"/>
        <v>260</v>
      </c>
      <c r="Q44" s="84">
        <f t="shared" si="2"/>
        <v>41652.71875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6"/>
        <v>CEREC</v>
      </c>
      <c r="V44" s="94" t="str">
        <f t="shared" si="26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41652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27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8"/>
        <v>200</v>
      </c>
      <c r="Q45" s="84">
        <f t="shared" si="2"/>
        <v>41652.777777777781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6"/>
        <v>Pivot fibra de sticla</v>
      </c>
      <c r="V45" s="94" t="str">
        <f t="shared" si="26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41652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27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8"/>
        <v>60</v>
      </c>
      <c r="Q46" s="84">
        <f t="shared" si="2"/>
        <v>41652.791666666664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6"/>
        <v>Obturatie compozit</v>
      </c>
      <c r="V46" s="94" t="str">
        <f t="shared" si="26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41652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27"/>
        <v>0.71875</v>
      </c>
      <c r="M47" s="21">
        <v>3.125E-2</v>
      </c>
      <c r="N47" s="8">
        <v>250</v>
      </c>
      <c r="O47" s="63">
        <v>0.4</v>
      </c>
      <c r="P47" s="64">
        <f t="shared" si="28"/>
        <v>100</v>
      </c>
      <c r="Q47" s="84">
        <f t="shared" si="2"/>
        <v>41652.6875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6"/>
        <v>Igienizare profesionala</v>
      </c>
      <c r="V47" s="94" t="str">
        <f t="shared" si="26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41652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27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8"/>
        <v>260</v>
      </c>
      <c r="Q48" s="84">
        <f t="shared" si="2"/>
        <v>41652.71875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6"/>
        <v>CEREC</v>
      </c>
      <c r="V48" s="94" t="str">
        <f t="shared" si="26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41652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27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8"/>
        <v>200</v>
      </c>
      <c r="Q49" s="84">
        <f t="shared" si="2"/>
        <v>41652.777777777781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6"/>
        <v>Pivot fibra de sticla</v>
      </c>
      <c r="V49" s="94" t="str">
        <f t="shared" si="26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41653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27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8"/>
        <v>60</v>
      </c>
      <c r="Q50" s="84">
        <f t="shared" si="2"/>
        <v>41653.791666666664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6"/>
        <v>Obturatie compozit</v>
      </c>
      <c r="V50" s="94" t="str">
        <f t="shared" si="26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41653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27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41653.625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6"/>
        <v>Coroana CEREC</v>
      </c>
      <c r="V51" s="94" t="str">
        <f t="shared" si="26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41653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27"/>
        <v>0.71875</v>
      </c>
      <c r="M52" s="21">
        <v>3.125E-2</v>
      </c>
      <c r="N52" s="8">
        <v>250</v>
      </c>
      <c r="O52" s="63">
        <v>0.4</v>
      </c>
      <c r="P52" s="64">
        <f t="shared" ref="P52:P55" si="29">N52*O52</f>
        <v>100</v>
      </c>
      <c r="Q52" s="84">
        <f t="shared" si="2"/>
        <v>41653.6875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6"/>
        <v>Igienizare profesionala</v>
      </c>
      <c r="V52" s="94" t="str">
        <f t="shared" si="26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41653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27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9"/>
        <v>260</v>
      </c>
      <c r="Q53" s="84">
        <f t="shared" si="2"/>
        <v>41653.71875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6"/>
        <v>CEREC</v>
      </c>
      <c r="V53" s="94" t="str">
        <f t="shared" si="26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41653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27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9"/>
        <v>200</v>
      </c>
      <c r="Q54" s="84">
        <f t="shared" si="2"/>
        <v>41653.777777777781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6"/>
        <v>Pivot fibra de sticla</v>
      </c>
      <c r="V54" s="94" t="str">
        <f t="shared" si="26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41653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27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9"/>
        <v>60</v>
      </c>
      <c r="Q55" s="84">
        <f t="shared" si="2"/>
        <v>41653.791666666664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6"/>
        <v>Obturatie compozit</v>
      </c>
      <c r="V55" s="94" t="str">
        <f t="shared" si="26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41653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27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41653.625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6"/>
        <v>Coroana CEREC</v>
      </c>
      <c r="V56" s="94" t="str">
        <f t="shared" si="26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41653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27"/>
        <v>0.71875</v>
      </c>
      <c r="M57" s="21">
        <v>3.125E-2</v>
      </c>
      <c r="N57" s="8">
        <v>250</v>
      </c>
      <c r="O57" s="63">
        <v>0.4</v>
      </c>
      <c r="P57" s="64">
        <f t="shared" ref="P57:P60" si="30">N57*O57</f>
        <v>100</v>
      </c>
      <c r="Q57" s="84">
        <f t="shared" si="2"/>
        <v>41653.6875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6"/>
        <v>Igienizare profesionala</v>
      </c>
      <c r="V57" s="94" t="str">
        <f t="shared" si="26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41653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27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30"/>
        <v>260</v>
      </c>
      <c r="Q58" s="84">
        <f t="shared" si="2"/>
        <v>41653.71875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6"/>
        <v>CEREC</v>
      </c>
      <c r="V58" s="94" t="str">
        <f t="shared" si="26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41654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27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30"/>
        <v>200</v>
      </c>
      <c r="Q59" s="84">
        <f t="shared" si="2"/>
        <v>41654.777777777781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6"/>
        <v>Pivot fibra de sticla</v>
      </c>
      <c r="V59" s="94" t="str">
        <f t="shared" si="26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41654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27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30"/>
        <v>60</v>
      </c>
      <c r="Q60" s="84">
        <f t="shared" si="2"/>
        <v>41654.791666666664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6"/>
        <v>Obturatie compozit</v>
      </c>
      <c r="V60" s="94" t="str">
        <f t="shared" si="26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41654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27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41654.625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6"/>
        <v>Coroana CEREC</v>
      </c>
      <c r="V61" s="94" t="str">
        <f t="shared" si="26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41654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27"/>
        <v>0.71875</v>
      </c>
      <c r="M62" s="21">
        <v>3.125E-2</v>
      </c>
      <c r="N62" s="8">
        <v>250</v>
      </c>
      <c r="O62" s="63">
        <v>0.4</v>
      </c>
      <c r="P62" s="64">
        <f t="shared" ref="P62:P65" si="31">N62*O62</f>
        <v>100</v>
      </c>
      <c r="Q62" s="84">
        <f t="shared" si="2"/>
        <v>41654.6875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6"/>
        <v>Igienizare profesionala</v>
      </c>
      <c r="V62" s="94" t="str">
        <f t="shared" si="26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41654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27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31"/>
        <v>260</v>
      </c>
      <c r="Q63" s="84">
        <f t="shared" si="2"/>
        <v>41654.71875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6"/>
        <v>CEREC</v>
      </c>
      <c r="V63" s="94" t="str">
        <f t="shared" si="26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41654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27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31"/>
        <v>200</v>
      </c>
      <c r="Q64" s="84">
        <f t="shared" si="2"/>
        <v>41654.777777777781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32">IF(G64=0,"",G64)</f>
        <v>Pivot fibra de sticla</v>
      </c>
      <c r="V64" s="94" t="str">
        <f t="shared" si="32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41654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27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31"/>
        <v>60</v>
      </c>
      <c r="Q65" s="84">
        <f t="shared" si="2"/>
        <v>41654.791666666664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2"/>
        <v>Obturatie compozit</v>
      </c>
      <c r="V65" s="94" t="str">
        <f t="shared" si="32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41654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27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41654.625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2"/>
        <v>Coroana CEREC</v>
      </c>
      <c r="V66" s="94" t="str">
        <f t="shared" si="32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si="0"/>
        <v>-</v>
      </c>
      <c r="E67" s="7"/>
      <c r="F67" s="33"/>
      <c r="G67" s="33"/>
      <c r="H67" s="33"/>
      <c r="I67" s="9"/>
      <c r="J67" s="9"/>
      <c r="K67" s="21"/>
      <c r="L67" s="18"/>
      <c r="M67" s="21"/>
      <c r="N67" s="8"/>
      <c r="O67" s="63"/>
      <c r="P67" s="64"/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2"/>
        <v/>
      </c>
      <c r="V67" s="94" t="str">
        <f t="shared" si="32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0"/>
        <v>-</v>
      </c>
      <c r="E68" s="7"/>
      <c r="F68" s="33"/>
      <c r="G68" s="33"/>
      <c r="H68" s="33"/>
      <c r="I68" s="9"/>
      <c r="J68" s="9"/>
      <c r="K68" s="21"/>
      <c r="L68" s="18"/>
      <c r="M68" s="21"/>
      <c r="N68" s="8"/>
      <c r="O68" s="63"/>
      <c r="P68" s="64"/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2"/>
        <v/>
      </c>
      <c r="V68" s="94" t="str">
        <f t="shared" si="32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0"/>
        <v>-</v>
      </c>
      <c r="E69" s="7"/>
      <c r="F69" s="33"/>
      <c r="G69" s="33"/>
      <c r="H69" s="33"/>
      <c r="I69" s="9"/>
      <c r="J69" s="157"/>
      <c r="K69" s="21"/>
      <c r="L69" s="18"/>
      <c r="M69" s="21"/>
      <c r="N69" s="8"/>
      <c r="O69" s="63"/>
      <c r="P69" s="64"/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2"/>
        <v/>
      </c>
      <c r="V69" s="94" t="str">
        <f t="shared" si="32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0"/>
        <v>-</v>
      </c>
      <c r="E70" s="7"/>
      <c r="F70" s="33"/>
      <c r="G70" s="33"/>
      <c r="H70" s="33"/>
      <c r="I70" s="9"/>
      <c r="J70" s="9"/>
      <c r="K70" s="21"/>
      <c r="L70" s="18"/>
      <c r="M70" s="21"/>
      <c r="N70" s="8"/>
      <c r="O70" s="63"/>
      <c r="P70" s="64"/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2"/>
        <v/>
      </c>
      <c r="V70" s="94" t="str">
        <f t="shared" si="32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9"/>
      <c r="F71" s="33"/>
      <c r="G71" s="33"/>
      <c r="H71" s="33"/>
      <c r="I71" s="9"/>
      <c r="J71" s="9"/>
      <c r="K71" s="21"/>
      <c r="L71" s="18"/>
      <c r="M71" s="21"/>
      <c r="N71" s="10"/>
      <c r="O71" s="63"/>
      <c r="P71" s="64"/>
      <c r="Q71" s="84" t="str">
        <f t="shared" ref="Q71:Q134" si="34">IF(K71=0,"-",INT(D71)+MOD(K71,1))</f>
        <v>-</v>
      </c>
      <c r="R71" s="85" t="str">
        <f t="shared" ref="R71:R134" si="35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2"/>
        <v/>
      </c>
      <c r="V71" s="94" t="str">
        <f t="shared" si="32"/>
        <v/>
      </c>
      <c r="W71" s="94" t="str">
        <f t="shared" ref="W71:W134" si="36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/>
      <c r="M72" s="21"/>
      <c r="N72" s="8"/>
      <c r="O72" s="63"/>
      <c r="P72" s="64"/>
      <c r="Q72" s="84" t="str">
        <f t="shared" si="34"/>
        <v>-</v>
      </c>
      <c r="R72" s="85" t="str">
        <f t="shared" si="35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2"/>
        <v/>
      </c>
      <c r="V72" s="94" t="str">
        <f t="shared" si="32"/>
        <v/>
      </c>
      <c r="W72" s="94" t="str">
        <f t="shared" si="36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/>
      <c r="M73" s="21"/>
      <c r="N73" s="8"/>
      <c r="O73" s="63"/>
      <c r="P73" s="64"/>
      <c r="Q73" s="84" t="str">
        <f t="shared" si="34"/>
        <v>-</v>
      </c>
      <c r="R73" s="85" t="str">
        <f t="shared" si="35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2"/>
        <v/>
      </c>
      <c r="V73" s="94" t="str">
        <f t="shared" si="32"/>
        <v/>
      </c>
      <c r="W73" s="94" t="str">
        <f t="shared" si="36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157"/>
      <c r="K74" s="21"/>
      <c r="L74" s="18"/>
      <c r="M74" s="21"/>
      <c r="N74" s="8"/>
      <c r="O74" s="63"/>
      <c r="P74" s="64"/>
      <c r="Q74" s="84" t="str">
        <f t="shared" si="34"/>
        <v>-</v>
      </c>
      <c r="R74" s="85" t="str">
        <f t="shared" si="35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2"/>
        <v/>
      </c>
      <c r="V74" s="94" t="str">
        <f t="shared" si="32"/>
        <v/>
      </c>
      <c r="W74" s="94" t="str">
        <f t="shared" si="36"/>
        <v/>
      </c>
      <c r="X74" t="str">
        <f t="shared" ref="X74:X137" si="37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/>
      <c r="M75" s="21"/>
      <c r="N75" s="8"/>
      <c r="O75" s="63"/>
      <c r="P75" s="64"/>
      <c r="Q75" s="84" t="str">
        <f t="shared" si="34"/>
        <v>-</v>
      </c>
      <c r="R75" s="85" t="str">
        <f t="shared" si="35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2"/>
        <v/>
      </c>
      <c r="V75" s="94" t="str">
        <f t="shared" si="32"/>
        <v/>
      </c>
      <c r="W75" s="94" t="str">
        <f t="shared" si="36"/>
        <v/>
      </c>
      <c r="X75" t="str">
        <f t="shared" si="37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9"/>
      <c r="F76" s="33"/>
      <c r="G76" s="33"/>
      <c r="H76" s="33"/>
      <c r="I76" s="9"/>
      <c r="J76" s="9"/>
      <c r="K76" s="21"/>
      <c r="L76" s="18"/>
      <c r="M76" s="21"/>
      <c r="N76" s="10"/>
      <c r="O76" s="63"/>
      <c r="P76" s="64"/>
      <c r="Q76" s="84" t="str">
        <f t="shared" si="34"/>
        <v>-</v>
      </c>
      <c r="R76" s="85" t="str">
        <f t="shared" si="35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2"/>
        <v/>
      </c>
      <c r="V76" s="94" t="str">
        <f t="shared" si="32"/>
        <v/>
      </c>
      <c r="W76" s="94" t="str">
        <f t="shared" si="36"/>
        <v/>
      </c>
      <c r="X76" t="str">
        <f t="shared" si="37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/>
      <c r="M77" s="21"/>
      <c r="N77" s="8"/>
      <c r="O77" s="63"/>
      <c r="P77" s="64"/>
      <c r="Q77" s="84" t="str">
        <f t="shared" si="34"/>
        <v>-</v>
      </c>
      <c r="R77" s="85" t="str">
        <f t="shared" si="35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2"/>
        <v/>
      </c>
      <c r="V77" s="94" t="str">
        <f t="shared" si="32"/>
        <v/>
      </c>
      <c r="W77" s="94" t="str">
        <f t="shared" si="36"/>
        <v/>
      </c>
      <c r="X77" t="str">
        <f t="shared" si="37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/>
      <c r="M78" s="21"/>
      <c r="N78" s="8"/>
      <c r="O78" s="63"/>
      <c r="P78" s="64"/>
      <c r="Q78" s="84" t="str">
        <f t="shared" si="34"/>
        <v>-</v>
      </c>
      <c r="R78" s="85" t="str">
        <f t="shared" si="35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2"/>
        <v/>
      </c>
      <c r="V78" s="94" t="str">
        <f t="shared" si="32"/>
        <v/>
      </c>
      <c r="W78" s="94" t="str">
        <f t="shared" si="36"/>
        <v/>
      </c>
      <c r="X78" t="str">
        <f t="shared" si="37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157"/>
      <c r="K79" s="21"/>
      <c r="L79" s="18"/>
      <c r="M79" s="21"/>
      <c r="N79" s="8"/>
      <c r="O79" s="63"/>
      <c r="P79" s="64"/>
      <c r="Q79" s="84" t="str">
        <f t="shared" si="34"/>
        <v>-</v>
      </c>
      <c r="R79" s="85" t="str">
        <f t="shared" si="35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2"/>
        <v/>
      </c>
      <c r="V79" s="94" t="str">
        <f t="shared" si="32"/>
        <v/>
      </c>
      <c r="W79" s="94" t="str">
        <f t="shared" si="36"/>
        <v/>
      </c>
      <c r="X79" t="str">
        <f t="shared" si="37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/>
      <c r="M80" s="21"/>
      <c r="N80" s="8"/>
      <c r="O80" s="63"/>
      <c r="P80" s="64"/>
      <c r="Q80" s="84" t="str">
        <f t="shared" si="34"/>
        <v>-</v>
      </c>
      <c r="R80" s="85" t="str">
        <f t="shared" si="35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38">IF(G80=0,"",G80)</f>
        <v/>
      </c>
      <c r="V80" s="94" t="str">
        <f t="shared" si="38"/>
        <v/>
      </c>
      <c r="W80" s="94" t="str">
        <f t="shared" si="36"/>
        <v/>
      </c>
      <c r="X80" t="str">
        <f t="shared" si="37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ref="L71:L134" si="39">IFERROR(K81+M81,0)</f>
        <v>0</v>
      </c>
      <c r="M81" s="21"/>
      <c r="N81" s="8"/>
      <c r="O81" s="63"/>
      <c r="P81" s="64">
        <f t="shared" ref="P71:P134" si="40">N81*O81</f>
        <v>0</v>
      </c>
      <c r="Q81" s="84" t="str">
        <f t="shared" si="34"/>
        <v>-</v>
      </c>
      <c r="R81" s="85" t="str">
        <f t="shared" si="35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8"/>
        <v/>
      </c>
      <c r="V81" s="94" t="str">
        <f t="shared" si="38"/>
        <v/>
      </c>
      <c r="W81" s="94" t="str">
        <f t="shared" si="36"/>
        <v/>
      </c>
      <c r="X81" t="str">
        <f t="shared" si="37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9"/>
        <v>0</v>
      </c>
      <c r="M82" s="21"/>
      <c r="N82" s="8"/>
      <c r="O82" s="63"/>
      <c r="P82" s="64">
        <f t="shared" si="40"/>
        <v>0</v>
      </c>
      <c r="Q82" s="84" t="str">
        <f t="shared" si="34"/>
        <v>-</v>
      </c>
      <c r="R82" s="85" t="str">
        <f t="shared" si="35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8"/>
        <v/>
      </c>
      <c r="V82" s="94" t="str">
        <f t="shared" si="38"/>
        <v/>
      </c>
      <c r="W82" s="94" t="str">
        <f t="shared" si="36"/>
        <v/>
      </c>
      <c r="X82" t="str">
        <f t="shared" si="37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4"/>
        <v>-</v>
      </c>
      <c r="R83" s="85" t="str">
        <f t="shared" si="35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8"/>
        <v/>
      </c>
      <c r="V83" s="94" t="str">
        <f t="shared" si="38"/>
        <v/>
      </c>
      <c r="W83" s="94" t="str">
        <f t="shared" si="36"/>
        <v/>
      </c>
      <c r="X83" t="str">
        <f t="shared" si="37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4"/>
        <v>-</v>
      </c>
      <c r="R84" s="85" t="str">
        <f t="shared" si="35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8"/>
        <v/>
      </c>
      <c r="V84" s="94" t="str">
        <f t="shared" si="38"/>
        <v/>
      </c>
      <c r="W84" s="94" t="str">
        <f t="shared" si="36"/>
        <v/>
      </c>
      <c r="X84" t="str">
        <f t="shared" si="37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4"/>
        <v>-</v>
      </c>
      <c r="R85" s="85" t="str">
        <f t="shared" si="35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8"/>
        <v/>
      </c>
      <c r="V85" s="94" t="str">
        <f t="shared" si="38"/>
        <v/>
      </c>
      <c r="W85" s="94" t="str">
        <f t="shared" si="36"/>
        <v/>
      </c>
      <c r="X85" t="str">
        <f t="shared" si="37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4"/>
        <v>-</v>
      </c>
      <c r="R86" s="85" t="str">
        <f t="shared" si="35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8"/>
        <v/>
      </c>
      <c r="V86" s="94" t="str">
        <f t="shared" si="38"/>
        <v/>
      </c>
      <c r="W86" s="94" t="str">
        <f t="shared" si="36"/>
        <v/>
      </c>
      <c r="X86" t="str">
        <f t="shared" si="37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4"/>
        <v>-</v>
      </c>
      <c r="R87" s="85" t="str">
        <f t="shared" si="35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8"/>
        <v/>
      </c>
      <c r="V87" s="94" t="str">
        <f t="shared" si="38"/>
        <v/>
      </c>
      <c r="W87" s="94" t="str">
        <f t="shared" si="36"/>
        <v/>
      </c>
      <c r="X87" t="str">
        <f t="shared" si="37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4"/>
        <v>-</v>
      </c>
      <c r="R88" s="85" t="str">
        <f t="shared" si="35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8"/>
        <v/>
      </c>
      <c r="V88" s="94" t="str">
        <f t="shared" si="38"/>
        <v/>
      </c>
      <c r="W88" s="94" t="str">
        <f t="shared" si="36"/>
        <v/>
      </c>
      <c r="X88" t="str">
        <f t="shared" si="37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4"/>
        <v>-</v>
      </c>
      <c r="R89" s="85" t="str">
        <f t="shared" si="35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8"/>
        <v/>
      </c>
      <c r="V89" s="94" t="str">
        <f t="shared" si="38"/>
        <v/>
      </c>
      <c r="W89" s="94" t="str">
        <f t="shared" si="36"/>
        <v/>
      </c>
      <c r="X89" t="str">
        <f t="shared" si="37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4"/>
        <v>-</v>
      </c>
      <c r="R90" s="85" t="str">
        <f t="shared" si="35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8"/>
        <v/>
      </c>
      <c r="V90" s="94" t="str">
        <f t="shared" si="38"/>
        <v/>
      </c>
      <c r="W90" s="94" t="str">
        <f t="shared" si="36"/>
        <v/>
      </c>
      <c r="X90" t="str">
        <f t="shared" si="37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4"/>
        <v>-</v>
      </c>
      <c r="R91" s="85" t="str">
        <f t="shared" si="35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8"/>
        <v/>
      </c>
      <c r="V91" s="94" t="str">
        <f t="shared" si="38"/>
        <v/>
      </c>
      <c r="W91" s="94" t="str">
        <f t="shared" si="36"/>
        <v/>
      </c>
      <c r="X91" t="str">
        <f t="shared" si="37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4"/>
        <v>-</v>
      </c>
      <c r="R92" s="85" t="str">
        <f t="shared" si="35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8"/>
        <v/>
      </c>
      <c r="V92" s="94" t="str">
        <f t="shared" si="38"/>
        <v/>
      </c>
      <c r="W92" s="94" t="str">
        <f t="shared" si="36"/>
        <v/>
      </c>
      <c r="X92" t="str">
        <f t="shared" si="37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4"/>
        <v>-</v>
      </c>
      <c r="R93" s="85" t="str">
        <f t="shared" si="35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8"/>
        <v/>
      </c>
      <c r="V93" s="94" t="str">
        <f t="shared" si="38"/>
        <v/>
      </c>
      <c r="W93" s="94" t="str">
        <f t="shared" si="36"/>
        <v/>
      </c>
      <c r="X93" t="str">
        <f t="shared" si="37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4"/>
        <v>-</v>
      </c>
      <c r="R94" s="85" t="str">
        <f t="shared" si="35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8"/>
        <v/>
      </c>
      <c r="V94" s="94" t="str">
        <f t="shared" si="38"/>
        <v/>
      </c>
      <c r="W94" s="94" t="str">
        <f t="shared" si="36"/>
        <v/>
      </c>
      <c r="X94" t="str">
        <f t="shared" si="37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4"/>
        <v>-</v>
      </c>
      <c r="R95" s="85" t="str">
        <f t="shared" si="35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8"/>
        <v/>
      </c>
      <c r="V95" s="94" t="str">
        <f t="shared" si="38"/>
        <v/>
      </c>
      <c r="W95" s="94" t="str">
        <f t="shared" si="36"/>
        <v/>
      </c>
      <c r="X95" t="str">
        <f t="shared" si="37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4"/>
        <v>-</v>
      </c>
      <c r="R96" s="85" t="str">
        <f t="shared" si="35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8"/>
        <v/>
      </c>
      <c r="V96" s="94" t="str">
        <f t="shared" si="38"/>
        <v/>
      </c>
      <c r="W96" s="94" t="str">
        <f t="shared" si="36"/>
        <v/>
      </c>
      <c r="X96" t="str">
        <f t="shared" si="37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4"/>
        <v>-</v>
      </c>
      <c r="R97" s="85" t="str">
        <f t="shared" si="35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8"/>
        <v/>
      </c>
      <c r="V97" s="94" t="str">
        <f t="shared" si="38"/>
        <v/>
      </c>
      <c r="W97" s="94" t="str">
        <f t="shared" si="36"/>
        <v/>
      </c>
      <c r="X97" t="str">
        <f t="shared" si="37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4"/>
        <v>-</v>
      </c>
      <c r="R98" s="85" t="str">
        <f t="shared" si="35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8"/>
        <v/>
      </c>
      <c r="V98" s="94" t="str">
        <f t="shared" si="38"/>
        <v/>
      </c>
      <c r="W98" s="94" t="str">
        <f t="shared" si="36"/>
        <v/>
      </c>
      <c r="X98" t="str">
        <f t="shared" si="37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4"/>
        <v>-</v>
      </c>
      <c r="R99" s="85" t="str">
        <f t="shared" si="35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8"/>
        <v/>
      </c>
      <c r="V99" s="94" t="str">
        <f t="shared" si="38"/>
        <v/>
      </c>
      <c r="W99" s="94" t="str">
        <f t="shared" si="36"/>
        <v/>
      </c>
      <c r="X99" t="str">
        <f t="shared" si="37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4"/>
        <v>-</v>
      </c>
      <c r="R100" s="85" t="str">
        <f t="shared" si="35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8"/>
        <v/>
      </c>
      <c r="V100" s="94" t="str">
        <f t="shared" si="38"/>
        <v/>
      </c>
      <c r="W100" s="94" t="str">
        <f t="shared" si="36"/>
        <v/>
      </c>
      <c r="X100" t="str">
        <f t="shared" si="37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4"/>
        <v>-</v>
      </c>
      <c r="R101" s="85" t="str">
        <f t="shared" si="35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8"/>
        <v/>
      </c>
      <c r="V101" s="94" t="str">
        <f t="shared" si="38"/>
        <v/>
      </c>
      <c r="W101" s="94" t="str">
        <f t="shared" si="36"/>
        <v/>
      </c>
      <c r="X101" t="str">
        <f t="shared" si="37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4"/>
        <v>-</v>
      </c>
      <c r="R102" s="85" t="str">
        <f t="shared" si="35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8"/>
        <v/>
      </c>
      <c r="V102" s="94" t="str">
        <f t="shared" si="38"/>
        <v/>
      </c>
      <c r="W102" s="94" t="str">
        <f t="shared" si="36"/>
        <v/>
      </c>
      <c r="X102" t="str">
        <f t="shared" si="37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4"/>
        <v>-</v>
      </c>
      <c r="R103" s="85" t="str">
        <f t="shared" si="35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8"/>
        <v/>
      </c>
      <c r="V103" s="94" t="str">
        <f t="shared" si="38"/>
        <v/>
      </c>
      <c r="W103" s="94" t="str">
        <f t="shared" si="36"/>
        <v/>
      </c>
      <c r="X103" t="str">
        <f t="shared" si="37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4"/>
        <v>-</v>
      </c>
      <c r="R104" s="85" t="str">
        <f t="shared" si="35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8"/>
        <v/>
      </c>
      <c r="V104" s="94" t="str">
        <f t="shared" si="38"/>
        <v/>
      </c>
      <c r="W104" s="94" t="str">
        <f t="shared" si="36"/>
        <v/>
      </c>
      <c r="X104" t="str">
        <f t="shared" si="37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4"/>
        <v>-</v>
      </c>
      <c r="R105" s="85" t="str">
        <f t="shared" si="35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8"/>
        <v/>
      </c>
      <c r="V105" s="94" t="str">
        <f t="shared" si="38"/>
        <v/>
      </c>
      <c r="W105" s="94" t="str">
        <f t="shared" si="36"/>
        <v/>
      </c>
      <c r="X105" t="str">
        <f t="shared" si="37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4"/>
        <v>-</v>
      </c>
      <c r="R106" s="85" t="str">
        <f t="shared" si="35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8"/>
        <v/>
      </c>
      <c r="V106" s="94" t="str">
        <f t="shared" si="38"/>
        <v/>
      </c>
      <c r="W106" s="94" t="str">
        <f t="shared" si="36"/>
        <v/>
      </c>
      <c r="X106" t="str">
        <f t="shared" si="37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4"/>
        <v>-</v>
      </c>
      <c r="R107" s="85" t="str">
        <f t="shared" si="35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8"/>
        <v/>
      </c>
      <c r="V107" s="94" t="str">
        <f t="shared" si="38"/>
        <v/>
      </c>
      <c r="W107" s="94" t="str">
        <f t="shared" si="36"/>
        <v/>
      </c>
      <c r="X107" t="str">
        <f t="shared" si="37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4"/>
        <v>-</v>
      </c>
      <c r="R108" s="85" t="str">
        <f t="shared" si="35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8"/>
        <v/>
      </c>
      <c r="V108" s="94" t="str">
        <f t="shared" si="38"/>
        <v/>
      </c>
      <c r="W108" s="94" t="str">
        <f t="shared" si="36"/>
        <v/>
      </c>
      <c r="X108" t="str">
        <f t="shared" si="37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4"/>
        <v>-</v>
      </c>
      <c r="R109" s="85" t="str">
        <f t="shared" si="35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8"/>
        <v/>
      </c>
      <c r="V109" s="94" t="str">
        <f t="shared" si="38"/>
        <v/>
      </c>
      <c r="W109" s="94" t="str">
        <f t="shared" si="36"/>
        <v/>
      </c>
      <c r="X109" t="str">
        <f t="shared" si="37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4"/>
        <v>-</v>
      </c>
      <c r="R110" s="85" t="str">
        <f t="shared" si="35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6"/>
        <v/>
      </c>
      <c r="X110" t="str">
        <f t="shared" si="37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4"/>
        <v>-</v>
      </c>
      <c r="R111" s="85" t="str">
        <f t="shared" si="35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6"/>
        <v/>
      </c>
      <c r="X111" t="str">
        <f t="shared" si="37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4"/>
        <v>-</v>
      </c>
      <c r="R112" s="85" t="str">
        <f t="shared" si="35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6"/>
        <v/>
      </c>
      <c r="X112" t="str">
        <f t="shared" si="37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4"/>
        <v>-</v>
      </c>
      <c r="R113" s="85" t="str">
        <f t="shared" si="35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6"/>
        <v/>
      </c>
      <c r="X113" t="str">
        <f t="shared" si="37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4"/>
        <v>-</v>
      </c>
      <c r="R114" s="85" t="str">
        <f t="shared" si="35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6"/>
        <v/>
      </c>
      <c r="X114" t="str">
        <f t="shared" si="37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4"/>
        <v>-</v>
      </c>
      <c r="R115" s="85" t="str">
        <f t="shared" si="35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6"/>
        <v/>
      </c>
      <c r="X115" t="str">
        <f t="shared" si="37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4"/>
        <v>-</v>
      </c>
      <c r="R116" s="85" t="str">
        <f t="shared" si="35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6"/>
        <v/>
      </c>
      <c r="X116" t="str">
        <f t="shared" si="37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4"/>
        <v>-</v>
      </c>
      <c r="R117" s="85" t="str">
        <f t="shared" si="35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6"/>
        <v/>
      </c>
      <c r="X117" t="str">
        <f t="shared" si="37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4"/>
        <v>-</v>
      </c>
      <c r="R118" s="85" t="str">
        <f t="shared" si="35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6"/>
        <v/>
      </c>
      <c r="X118" t="str">
        <f t="shared" si="37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4"/>
        <v>-</v>
      </c>
      <c r="R119" s="85" t="str">
        <f t="shared" si="35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6"/>
        <v/>
      </c>
      <c r="X119" t="str">
        <f t="shared" si="37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4"/>
        <v>-</v>
      </c>
      <c r="R120" s="85" t="str">
        <f t="shared" si="35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6"/>
        <v/>
      </c>
      <c r="X120" t="str">
        <f t="shared" si="37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4"/>
        <v>-</v>
      </c>
      <c r="R121" s="85" t="str">
        <f t="shared" si="35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6"/>
        <v/>
      </c>
      <c r="X121" t="str">
        <f t="shared" si="37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4"/>
        <v>-</v>
      </c>
      <c r="R122" s="85" t="str">
        <f t="shared" si="35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6"/>
        <v/>
      </c>
      <c r="X122" t="str">
        <f t="shared" si="37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4"/>
        <v>-</v>
      </c>
      <c r="R123" s="85" t="str">
        <f t="shared" si="35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6"/>
        <v/>
      </c>
      <c r="X123" t="str">
        <f t="shared" si="37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4"/>
        <v>-</v>
      </c>
      <c r="R124" s="85" t="str">
        <f t="shared" si="35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6"/>
        <v/>
      </c>
      <c r="X124" t="str">
        <f t="shared" si="37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4"/>
        <v>-</v>
      </c>
      <c r="R125" s="85" t="str">
        <f t="shared" si="35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6"/>
        <v/>
      </c>
      <c r="X125" t="str">
        <f t="shared" si="37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4"/>
        <v>-</v>
      </c>
      <c r="R126" s="85" t="str">
        <f t="shared" si="35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6"/>
        <v/>
      </c>
      <c r="X126" t="str">
        <f t="shared" si="37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4"/>
        <v>-</v>
      </c>
      <c r="R127" s="85" t="str">
        <f t="shared" si="35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6"/>
        <v/>
      </c>
      <c r="X127" t="str">
        <f t="shared" si="37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4"/>
        <v>-</v>
      </c>
      <c r="R128" s="85" t="str">
        <f t="shared" si="35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6"/>
        <v/>
      </c>
      <c r="X128" t="str">
        <f t="shared" si="37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4"/>
        <v>-</v>
      </c>
      <c r="R129" s="85" t="str">
        <f t="shared" si="35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6"/>
        <v/>
      </c>
      <c r="X129" t="str">
        <f t="shared" si="37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4"/>
        <v>-</v>
      </c>
      <c r="R130" s="85" t="str">
        <f t="shared" si="35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6"/>
        <v/>
      </c>
      <c r="X130" t="str">
        <f t="shared" si="37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4"/>
        <v>-</v>
      </c>
      <c r="R131" s="85" t="str">
        <f t="shared" si="35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6"/>
        <v/>
      </c>
      <c r="X131" t="str">
        <f t="shared" si="37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4"/>
        <v>-</v>
      </c>
      <c r="R132" s="85" t="str">
        <f t="shared" si="35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6"/>
        <v/>
      </c>
      <c r="X132" t="str">
        <f t="shared" si="37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4"/>
        <v>-</v>
      </c>
      <c r="R133" s="85" t="str">
        <f t="shared" si="35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6"/>
        <v/>
      </c>
      <c r="X133" t="str">
        <f t="shared" si="37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4"/>
        <v>-</v>
      </c>
      <c r="R134" s="85" t="str">
        <f t="shared" si="35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6"/>
        <v/>
      </c>
      <c r="X134" t="str">
        <f t="shared" si="37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7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7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7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6" activePane="bottomLeft" state="frozen"/>
      <selection activeCell="G88" sqref="G88"/>
      <selection pane="bottomLeft" activeCell="AP29" sqref="AP29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2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42041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42041.625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42041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42041.6875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42041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42041.71875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42041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42041.777777777781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42041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42041.791666666664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42041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42041.625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42041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42041.6875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42041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42041.71875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42041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42041.777777777781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42042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42042.791666666664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42042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42042.625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42042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42042.6875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42042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42042.71875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42042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42042.777777777781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42042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42042.791666666664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42042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42042.625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42042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42042.6875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42044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42044.71875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42044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42044.777777777781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42044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42044.791666666664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42044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42044.625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42044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42044.6875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42044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42044.71875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42044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42044.777777777781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42044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42044.791666666664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42044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42044.625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42044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42044.6875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42044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42044.71875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42047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42047.777777777781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42047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42047.791666666664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42047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42047.625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42047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42047.6875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42047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42047.71875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42047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42047.777777777781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42047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42047.791666666664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42048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42048.625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42048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42048.6875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42048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42048.71875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42048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42048.777777777781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42048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42048.791666666664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42048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42048.6875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42048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42048.71875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42048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42048.777777777781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42049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42049.791666666664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42049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42049.625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42049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42049.6875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42049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42049.71875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42049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42049.777777777781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42049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42049.791666666664</v>
      </c>
      <c r="R55" s="85" t="str">
        <f>RIGHT(I55,2)</f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42049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42049.625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42049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42049.6875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42049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42049.71875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42050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42050.777777777781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42050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42050.791666666664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42050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42050.625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42050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42050.6875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42050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42050.71875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42050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42050.777777777781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42050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42050.791666666664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42050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42050.625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3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42069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42069.625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42069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42069.6875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42069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42069.71875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42069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42069.777777777781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42069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42069.791666666664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42069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42069.625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42069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42069.6875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42069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42069.71875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42069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42069.777777777781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42070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42070.791666666664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42070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42070.625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42070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42070.6875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42070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42070.71875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42070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42070.777777777781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42070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42070.791666666664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42070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42070.625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42070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42070.6875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42072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42072.71875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42072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42072.777777777781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42072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42072.791666666664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42072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42072.625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42072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42072.6875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42072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42072.71875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42072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42072.777777777781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42072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42072.791666666664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42072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42072.625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42072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42072.6875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42072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42072.71875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42075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42075.777777777781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42075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42075.791666666664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42075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42075.625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42075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42075.6875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42075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42075.71875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42075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42075.777777777781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42075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42075.791666666664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42076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42076.625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42076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42076.6875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42076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42076.71875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42076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42076.777777777781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42076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42076.791666666664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42076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42076.6875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42076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42076.71875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42076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42076.777777777781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42077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42077.791666666664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42077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42077.625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42077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42077.6875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42077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42077.71875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42077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42077.777777777781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42077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42077.791666666664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42077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42077.625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42077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42077.6875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42077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42077.71875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42078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42078.777777777781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42078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42078.791666666664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42078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42078.625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42078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42078.6875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42078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42078.71875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42078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42078.777777777781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42078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42078.791666666664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42078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42078.625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F15" sqref="F15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4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42100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42100.625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42100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42100.6875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42100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42100.71875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42100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42100.777777777781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42100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42100.791666666664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42100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42100.625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42100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42100.6875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42100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42100.71875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42100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42100.777777777781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42101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42101.791666666664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42101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42101.625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42101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42101.6875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42101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42101.71875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42101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42101.777777777781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42101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42101.791666666664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42101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42101.625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42101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42101.6875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42103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42103.71875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42103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42103.777777777781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42103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42103.791666666664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42103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42103.625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42103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42103.6875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42103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42103.71875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42103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42103.777777777781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42103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42103.791666666664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42103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42103.625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42103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42103.6875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42103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42103.71875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42106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42106.777777777781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42106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42106.791666666664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42106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42106.625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42106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42106.6875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42106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42106.71875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42106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42106.777777777781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42106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42106.791666666664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42107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42107.625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42107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42107.6875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42107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42107.71875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42107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42107.777777777781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42107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42107.791666666664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42107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42107.6875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42107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42107.71875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42107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42107.777777777781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42108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42108.791666666664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42108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42108.625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42108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42108.6875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42108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42108.71875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42108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42108.777777777781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42108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42108.791666666664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42108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42108.625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42108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42108.6875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42108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42108.71875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42109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42109.777777777781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42109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42109.791666666664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42109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42109.625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42109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42109.6875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42109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42109.71875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42109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42109.777777777781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42109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42109.791666666664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42109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42109.625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5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42130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42130.625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42130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42130.6875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42130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42130.71875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42130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42130.777777777781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42130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42130.791666666664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42130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42130.625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42130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42130.6875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42130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42130.71875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42130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42130.777777777781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42131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42131.791666666664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42131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42131.625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42131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42131.6875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42131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42131.71875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42131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42131.777777777781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42131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42131.791666666664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42131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42131.625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42131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42131.6875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42133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42133.71875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42133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42133.777777777781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42133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42133.791666666664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42133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42133.625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42133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42133.6875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42133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42133.71875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42133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42133.777777777781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42133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42133.791666666664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42133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42133.625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42133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42133.6875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42133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42133.71875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42136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42136.777777777781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42136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42136.791666666664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42136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42136.625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42136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42136.6875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42136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42136.71875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42136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42136.777777777781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42136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42136.791666666664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42137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42137.625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42137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42137.6875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42137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42137.71875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42137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42137.777777777781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42137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42137.791666666664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42137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42137.6875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42137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42137.71875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42137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42137.777777777781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42138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42138.791666666664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42138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42138.625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42138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42138.6875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42138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42138.71875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42138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42138.777777777781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42138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42138.791666666664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42138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42138.625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42138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42138.6875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42138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42138.71875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42139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42139.777777777781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42139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42139.791666666664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42139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42139.625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42139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42139.6875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42139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42139.71875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42139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42139.777777777781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42139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42139.791666666664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42139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42139.625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6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42161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42161.625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42161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42161.6875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42161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42161.71875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42161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42161.777777777781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42161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42161.791666666664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42161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42161.625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42161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42161.6875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42161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42161.71875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42161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42161.777777777781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42162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42162.791666666664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42162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42162.625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42162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42162.6875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42162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42162.71875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42162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42162.777777777781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42162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42162.791666666664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42162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42162.625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42162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42162.6875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42164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42164.71875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42164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42164.777777777781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42164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42164.791666666664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42164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42164.625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42164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42164.6875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42164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42164.71875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42164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42164.777777777781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42164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42164.791666666664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42164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42164.625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42164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42164.6875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42164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42164.71875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42167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42167.777777777781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42167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42167.791666666664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42167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42167.625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42167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42167.6875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42167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42167.71875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42167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42167.777777777781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42167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42167.791666666664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42168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42168.625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42168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42168.6875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42168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42168.71875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42168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42168.777777777781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42168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42168.791666666664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42168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42168.6875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42168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42168.71875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42168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42168.777777777781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42169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42169.791666666664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42169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42169.625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42169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42169.6875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42169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42169.71875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42169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42169.777777777781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42169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42169.791666666664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42169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42169.625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42169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42169.6875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42169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42169.71875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42170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>IF(K59=0,"-",INT(D59)+MOD(K59,1))</f>
        <v>42170.777777777781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42170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42170.791666666664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42170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42170.625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42170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42170.6875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42170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42170.71875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42170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42170.777777777781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42170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42170.791666666664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42170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42170.625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7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42191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42191.625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42191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42191.6875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42191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42191.71875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42191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42191.777777777781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42191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42191.791666666664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42191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42191.625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42191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42191.6875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42191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42191.71875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42191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42191.777777777781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42192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42192.791666666664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42192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42192.625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42192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42192.6875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42192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42192.71875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42192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42192.777777777781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42192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42192.791666666664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42192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42192.625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42192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42192.6875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42194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42194.71875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42194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42194.777777777781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42194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42194.791666666664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42194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42194.625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42194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42194.6875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42194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42194.71875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42194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42194.777777777781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42194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42194.791666666664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42194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42194.625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42194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42194.6875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42194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42194.71875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42197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42197.777777777781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42197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42197.791666666664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42197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42197.625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42197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42197.6875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42197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42197.71875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42197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42197.777777777781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42197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42197.791666666664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42198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42198.625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42198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42198.6875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42198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42198.71875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42198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42198.777777777781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42198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42198.791666666664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42198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42198.6875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42198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42198.71875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42198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42198.777777777781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42199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42199.791666666664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42199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42199.625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42199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42199.6875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42199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42199.71875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42199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42199.777777777781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42199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42199.791666666664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42199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42199.625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42199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42199.6875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42199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42199.71875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42200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42200.777777777781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42200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42200.791666666664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42200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42200.625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42200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42200.6875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42200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42200.71875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42200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42200.777777777781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42200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42200.791666666664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42200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42200.625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8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42222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42222.625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42222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66" si="7">N8*O8</f>
        <v>100</v>
      </c>
      <c r="Q8" s="84">
        <f t="shared" si="2"/>
        <v>42222.6875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42222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42222.71875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42222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42222.777777777781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42222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42222.791666666664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42222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42222.625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42222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42222.6875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42222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42222.71875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42222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42222.777777777781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42223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42223.791666666664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42223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42223.625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42223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6" si="19">N18*O18</f>
        <v>100</v>
      </c>
      <c r="Q18" s="84">
        <f t="shared" si="2"/>
        <v>42223.6875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42223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42223.71875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42223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42223.777777777781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42223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42223.791666666664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42223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42223.625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42223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42223.6875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42225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42225.71875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42225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42225.777777777781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42225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42225.791666666664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42225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42225.625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42225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46" si="21">N28*O28</f>
        <v>100</v>
      </c>
      <c r="Q28" s="84">
        <f t="shared" si="2"/>
        <v>42225.6875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42225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42225.71875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42225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42225.777777777781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42225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42225.791666666664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42225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42225.625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42225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42225.6875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42225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42225.71875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42228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42228.777777777781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42228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42228.791666666664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42228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42228.625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42228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6" si="23">N38*O38</f>
        <v>100</v>
      </c>
      <c r="Q38" s="84">
        <f t="shared" si="2"/>
        <v>42228.6875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42228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42228.71875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42228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42228.777777777781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42228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42228.791666666664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42229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42229.625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42229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42229.6875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42229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42229.71875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42229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42229.777777777781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42229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42229.791666666664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42229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42229.6875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42229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42229.71875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42229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42229.777777777781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42230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42230.791666666664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42230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42230.625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42230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42230.6875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42230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42230.71875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42230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42230.777777777781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42230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42230.791666666664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42230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42230.625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42230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42230.6875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42230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42230.71875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42231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42231.777777777781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42231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42231.791666666664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42231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42231.625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42231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42231.6875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42231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42231.71875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42231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42231.777777777781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42231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42231.791666666664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42231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42231.625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8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7:L70" si="30">IFERROR(K67+M67,0)</f>
        <v>0</v>
      </c>
      <c r="M67" s="21"/>
      <c r="N67" s="8"/>
      <c r="O67" s="63"/>
      <c r="P67" s="64">
        <f t="shared" ref="P8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DASHBOARD</vt:lpstr>
      <vt:lpstr>IAN</vt:lpstr>
      <vt:lpstr>FEB</vt:lpstr>
      <vt:lpstr>MAR</vt:lpstr>
      <vt:lpstr>APR</vt:lpstr>
      <vt:lpstr>MAI</vt:lpstr>
      <vt:lpstr>IUN</vt:lpstr>
      <vt:lpstr>IUL</vt:lpstr>
      <vt:lpstr>AUG</vt:lpstr>
      <vt:lpstr>SEP</vt:lpstr>
      <vt:lpstr>OCT</vt:lpstr>
      <vt:lpstr>NOI</vt:lpstr>
      <vt:lpstr>DEC</vt:lpstr>
      <vt:lpstr>INSTRUCTIUNI</vt:lpstr>
      <vt:lpstr>SETTINGS</vt:lpstr>
      <vt:lpstr>LUCRARI</vt:lpstr>
    </vt:vector>
  </TitlesOfParts>
  <Company>Franciscan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Chisu Adrian</dc:creator>
  <cp:lastModifiedBy>ionut</cp:lastModifiedBy>
  <cp:lastPrinted>2014-11-28T18:57:10Z</cp:lastPrinted>
  <dcterms:created xsi:type="dcterms:W3CDTF">2012-10-09T13:51:34Z</dcterms:created>
  <dcterms:modified xsi:type="dcterms:W3CDTF">2015-04-04T15:26:08Z</dcterms:modified>
</cp:coreProperties>
</file>