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firstclimateag-my.sharepoint.com/personal/ipek_topuz_firstclimate_com/Documents/22-048 Bayer EMEA Feasibility Assessment/04_Case studies/Poland/Data-input/"/>
    </mc:Choice>
  </mc:AlternateContent>
  <xr:revisionPtr revIDLastSave="237" documentId="10_ncr:20000_{A2EC4746-4C2D-468C-AF6F-2AA5817FB176}" xr6:coauthVersionLast="47" xr6:coauthVersionMax="47" xr10:uidLastSave="{1922B055-C91D-4BDC-80D4-5E01950A7A98}"/>
  <bookViews>
    <workbookView xWindow="-28920" yWindow="-120" windowWidth="29040" windowHeight="15720" activeTab="2" xr2:uid="{00000000-000D-0000-FFFF-FFFF00000000}"/>
  </bookViews>
  <sheets>
    <sheet name="README" sheetId="3" r:id="rId1"/>
    <sheet name="Lwowiec" sheetId="5" r:id="rId2"/>
    <sheet name="Manka" sheetId="4" r:id="rId3"/>
  </sheets>
  <externalReferences>
    <externalReference r:id="rId4"/>
  </externalReferences>
  <definedNames>
    <definedName name="active_y_x">[1]Sheet2!$G$4</definedName>
    <definedName name="alpha">[1]Sheet2!$B$84</definedName>
    <definedName name="beta">[1]Sheet2!$B$83</definedName>
    <definedName name="C_input">[1]Sheet2!$B$80</definedName>
    <definedName name="f1_mean">'[1]fix parameters'!$B$10</definedName>
    <definedName name="f2_mean">'[1]fix parameters'!$B$11</definedName>
    <definedName name="f3_mean">'[1]fix parameters'!$B$12</definedName>
    <definedName name="f4_">[1]Sheet2!$B$86</definedName>
    <definedName name="f5_mean">'[1]fix parameters'!$B$13</definedName>
    <definedName name="f6_mean">'[1]fix parameters'!$B$14</definedName>
    <definedName name="f7_mean">'[1]fix parameters'!$B$15</definedName>
    <definedName name="f8_mean">'[1]fix parameters'!$B$16</definedName>
    <definedName name="k_a">[1]Sheet2!$B$5</definedName>
    <definedName name="k_fac_a_mean">'[1]fix parameters'!$B$7</definedName>
    <definedName name="k_fac_p_mean">'[1]fix parameters'!$B$9</definedName>
    <definedName name="k_fac_s_mean">'[1]fix parameters'!$B$8</definedName>
    <definedName name="k_p">[1]Sheet2!$B$89</definedName>
    <definedName name="k_s">[1]Sheet2!$B$88</definedName>
    <definedName name="mappet_1">[1]Sheet2!$B$55</definedName>
    <definedName name="mappet_10">[1]Sheet2!$B$64</definedName>
    <definedName name="mappet_11">[1]Sheet2!$B$65</definedName>
    <definedName name="mappet_12">[1]Sheet2!$B$66</definedName>
    <definedName name="mappet_2">[1]Sheet2!$B$56</definedName>
    <definedName name="mappet_3">[1]Sheet2!$B$57</definedName>
    <definedName name="mappet_4">[1]Sheet2!$B$58</definedName>
    <definedName name="mappet_5">[1]Sheet2!$B$59</definedName>
    <definedName name="mappet_6">[1]Sheet2!$B$60</definedName>
    <definedName name="mappet_7">[1]Sheet2!$B$61</definedName>
    <definedName name="mappet_8">[1]Sheet2!$B$62</definedName>
    <definedName name="mappet_9">[1]Sheet2!$B$63</definedName>
    <definedName name="nc">[1]Sheet2!$B$82</definedName>
    <definedName name="pet_1">[1]Sheet2!$B$43</definedName>
    <definedName name="pet_10">[1]Sheet2!$B$52</definedName>
    <definedName name="pet_11">[1]Sheet2!$B$53</definedName>
    <definedName name="pet_12">[1]Sheet2!$B$54</definedName>
    <definedName name="pet_2">[1]Sheet2!$B$44</definedName>
    <definedName name="pet_3">[1]Sheet2!$B$45</definedName>
    <definedName name="pet_4">[1]Sheet2!$B$46</definedName>
    <definedName name="pet_5">[1]Sheet2!$B$47</definedName>
    <definedName name="pet_6">[1]Sheet2!$B$48</definedName>
    <definedName name="pet_7">[1]Sheet2!$B$49</definedName>
    <definedName name="pet_8">[1]Sheet2!$B$50</definedName>
    <definedName name="pet_9">[1]Sheet2!$B$51</definedName>
    <definedName name="precip_1">[1]Sheet2!$B$31</definedName>
    <definedName name="precip_10">[1]Sheet2!$B$40</definedName>
    <definedName name="precip_11">[1]Sheet2!$B$41</definedName>
    <definedName name="precip_12">[1]Sheet2!$B$42</definedName>
    <definedName name="precip_2">[1]Sheet2!$B$32</definedName>
    <definedName name="precip_3">[1]Sheet2!$B$33</definedName>
    <definedName name="precip_4">[1]Sheet2!$B$34</definedName>
    <definedName name="precip_5">[1]Sheet2!$B$35</definedName>
    <definedName name="precip_6">[1]Sheet2!$B$36</definedName>
    <definedName name="precip_7">[1]Sheet2!$B$37</definedName>
    <definedName name="precip_8">[1]Sheet2!$B$38</definedName>
    <definedName name="precip_9">[1]Sheet2!$B$39</definedName>
    <definedName name="sand">[1]Sheet2!$B$85</definedName>
    <definedName name="slow_y_x">[1]Sheet2!$G$5</definedName>
    <definedName name="t_1">[1]Sheet2!$B$18</definedName>
    <definedName name="t_10">[1]Sheet2!$B$27</definedName>
    <definedName name="t_11">[1]Sheet2!$B$28</definedName>
    <definedName name="t_12">[1]Sheet2!$B$29</definedName>
    <definedName name="t_2">[1]Sheet2!$B$19</definedName>
    <definedName name="t_3">[1]Sheet2!$B$20</definedName>
    <definedName name="t_4">[1]Sheet2!$B$21</definedName>
    <definedName name="t_5">[1]Sheet2!$B$22</definedName>
    <definedName name="t_6">[1]Sheet2!$B$23</definedName>
    <definedName name="t_7">[1]Sheet2!$B$24</definedName>
    <definedName name="t_8">[1]Sheet2!$B$25</definedName>
    <definedName name="t_9">[1]Sheet2!$B$26</definedName>
    <definedName name="t_fac">[1]Sheet2!$B$30</definedName>
    <definedName name="t_max">'[1]fix parameters'!$B$18</definedName>
    <definedName name="t_opt_mean">'[1]fix parameters'!$B$17</definedName>
    <definedName name="temp_1">[1]Sheet2!$B$6</definedName>
    <definedName name="temp_10">[1]Sheet2!$B$15</definedName>
    <definedName name="temp_11">[1]Sheet2!$B$16</definedName>
    <definedName name="temp_12">[1]Sheet2!$B$17</definedName>
    <definedName name="temp_2">[1]Sheet2!$B$7</definedName>
    <definedName name="temp_3">[1]Sheet2!$B$8</definedName>
    <definedName name="temp_4">[1]Sheet2!$B$9</definedName>
    <definedName name="temp_5">[1]Sheet2!$B$10</definedName>
    <definedName name="temp_6">[1]Sheet2!$B$11</definedName>
    <definedName name="temp_7">[1]Sheet2!$B$12</definedName>
    <definedName name="temp_8">[1]Sheet2!$B$13</definedName>
    <definedName name="temp_9">[1]Sheet2!$B$14</definedName>
    <definedName name="tillage_practice">[1]Sheet2!$B$87</definedName>
    <definedName name="w_1">[1]Sheet2!$B$67</definedName>
    <definedName name="w_10">[1]Sheet2!$B$76</definedName>
    <definedName name="w_11">[1]Sheet2!$B$77</definedName>
    <definedName name="w_12">[1]Sheet2!$B$78</definedName>
    <definedName name="w_2">[1]Sheet2!$B$68</definedName>
    <definedName name="w_3">[1]Sheet2!$B$69</definedName>
    <definedName name="w_4">[1]Sheet2!$B$70</definedName>
    <definedName name="w_5">[1]Sheet2!$B$71</definedName>
    <definedName name="w_6">[1]Sheet2!$B$72</definedName>
    <definedName name="w_7">[1]Sheet2!$B$73</definedName>
    <definedName name="w_8">[1]Sheet2!$B$74</definedName>
    <definedName name="w_9">[1]Sheet2!$B$75</definedName>
    <definedName name="w_fac">[1]Sheet2!$B$79</definedName>
    <definedName name="w_s_mean">'[1]fix parameters'!$B$6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9" i="4" l="1"/>
  <c r="C39" i="5"/>
  <c r="E59" i="5"/>
  <c r="E58" i="5"/>
  <c r="C38" i="4" l="1"/>
  <c r="C38"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tc={2B005018-332A-4B0B-B6AF-FB2FA6579035}</author>
  </authors>
  <commentList>
    <comment ref="B16" authorId="0" shapeId="0" xr:uid="{2B005018-332A-4B0B-B6AF-FB2FA6579035}">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tc={6CBA28C5-E288-471E-BB73-717B6CA7F100}</author>
  </authors>
  <commentList>
    <comment ref="B16" authorId="0" shapeId="0" xr:uid="{6CBA28C5-E288-471E-BB73-717B6CA7F100}">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sharedStrings.xml><?xml version="1.0" encoding="utf-8"?>
<sst xmlns="http://schemas.openxmlformats.org/spreadsheetml/2006/main" count="537" uniqueCount="181">
  <si>
    <t>Data Requirements Bayer Shelf Product README</t>
  </si>
  <si>
    <t>Goal</t>
  </si>
  <si>
    <t>Overview of requirements of all relevant agricultural and site specific data to perform a Level 2 Assessment on the given business case with the goal of estimating emission reduction potentials for the 6 predefined carbon farming interventions: tillage reduction, cover cropping, crop rotation, fertilization changes, input optimization and irrigation</t>
  </si>
  <si>
    <t>Procedure</t>
  </si>
  <si>
    <t>Explanations Data Structure</t>
  </si>
  <si>
    <t>Color / Font Coding</t>
  </si>
  <si>
    <t>filled by Bayer</t>
  </si>
  <si>
    <t>filled by farmer</t>
  </si>
  <si>
    <t>preferential data - if not available subsequential data to be filled</t>
  </si>
  <si>
    <t>abcd</t>
  </si>
  <si>
    <t>optional field</t>
  </si>
  <si>
    <t>only to be filled if preceding question is positive</t>
  </si>
  <si>
    <t>Multiple Answers</t>
  </si>
  <si>
    <r>
      <t xml:space="preserve">Input / </t>
    </r>
    <r>
      <rPr>
        <sz val="11"/>
        <color theme="1"/>
        <rFont val="Calibri"/>
        <family val="2"/>
        <scheme val="minor"/>
      </rPr>
      <t>Input</t>
    </r>
  </si>
  <si>
    <t>For three questions (machinery use soil cultivation, crop rotation elements &amp; fertilizer types) one or several answers are possible. For the cases where more than one type/element exists further input lines were added in a smaller font. Input lines with smaller font only need to be filled if information on more than one type/element can be provided. If more input lines are required they can be added accordingly.</t>
  </si>
  <si>
    <t>Data Requirements Bayer Shelf Product</t>
  </si>
  <si>
    <t>categorie</t>
  </si>
  <si>
    <t>Parameter</t>
  </si>
  <si>
    <t>Value</t>
  </si>
  <si>
    <t>Unit</t>
  </si>
  <si>
    <t>Comment</t>
  </si>
  <si>
    <t>site</t>
  </si>
  <si>
    <t>main crop</t>
  </si>
  <si>
    <t>-</t>
  </si>
  <si>
    <t>crop yield</t>
  </si>
  <si>
    <t>t/ha</t>
  </si>
  <si>
    <t>planting date</t>
  </si>
  <si>
    <t>date</t>
  </si>
  <si>
    <t>harvest date</t>
  </si>
  <si>
    <t>% of residues removed from field</t>
  </si>
  <si>
    <t>%</t>
  </si>
  <si>
    <t>area</t>
  </si>
  <si>
    <t>ha</t>
  </si>
  <si>
    <t>site latitude</t>
  </si>
  <si>
    <t>°</t>
  </si>
  <si>
    <t>site longitude</t>
  </si>
  <si>
    <t>sand content</t>
  </si>
  <si>
    <t>clay content</t>
  </si>
  <si>
    <t>silt content</t>
  </si>
  <si>
    <t>machinery use</t>
  </si>
  <si>
    <r>
      <t xml:space="preserve">fossil fuel use </t>
    </r>
    <r>
      <rPr>
        <b/>
        <i/>
        <sz val="14"/>
        <color theme="1" tint="0.499984740745262"/>
        <rFont val="Calibri"/>
        <family val="2"/>
        <scheme val="minor"/>
      </rPr>
      <t>soil cultivation</t>
    </r>
  </si>
  <si>
    <t>l/ha or l</t>
  </si>
  <si>
    <r>
      <rPr>
        <b/>
        <sz val="14"/>
        <rFont val="Calibri"/>
        <family val="2"/>
        <scheme val="minor"/>
      </rPr>
      <t>soil cultivation</t>
    </r>
    <r>
      <rPr>
        <sz val="14"/>
        <rFont val="Calibri"/>
        <family val="2"/>
        <scheme val="minor"/>
      </rPr>
      <t xml:space="preserve"> machinery type 1</t>
    </r>
  </si>
  <si>
    <r>
      <t xml:space="preserve">number of operation </t>
    </r>
    <r>
      <rPr>
        <b/>
        <sz val="14"/>
        <rFont val="Calibri"/>
        <family val="2"/>
        <scheme val="minor"/>
      </rPr>
      <t>soil cultivation</t>
    </r>
    <r>
      <rPr>
        <sz val="14"/>
        <rFont val="Calibri"/>
        <family val="2"/>
        <scheme val="minor"/>
      </rPr>
      <t xml:space="preserve"> machinery type 1</t>
    </r>
  </si>
  <si>
    <r>
      <rPr>
        <b/>
        <sz val="12"/>
        <rFont val="Calibri"/>
        <family val="2"/>
        <scheme val="minor"/>
      </rPr>
      <t>soil cultivation</t>
    </r>
    <r>
      <rPr>
        <sz val="12"/>
        <rFont val="Calibri"/>
        <family val="2"/>
        <scheme val="minor"/>
      </rPr>
      <t xml:space="preserve"> machinery type 2</t>
    </r>
  </si>
  <si>
    <r>
      <t xml:space="preserve">number of operation </t>
    </r>
    <r>
      <rPr>
        <b/>
        <sz val="12"/>
        <rFont val="Calibri"/>
        <family val="2"/>
        <scheme val="minor"/>
      </rPr>
      <t>soil cultivation</t>
    </r>
    <r>
      <rPr>
        <sz val="12"/>
        <rFont val="Calibri"/>
        <family val="2"/>
        <scheme val="minor"/>
      </rPr>
      <t xml:space="preserve"> machinery type 2</t>
    </r>
  </si>
  <si>
    <r>
      <rPr>
        <b/>
        <sz val="12"/>
        <rFont val="Calibri"/>
        <family val="2"/>
        <scheme val="minor"/>
      </rPr>
      <t>soil cultivation</t>
    </r>
    <r>
      <rPr>
        <sz val="12"/>
        <rFont val="Calibri"/>
        <family val="2"/>
        <scheme val="minor"/>
      </rPr>
      <t xml:space="preserve"> machinery type 3</t>
    </r>
  </si>
  <si>
    <r>
      <t xml:space="preserve">number of operation </t>
    </r>
    <r>
      <rPr>
        <b/>
        <sz val="12"/>
        <rFont val="Calibri"/>
        <family val="2"/>
        <scheme val="minor"/>
      </rPr>
      <t>soil cultivation</t>
    </r>
    <r>
      <rPr>
        <sz val="12"/>
        <rFont val="Calibri"/>
        <family val="2"/>
        <scheme val="minor"/>
      </rPr>
      <t xml:space="preserve"> machinery type 3</t>
    </r>
  </si>
  <si>
    <r>
      <rPr>
        <b/>
        <sz val="12"/>
        <rFont val="Calibri"/>
        <family val="2"/>
        <scheme val="minor"/>
      </rPr>
      <t>soil cultivation</t>
    </r>
    <r>
      <rPr>
        <sz val="12"/>
        <rFont val="Calibri"/>
        <family val="2"/>
        <scheme val="minor"/>
      </rPr>
      <t xml:space="preserve"> machinery type 4</t>
    </r>
  </si>
  <si>
    <r>
      <t xml:space="preserve">number of operation </t>
    </r>
    <r>
      <rPr>
        <b/>
        <sz val="12"/>
        <rFont val="Calibri"/>
        <family val="2"/>
        <scheme val="minor"/>
      </rPr>
      <t>soil cultivation</t>
    </r>
    <r>
      <rPr>
        <sz val="12"/>
        <rFont val="Calibri"/>
        <family val="2"/>
        <scheme val="minor"/>
      </rPr>
      <t xml:space="preserve"> machinery type 4</t>
    </r>
  </si>
  <si>
    <r>
      <rPr>
        <b/>
        <sz val="12"/>
        <rFont val="Calibri"/>
        <family val="2"/>
        <scheme val="minor"/>
      </rPr>
      <t>soil cultivation</t>
    </r>
    <r>
      <rPr>
        <sz val="12"/>
        <rFont val="Calibri"/>
        <family val="2"/>
        <scheme val="minor"/>
      </rPr>
      <t xml:space="preserve"> machinery type 5</t>
    </r>
  </si>
  <si>
    <r>
      <t xml:space="preserve">number of operation </t>
    </r>
    <r>
      <rPr>
        <b/>
        <sz val="12"/>
        <rFont val="Calibri"/>
        <family val="2"/>
        <scheme val="minor"/>
      </rPr>
      <t>soil cultivation</t>
    </r>
    <r>
      <rPr>
        <sz val="12"/>
        <rFont val="Calibri"/>
        <family val="2"/>
        <scheme val="minor"/>
      </rPr>
      <t xml:space="preserve"> machinery type 5</t>
    </r>
  </si>
  <si>
    <r>
      <t xml:space="preserve">fossil fuel use </t>
    </r>
    <r>
      <rPr>
        <b/>
        <i/>
        <sz val="14"/>
        <color theme="1" tint="0.499984740745262"/>
        <rFont val="Calibri"/>
        <family val="2"/>
        <scheme val="minor"/>
      </rPr>
      <t>crop protection</t>
    </r>
  </si>
  <si>
    <r>
      <t xml:space="preserve">number of </t>
    </r>
    <r>
      <rPr>
        <b/>
        <sz val="14"/>
        <rFont val="Calibri"/>
        <family val="2"/>
        <scheme val="minor"/>
      </rPr>
      <t xml:space="preserve">crop protection </t>
    </r>
    <r>
      <rPr>
        <sz val="14"/>
        <rFont val="Calibri"/>
        <family val="2"/>
        <scheme val="minor"/>
      </rPr>
      <t>operations</t>
    </r>
  </si>
  <si>
    <r>
      <t xml:space="preserve">fossil fuel use </t>
    </r>
    <r>
      <rPr>
        <b/>
        <i/>
        <sz val="14"/>
        <color theme="1" tint="0.499984740745262"/>
        <rFont val="Calibri"/>
        <family val="2"/>
        <scheme val="minor"/>
      </rPr>
      <t>fertilization</t>
    </r>
  </si>
  <si>
    <r>
      <t xml:space="preserve">number of operations liquid </t>
    </r>
    <r>
      <rPr>
        <b/>
        <sz val="14"/>
        <rFont val="Calibri"/>
        <family val="2"/>
        <scheme val="minor"/>
      </rPr>
      <t>fertilization</t>
    </r>
  </si>
  <si>
    <r>
      <t xml:space="preserve">number of operations dry </t>
    </r>
    <r>
      <rPr>
        <b/>
        <sz val="14"/>
        <rFont val="Calibri"/>
        <family val="2"/>
        <scheme val="minor"/>
      </rPr>
      <t>fertilization</t>
    </r>
  </si>
  <si>
    <r>
      <t xml:space="preserve">fossil fuel use </t>
    </r>
    <r>
      <rPr>
        <b/>
        <i/>
        <sz val="14"/>
        <color theme="1" tint="0.499984740745262"/>
        <rFont val="Calibri"/>
        <family val="2"/>
        <scheme val="minor"/>
      </rPr>
      <t>harvesting</t>
    </r>
  </si>
  <si>
    <r>
      <rPr>
        <b/>
        <sz val="14"/>
        <rFont val="Calibri"/>
        <family val="2"/>
        <scheme val="minor"/>
      </rPr>
      <t>harvesting</t>
    </r>
    <r>
      <rPr>
        <sz val="14"/>
        <rFont val="Calibri"/>
        <family val="2"/>
        <scheme val="minor"/>
      </rPr>
      <t xml:space="preserve"> machinery type</t>
    </r>
  </si>
  <si>
    <r>
      <t xml:space="preserve">number of operations </t>
    </r>
    <r>
      <rPr>
        <b/>
        <sz val="14"/>
        <rFont val="Calibri"/>
        <family val="2"/>
        <scheme val="minor"/>
      </rPr>
      <t>harvesting</t>
    </r>
    <r>
      <rPr>
        <sz val="14"/>
        <rFont val="Calibri"/>
        <family val="2"/>
        <scheme val="minor"/>
      </rPr>
      <t xml:space="preserve"> machinery type</t>
    </r>
  </si>
  <si>
    <r>
      <rPr>
        <b/>
        <i/>
        <sz val="14"/>
        <color theme="0" tint="-0.499984740745262"/>
        <rFont val="Calibri"/>
        <family val="2"/>
        <scheme val="minor"/>
      </rPr>
      <t>total</t>
    </r>
    <r>
      <rPr>
        <i/>
        <sz val="14"/>
        <color theme="0" tint="-0.499984740745262"/>
        <rFont val="Calibri"/>
        <family val="2"/>
        <scheme val="minor"/>
      </rPr>
      <t xml:space="preserve"> fossil fuel use machinery</t>
    </r>
  </si>
  <si>
    <t>l/year</t>
  </si>
  <si>
    <t>tillage practice</t>
  </si>
  <si>
    <t>current tillage practice</t>
  </si>
  <si>
    <t>-&gt; if rt/nt: number of years since practice start</t>
  </si>
  <si>
    <t>years</t>
  </si>
  <si>
    <t>cover crops</t>
  </si>
  <si>
    <r>
      <t>are cover crops</t>
    </r>
    <r>
      <rPr>
        <b/>
        <sz val="14"/>
        <rFont val="Calibri"/>
        <family val="2"/>
        <scheme val="minor"/>
      </rPr>
      <t xml:space="preserve"> </t>
    </r>
    <r>
      <rPr>
        <sz val="14"/>
        <rFont val="Calibri"/>
        <family val="2"/>
        <scheme val="minor"/>
      </rPr>
      <t>used for the main crop</t>
    </r>
  </si>
  <si>
    <t>number of years since practice start</t>
  </si>
  <si>
    <t>CC species components / component mixture</t>
  </si>
  <si>
    <t>are nitrogen fixing species included?</t>
  </si>
  <si>
    <t>are included species frost resistant?</t>
  </si>
  <si>
    <t>planting date CC</t>
  </si>
  <si>
    <t>termination date CC</t>
  </si>
  <si>
    <t>termination strategy CC</t>
  </si>
  <si>
    <t>% of CC residues removed from field</t>
  </si>
  <si>
    <t>N Fertilization Changes</t>
  </si>
  <si>
    <t>nitrogen fertilizer type 1</t>
  </si>
  <si>
    <t>fertilization rate of type 1</t>
  </si>
  <si>
    <t>kg-N/ha</t>
  </si>
  <si>
    <t>application strategy type 1</t>
  </si>
  <si>
    <t>usage of inhibitors (nitrification/urease) with type 1</t>
  </si>
  <si>
    <t>nitrogen fertilizer type 2</t>
  </si>
  <si>
    <t>fertilization rate of type 2</t>
  </si>
  <si>
    <t>application strategy type 2</t>
  </si>
  <si>
    <t>usage of inhibitors (nitrification/urease) with type 2</t>
  </si>
  <si>
    <t>nitrogen fertilizer type 3</t>
  </si>
  <si>
    <t>fertilization rate of type 3</t>
  </si>
  <si>
    <t>application strategy type 3</t>
  </si>
  <si>
    <t>usage of inhibitors (nitrification/urease) with type 3</t>
  </si>
  <si>
    <t>nitrogen fertilizer type 4</t>
  </si>
  <si>
    <t>fertilization rate of type 4</t>
  </si>
  <si>
    <t>application strategy type 4</t>
  </si>
  <si>
    <t>usage of inhibitors (nitrification/urease) with type 4</t>
  </si>
  <si>
    <t>nitrogen fertilizer type 5</t>
  </si>
  <si>
    <t>fertilization rate of type 5</t>
  </si>
  <si>
    <t>application strategy type 5</t>
  </si>
  <si>
    <t>usage of inhibitors (nitrification/urease) with type 5</t>
  </si>
  <si>
    <t>Input Optimization</t>
  </si>
  <si>
    <t>application rate pesticides</t>
  </si>
  <si>
    <t>kg/ha</t>
  </si>
  <si>
    <t>application rate herbicides</t>
  </si>
  <si>
    <t>application rate fungicides</t>
  </si>
  <si>
    <t>Irrigation</t>
  </si>
  <si>
    <t>water amount</t>
  </si>
  <si>
    <t>l/ha</t>
  </si>
  <si>
    <t>water source</t>
  </si>
  <si>
    <t>irrigation type</t>
  </si>
  <si>
    <t>energy source</t>
  </si>
  <si>
    <t>energy use</t>
  </si>
  <si>
    <t>kWh or l</t>
  </si>
  <si>
    <t>pumping distance</t>
  </si>
  <si>
    <t>km</t>
  </si>
  <si>
    <t>pumping depth</t>
  </si>
  <si>
    <t>m</t>
  </si>
  <si>
    <t>crop rotation</t>
  </si>
  <si>
    <t>planting date CR element 1</t>
  </si>
  <si>
    <t>harvest date CR element 1</t>
  </si>
  <si>
    <t>yield CR element 1</t>
  </si>
  <si>
    <t>% of residues removed from field for CR element 1</t>
  </si>
  <si>
    <t>planting date CR element 2</t>
  </si>
  <si>
    <t>harvest date CR element 2</t>
  </si>
  <si>
    <t>yield CR element 2</t>
  </si>
  <si>
    <t>% of residues removed from field for CR element 2</t>
  </si>
  <si>
    <t>planting date CR element 3</t>
  </si>
  <si>
    <t>harvest date CR element 3</t>
  </si>
  <si>
    <t>yield CR element 3</t>
  </si>
  <si>
    <t>% of residues removed from field for CR element 3</t>
  </si>
  <si>
    <t>planting date CR element 4</t>
  </si>
  <si>
    <t>harvest date CR element 4</t>
  </si>
  <si>
    <t>yield CR element 4</t>
  </si>
  <si>
    <t>% of residues removed from field for CR element 4</t>
  </si>
  <si>
    <t>planting date CR element 5</t>
  </si>
  <si>
    <t>harvest date CR element 5</t>
  </si>
  <si>
    <t>yield CR element 5</t>
  </si>
  <si>
    <t>% of residues removed from field for CR element 5</t>
  </si>
  <si>
    <t>broadcasting</t>
  </si>
  <si>
    <t>no</t>
  </si>
  <si>
    <t>combine harvester</t>
  </si>
  <si>
    <t>urea</t>
  </si>
  <si>
    <t>reduced tillage</t>
  </si>
  <si>
    <t>yes - nitrification inhibitors</t>
  </si>
  <si>
    <t>nitrate-based</t>
  </si>
  <si>
    <t>disc harrow</t>
  </si>
  <si>
    <t>grain drill</t>
  </si>
  <si>
    <t>rod weeder</t>
  </si>
  <si>
    <t>All data listed in the "Data" sheet needs to be collected on all individual farms or a subsample of the farms relevant for the given business case. If emission reduction estimations should be performed on subsamples of all relevant farms, farms should be grouped according to the following stratification criteria: a) similar soil texture - i.e. sand content; b) similar current agricultural practices - e.g. tillage practice &amp; crop rotation; c) similar climatic conditions.
Data input on all categories except for crop rotation focus on the main crop indicated in the first row only. E.g. machinery use and fertilizer application etc. are to be indicated for the main crop only and not for the whole crop rotation. 
Data input is required for one year or the average over a relevant time period (except for crop rotation, where information of one crop rotation period or a representative crop rotation period is required).</t>
  </si>
  <si>
    <t>potato specifics</t>
  </si>
  <si>
    <t>°C</t>
  </si>
  <si>
    <t>storage period</t>
  </si>
  <si>
    <t>months</t>
  </si>
  <si>
    <t>storage fraction</t>
  </si>
  <si>
    <t>cooling temperature</t>
  </si>
  <si>
    <t>energy source cooling</t>
  </si>
  <si>
    <t>seed amount</t>
  </si>
  <si>
    <t>energy use for potato storage</t>
  </si>
  <si>
    <t>% of area covered with cover crops</t>
  </si>
  <si>
    <t>Rapeseed</t>
  </si>
  <si>
    <t>SOC cover crop</t>
  </si>
  <si>
    <t>t-C/ha</t>
  </si>
  <si>
    <t>calculated by the IPCC steady state SOC model</t>
  </si>
  <si>
    <t>SOC tillage</t>
  </si>
  <si>
    <t>SOC rotation</t>
  </si>
  <si>
    <t>estimated</t>
  </si>
  <si>
    <t>CI cover crop</t>
  </si>
  <si>
    <t>NPP*BEDD estimate</t>
  </si>
  <si>
    <t>CI rotation</t>
  </si>
  <si>
    <t>IPCC chapter 11 Tab 11.1</t>
  </si>
  <si>
    <t>Warminsko-mazurskie</t>
  </si>
  <si>
    <t>winter wheat</t>
  </si>
  <si>
    <t>grass-clover mixture</t>
  </si>
  <si>
    <t>n-fixing forages</t>
  </si>
  <si>
    <t>kwh</t>
  </si>
  <si>
    <t>kWh</t>
  </si>
  <si>
    <t>electricity use harvesting</t>
  </si>
  <si>
    <t>crop rotation element 1</t>
  </si>
  <si>
    <t>crop rotation element 2</t>
  </si>
  <si>
    <t>crop rotation element 3</t>
  </si>
  <si>
    <t>crop rotation element 4</t>
  </si>
  <si>
    <t>crop rotation element 5</t>
  </si>
  <si>
    <t>ammonium-based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</si>
</sst>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sz val="11"/>
      <color theme="4" tint="-0.249977111117893"/>
      <name val="Calibri"/>
      <family val="2"/>
      <scheme val="minor"/>
    </font>
    <font>
      <b/>
      <sz val="14"/>
      <name val="Calibri"/>
      <family val="2"/>
      <scheme val="minor"/>
    </font>
    <font>
      <sz val="11"/>
      <name val="Calibri"/>
      <family val="2"/>
      <scheme val="minor"/>
    </font>
    <font>
      <i/>
      <sz val="11"/>
      <color theme="8"/>
      <name val="Calibri"/>
      <family val="2"/>
      <scheme val="minor"/>
    </font>
    <font>
      <b/>
      <sz val="12"/>
      <name val="Calibri"/>
      <family val="2"/>
      <scheme val="minor"/>
    </font>
    <font>
      <sz val="12"/>
      <name val="Calibri"/>
      <family val="2"/>
      <scheme val="minor"/>
    </font>
    <font>
      <i/>
      <sz val="12"/>
      <name val="Calibri"/>
      <family val="2"/>
      <scheme val="minor"/>
    </font>
    <font>
      <sz val="14"/>
      <name val="Calibri"/>
      <family val="2"/>
      <scheme val="minor"/>
    </font>
    <font>
      <i/>
      <sz val="14"/>
      <color theme="1" tint="0.499984740745262"/>
      <name val="Calibri"/>
      <family val="2"/>
      <scheme val="minor"/>
    </font>
    <font>
      <b/>
      <i/>
      <sz val="14"/>
      <color theme="1" tint="0.499984740745262"/>
      <name val="Calibri"/>
      <family val="2"/>
      <scheme val="minor"/>
    </font>
    <font>
      <i/>
      <sz val="14"/>
      <name val="Calibri"/>
      <family val="2"/>
      <scheme val="minor"/>
    </font>
    <font>
      <sz val="14"/>
      <color rgb="FFFF0000"/>
      <name val="Calibri"/>
      <family val="2"/>
      <scheme val="minor"/>
    </font>
    <font>
      <i/>
      <sz val="14"/>
      <color theme="0" tint="-0.499984740745262"/>
      <name val="Calibri"/>
      <family val="2"/>
      <scheme val="minor"/>
    </font>
    <font>
      <b/>
      <i/>
      <sz val="14"/>
      <color theme="0" tint="-0.499984740745262"/>
      <name val="Calibri"/>
      <family val="2"/>
      <scheme val="minor"/>
    </font>
    <font>
      <sz val="14"/>
      <color theme="0" tint="-0.499984740745262"/>
      <name val="Calibri"/>
      <family val="2"/>
      <scheme val="minor"/>
    </font>
    <font>
      <b/>
      <sz val="16"/>
      <color theme="3"/>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4"/>
      <color rgb="FF80808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DCC5ED"/>
        <bgColor indexed="64"/>
      </patternFill>
    </fill>
    <fill>
      <patternFill patternType="solid">
        <fgColor theme="0" tint="-4.9989318521683403E-2"/>
        <bgColor indexed="64"/>
      </patternFill>
    </fill>
    <fill>
      <patternFill patternType="solid">
        <fgColor theme="1"/>
        <bgColor indexed="64"/>
      </patternFill>
    </fill>
    <fill>
      <patternFill patternType="solid">
        <fgColor rgb="FFFFF2CC"/>
        <bgColor rgb="FF000000"/>
      </patternFill>
    </fill>
  </fills>
  <borders count="2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120">
    <xf numFmtId="0" fontId="0" fillId="0" borderId="0" xfId="0"/>
    <xf numFmtId="0" fontId="3" fillId="0" borderId="0" xfId="0" applyFont="1"/>
    <xf numFmtId="0" fontId="4" fillId="0" borderId="0" xfId="0" applyFont="1"/>
    <xf numFmtId="0" fontId="7" fillId="0" borderId="0" xfId="0" applyFont="1"/>
    <xf numFmtId="0" fontId="7" fillId="2" borderId="0" xfId="0" quotePrefix="1" applyFont="1" applyFill="1"/>
    <xf numFmtId="0" fontId="7" fillId="0" borderId="0" xfId="0" quotePrefix="1" applyFont="1"/>
    <xf numFmtId="0" fontId="7" fillId="2" borderId="0" xfId="0" applyFont="1" applyFill="1"/>
    <xf numFmtId="0" fontId="7" fillId="0" borderId="10" xfId="0" applyFont="1" applyBorder="1"/>
    <xf numFmtId="0" fontId="7" fillId="2" borderId="10" xfId="0" applyFont="1" applyFill="1" applyBorder="1"/>
    <xf numFmtId="0" fontId="8" fillId="0" borderId="0" xfId="0" quotePrefix="1" applyFont="1"/>
    <xf numFmtId="0" fontId="8" fillId="2" borderId="0" xfId="0" applyFont="1" applyFill="1"/>
    <xf numFmtId="0" fontId="8" fillId="2" borderId="10" xfId="0" applyFont="1" applyFill="1" applyBorder="1"/>
    <xf numFmtId="0" fontId="7" fillId="0" borderId="4" xfId="0" applyFont="1" applyBorder="1" applyAlignment="1">
      <alignment vertical="center" wrapText="1"/>
    </xf>
    <xf numFmtId="0" fontId="7" fillId="0" borderId="10" xfId="0" quotePrefix="1" applyFont="1" applyBorder="1"/>
    <xf numFmtId="0" fontId="6" fillId="0" borderId="0" xfId="0" applyFont="1"/>
    <xf numFmtId="0" fontId="3" fillId="0" borderId="7" xfId="0" applyFont="1" applyBorder="1" applyAlignment="1">
      <alignment wrapText="1" shrinkToFit="1"/>
    </xf>
    <xf numFmtId="0" fontId="3" fillId="0" borderId="11" xfId="0" applyFont="1" applyBorder="1" applyAlignment="1">
      <alignment wrapText="1" shrinkToFit="1"/>
    </xf>
    <xf numFmtId="0" fontId="3" fillId="0" borderId="8" xfId="0" applyFont="1" applyBorder="1" applyAlignment="1">
      <alignment wrapText="1" shrinkToFit="1"/>
    </xf>
    <xf numFmtId="0" fontId="9" fillId="0" borderId="9" xfId="0" applyFont="1" applyBorder="1"/>
    <xf numFmtId="0" fontId="9" fillId="0" borderId="9" xfId="0" quotePrefix="1" applyFont="1" applyBorder="1"/>
    <xf numFmtId="0" fontId="9" fillId="0" borderId="2" xfId="0" applyFont="1" applyBorder="1"/>
    <xf numFmtId="0" fontId="9" fillId="0" borderId="0" xfId="0" applyFont="1"/>
    <xf numFmtId="0" fontId="9" fillId="2" borderId="0" xfId="0" quotePrefix="1" applyFont="1" applyFill="1"/>
    <xf numFmtId="0" fontId="9" fillId="0" borderId="0" xfId="0" quotePrefix="1" applyFont="1"/>
    <xf numFmtId="0" fontId="9" fillId="0" borderId="4" xfId="0" applyFont="1" applyBorder="1"/>
    <xf numFmtId="0" fontId="9" fillId="2" borderId="0" xfId="0" applyFont="1" applyFill="1"/>
    <xf numFmtId="0" fontId="9" fillId="0" borderId="10" xfId="0" applyFont="1" applyBorder="1"/>
    <xf numFmtId="0" fontId="9" fillId="2" borderId="10" xfId="0" applyFont="1" applyFill="1" applyBorder="1"/>
    <xf numFmtId="0" fontId="9" fillId="0" borderId="6" xfId="0" applyFont="1" applyBorder="1"/>
    <xf numFmtId="0" fontId="10" fillId="0" borderId="0" xfId="0" applyFont="1"/>
    <xf numFmtId="0" fontId="10" fillId="2" borderId="0" xfId="0" applyFont="1" applyFill="1"/>
    <xf numFmtId="0" fontId="10" fillId="0" borderId="0" xfId="0" quotePrefix="1" applyFont="1"/>
    <xf numFmtId="0" fontId="10" fillId="0" borderId="4" xfId="0" applyFont="1" applyBorder="1"/>
    <xf numFmtId="0" fontId="12" fillId="0" borderId="0" xfId="0" quotePrefix="1" applyFont="1"/>
    <xf numFmtId="0" fontId="12" fillId="0" borderId="4" xfId="0" applyFont="1" applyBorder="1"/>
    <xf numFmtId="0" fontId="12" fillId="2" borderId="0" xfId="0" applyFont="1" applyFill="1"/>
    <xf numFmtId="0" fontId="12" fillId="2" borderId="10" xfId="0" applyFont="1" applyFill="1" applyBorder="1"/>
    <xf numFmtId="0" fontId="10" fillId="0" borderId="9" xfId="0" quotePrefix="1" applyFont="1" applyBorder="1"/>
    <xf numFmtId="0" fontId="12" fillId="0" borderId="10" xfId="0" quotePrefix="1" applyFont="1" applyBorder="1"/>
    <xf numFmtId="0" fontId="13" fillId="2" borderId="0" xfId="0" applyFont="1" applyFill="1"/>
    <xf numFmtId="0" fontId="14" fillId="0" borderId="11" xfId="0" applyFont="1" applyBorder="1"/>
    <xf numFmtId="0" fontId="14" fillId="2" borderId="11" xfId="0" applyFont="1" applyFill="1" applyBorder="1"/>
    <xf numFmtId="0" fontId="9" fillId="2" borderId="9" xfId="0" applyFont="1" applyFill="1" applyBorder="1"/>
    <xf numFmtId="0" fontId="9" fillId="0" borderId="4" xfId="0" applyFont="1" applyBorder="1" applyAlignment="1">
      <alignment vertical="center" wrapText="1"/>
    </xf>
    <xf numFmtId="0" fontId="9" fillId="0" borderId="10" xfId="0" quotePrefix="1" applyFont="1" applyBorder="1"/>
    <xf numFmtId="0" fontId="9" fillId="0" borderId="6" xfId="0" applyFont="1" applyBorder="1" applyAlignment="1">
      <alignment vertical="center" wrapText="1"/>
    </xf>
    <xf numFmtId="0" fontId="16" fillId="2" borderId="9" xfId="0" applyFont="1" applyFill="1" applyBorder="1"/>
    <xf numFmtId="0" fontId="16" fillId="0" borderId="9" xfId="0" quotePrefix="1" applyFont="1" applyBorder="1"/>
    <xf numFmtId="0" fontId="9" fillId="0" borderId="2" xfId="0" applyFont="1" applyBorder="1" applyAlignment="1">
      <alignment vertical="center" wrapText="1"/>
    </xf>
    <xf numFmtId="0" fontId="16" fillId="0" borderId="10" xfId="0" quotePrefix="1" applyFont="1" applyBorder="1"/>
    <xf numFmtId="0" fontId="16" fillId="2" borderId="10" xfId="0" applyFont="1" applyFill="1" applyBorder="1"/>
    <xf numFmtId="0" fontId="16" fillId="5" borderId="9" xfId="0" quotePrefix="1" applyFont="1" applyFill="1" applyBorder="1"/>
    <xf numFmtId="0" fontId="16" fillId="5" borderId="9" xfId="0" applyFont="1" applyFill="1" applyBorder="1"/>
    <xf numFmtId="0" fontId="16" fillId="0" borderId="0" xfId="0" quotePrefix="1" applyFont="1"/>
    <xf numFmtId="0" fontId="16" fillId="2" borderId="0" xfId="0" applyFont="1" applyFill="1"/>
    <xf numFmtId="0" fontId="16" fillId="0" borderId="9" xfId="0" applyFont="1" applyBorder="1"/>
    <xf numFmtId="0" fontId="16" fillId="0" borderId="0" xfId="0" applyFont="1"/>
    <xf numFmtId="0" fontId="16" fillId="0" borderId="10" xfId="0" applyFont="1" applyBorder="1"/>
    <xf numFmtId="0" fontId="14" fillId="2" borderId="10" xfId="0" applyFont="1" applyFill="1" applyBorder="1"/>
    <xf numFmtId="0" fontId="14" fillId="0" borderId="10" xfId="0" quotePrefix="1" applyFont="1" applyBorder="1"/>
    <xf numFmtId="0" fontId="3" fillId="0" borderId="9" xfId="0" applyFont="1" applyBorder="1"/>
    <xf numFmtId="0" fontId="9" fillId="5" borderId="9" xfId="0" applyFont="1" applyFill="1" applyBorder="1"/>
    <xf numFmtId="0" fontId="9" fillId="5" borderId="2" xfId="0" applyFont="1" applyFill="1" applyBorder="1"/>
    <xf numFmtId="0" fontId="0" fillId="4" borderId="0" xfId="0" applyFill="1"/>
    <xf numFmtId="0" fontId="19" fillId="2" borderId="0" xfId="0" applyFont="1" applyFill="1"/>
    <xf numFmtId="0" fontId="19" fillId="5" borderId="0" xfId="0" applyFont="1" applyFill="1"/>
    <xf numFmtId="0" fontId="10" fillId="4" borderId="0" xfId="0" applyFont="1" applyFill="1" applyAlignment="1">
      <alignment horizontal="center" vertical="center"/>
    </xf>
    <xf numFmtId="0" fontId="19" fillId="4" borderId="12" xfId="0" applyFont="1" applyFill="1" applyBorder="1"/>
    <xf numFmtId="0" fontId="19" fillId="4" borderId="13" xfId="0" applyFont="1" applyFill="1" applyBorder="1" applyAlignment="1">
      <alignment vertical="center"/>
    </xf>
    <xf numFmtId="0" fontId="19" fillId="4" borderId="14" xfId="0" applyFont="1" applyFill="1" applyBorder="1" applyAlignment="1">
      <alignment vertical="center" wrapText="1"/>
    </xf>
    <xf numFmtId="0" fontId="19" fillId="3" borderId="9" xfId="0" applyFont="1" applyFill="1" applyBorder="1"/>
    <xf numFmtId="0" fontId="19" fillId="4" borderId="15" xfId="0" applyFont="1" applyFill="1" applyBorder="1"/>
    <xf numFmtId="0" fontId="16" fillId="4" borderId="10" xfId="0" applyFont="1" applyFill="1" applyBorder="1" applyAlignment="1">
      <alignment horizontal="center" vertical="center"/>
    </xf>
    <xf numFmtId="0" fontId="19" fillId="4" borderId="16" xfId="0" applyFont="1" applyFill="1" applyBorder="1"/>
    <xf numFmtId="0" fontId="3" fillId="4" borderId="20" xfId="0" applyFont="1" applyFill="1" applyBorder="1" applyAlignment="1">
      <alignment horizontal="center" vertical="center"/>
    </xf>
    <xf numFmtId="0" fontId="18" fillId="0" borderId="22" xfId="0" applyFont="1" applyBorder="1" applyAlignment="1">
      <alignment horizontal="center" vertical="center"/>
    </xf>
    <xf numFmtId="0" fontId="0" fillId="7" borderId="0" xfId="0" applyFill="1"/>
    <xf numFmtId="0" fontId="19" fillId="4" borderId="0" xfId="0" applyFont="1" applyFill="1"/>
    <xf numFmtId="0" fontId="19" fillId="7" borderId="0" xfId="0" applyFont="1" applyFill="1"/>
    <xf numFmtId="0" fontId="1" fillId="4" borderId="0" xfId="0" applyFont="1" applyFill="1" applyAlignment="1">
      <alignment wrapText="1" shrinkToFit="1"/>
    </xf>
    <xf numFmtId="0" fontId="1" fillId="7" borderId="0" xfId="0" applyFont="1" applyFill="1"/>
    <xf numFmtId="0" fontId="5" fillId="7" borderId="0" xfId="0" applyFont="1" applyFill="1" applyAlignment="1">
      <alignment horizontal="center"/>
    </xf>
    <xf numFmtId="0" fontId="4" fillId="7" borderId="0" xfId="0" applyFont="1" applyFill="1"/>
    <xf numFmtId="0" fontId="4" fillId="7" borderId="0" xfId="0" quotePrefix="1" applyFont="1" applyFill="1"/>
    <xf numFmtId="0" fontId="2" fillId="7" borderId="0" xfId="0" applyFont="1" applyFill="1"/>
    <xf numFmtId="0" fontId="7" fillId="2" borderId="10" xfId="0" quotePrefix="1" applyFont="1" applyFill="1" applyBorder="1"/>
    <xf numFmtId="0" fontId="7" fillId="0" borderId="6" xfId="0" applyFont="1" applyBorder="1" applyAlignment="1">
      <alignment vertical="center" wrapText="1"/>
    </xf>
    <xf numFmtId="0" fontId="10" fillId="0" borderId="6" xfId="0" applyFont="1" applyBorder="1" applyAlignment="1">
      <alignment vertical="center" wrapText="1"/>
    </xf>
    <xf numFmtId="0" fontId="10" fillId="0" borderId="4" xfId="0" applyFont="1" applyBorder="1" applyAlignment="1">
      <alignment vertical="center"/>
    </xf>
    <xf numFmtId="0" fontId="10" fillId="0" borderId="4" xfId="0" applyFont="1" applyBorder="1" applyAlignment="1">
      <alignment vertical="center" wrapText="1"/>
    </xf>
    <xf numFmtId="0" fontId="9" fillId="5" borderId="0" xfId="0" applyFont="1" applyFill="1"/>
    <xf numFmtId="0" fontId="9" fillId="5" borderId="0" xfId="0" quotePrefix="1" applyFont="1" applyFill="1"/>
    <xf numFmtId="0" fontId="4" fillId="5" borderId="0" xfId="0" applyFont="1" applyFill="1"/>
    <xf numFmtId="14" fontId="9" fillId="2" borderId="0" xfId="0" quotePrefix="1" applyNumberFormat="1" applyFont="1" applyFill="1"/>
    <xf numFmtId="16" fontId="9" fillId="2" borderId="0" xfId="0" applyNumberFormat="1" applyFont="1" applyFill="1"/>
    <xf numFmtId="2" fontId="16" fillId="2" borderId="0" xfId="0" applyNumberFormat="1" applyFont="1" applyFill="1"/>
    <xf numFmtId="14" fontId="7" fillId="2" borderId="0" xfId="0" quotePrefix="1" applyNumberFormat="1" applyFont="1" applyFill="1"/>
    <xf numFmtId="0" fontId="21" fillId="8" borderId="0" xfId="0" applyFont="1" applyFill="1"/>
    <xf numFmtId="0" fontId="3" fillId="6" borderId="11" xfId="0" applyFont="1" applyFill="1" applyBorder="1" applyAlignment="1">
      <alignment horizontal="center" vertical="center"/>
    </xf>
    <xf numFmtId="0" fontId="3" fillId="6" borderId="17" xfId="0" applyFont="1" applyFill="1" applyBorder="1" applyAlignment="1">
      <alignment horizontal="center" vertical="center"/>
    </xf>
    <xf numFmtId="0" fontId="3" fillId="4" borderId="24"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9" fillId="4" borderId="23" xfId="0" applyFont="1" applyFill="1" applyBorder="1" applyAlignment="1">
      <alignment horizontal="left" vertical="center" wrapText="1"/>
    </xf>
    <xf numFmtId="0" fontId="9" fillId="4" borderId="21" xfId="0" applyFont="1" applyFill="1" applyBorder="1" applyAlignment="1">
      <alignment horizontal="left" vertical="center" wrapText="1"/>
    </xf>
    <xf numFmtId="0" fontId="9" fillId="4" borderId="7" xfId="0" applyFont="1" applyFill="1" applyBorder="1" applyAlignment="1">
      <alignment horizontal="left" vertical="center" wrapText="1"/>
    </xf>
    <xf numFmtId="0" fontId="17" fillId="4" borderId="17" xfId="0" applyFont="1" applyFill="1" applyBorder="1" applyAlignment="1">
      <alignment horizontal="left" vertical="center" wrapText="1"/>
    </xf>
    <xf numFmtId="0" fontId="17" fillId="4" borderId="0" xfId="0" applyFont="1" applyFill="1" applyAlignment="1">
      <alignment horizontal="center" vertical="center"/>
    </xf>
    <xf numFmtId="0" fontId="9" fillId="0" borderId="1" xfId="0" applyFont="1" applyBorder="1" applyAlignment="1">
      <alignment horizontal="center" vertical="center"/>
    </xf>
    <xf numFmtId="0" fontId="9" fillId="0" borderId="3" xfId="0" applyFont="1" applyBorder="1" applyAlignment="1">
      <alignment horizontal="center" vertical="center"/>
    </xf>
    <xf numFmtId="0" fontId="9" fillId="0" borderId="5" xfId="0" applyFont="1" applyBorder="1" applyAlignment="1">
      <alignment horizontal="center" vertical="center"/>
    </xf>
    <xf numFmtId="0" fontId="20" fillId="4" borderId="0" xfId="0" applyFont="1" applyFill="1" applyAlignment="1">
      <alignment horizontal="center" vertical="center"/>
    </xf>
    <xf numFmtId="0" fontId="3" fillId="4" borderId="0" xfId="0" applyFont="1" applyFill="1" applyAlignment="1">
      <alignment horizontal="center" vertical="center"/>
    </xf>
    <xf numFmtId="0" fontId="3" fillId="4" borderId="10" xfId="0" applyFont="1" applyFill="1" applyBorder="1" applyAlignment="1">
      <alignment horizontal="center" vertical="center"/>
    </xf>
    <xf numFmtId="0" fontId="9" fillId="0" borderId="1" xfId="0" applyFont="1" applyBorder="1" applyAlignment="1">
      <alignment horizontal="center" vertical="center" wrapText="1" shrinkToFit="1"/>
    </xf>
    <xf numFmtId="0" fontId="9" fillId="0" borderId="3" xfId="0" applyFont="1" applyBorder="1" applyAlignment="1">
      <alignment horizontal="center" vertical="center" wrapText="1" shrinkToFit="1"/>
    </xf>
    <xf numFmtId="0" fontId="9" fillId="0" borderId="5" xfId="0" applyFont="1" applyBorder="1" applyAlignment="1">
      <alignment horizontal="center" vertical="center" wrapText="1" shrinkToFit="1"/>
    </xf>
    <xf numFmtId="0" fontId="9" fillId="0" borderId="1" xfId="0" applyFont="1" applyBorder="1" applyAlignment="1">
      <alignment horizontal="center" vertical="center" shrinkToFit="1"/>
    </xf>
    <xf numFmtId="0" fontId="9" fillId="0" borderId="3" xfId="0" applyFont="1" applyBorder="1" applyAlignment="1">
      <alignment horizontal="center" vertical="center" shrinkToFit="1"/>
    </xf>
    <xf numFmtId="0" fontId="9" fillId="0" borderId="5" xfId="0" applyFont="1" applyBorder="1" applyAlignment="1">
      <alignment horizontal="center" vertical="center" shrinkToFit="1"/>
    </xf>
  </cellXfs>
  <cellStyles count="1">
    <cellStyle name="Normal" xfId="0" builtinId="0"/>
  </cellStyles>
  <dxfs count="0"/>
  <tableStyles count="0" defaultTableStyle="TableStyleMedium2" defaultPivotStyle="PivotStyleLight16"/>
  <colors>
    <mruColors>
      <color rgb="FFDCC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236689</xdr:colOff>
      <xdr:row>35</xdr:row>
      <xdr:rowOff>10160</xdr:rowOff>
    </xdr:to>
    <xdr:pic>
      <xdr:nvPicPr>
        <xdr:cNvPr id="2" name="Picture 1">
          <a:extLst>
            <a:ext uri="{FF2B5EF4-FFF2-40B4-BE49-F238E27FC236}">
              <a16:creationId xmlns:a16="http://schemas.microsoft.com/office/drawing/2014/main" id="{602DFFA3-2CC2-4139-B756-C1F320BBE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109189" y="0"/>
          <a:ext cx="5107140" cy="635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236689</xdr:colOff>
      <xdr:row>35</xdr:row>
      <xdr:rowOff>10160</xdr:rowOff>
    </xdr:to>
    <xdr:pic>
      <xdr:nvPicPr>
        <xdr:cNvPr id="2" name="Picture 1">
          <a:extLst>
            <a:ext uri="{FF2B5EF4-FFF2-40B4-BE49-F238E27FC236}">
              <a16:creationId xmlns:a16="http://schemas.microsoft.com/office/drawing/2014/main" id="{EF02FB12-1DCE-4D16-8AAE-03EE47EE87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8609" y="0"/>
          <a:ext cx="5125555" cy="513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rstclimateag.sharepoint.com/sites/ACSTeam/Shared%20Documents/General/22-048%20Bayer%20EMEA%20Feasibility%20Assessment/03_Shelf%20Product/06_Shelf%20Product%20Hand-Ins/230424_v1.1/IPCC_steady%20state_221103_m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fix parameters"/>
      <sheetName val="lists"/>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Miriam Leimgruber" id="{1F62383A-8CB2-4568-B287-9651E0B717D4}" userId="S::miriam.leimgruber@firstclimate.com::0d13a16d-8243-4f23-9a22-bfc2a76f3e6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6" dT="2023-05-05T09:05:44.20" personId="{1F62383A-8CB2-4568-B287-9651E0B717D4}" id="{2B005018-332A-4B0B-B6AF-FB2FA6579035}">
    <text>The energy source used for the cooling of the storage space has to be indicated for both answer options.</text>
  </threadedComment>
</ThreadedComments>
</file>

<file path=xl/threadedComments/threadedComment2.xml><?xml version="1.0" encoding="utf-8"?>
<ThreadedComments xmlns="http://schemas.microsoft.com/office/spreadsheetml/2018/threadedcomments" xmlns:x="http://schemas.openxmlformats.org/spreadsheetml/2006/main">
  <threadedComment ref="B16" dT="2023-05-05T09:05:44.20" personId="{1F62383A-8CB2-4568-B287-9651E0B717D4}" id="{6CBA28C5-E288-471E-BB73-717B6CA7F100}">
    <text>The energy source used for the cooling of the storage space has to be indicated for both answer options.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7A22-BF5B-4FE7-B664-43BE1EF7C499}">
  <dimension ref="A1:E21"/>
  <sheetViews>
    <sheetView topLeftCell="A3" zoomScale="80" zoomScaleNormal="80" workbookViewId="0">
      <selection activeCell="C6" sqref="C6:D6"/>
    </sheetView>
  </sheetViews>
  <sheetFormatPr defaultColWidth="8.7109375" defaultRowHeight="15" x14ac:dyDescent="0.25"/>
  <cols>
    <col min="1" max="1" width="8.7109375" style="76"/>
    <col min="2" max="2" width="15.5703125" style="76" customWidth="1"/>
    <col min="3" max="3" width="14.28515625" style="76" customWidth="1"/>
    <col min="4" max="4" width="89" style="76" customWidth="1"/>
    <col min="5" max="16384" width="8.7109375" style="76"/>
  </cols>
  <sheetData>
    <row r="1" spans="1:5" ht="21.6" customHeight="1" x14ac:dyDescent="0.25">
      <c r="A1" s="63"/>
      <c r="B1" s="63"/>
      <c r="C1" s="63"/>
      <c r="D1" s="63"/>
      <c r="E1" s="63"/>
    </row>
    <row r="2" spans="1:5" ht="14.65" customHeight="1" x14ac:dyDescent="0.25">
      <c r="A2" s="63"/>
      <c r="B2" s="107" t="s">
        <v>0</v>
      </c>
      <c r="C2" s="107"/>
      <c r="D2" s="107"/>
      <c r="E2" s="63"/>
    </row>
    <row r="3" spans="1:5" ht="15.75" thickBot="1" x14ac:dyDescent="0.3">
      <c r="A3" s="63"/>
      <c r="B3" s="107"/>
      <c r="C3" s="107"/>
      <c r="D3" s="107"/>
      <c r="E3" s="63"/>
    </row>
    <row r="4" spans="1:5" ht="92.65" customHeight="1" thickBot="1" x14ac:dyDescent="0.3">
      <c r="A4" s="63"/>
      <c r="B4" s="75" t="s">
        <v>1</v>
      </c>
      <c r="C4" s="103" t="s">
        <v>2</v>
      </c>
      <c r="D4" s="104"/>
      <c r="E4" s="63"/>
    </row>
    <row r="5" spans="1:5" ht="261" customHeight="1" x14ac:dyDescent="0.25">
      <c r="A5" s="63"/>
      <c r="B5" s="74" t="s">
        <v>3</v>
      </c>
      <c r="C5" s="105" t="s">
        <v>146</v>
      </c>
      <c r="D5" s="106"/>
      <c r="E5" s="63"/>
    </row>
    <row r="6" spans="1:5" ht="21" customHeight="1" x14ac:dyDescent="0.25">
      <c r="A6" s="63"/>
      <c r="B6" s="100" t="s">
        <v>4</v>
      </c>
      <c r="C6" s="98" t="s">
        <v>5</v>
      </c>
      <c r="D6" s="99"/>
      <c r="E6" s="63"/>
    </row>
    <row r="7" spans="1:5" ht="18.75" x14ac:dyDescent="0.3">
      <c r="A7" s="63"/>
      <c r="B7" s="101"/>
      <c r="C7" s="70"/>
      <c r="D7" s="71" t="s">
        <v>6</v>
      </c>
      <c r="E7" s="63"/>
    </row>
    <row r="8" spans="1:5" ht="18.75" x14ac:dyDescent="0.3">
      <c r="A8" s="63"/>
      <c r="B8" s="101"/>
      <c r="C8" s="64"/>
      <c r="D8" s="67" t="s">
        <v>7</v>
      </c>
      <c r="E8" s="63"/>
    </row>
    <row r="9" spans="1:5" ht="18.75" x14ac:dyDescent="0.3">
      <c r="A9" s="63"/>
      <c r="B9" s="101"/>
      <c r="C9" s="65"/>
      <c r="D9" s="67" t="s">
        <v>8</v>
      </c>
      <c r="E9" s="63"/>
    </row>
    <row r="10" spans="1:5" ht="18.75" x14ac:dyDescent="0.3">
      <c r="A10" s="63"/>
      <c r="B10" s="101"/>
      <c r="C10" s="66" t="s">
        <v>9</v>
      </c>
      <c r="D10" s="67" t="s">
        <v>10</v>
      </c>
      <c r="E10" s="63"/>
    </row>
    <row r="11" spans="1:5" ht="18.75" x14ac:dyDescent="0.3">
      <c r="A11" s="63"/>
      <c r="B11" s="101"/>
      <c r="C11" s="72" t="s">
        <v>9</v>
      </c>
      <c r="D11" s="73" t="s">
        <v>11</v>
      </c>
      <c r="E11" s="63"/>
    </row>
    <row r="12" spans="1:5" ht="18.75" x14ac:dyDescent="0.25">
      <c r="A12" s="63"/>
      <c r="B12" s="101"/>
      <c r="C12" s="98" t="s">
        <v>12</v>
      </c>
      <c r="D12" s="99"/>
      <c r="E12" s="63"/>
    </row>
    <row r="13" spans="1:5" ht="138" customHeight="1" thickBot="1" x14ac:dyDescent="0.3">
      <c r="A13" s="63"/>
      <c r="B13" s="102"/>
      <c r="C13" s="68" t="s">
        <v>13</v>
      </c>
      <c r="D13" s="69" t="s">
        <v>14</v>
      </c>
      <c r="E13" s="63"/>
    </row>
    <row r="14" spans="1:5" ht="18.75" x14ac:dyDescent="0.3">
      <c r="A14" s="63"/>
      <c r="B14" s="77"/>
      <c r="C14" s="77"/>
      <c r="D14" s="77"/>
      <c r="E14" s="63"/>
    </row>
    <row r="15" spans="1:5" ht="18.75" x14ac:dyDescent="0.3">
      <c r="B15" s="78"/>
      <c r="C15" s="78"/>
      <c r="D15" s="78"/>
    </row>
    <row r="16" spans="1:5" ht="18.75" x14ac:dyDescent="0.3">
      <c r="B16" s="78"/>
      <c r="C16" s="78"/>
      <c r="D16" s="78"/>
    </row>
    <row r="17" spans="2:4" ht="18.75" x14ac:dyDescent="0.3">
      <c r="B17" s="78"/>
      <c r="C17" s="78"/>
      <c r="D17" s="78"/>
    </row>
    <row r="18" spans="2:4" ht="18.75" x14ac:dyDescent="0.3">
      <c r="B18" s="78"/>
      <c r="C18" s="78"/>
      <c r="D18" s="78"/>
    </row>
    <row r="19" spans="2:4" ht="18.75" x14ac:dyDescent="0.3">
      <c r="B19" s="78"/>
      <c r="C19" s="78"/>
      <c r="D19" s="78"/>
    </row>
    <row r="20" spans="2:4" ht="18.75" x14ac:dyDescent="0.3">
      <c r="B20" s="78"/>
      <c r="C20" s="78"/>
      <c r="D20" s="78"/>
    </row>
    <row r="21" spans="2:4" ht="18.75" x14ac:dyDescent="0.3">
      <c r="B21" s="78"/>
      <c r="C21" s="78"/>
      <c r="D21" s="78"/>
    </row>
  </sheetData>
  <mergeCells count="6">
    <mergeCell ref="C12:D12"/>
    <mergeCell ref="B6:B13"/>
    <mergeCell ref="C4:D4"/>
    <mergeCell ref="C5:D5"/>
    <mergeCell ref="B2:D3"/>
    <mergeCell ref="C6:D6"/>
  </mergeCells>
  <pageMargins left="0.7" right="0.7" top="0.75" bottom="0.75" header="0.3" footer="0.3"/>
  <pageSetup paperSize="9"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4405E-0C3D-4D58-B9A9-E5094A82018B}">
  <dimension ref="A1:I114"/>
  <sheetViews>
    <sheetView topLeftCell="A10" zoomScaleNormal="100" workbookViewId="0">
      <selection activeCell="C40" sqref="C40"/>
    </sheetView>
  </sheetViews>
  <sheetFormatPr defaultColWidth="8.7109375" defaultRowHeight="15" x14ac:dyDescent="0.25"/>
  <cols>
    <col min="1" max="1" width="26.140625" style="2" customWidth="1"/>
    <col min="2" max="2" width="80.7109375" style="2" customWidth="1"/>
    <col min="3" max="3" width="33.85546875" style="2" bestFit="1" customWidth="1"/>
    <col min="4" max="4" width="10.28515625" style="2" customWidth="1"/>
    <col min="5" max="5" width="59" style="2" customWidth="1"/>
    <col min="6" max="6" width="9.42578125" style="63" customWidth="1"/>
    <col min="7" max="7" width="8.7109375" style="76"/>
    <col min="8" max="8" width="54.5703125" style="76" customWidth="1"/>
    <col min="9" max="14" width="8.7109375" style="76"/>
    <col min="15" max="15" width="27.28515625" style="76" customWidth="1"/>
    <col min="16" max="16384" width="8.7109375" style="76"/>
  </cols>
  <sheetData>
    <row r="1" spans="1:7" ht="18.600000000000001" customHeight="1" x14ac:dyDescent="0.25">
      <c r="A1" s="111" t="s">
        <v>15</v>
      </c>
      <c r="B1" s="112"/>
      <c r="C1" s="112"/>
      <c r="D1" s="112"/>
      <c r="E1" s="112"/>
    </row>
    <row r="2" spans="1:7" x14ac:dyDescent="0.25">
      <c r="A2" s="113"/>
      <c r="B2" s="113"/>
      <c r="C2" s="113"/>
      <c r="D2" s="113"/>
      <c r="E2" s="113"/>
    </row>
    <row r="3" spans="1:7" s="80" customFormat="1" ht="16.149999999999999" customHeight="1" x14ac:dyDescent="0.3">
      <c r="A3" s="15" t="s">
        <v>16</v>
      </c>
      <c r="B3" s="16" t="s">
        <v>17</v>
      </c>
      <c r="C3" s="16" t="s">
        <v>18</v>
      </c>
      <c r="D3" s="16" t="s">
        <v>19</v>
      </c>
      <c r="E3" s="17" t="s">
        <v>20</v>
      </c>
      <c r="F3" s="79"/>
    </row>
    <row r="4" spans="1:7" ht="18.75" x14ac:dyDescent="0.3">
      <c r="A4" s="114" t="s">
        <v>21</v>
      </c>
      <c r="B4" s="18" t="s">
        <v>22</v>
      </c>
      <c r="C4" s="22" t="s">
        <v>157</v>
      </c>
      <c r="D4" s="19" t="s">
        <v>23</v>
      </c>
      <c r="E4" s="20" t="s">
        <v>168</v>
      </c>
    </row>
    <row r="5" spans="1:7" ht="18.75" x14ac:dyDescent="0.3">
      <c r="A5" s="115"/>
      <c r="B5" s="21" t="s">
        <v>24</v>
      </c>
      <c r="C5" s="22">
        <v>4.0999999999999996</v>
      </c>
      <c r="D5" s="23" t="s">
        <v>25</v>
      </c>
      <c r="E5" s="24"/>
    </row>
    <row r="6" spans="1:7" ht="18.75" x14ac:dyDescent="0.3">
      <c r="A6" s="115"/>
      <c r="B6" s="21" t="s">
        <v>26</v>
      </c>
      <c r="C6" s="93">
        <v>44796</v>
      </c>
      <c r="D6" s="23" t="s">
        <v>27</v>
      </c>
      <c r="E6" s="24"/>
    </row>
    <row r="7" spans="1:7" ht="18.75" x14ac:dyDescent="0.3">
      <c r="A7" s="115"/>
      <c r="B7" s="21" t="s">
        <v>28</v>
      </c>
      <c r="C7" s="93">
        <v>45133</v>
      </c>
      <c r="D7" s="23" t="s">
        <v>27</v>
      </c>
      <c r="E7"/>
    </row>
    <row r="8" spans="1:7" ht="18.75" x14ac:dyDescent="0.3">
      <c r="A8" s="115"/>
      <c r="B8" s="21" t="s">
        <v>29</v>
      </c>
      <c r="C8" s="22">
        <v>0</v>
      </c>
      <c r="D8" s="23" t="s">
        <v>30</v>
      </c>
      <c r="E8" s="24"/>
    </row>
    <row r="9" spans="1:7" ht="18.75" x14ac:dyDescent="0.3">
      <c r="A9" s="115"/>
      <c r="B9" s="21" t="s">
        <v>31</v>
      </c>
      <c r="C9" s="22">
        <v>202</v>
      </c>
      <c r="D9" s="21" t="s">
        <v>32</v>
      </c>
      <c r="E9" s="24"/>
      <c r="G9" s="81"/>
    </row>
    <row r="10" spans="1:7" ht="18.75" x14ac:dyDescent="0.3">
      <c r="A10" s="115"/>
      <c r="B10" s="21" t="s">
        <v>33</v>
      </c>
      <c r="C10" s="22">
        <v>54.236051600000003</v>
      </c>
      <c r="D10" s="21" t="s">
        <v>34</v>
      </c>
      <c r="E10" s="24"/>
    </row>
    <row r="11" spans="1:7" ht="18.75" x14ac:dyDescent="0.3">
      <c r="A11" s="115"/>
      <c r="B11" s="21" t="s">
        <v>35</v>
      </c>
      <c r="C11" s="22">
        <v>21.591933099999999</v>
      </c>
      <c r="D11" s="21" t="s">
        <v>34</v>
      </c>
      <c r="E11" s="24"/>
    </row>
    <row r="12" spans="1:7" ht="18.75" x14ac:dyDescent="0.3">
      <c r="A12" s="115"/>
      <c r="B12" s="21" t="s">
        <v>36</v>
      </c>
      <c r="C12" s="25">
        <v>55</v>
      </c>
      <c r="D12" s="21" t="s">
        <v>30</v>
      </c>
      <c r="E12" s="24"/>
    </row>
    <row r="13" spans="1:7" ht="18.75" x14ac:dyDescent="0.3">
      <c r="A13" s="115"/>
      <c r="B13" s="21" t="s">
        <v>37</v>
      </c>
      <c r="C13" s="25">
        <v>16</v>
      </c>
      <c r="D13" s="21" t="s">
        <v>30</v>
      </c>
      <c r="E13" s="24"/>
    </row>
    <row r="14" spans="1:7" ht="18.75" x14ac:dyDescent="0.3">
      <c r="A14" s="116"/>
      <c r="B14" s="26" t="s">
        <v>38</v>
      </c>
      <c r="C14" s="27">
        <v>29</v>
      </c>
      <c r="D14" s="26" t="s">
        <v>30</v>
      </c>
      <c r="E14" s="28"/>
    </row>
    <row r="15" spans="1:7" ht="18.75" hidden="1" x14ac:dyDescent="0.3">
      <c r="A15" s="117" t="s">
        <v>147</v>
      </c>
      <c r="B15" s="90" t="s">
        <v>155</v>
      </c>
      <c r="C15" s="92"/>
      <c r="D15" s="90" t="s">
        <v>110</v>
      </c>
      <c r="E15" s="24"/>
    </row>
    <row r="16" spans="1:7" ht="18.75" hidden="1" x14ac:dyDescent="0.3">
      <c r="A16" s="118"/>
      <c r="B16" s="90" t="s">
        <v>153</v>
      </c>
      <c r="C16" s="90"/>
      <c r="D16" s="91" t="s">
        <v>23</v>
      </c>
      <c r="E16" s="24"/>
    </row>
    <row r="17" spans="1:5" ht="18.75" hidden="1" x14ac:dyDescent="0.3">
      <c r="A17" s="118"/>
      <c r="B17" s="21" t="s">
        <v>151</v>
      </c>
      <c r="C17" s="25"/>
      <c r="D17" s="21" t="s">
        <v>30</v>
      </c>
      <c r="E17" s="89"/>
    </row>
    <row r="18" spans="1:5" ht="18.75" hidden="1" x14ac:dyDescent="0.3">
      <c r="A18" s="118"/>
      <c r="B18" s="21" t="s">
        <v>152</v>
      </c>
      <c r="C18" s="25"/>
      <c r="D18" s="21" t="s">
        <v>148</v>
      </c>
      <c r="E18" s="88"/>
    </row>
    <row r="19" spans="1:5" ht="18.75" hidden="1" x14ac:dyDescent="0.3">
      <c r="A19" s="118"/>
      <c r="B19" s="21" t="s">
        <v>153</v>
      </c>
      <c r="C19" s="25"/>
      <c r="D19" s="23" t="s">
        <v>23</v>
      </c>
      <c r="E19" s="88"/>
    </row>
    <row r="20" spans="1:5" ht="18.75" hidden="1" x14ac:dyDescent="0.3">
      <c r="A20" s="118"/>
      <c r="B20" s="21" t="s">
        <v>149</v>
      </c>
      <c r="C20" s="94"/>
      <c r="D20" s="21" t="s">
        <v>150</v>
      </c>
      <c r="E20" s="88"/>
    </row>
    <row r="21" spans="1:5" ht="18.75" hidden="1" x14ac:dyDescent="0.3">
      <c r="A21" s="119"/>
      <c r="B21" s="26" t="s">
        <v>154</v>
      </c>
      <c r="C21" s="27"/>
      <c r="D21" s="26" t="s">
        <v>25</v>
      </c>
      <c r="E21" s="87"/>
    </row>
    <row r="22" spans="1:5" ht="18.75" x14ac:dyDescent="0.3">
      <c r="A22" s="108" t="s">
        <v>39</v>
      </c>
      <c r="B22" s="29" t="s">
        <v>40</v>
      </c>
      <c r="C22" s="30">
        <v>1212</v>
      </c>
      <c r="D22" s="31" t="s">
        <v>41</v>
      </c>
      <c r="E22" s="32"/>
    </row>
    <row r="23" spans="1:5" ht="18.75" x14ac:dyDescent="0.3">
      <c r="A23" s="109"/>
      <c r="B23" s="21" t="s">
        <v>42</v>
      </c>
      <c r="C23" s="25" t="s">
        <v>143</v>
      </c>
      <c r="D23" s="33" t="s">
        <v>23</v>
      </c>
      <c r="E23" s="34"/>
    </row>
    <row r="24" spans="1:5" ht="18.75" x14ac:dyDescent="0.3">
      <c r="A24" s="109"/>
      <c r="B24" s="21" t="s">
        <v>43</v>
      </c>
      <c r="C24" s="35">
        <v>1</v>
      </c>
      <c r="D24" s="33" t="s">
        <v>23</v>
      </c>
      <c r="E24" s="34"/>
    </row>
    <row r="25" spans="1:5" ht="18.75" x14ac:dyDescent="0.3">
      <c r="A25" s="109"/>
      <c r="B25" s="3" t="s">
        <v>44</v>
      </c>
      <c r="C25" s="6" t="s">
        <v>144</v>
      </c>
      <c r="D25" s="9" t="s">
        <v>23</v>
      </c>
      <c r="E25" s="34"/>
    </row>
    <row r="26" spans="1:5" ht="18.75" x14ac:dyDescent="0.3">
      <c r="A26" s="109"/>
      <c r="B26" s="3" t="s">
        <v>45</v>
      </c>
      <c r="C26" s="10">
        <v>1</v>
      </c>
      <c r="D26" s="9" t="s">
        <v>23</v>
      </c>
      <c r="E26" s="34"/>
    </row>
    <row r="27" spans="1:5" ht="18.75" x14ac:dyDescent="0.3">
      <c r="A27" s="109"/>
      <c r="B27" s="3" t="s">
        <v>46</v>
      </c>
      <c r="C27" s="6" t="s">
        <v>145</v>
      </c>
      <c r="D27" s="9" t="s">
        <v>23</v>
      </c>
      <c r="E27" s="34"/>
    </row>
    <row r="28" spans="1:5" ht="18.75" x14ac:dyDescent="0.3">
      <c r="A28" s="109"/>
      <c r="B28" s="3" t="s">
        <v>47</v>
      </c>
      <c r="C28" s="10">
        <v>1</v>
      </c>
      <c r="D28" s="9" t="s">
        <v>23</v>
      </c>
      <c r="E28" s="34"/>
    </row>
    <row r="29" spans="1:5" ht="18.75" x14ac:dyDescent="0.3">
      <c r="A29" s="109"/>
      <c r="B29" s="3" t="s">
        <v>48</v>
      </c>
      <c r="C29" s="6"/>
      <c r="D29" s="9" t="s">
        <v>23</v>
      </c>
      <c r="E29" s="34"/>
    </row>
    <row r="30" spans="1:5" ht="18.75" x14ac:dyDescent="0.3">
      <c r="A30" s="109"/>
      <c r="B30" s="3" t="s">
        <v>49</v>
      </c>
      <c r="C30" s="10"/>
      <c r="D30" s="9" t="s">
        <v>23</v>
      </c>
      <c r="E30" s="34"/>
    </row>
    <row r="31" spans="1:5" ht="18.75" x14ac:dyDescent="0.3">
      <c r="A31" s="109"/>
      <c r="B31" s="3" t="s">
        <v>50</v>
      </c>
      <c r="C31" s="6"/>
      <c r="D31" s="9" t="s">
        <v>23</v>
      </c>
      <c r="E31" s="34"/>
    </row>
    <row r="32" spans="1:5" ht="18.75" x14ac:dyDescent="0.3">
      <c r="A32" s="109"/>
      <c r="B32" s="7" t="s">
        <v>51</v>
      </c>
      <c r="C32" s="11"/>
      <c r="D32" s="9" t="s">
        <v>23</v>
      </c>
      <c r="E32" s="34"/>
    </row>
    <row r="33" spans="1:5" ht="18.75" x14ac:dyDescent="0.3">
      <c r="A33" s="109"/>
      <c r="B33" s="29" t="s">
        <v>52</v>
      </c>
      <c r="C33" s="30"/>
      <c r="D33" s="37" t="s">
        <v>41</v>
      </c>
      <c r="E33" s="32"/>
    </row>
    <row r="34" spans="1:5" ht="18.75" x14ac:dyDescent="0.3">
      <c r="A34" s="109"/>
      <c r="B34" s="26" t="s">
        <v>53</v>
      </c>
      <c r="C34" s="36">
        <v>4</v>
      </c>
      <c r="D34" s="38" t="s">
        <v>23</v>
      </c>
      <c r="E34" s="34"/>
    </row>
    <row r="35" spans="1:5" ht="18.75" x14ac:dyDescent="0.3">
      <c r="A35" s="109"/>
      <c r="B35" s="29" t="s">
        <v>54</v>
      </c>
      <c r="C35" s="30"/>
      <c r="D35" s="31" t="s">
        <v>41</v>
      </c>
      <c r="E35" s="32"/>
    </row>
    <row r="36" spans="1:5" ht="18.75" x14ac:dyDescent="0.3">
      <c r="A36" s="109"/>
      <c r="B36" s="21" t="s">
        <v>55</v>
      </c>
      <c r="C36" s="35">
        <v>1</v>
      </c>
      <c r="D36" s="33" t="s">
        <v>23</v>
      </c>
      <c r="E36" s="34"/>
    </row>
    <row r="37" spans="1:5" ht="18.75" x14ac:dyDescent="0.3">
      <c r="A37" s="109"/>
      <c r="B37" s="26" t="s">
        <v>56</v>
      </c>
      <c r="C37" s="36">
        <v>5</v>
      </c>
      <c r="D37" s="38"/>
      <c r="E37" s="34"/>
    </row>
    <row r="38" spans="1:5" ht="18.75" x14ac:dyDescent="0.3">
      <c r="A38" s="109"/>
      <c r="B38" s="29" t="s">
        <v>57</v>
      </c>
      <c r="C38" s="30">
        <f>3030/C9</f>
        <v>15</v>
      </c>
      <c r="D38" s="31" t="s">
        <v>41</v>
      </c>
      <c r="E38" s="32"/>
    </row>
    <row r="39" spans="1:5" ht="18.75" x14ac:dyDescent="0.3">
      <c r="A39" s="109"/>
      <c r="B39" s="29" t="s">
        <v>174</v>
      </c>
      <c r="C39" s="30">
        <f>2459.75/C9</f>
        <v>12.176980198019802</v>
      </c>
      <c r="D39" s="31" t="s">
        <v>172</v>
      </c>
      <c r="E39" s="32"/>
    </row>
    <row r="40" spans="1:5" ht="18.75" x14ac:dyDescent="0.3">
      <c r="A40" s="109"/>
      <c r="B40" s="21" t="s">
        <v>58</v>
      </c>
      <c r="C40" s="39" t="s">
        <v>138</v>
      </c>
      <c r="D40" s="33" t="s">
        <v>23</v>
      </c>
      <c r="E40" s="34"/>
    </row>
    <row r="41" spans="1:5" ht="18.75" x14ac:dyDescent="0.3">
      <c r="A41" s="109"/>
      <c r="B41" s="26" t="s">
        <v>59</v>
      </c>
      <c r="C41" s="36">
        <v>1</v>
      </c>
      <c r="D41" s="38" t="s">
        <v>23</v>
      </c>
      <c r="E41" s="34"/>
    </row>
    <row r="42" spans="1:5" ht="18.75" x14ac:dyDescent="0.3">
      <c r="A42" s="110"/>
      <c r="B42" s="40" t="s">
        <v>60</v>
      </c>
      <c r="C42" s="41"/>
      <c r="D42" s="40" t="s">
        <v>61</v>
      </c>
      <c r="E42" s="24"/>
    </row>
    <row r="43" spans="1:5" ht="15.6" customHeight="1" x14ac:dyDescent="0.3">
      <c r="A43" s="108" t="s">
        <v>62</v>
      </c>
      <c r="B43" s="18" t="s">
        <v>63</v>
      </c>
      <c r="C43" s="42" t="s">
        <v>140</v>
      </c>
      <c r="D43" s="19" t="s">
        <v>23</v>
      </c>
      <c r="E43" s="43"/>
    </row>
    <row r="44" spans="1:5" ht="15.6" customHeight="1" x14ac:dyDescent="0.3">
      <c r="A44" s="110"/>
      <c r="B44" s="44" t="s">
        <v>64</v>
      </c>
      <c r="C44" s="27">
        <v>16</v>
      </c>
      <c r="D44" s="44" t="s">
        <v>65</v>
      </c>
      <c r="E44" s="45"/>
    </row>
    <row r="45" spans="1:5" ht="18.75" x14ac:dyDescent="0.3">
      <c r="A45" s="108" t="s">
        <v>66</v>
      </c>
      <c r="B45" s="18" t="s">
        <v>67</v>
      </c>
      <c r="C45" s="46" t="s">
        <v>137</v>
      </c>
      <c r="D45" s="47" t="s">
        <v>23</v>
      </c>
      <c r="E45" s="48"/>
    </row>
    <row r="46" spans="1:5" ht="18.75" x14ac:dyDescent="0.3">
      <c r="A46" s="109"/>
      <c r="B46" s="53" t="s">
        <v>68</v>
      </c>
      <c r="C46" s="54"/>
      <c r="D46" s="53" t="s">
        <v>65</v>
      </c>
      <c r="E46" s="43"/>
    </row>
    <row r="47" spans="1:5" ht="18.75" x14ac:dyDescent="0.3">
      <c r="A47" s="109"/>
      <c r="B47" s="53" t="s">
        <v>156</v>
      </c>
      <c r="C47" s="54">
        <v>0</v>
      </c>
      <c r="D47" s="53" t="s">
        <v>30</v>
      </c>
      <c r="E47" s="43"/>
    </row>
    <row r="48" spans="1:5" ht="18.75" x14ac:dyDescent="0.3">
      <c r="A48" s="109"/>
      <c r="B48" s="51" t="s">
        <v>69</v>
      </c>
      <c r="C48" s="52"/>
      <c r="D48" s="51" t="s">
        <v>23</v>
      </c>
      <c r="E48" s="43"/>
    </row>
    <row r="49" spans="1:9" ht="18.75" x14ac:dyDescent="0.3">
      <c r="A49" s="109"/>
      <c r="B49" s="53" t="s">
        <v>70</v>
      </c>
      <c r="C49" s="54"/>
      <c r="D49" s="53" t="s">
        <v>23</v>
      </c>
      <c r="E49" s="43"/>
    </row>
    <row r="50" spans="1:9" ht="18.75" x14ac:dyDescent="0.3">
      <c r="A50" s="109"/>
      <c r="B50" s="49" t="s">
        <v>71</v>
      </c>
      <c r="C50" s="50"/>
      <c r="D50" s="49" t="s">
        <v>23</v>
      </c>
      <c r="E50" s="43"/>
    </row>
    <row r="51" spans="1:9" ht="18.75" x14ac:dyDescent="0.3">
      <c r="A51" s="109"/>
      <c r="B51" s="47" t="s">
        <v>72</v>
      </c>
      <c r="C51" s="93"/>
      <c r="D51" s="55" t="s">
        <v>27</v>
      </c>
      <c r="E51" s="43"/>
      <c r="H51" s="82"/>
      <c r="I51" s="83"/>
    </row>
    <row r="52" spans="1:9" ht="18.75" x14ac:dyDescent="0.3">
      <c r="A52" s="109"/>
      <c r="B52" s="53" t="s">
        <v>73</v>
      </c>
      <c r="C52" s="93"/>
      <c r="D52" s="56" t="s">
        <v>27</v>
      </c>
      <c r="E52" s="43"/>
      <c r="H52" s="82"/>
      <c r="I52" s="83"/>
    </row>
    <row r="53" spans="1:9" ht="18.75" x14ac:dyDescent="0.3">
      <c r="A53" s="109"/>
      <c r="B53" s="53" t="s">
        <v>74</v>
      </c>
      <c r="C53" s="25"/>
      <c r="D53" s="53" t="s">
        <v>23</v>
      </c>
      <c r="E53" s="43"/>
      <c r="H53" s="82"/>
      <c r="I53" s="83"/>
    </row>
    <row r="54" spans="1:9" ht="18.75" x14ac:dyDescent="0.3">
      <c r="A54" s="110"/>
      <c r="B54" s="57" t="s">
        <v>75</v>
      </c>
      <c r="C54" s="58">
        <v>0</v>
      </c>
      <c r="D54" s="59" t="s">
        <v>30</v>
      </c>
      <c r="E54" s="45"/>
      <c r="H54" s="82"/>
      <c r="I54" s="83"/>
    </row>
    <row r="55" spans="1:9" ht="18.75" x14ac:dyDescent="0.3">
      <c r="A55" s="108" t="s">
        <v>76</v>
      </c>
      <c r="B55" s="60" t="s">
        <v>77</v>
      </c>
      <c r="C55" s="42" t="s">
        <v>139</v>
      </c>
      <c r="D55" s="19" t="s">
        <v>23</v>
      </c>
      <c r="E55" s="48"/>
      <c r="H55" s="82"/>
      <c r="I55" s="83"/>
    </row>
    <row r="56" spans="1:9" ht="18.75" x14ac:dyDescent="0.3">
      <c r="A56" s="109"/>
      <c r="B56" s="21" t="s">
        <v>78</v>
      </c>
      <c r="C56" s="97">
        <v>87.8</v>
      </c>
      <c r="D56" s="21" t="s">
        <v>79</v>
      </c>
      <c r="E56" s="43"/>
      <c r="H56" s="82"/>
      <c r="I56" s="83"/>
    </row>
    <row r="57" spans="1:9" ht="18.75" x14ac:dyDescent="0.3">
      <c r="A57" s="109"/>
      <c r="B57" s="21" t="s">
        <v>80</v>
      </c>
      <c r="C57" s="25" t="s">
        <v>136</v>
      </c>
      <c r="D57" s="23" t="s">
        <v>23</v>
      </c>
      <c r="E57" s="43"/>
      <c r="H57" s="82"/>
      <c r="I57" s="83"/>
    </row>
    <row r="58" spans="1:9" ht="18.75" x14ac:dyDescent="0.3">
      <c r="A58" s="109"/>
      <c r="B58" s="21" t="s">
        <v>81</v>
      </c>
      <c r="C58" s="25" t="s">
        <v>141</v>
      </c>
      <c r="D58" s="23" t="s">
        <v>23</v>
      </c>
      <c r="E58" s="43">
        <f>C56+C60+C64 - 165</f>
        <v>47.400000000000006</v>
      </c>
      <c r="H58" s="82"/>
      <c r="I58" s="83"/>
    </row>
    <row r="59" spans="1:9" ht="18.75" x14ac:dyDescent="0.3">
      <c r="A59" s="109"/>
      <c r="B59" s="14" t="s">
        <v>82</v>
      </c>
      <c r="C59" s="42" t="s">
        <v>180</v>
      </c>
      <c r="D59" s="5" t="s">
        <v>23</v>
      </c>
      <c r="E59" s="43">
        <f>E58/2</f>
        <v>23.700000000000003</v>
      </c>
      <c r="H59" s="82"/>
      <c r="I59" s="83"/>
    </row>
    <row r="60" spans="1:9" ht="18.75" x14ac:dyDescent="0.3">
      <c r="A60" s="109"/>
      <c r="B60" s="3" t="s">
        <v>83</v>
      </c>
      <c r="C60" s="97">
        <v>70.25</v>
      </c>
      <c r="D60" s="3" t="s">
        <v>79</v>
      </c>
      <c r="E60" s="43"/>
      <c r="H60" s="82"/>
      <c r="I60" s="83"/>
    </row>
    <row r="61" spans="1:9" ht="18.75" x14ac:dyDescent="0.3">
      <c r="A61" s="109"/>
      <c r="B61" s="3" t="s">
        <v>84</v>
      </c>
      <c r="C61" s="25" t="s">
        <v>136</v>
      </c>
      <c r="D61" s="5" t="s">
        <v>23</v>
      </c>
      <c r="E61" s="43"/>
      <c r="H61" s="82"/>
      <c r="I61" s="83"/>
    </row>
    <row r="62" spans="1:9" ht="18.75" x14ac:dyDescent="0.3">
      <c r="A62" s="109"/>
      <c r="B62" s="3" t="s">
        <v>85</v>
      </c>
      <c r="C62" s="25" t="s">
        <v>137</v>
      </c>
      <c r="D62" s="5" t="s">
        <v>23</v>
      </c>
      <c r="E62" s="43"/>
      <c r="H62" s="82"/>
      <c r="I62" s="83"/>
    </row>
    <row r="63" spans="1:9" ht="18.75" x14ac:dyDescent="0.25">
      <c r="A63" s="109"/>
      <c r="B63" s="14" t="s">
        <v>86</v>
      </c>
      <c r="C63" s="6" t="s">
        <v>142</v>
      </c>
      <c r="D63" s="5" t="s">
        <v>23</v>
      </c>
      <c r="E63" s="43"/>
      <c r="H63" s="82"/>
      <c r="I63" s="83"/>
    </row>
    <row r="64" spans="1:9" ht="18.75" x14ac:dyDescent="0.3">
      <c r="A64" s="109"/>
      <c r="B64" s="3" t="s">
        <v>87</v>
      </c>
      <c r="C64" s="97">
        <v>54.349999999999994</v>
      </c>
      <c r="D64" s="3" t="s">
        <v>79</v>
      </c>
      <c r="E64" s="43"/>
      <c r="H64" s="82"/>
      <c r="I64" s="83"/>
    </row>
    <row r="65" spans="1:9" ht="18.75" x14ac:dyDescent="0.3">
      <c r="A65" s="109"/>
      <c r="B65" s="3" t="s">
        <v>88</v>
      </c>
      <c r="C65" s="25" t="s">
        <v>136</v>
      </c>
      <c r="D65" s="5" t="s">
        <v>23</v>
      </c>
      <c r="E65" s="43"/>
      <c r="H65" s="82"/>
      <c r="I65" s="83"/>
    </row>
    <row r="66" spans="1:9" ht="18.75" x14ac:dyDescent="0.3">
      <c r="A66" s="109"/>
      <c r="B66" s="3" t="s">
        <v>89</v>
      </c>
      <c r="C66" s="25" t="s">
        <v>137</v>
      </c>
      <c r="D66" s="5" t="s">
        <v>23</v>
      </c>
      <c r="E66" s="43"/>
      <c r="H66" s="82"/>
      <c r="I66" s="83"/>
    </row>
    <row r="67" spans="1:9" ht="18.75" x14ac:dyDescent="0.3">
      <c r="A67" s="109"/>
      <c r="B67" s="14" t="s">
        <v>90</v>
      </c>
      <c r="C67" s="6"/>
      <c r="D67" s="5" t="s">
        <v>23</v>
      </c>
      <c r="E67" s="24"/>
      <c r="G67" s="84"/>
      <c r="H67" s="82"/>
      <c r="I67" s="83"/>
    </row>
    <row r="68" spans="1:9" ht="18.75" x14ac:dyDescent="0.3">
      <c r="A68" s="109"/>
      <c r="B68" s="3" t="s">
        <v>91</v>
      </c>
      <c r="C68" s="6"/>
      <c r="D68" s="3" t="s">
        <v>79</v>
      </c>
      <c r="E68" s="24"/>
      <c r="G68" s="84"/>
      <c r="H68" s="82"/>
      <c r="I68" s="83"/>
    </row>
    <row r="69" spans="1:9" ht="18.75" x14ac:dyDescent="0.3">
      <c r="A69" s="109"/>
      <c r="B69" s="3" t="s">
        <v>92</v>
      </c>
      <c r="C69" s="6"/>
      <c r="D69" s="5" t="s">
        <v>23</v>
      </c>
      <c r="E69" s="24"/>
      <c r="G69" s="84"/>
      <c r="H69" s="82"/>
      <c r="I69" s="83"/>
    </row>
    <row r="70" spans="1:9" ht="18.75" x14ac:dyDescent="0.3">
      <c r="A70" s="109"/>
      <c r="B70" s="3" t="s">
        <v>93</v>
      </c>
      <c r="C70" s="6"/>
      <c r="D70" s="5" t="s">
        <v>23</v>
      </c>
      <c r="E70" s="24"/>
      <c r="G70" s="84"/>
      <c r="H70" s="82"/>
      <c r="I70" s="83"/>
    </row>
    <row r="71" spans="1:9" ht="18.75" x14ac:dyDescent="0.3">
      <c r="A71" s="109"/>
      <c r="B71" s="14" t="s">
        <v>94</v>
      </c>
      <c r="C71" s="6"/>
      <c r="D71" s="5" t="s">
        <v>23</v>
      </c>
      <c r="E71" s="24"/>
      <c r="G71" s="84"/>
      <c r="H71" s="82"/>
      <c r="I71" s="83"/>
    </row>
    <row r="72" spans="1:9" ht="18.75" x14ac:dyDescent="0.3">
      <c r="A72" s="109"/>
      <c r="B72" s="3" t="s">
        <v>95</v>
      </c>
      <c r="C72" s="6"/>
      <c r="D72" s="3" t="s">
        <v>79</v>
      </c>
      <c r="E72" s="24"/>
      <c r="G72" s="84"/>
      <c r="H72" s="82"/>
      <c r="I72" s="83"/>
    </row>
    <row r="73" spans="1:9" ht="18.75" x14ac:dyDescent="0.3">
      <c r="A73" s="109"/>
      <c r="B73" s="3" t="s">
        <v>96</v>
      </c>
      <c r="C73" s="6"/>
      <c r="D73" s="5" t="s">
        <v>23</v>
      </c>
      <c r="E73" s="24"/>
      <c r="G73" s="84"/>
      <c r="H73" s="82"/>
      <c r="I73" s="83"/>
    </row>
    <row r="74" spans="1:9" ht="18.75" x14ac:dyDescent="0.3">
      <c r="A74" s="110"/>
      <c r="B74" s="7" t="s">
        <v>97</v>
      </c>
      <c r="C74" s="8"/>
      <c r="D74" s="13" t="s">
        <v>23</v>
      </c>
      <c r="E74" s="28"/>
      <c r="G74" s="84"/>
      <c r="H74" s="82"/>
      <c r="I74" s="83"/>
    </row>
    <row r="75" spans="1:9" ht="18.75" x14ac:dyDescent="0.3">
      <c r="A75" s="109" t="s">
        <v>98</v>
      </c>
      <c r="B75" s="21" t="s">
        <v>99</v>
      </c>
      <c r="C75" s="95">
        <v>0.27</v>
      </c>
      <c r="D75" s="21" t="s">
        <v>100</v>
      </c>
      <c r="E75" s="24"/>
      <c r="H75" s="82"/>
      <c r="I75" s="83"/>
    </row>
    <row r="76" spans="1:9" ht="18.75" x14ac:dyDescent="0.3">
      <c r="A76" s="109"/>
      <c r="B76" s="21" t="s">
        <v>101</v>
      </c>
      <c r="C76" s="95">
        <v>2.0099999999999998</v>
      </c>
      <c r="D76" s="21" t="s">
        <v>100</v>
      </c>
      <c r="E76" s="24"/>
      <c r="H76" s="82"/>
      <c r="I76" s="83"/>
    </row>
    <row r="77" spans="1:9" ht="18.75" x14ac:dyDescent="0.3">
      <c r="A77" s="110"/>
      <c r="B77" s="21" t="s">
        <v>102</v>
      </c>
      <c r="C77" s="95">
        <v>0.42</v>
      </c>
      <c r="D77" s="21" t="s">
        <v>100</v>
      </c>
      <c r="E77" s="24"/>
      <c r="H77" s="82"/>
      <c r="I77" s="83"/>
    </row>
    <row r="78" spans="1:9" ht="18.75" x14ac:dyDescent="0.3">
      <c r="A78" s="108" t="s">
        <v>103</v>
      </c>
      <c r="B78" s="18" t="s">
        <v>104</v>
      </c>
      <c r="C78" s="42"/>
      <c r="D78" s="18" t="s">
        <v>105</v>
      </c>
      <c r="E78" s="20"/>
      <c r="H78" s="82"/>
      <c r="I78" s="83"/>
    </row>
    <row r="79" spans="1:9" ht="18.75" x14ac:dyDescent="0.3">
      <c r="A79" s="109"/>
      <c r="B79" s="21" t="s">
        <v>106</v>
      </c>
      <c r="C79" s="25"/>
      <c r="D79" s="23" t="s">
        <v>23</v>
      </c>
      <c r="E79" s="24"/>
      <c r="H79" s="82"/>
      <c r="I79" s="83"/>
    </row>
    <row r="80" spans="1:9" ht="18.75" x14ac:dyDescent="0.3">
      <c r="A80" s="109"/>
      <c r="B80" s="21" t="s">
        <v>107</v>
      </c>
      <c r="C80" s="25"/>
      <c r="D80" s="23" t="s">
        <v>23</v>
      </c>
      <c r="E80" s="24"/>
      <c r="H80" s="82"/>
      <c r="I80" s="83"/>
    </row>
    <row r="81" spans="1:9" ht="18.75" x14ac:dyDescent="0.3">
      <c r="A81" s="109"/>
      <c r="B81" s="21" t="s">
        <v>108</v>
      </c>
      <c r="C81" s="25"/>
      <c r="D81" s="23" t="s">
        <v>23</v>
      </c>
      <c r="E81" s="24"/>
      <c r="H81" s="82"/>
      <c r="I81" s="83"/>
    </row>
    <row r="82" spans="1:9" ht="18.75" x14ac:dyDescent="0.3">
      <c r="A82" s="109"/>
      <c r="B82" s="61" t="s">
        <v>109</v>
      </c>
      <c r="C82" s="61"/>
      <c r="D82" s="61" t="s">
        <v>110</v>
      </c>
      <c r="E82" s="62"/>
      <c r="H82" s="82"/>
      <c r="I82" s="83"/>
    </row>
    <row r="83" spans="1:9" ht="18.75" x14ac:dyDescent="0.3">
      <c r="A83" s="109"/>
      <c r="B83" s="21" t="s">
        <v>111</v>
      </c>
      <c r="C83" s="25"/>
      <c r="D83" s="21" t="s">
        <v>112</v>
      </c>
      <c r="E83" s="24"/>
      <c r="H83" s="82"/>
      <c r="I83" s="83"/>
    </row>
    <row r="84" spans="1:9" ht="18.75" x14ac:dyDescent="0.3">
      <c r="A84" s="110"/>
      <c r="B84" s="26" t="s">
        <v>113</v>
      </c>
      <c r="C84" s="27"/>
      <c r="D84" s="26" t="s">
        <v>114</v>
      </c>
      <c r="E84" s="28"/>
      <c r="H84" s="82"/>
      <c r="I84" s="83"/>
    </row>
    <row r="85" spans="1:9" ht="18.75" x14ac:dyDescent="0.3">
      <c r="A85" s="108" t="s">
        <v>115</v>
      </c>
      <c r="B85" s="1" t="s">
        <v>175</v>
      </c>
      <c r="C85" s="22" t="s">
        <v>169</v>
      </c>
      <c r="D85" s="23" t="s">
        <v>23</v>
      </c>
      <c r="E85" s="43"/>
      <c r="H85" s="82"/>
      <c r="I85" s="83"/>
    </row>
    <row r="86" spans="1:9" ht="18.75" x14ac:dyDescent="0.3">
      <c r="A86" s="109"/>
      <c r="B86" s="21" t="s">
        <v>116</v>
      </c>
      <c r="C86" s="93">
        <v>44464</v>
      </c>
      <c r="D86" s="21" t="s">
        <v>27</v>
      </c>
      <c r="E86" s="43"/>
    </row>
    <row r="87" spans="1:9" ht="18.75" x14ac:dyDescent="0.3">
      <c r="A87" s="109"/>
      <c r="B87" s="21" t="s">
        <v>117</v>
      </c>
      <c r="C87" s="93">
        <v>44783</v>
      </c>
      <c r="D87" s="21" t="s">
        <v>27</v>
      </c>
      <c r="E87" s="43"/>
    </row>
    <row r="88" spans="1:9" ht="18.75" x14ac:dyDescent="0.3">
      <c r="A88" s="109"/>
      <c r="B88" s="21" t="s">
        <v>118</v>
      </c>
      <c r="C88" s="22">
        <v>8</v>
      </c>
      <c r="D88" s="21" t="s">
        <v>25</v>
      </c>
      <c r="E88" s="43"/>
    </row>
    <row r="89" spans="1:9" ht="18.75" x14ac:dyDescent="0.3">
      <c r="A89" s="109"/>
      <c r="B89" s="21" t="s">
        <v>119</v>
      </c>
      <c r="C89" s="22">
        <v>0</v>
      </c>
      <c r="D89" s="21" t="s">
        <v>30</v>
      </c>
      <c r="E89" s="43"/>
    </row>
    <row r="90" spans="1:9" ht="15.75" x14ac:dyDescent="0.25">
      <c r="A90" s="109"/>
      <c r="B90" s="14" t="s">
        <v>176</v>
      </c>
      <c r="C90" s="96" t="s">
        <v>171</v>
      </c>
      <c r="D90" s="5" t="s">
        <v>23</v>
      </c>
      <c r="E90" s="12"/>
    </row>
    <row r="91" spans="1:9" ht="15.75" x14ac:dyDescent="0.25">
      <c r="A91" s="109"/>
      <c r="B91" s="3" t="s">
        <v>120</v>
      </c>
      <c r="C91" s="96">
        <v>44273</v>
      </c>
      <c r="D91" s="3" t="s">
        <v>27</v>
      </c>
      <c r="E91" s="12"/>
    </row>
    <row r="92" spans="1:9" ht="15.75" x14ac:dyDescent="0.25">
      <c r="A92" s="109"/>
      <c r="B92" s="3" t="s">
        <v>121</v>
      </c>
      <c r="C92" s="96">
        <v>44434</v>
      </c>
      <c r="D92" s="3" t="s">
        <v>27</v>
      </c>
      <c r="E92" s="12"/>
    </row>
    <row r="93" spans="1:9" ht="15.75" x14ac:dyDescent="0.25">
      <c r="A93" s="109"/>
      <c r="B93" s="3" t="s">
        <v>122</v>
      </c>
      <c r="C93" s="4">
        <v>3.8</v>
      </c>
      <c r="D93" s="3" t="s">
        <v>25</v>
      </c>
      <c r="E93" s="12"/>
    </row>
    <row r="94" spans="1:9" ht="15.75" x14ac:dyDescent="0.25">
      <c r="A94" s="109"/>
      <c r="B94" s="3" t="s">
        <v>123</v>
      </c>
      <c r="C94" s="4">
        <v>0</v>
      </c>
      <c r="D94" s="3" t="s">
        <v>30</v>
      </c>
      <c r="E94" s="12"/>
    </row>
    <row r="95" spans="1:9" ht="15.75" x14ac:dyDescent="0.25">
      <c r="A95" s="109"/>
      <c r="B95" s="14" t="s">
        <v>177</v>
      </c>
      <c r="C95" s="96"/>
      <c r="D95" s="5" t="s">
        <v>23</v>
      </c>
      <c r="E95" s="12"/>
    </row>
    <row r="96" spans="1:9" ht="15.75" x14ac:dyDescent="0.25">
      <c r="A96" s="109"/>
      <c r="B96" s="3" t="s">
        <v>124</v>
      </c>
      <c r="C96" s="96"/>
      <c r="D96" s="3" t="s">
        <v>27</v>
      </c>
      <c r="E96" s="12"/>
    </row>
    <row r="97" spans="1:5" ht="15.75" x14ac:dyDescent="0.25">
      <c r="A97" s="109"/>
      <c r="B97" s="3" t="s">
        <v>125</v>
      </c>
      <c r="C97" s="96"/>
      <c r="D97" s="3" t="s">
        <v>27</v>
      </c>
      <c r="E97" s="12"/>
    </row>
    <row r="98" spans="1:5" ht="15.75" x14ac:dyDescent="0.25">
      <c r="A98" s="109"/>
      <c r="B98" s="3" t="s">
        <v>126</v>
      </c>
      <c r="C98" s="4"/>
      <c r="D98" s="3" t="s">
        <v>25</v>
      </c>
      <c r="E98" s="12"/>
    </row>
    <row r="99" spans="1:5" ht="15.75" x14ac:dyDescent="0.25">
      <c r="A99" s="109"/>
      <c r="B99" s="3" t="s">
        <v>127</v>
      </c>
      <c r="C99" s="4"/>
      <c r="D99" s="3" t="s">
        <v>30</v>
      </c>
      <c r="E99" s="12"/>
    </row>
    <row r="100" spans="1:5" ht="15.75" x14ac:dyDescent="0.25">
      <c r="A100" s="109"/>
      <c r="B100" s="14" t="s">
        <v>178</v>
      </c>
      <c r="C100" s="96"/>
      <c r="D100" s="5" t="s">
        <v>23</v>
      </c>
      <c r="E100" s="12"/>
    </row>
    <row r="101" spans="1:5" ht="15.75" x14ac:dyDescent="0.25">
      <c r="A101" s="109"/>
      <c r="B101" s="3" t="s">
        <v>128</v>
      </c>
      <c r="C101" s="96"/>
      <c r="D101" s="3" t="s">
        <v>27</v>
      </c>
      <c r="E101" s="12"/>
    </row>
    <row r="102" spans="1:5" ht="15.75" x14ac:dyDescent="0.25">
      <c r="A102" s="109"/>
      <c r="B102" s="3" t="s">
        <v>129</v>
      </c>
      <c r="C102" s="96"/>
      <c r="D102" s="3" t="s">
        <v>27</v>
      </c>
      <c r="E102" s="12"/>
    </row>
    <row r="103" spans="1:5" ht="15.75" x14ac:dyDescent="0.25">
      <c r="A103" s="109"/>
      <c r="B103" s="3" t="s">
        <v>130</v>
      </c>
      <c r="C103" s="4"/>
      <c r="D103" s="3" t="s">
        <v>25</v>
      </c>
      <c r="E103" s="12"/>
    </row>
    <row r="104" spans="1:5" ht="15.75" x14ac:dyDescent="0.25">
      <c r="A104" s="109"/>
      <c r="B104" s="3" t="s">
        <v>131</v>
      </c>
      <c r="C104" s="4"/>
      <c r="D104" s="3" t="s">
        <v>30</v>
      </c>
      <c r="E104" s="12"/>
    </row>
    <row r="105" spans="1:5" ht="15.75" x14ac:dyDescent="0.25">
      <c r="A105" s="109"/>
      <c r="B105" s="14" t="s">
        <v>179</v>
      </c>
      <c r="C105" s="96"/>
      <c r="D105" s="5" t="s">
        <v>23</v>
      </c>
      <c r="E105" s="12"/>
    </row>
    <row r="106" spans="1:5" ht="15.75" x14ac:dyDescent="0.25">
      <c r="A106" s="109"/>
      <c r="B106" s="3" t="s">
        <v>132</v>
      </c>
      <c r="C106" s="96"/>
      <c r="D106" s="3" t="s">
        <v>27</v>
      </c>
      <c r="E106" s="12"/>
    </row>
    <row r="107" spans="1:5" ht="15.75" x14ac:dyDescent="0.25">
      <c r="A107" s="109"/>
      <c r="B107" s="3" t="s">
        <v>133</v>
      </c>
      <c r="C107" s="96"/>
      <c r="D107" s="3" t="s">
        <v>27</v>
      </c>
      <c r="E107" s="12"/>
    </row>
    <row r="108" spans="1:5" ht="15.75" x14ac:dyDescent="0.25">
      <c r="A108" s="109"/>
      <c r="B108" s="3" t="s">
        <v>134</v>
      </c>
      <c r="C108" s="4"/>
      <c r="D108" s="3" t="s">
        <v>25</v>
      </c>
      <c r="E108" s="12"/>
    </row>
    <row r="109" spans="1:5" ht="15.75" x14ac:dyDescent="0.25">
      <c r="A109" s="110"/>
      <c r="B109" s="7" t="s">
        <v>135</v>
      </c>
      <c r="C109" s="4"/>
      <c r="D109" s="7" t="s">
        <v>30</v>
      </c>
      <c r="E109" s="86"/>
    </row>
    <row r="110" spans="1:5" x14ac:dyDescent="0.25">
      <c r="B110" s="2" t="s">
        <v>158</v>
      </c>
      <c r="C110" s="2">
        <v>-1.2380182754539011E-2</v>
      </c>
      <c r="D110" s="2" t="s">
        <v>159</v>
      </c>
      <c r="E110" s="2" t="s">
        <v>160</v>
      </c>
    </row>
    <row r="111" spans="1:5" x14ac:dyDescent="0.25">
      <c r="B111" s="2" t="s">
        <v>161</v>
      </c>
      <c r="C111" s="2">
        <v>-2.6528582721475878E-2</v>
      </c>
      <c r="D111" s="2" t="s">
        <v>159</v>
      </c>
      <c r="E111" s="2" t="s">
        <v>160</v>
      </c>
    </row>
    <row r="112" spans="1:5" x14ac:dyDescent="0.25">
      <c r="B112" s="2" t="s">
        <v>162</v>
      </c>
      <c r="C112" s="2">
        <v>0</v>
      </c>
      <c r="D112" s="2" t="s">
        <v>159</v>
      </c>
      <c r="E112" s="2" t="s">
        <v>163</v>
      </c>
    </row>
    <row r="113" spans="2:5" x14ac:dyDescent="0.25">
      <c r="B113" s="2" t="s">
        <v>164</v>
      </c>
      <c r="C113" s="2">
        <v>0</v>
      </c>
      <c r="D113" s="2" t="s">
        <v>159</v>
      </c>
      <c r="E113" s="2" t="s">
        <v>165</v>
      </c>
    </row>
    <row r="114" spans="2:5" x14ac:dyDescent="0.25">
      <c r="B114" s="2" t="s">
        <v>166</v>
      </c>
      <c r="C114" s="2">
        <v>3.5482399999999998</v>
      </c>
      <c r="D114" s="2" t="s">
        <v>159</v>
      </c>
      <c r="E114" s="2" t="s">
        <v>167</v>
      </c>
    </row>
  </sheetData>
  <mergeCells count="10">
    <mergeCell ref="A55:A74"/>
    <mergeCell ref="A75:A77"/>
    <mergeCell ref="A78:A84"/>
    <mergeCell ref="A85:A109"/>
    <mergeCell ref="A1:E2"/>
    <mergeCell ref="A4:A14"/>
    <mergeCell ref="A15:A21"/>
    <mergeCell ref="A22:A42"/>
    <mergeCell ref="A43:A44"/>
    <mergeCell ref="A45:A54"/>
  </mergeCells>
  <dataValidations count="2">
    <dataValidation type="list" allowBlank="1" showInputMessage="1" showErrorMessage="1" sqref="C40" xr:uid="{BC303D3E-1E6F-4CAC-B78E-18099816EF06}">
      <formula1>#REF!</formula1>
    </dataValidation>
    <dataValidation type="list" allowBlank="1" showInputMessage="1" showErrorMessage="1" sqref="C16 C19 C73:C74 C69:C71 C67 C79:C81" xr:uid="{4F256A2E-3DB8-465B-B2E1-0E3355A4B280}">
      <formula1>#REF!</formula1>
    </dataValidation>
  </dataValidations>
  <pageMargins left="0.7" right="0.7" top="0.75" bottom="0.75" header="0.3" footer="0.3"/>
  <pageSetup orientation="portrait" horizontalDpi="300" verticalDpi="300" r:id="rId1"/>
  <headerFooter>
    <oddFooter>&amp;R_x000D_&amp;1#&amp;"Calibri"&amp;22&amp;KFF8939 RESTRICTED</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D6EAC-2740-405B-938B-C4D210FEFDEC}">
  <dimension ref="A1:I114"/>
  <sheetViews>
    <sheetView tabSelected="1" topLeftCell="A104" workbookViewId="0">
      <selection activeCell="D130" sqref="D130"/>
    </sheetView>
  </sheetViews>
  <sheetFormatPr defaultColWidth="8.7109375" defaultRowHeight="15" x14ac:dyDescent="0.25"/>
  <cols>
    <col min="1" max="1" width="26.140625" style="2" customWidth="1"/>
    <col min="2" max="2" width="80.7109375" style="2" customWidth="1"/>
    <col min="3" max="3" width="33.85546875" style="2" bestFit="1" customWidth="1"/>
    <col min="4" max="4" width="10.28515625" style="2" customWidth="1"/>
    <col min="5" max="5" width="59" style="2" customWidth="1"/>
    <col min="6" max="6" width="9.42578125" style="63" customWidth="1"/>
    <col min="7" max="7" width="8.7109375" style="76"/>
    <col min="8" max="8" width="54.5703125" style="76" customWidth="1"/>
    <col min="9" max="14" width="8.7109375" style="76"/>
    <col min="15" max="15" width="27.28515625" style="76" customWidth="1"/>
    <col min="16" max="16384" width="8.7109375" style="76"/>
  </cols>
  <sheetData>
    <row r="1" spans="1:7" ht="18.600000000000001" customHeight="1" x14ac:dyDescent="0.25">
      <c r="A1" s="111" t="s">
        <v>15</v>
      </c>
      <c r="B1" s="112"/>
      <c r="C1" s="112"/>
      <c r="D1" s="112"/>
      <c r="E1" s="112"/>
    </row>
    <row r="2" spans="1:7" x14ac:dyDescent="0.25">
      <c r="A2" s="113"/>
      <c r="B2" s="113"/>
      <c r="C2" s="113"/>
      <c r="D2" s="113"/>
      <c r="E2" s="113"/>
    </row>
    <row r="3" spans="1:7" s="80" customFormat="1" ht="16.149999999999999" customHeight="1" x14ac:dyDescent="0.3">
      <c r="A3" s="15" t="s">
        <v>16</v>
      </c>
      <c r="B3" s="16" t="s">
        <v>17</v>
      </c>
      <c r="C3" s="16" t="s">
        <v>18</v>
      </c>
      <c r="D3" s="16" t="s">
        <v>19</v>
      </c>
      <c r="E3" s="17" t="s">
        <v>20</v>
      </c>
      <c r="F3" s="79"/>
    </row>
    <row r="4" spans="1:7" ht="18.75" x14ac:dyDescent="0.3">
      <c r="A4" s="114" t="s">
        <v>21</v>
      </c>
      <c r="B4" s="18" t="s">
        <v>22</v>
      </c>
      <c r="C4" s="22" t="s">
        <v>157</v>
      </c>
      <c r="D4" s="19" t="s">
        <v>23</v>
      </c>
      <c r="E4" s="20" t="s">
        <v>168</v>
      </c>
    </row>
    <row r="5" spans="1:7" ht="18.75" x14ac:dyDescent="0.3">
      <c r="A5" s="115"/>
      <c r="B5" s="21" t="s">
        <v>24</v>
      </c>
      <c r="C5" s="22">
        <v>3.9</v>
      </c>
      <c r="D5" s="23" t="s">
        <v>25</v>
      </c>
      <c r="E5" s="24"/>
    </row>
    <row r="6" spans="1:7" ht="18.75" x14ac:dyDescent="0.3">
      <c r="A6" s="115"/>
      <c r="B6" s="21" t="s">
        <v>26</v>
      </c>
      <c r="C6" s="93">
        <v>44791</v>
      </c>
      <c r="D6" s="23" t="s">
        <v>27</v>
      </c>
      <c r="E6" s="24"/>
    </row>
    <row r="7" spans="1:7" ht="18.75" x14ac:dyDescent="0.3">
      <c r="A7" s="115"/>
      <c r="B7" s="21" t="s">
        <v>28</v>
      </c>
      <c r="C7" s="93">
        <v>45130</v>
      </c>
      <c r="D7" s="23" t="s">
        <v>27</v>
      </c>
      <c r="E7"/>
    </row>
    <row r="8" spans="1:7" ht="18.75" x14ac:dyDescent="0.3">
      <c r="A8" s="115"/>
      <c r="B8" s="21" t="s">
        <v>29</v>
      </c>
      <c r="C8" s="22">
        <v>0</v>
      </c>
      <c r="D8" s="23" t="s">
        <v>30</v>
      </c>
      <c r="E8" s="24"/>
    </row>
    <row r="9" spans="1:7" ht="18.75" x14ac:dyDescent="0.3">
      <c r="A9" s="115"/>
      <c r="B9" s="21" t="s">
        <v>31</v>
      </c>
      <c r="C9" s="22">
        <v>75</v>
      </c>
      <c r="D9" s="21" t="s">
        <v>32</v>
      </c>
      <c r="E9" s="24"/>
      <c r="G9" s="81"/>
    </row>
    <row r="10" spans="1:7" ht="18.75" x14ac:dyDescent="0.3">
      <c r="A10" s="115"/>
      <c r="B10" s="21" t="s">
        <v>33</v>
      </c>
      <c r="C10" s="22">
        <v>54.333500000000001</v>
      </c>
      <c r="D10" s="21" t="s">
        <v>34</v>
      </c>
      <c r="E10" s="24"/>
    </row>
    <row r="11" spans="1:7" ht="18.75" x14ac:dyDescent="0.3">
      <c r="A11" s="115"/>
      <c r="B11" s="21" t="s">
        <v>35</v>
      </c>
      <c r="C11" s="22">
        <v>21.104500000000002</v>
      </c>
      <c r="D11" s="21" t="s">
        <v>34</v>
      </c>
      <c r="E11" s="24"/>
    </row>
    <row r="12" spans="1:7" ht="18.75" x14ac:dyDescent="0.3">
      <c r="A12" s="115"/>
      <c r="B12" s="21" t="s">
        <v>36</v>
      </c>
      <c r="C12" s="25">
        <v>44</v>
      </c>
      <c r="D12" s="21" t="s">
        <v>30</v>
      </c>
      <c r="E12" s="24"/>
    </row>
    <row r="13" spans="1:7" ht="18.75" x14ac:dyDescent="0.3">
      <c r="A13" s="115"/>
      <c r="B13" s="21" t="s">
        <v>37</v>
      </c>
      <c r="C13" s="25">
        <v>27</v>
      </c>
      <c r="D13" s="21" t="s">
        <v>30</v>
      </c>
      <c r="E13" s="24"/>
    </row>
    <row r="14" spans="1:7" ht="18.75" x14ac:dyDescent="0.3">
      <c r="A14" s="116"/>
      <c r="B14" s="26" t="s">
        <v>38</v>
      </c>
      <c r="C14" s="27">
        <v>29</v>
      </c>
      <c r="D14" s="26" t="s">
        <v>30</v>
      </c>
      <c r="E14" s="28"/>
    </row>
    <row r="15" spans="1:7" ht="18.75" hidden="1" x14ac:dyDescent="0.3">
      <c r="A15" s="117" t="s">
        <v>147</v>
      </c>
      <c r="B15" s="90" t="s">
        <v>155</v>
      </c>
      <c r="C15" s="92"/>
      <c r="D15" s="90" t="s">
        <v>110</v>
      </c>
      <c r="E15" s="24"/>
    </row>
    <row r="16" spans="1:7" ht="18.75" hidden="1" x14ac:dyDescent="0.3">
      <c r="A16" s="118"/>
      <c r="B16" s="90" t="s">
        <v>153</v>
      </c>
      <c r="C16" s="90"/>
      <c r="D16" s="91" t="s">
        <v>23</v>
      </c>
      <c r="E16" s="24"/>
    </row>
    <row r="17" spans="1:5" ht="18.75" hidden="1" x14ac:dyDescent="0.3">
      <c r="A17" s="118"/>
      <c r="B17" s="21" t="s">
        <v>151</v>
      </c>
      <c r="C17" s="25"/>
      <c r="D17" s="21" t="s">
        <v>30</v>
      </c>
      <c r="E17" s="89"/>
    </row>
    <row r="18" spans="1:5" ht="18.75" hidden="1" x14ac:dyDescent="0.3">
      <c r="A18" s="118"/>
      <c r="B18" s="21" t="s">
        <v>152</v>
      </c>
      <c r="C18" s="25"/>
      <c r="D18" s="21" t="s">
        <v>148</v>
      </c>
      <c r="E18" s="88"/>
    </row>
    <row r="19" spans="1:5" ht="18.75" hidden="1" x14ac:dyDescent="0.3">
      <c r="A19" s="118"/>
      <c r="B19" s="21" t="s">
        <v>153</v>
      </c>
      <c r="C19" s="25"/>
      <c r="D19" s="23" t="s">
        <v>23</v>
      </c>
      <c r="E19" s="88"/>
    </row>
    <row r="20" spans="1:5" ht="18.75" hidden="1" x14ac:dyDescent="0.3">
      <c r="A20" s="118"/>
      <c r="B20" s="21" t="s">
        <v>149</v>
      </c>
      <c r="C20" s="94"/>
      <c r="D20" s="21" t="s">
        <v>150</v>
      </c>
      <c r="E20" s="88"/>
    </row>
    <row r="21" spans="1:5" ht="18.75" hidden="1" x14ac:dyDescent="0.3">
      <c r="A21" s="119"/>
      <c r="B21" s="26" t="s">
        <v>154</v>
      </c>
      <c r="C21" s="27"/>
      <c r="D21" s="26" t="s">
        <v>25</v>
      </c>
      <c r="E21" s="87"/>
    </row>
    <row r="22" spans="1:5" ht="18.75" x14ac:dyDescent="0.3">
      <c r="A22" s="108" t="s">
        <v>39</v>
      </c>
      <c r="B22" s="29" t="s">
        <v>40</v>
      </c>
      <c r="C22" s="30">
        <v>450</v>
      </c>
      <c r="D22" s="31" t="s">
        <v>41</v>
      </c>
      <c r="E22" s="32"/>
    </row>
    <row r="23" spans="1:5" ht="18.75" x14ac:dyDescent="0.3">
      <c r="A23" s="109"/>
      <c r="B23" s="21" t="s">
        <v>42</v>
      </c>
      <c r="C23" s="25" t="s">
        <v>143</v>
      </c>
      <c r="D23" s="33" t="s">
        <v>23</v>
      </c>
      <c r="E23" s="34"/>
    </row>
    <row r="24" spans="1:5" ht="18.75" x14ac:dyDescent="0.3">
      <c r="A24" s="109"/>
      <c r="B24" s="21" t="s">
        <v>43</v>
      </c>
      <c r="C24" s="35">
        <v>1</v>
      </c>
      <c r="D24" s="33" t="s">
        <v>23</v>
      </c>
      <c r="E24" s="34"/>
    </row>
    <row r="25" spans="1:5" ht="18.75" x14ac:dyDescent="0.3">
      <c r="A25" s="109"/>
      <c r="B25" s="3" t="s">
        <v>44</v>
      </c>
      <c r="C25" s="6" t="s">
        <v>144</v>
      </c>
      <c r="D25" s="9" t="s">
        <v>23</v>
      </c>
      <c r="E25" s="34"/>
    </row>
    <row r="26" spans="1:5" ht="18.75" x14ac:dyDescent="0.3">
      <c r="A26" s="109"/>
      <c r="B26" s="3" t="s">
        <v>45</v>
      </c>
      <c r="C26" s="10">
        <v>1</v>
      </c>
      <c r="D26" s="9" t="s">
        <v>23</v>
      </c>
      <c r="E26" s="34"/>
    </row>
    <row r="27" spans="1:5" ht="18.75" x14ac:dyDescent="0.3">
      <c r="A27" s="109"/>
      <c r="B27" s="3" t="s">
        <v>46</v>
      </c>
      <c r="C27" s="6" t="s">
        <v>145</v>
      </c>
      <c r="D27" s="9" t="s">
        <v>23</v>
      </c>
      <c r="E27" s="34"/>
    </row>
    <row r="28" spans="1:5" ht="18.75" x14ac:dyDescent="0.3">
      <c r="A28" s="109"/>
      <c r="B28" s="3" t="s">
        <v>47</v>
      </c>
      <c r="C28" s="10">
        <v>1</v>
      </c>
      <c r="D28" s="9" t="s">
        <v>23</v>
      </c>
      <c r="E28" s="34"/>
    </row>
    <row r="29" spans="1:5" ht="18.75" x14ac:dyDescent="0.3">
      <c r="A29" s="109"/>
      <c r="B29" s="3" t="s">
        <v>48</v>
      </c>
      <c r="C29" s="6"/>
      <c r="D29" s="9" t="s">
        <v>23</v>
      </c>
      <c r="E29" s="34"/>
    </row>
    <row r="30" spans="1:5" ht="18.75" x14ac:dyDescent="0.3">
      <c r="A30" s="109"/>
      <c r="B30" s="3" t="s">
        <v>49</v>
      </c>
      <c r="C30" s="10"/>
      <c r="D30" s="9" t="s">
        <v>23</v>
      </c>
      <c r="E30" s="34"/>
    </row>
    <row r="31" spans="1:5" ht="18.75" x14ac:dyDescent="0.3">
      <c r="A31" s="109"/>
      <c r="B31" s="3" t="s">
        <v>50</v>
      </c>
      <c r="C31" s="6"/>
      <c r="D31" s="9" t="s">
        <v>23</v>
      </c>
      <c r="E31" s="34"/>
    </row>
    <row r="32" spans="1:5" ht="18.75" x14ac:dyDescent="0.3">
      <c r="A32" s="109"/>
      <c r="B32" s="7" t="s">
        <v>51</v>
      </c>
      <c r="C32" s="11"/>
      <c r="D32" s="9" t="s">
        <v>23</v>
      </c>
      <c r="E32" s="34"/>
    </row>
    <row r="33" spans="1:5" ht="18.75" x14ac:dyDescent="0.3">
      <c r="A33" s="109"/>
      <c r="B33" s="29" t="s">
        <v>52</v>
      </c>
      <c r="C33" s="30"/>
      <c r="D33" s="37" t="s">
        <v>41</v>
      </c>
      <c r="E33" s="32"/>
    </row>
    <row r="34" spans="1:5" ht="18.75" x14ac:dyDescent="0.3">
      <c r="A34" s="109"/>
      <c r="B34" s="26" t="s">
        <v>53</v>
      </c>
      <c r="C34" s="36">
        <v>4</v>
      </c>
      <c r="D34" s="38" t="s">
        <v>23</v>
      </c>
      <c r="E34" s="34"/>
    </row>
    <row r="35" spans="1:5" ht="18.75" x14ac:dyDescent="0.3">
      <c r="A35" s="109"/>
      <c r="B35" s="29" t="s">
        <v>54</v>
      </c>
      <c r="C35" s="30"/>
      <c r="D35" s="31" t="s">
        <v>41</v>
      </c>
      <c r="E35" s="32"/>
    </row>
    <row r="36" spans="1:5" ht="18.75" x14ac:dyDescent="0.3">
      <c r="A36" s="109"/>
      <c r="B36" s="21" t="s">
        <v>55</v>
      </c>
      <c r="C36" s="35">
        <v>1</v>
      </c>
      <c r="D36" s="33" t="s">
        <v>23</v>
      </c>
      <c r="E36" s="34"/>
    </row>
    <row r="37" spans="1:5" ht="18.75" x14ac:dyDescent="0.3">
      <c r="A37" s="109"/>
      <c r="B37" s="26" t="s">
        <v>56</v>
      </c>
      <c r="C37" s="36">
        <v>5</v>
      </c>
      <c r="D37" s="38"/>
      <c r="E37" s="34"/>
    </row>
    <row r="38" spans="1:5" ht="18.75" x14ac:dyDescent="0.3">
      <c r="A38" s="109"/>
      <c r="B38" s="29" t="s">
        <v>57</v>
      </c>
      <c r="C38" s="30">
        <f>1125/C9</f>
        <v>15</v>
      </c>
      <c r="D38" s="31" t="s">
        <v>41</v>
      </c>
      <c r="E38" s="32"/>
    </row>
    <row r="39" spans="1:5" ht="18.75" x14ac:dyDescent="0.3">
      <c r="A39" s="109"/>
      <c r="B39" s="29" t="s">
        <v>174</v>
      </c>
      <c r="C39" s="30">
        <f>868.73/C9</f>
        <v>11.583066666666667</v>
      </c>
      <c r="D39" s="31" t="s">
        <v>173</v>
      </c>
      <c r="E39" s="32"/>
    </row>
    <row r="40" spans="1:5" ht="18.75" x14ac:dyDescent="0.3">
      <c r="A40" s="109"/>
      <c r="B40" s="21" t="s">
        <v>58</v>
      </c>
      <c r="C40" s="39" t="s">
        <v>138</v>
      </c>
      <c r="D40" s="33" t="s">
        <v>23</v>
      </c>
      <c r="E40" s="34"/>
    </row>
    <row r="41" spans="1:5" ht="18.75" x14ac:dyDescent="0.3">
      <c r="A41" s="109"/>
      <c r="B41" s="26" t="s">
        <v>59</v>
      </c>
      <c r="C41" s="36">
        <v>1</v>
      </c>
      <c r="D41" s="38" t="s">
        <v>23</v>
      </c>
      <c r="E41" s="34"/>
    </row>
    <row r="42" spans="1:5" ht="18.75" x14ac:dyDescent="0.3">
      <c r="A42" s="110"/>
      <c r="B42" s="40" t="s">
        <v>60</v>
      </c>
      <c r="C42" s="41"/>
      <c r="D42" s="40" t="s">
        <v>61</v>
      </c>
      <c r="E42" s="24"/>
    </row>
    <row r="43" spans="1:5" ht="15.6" customHeight="1" x14ac:dyDescent="0.3">
      <c r="A43" s="108" t="s">
        <v>62</v>
      </c>
      <c r="B43" s="18" t="s">
        <v>63</v>
      </c>
      <c r="C43" s="42" t="s">
        <v>140</v>
      </c>
      <c r="D43" s="19" t="s">
        <v>23</v>
      </c>
      <c r="E43" s="43"/>
    </row>
    <row r="44" spans="1:5" ht="15.6" customHeight="1" x14ac:dyDescent="0.3">
      <c r="A44" s="110"/>
      <c r="B44" s="44" t="s">
        <v>64</v>
      </c>
      <c r="C44" s="27">
        <v>16</v>
      </c>
      <c r="D44" s="44" t="s">
        <v>65</v>
      </c>
      <c r="E44" s="45"/>
    </row>
    <row r="45" spans="1:5" ht="18.75" x14ac:dyDescent="0.3">
      <c r="A45" s="108" t="s">
        <v>66</v>
      </c>
      <c r="B45" s="18" t="s">
        <v>67</v>
      </c>
      <c r="C45" s="46" t="s">
        <v>137</v>
      </c>
      <c r="D45" s="47" t="s">
        <v>23</v>
      </c>
      <c r="E45" s="48"/>
    </row>
    <row r="46" spans="1:5" ht="18.75" x14ac:dyDescent="0.3">
      <c r="A46" s="109"/>
      <c r="B46" s="53" t="s">
        <v>68</v>
      </c>
      <c r="C46" s="54"/>
      <c r="D46" s="53" t="s">
        <v>65</v>
      </c>
      <c r="E46" s="43"/>
    </row>
    <row r="47" spans="1:5" ht="18.75" x14ac:dyDescent="0.3">
      <c r="A47" s="109"/>
      <c r="B47" s="53" t="s">
        <v>156</v>
      </c>
      <c r="C47" s="54">
        <v>0</v>
      </c>
      <c r="D47" s="53" t="s">
        <v>30</v>
      </c>
      <c r="E47" s="43"/>
    </row>
    <row r="48" spans="1:5" ht="18.75" x14ac:dyDescent="0.3">
      <c r="A48" s="109"/>
      <c r="B48" s="51" t="s">
        <v>69</v>
      </c>
      <c r="C48" s="52"/>
      <c r="D48" s="51" t="s">
        <v>23</v>
      </c>
      <c r="E48" s="43"/>
    </row>
    <row r="49" spans="1:9" ht="18.75" x14ac:dyDescent="0.3">
      <c r="A49" s="109"/>
      <c r="B49" s="53" t="s">
        <v>70</v>
      </c>
      <c r="C49" s="54"/>
      <c r="D49" s="53" t="s">
        <v>23</v>
      </c>
      <c r="E49" s="43"/>
    </row>
    <row r="50" spans="1:9" ht="18.75" x14ac:dyDescent="0.3">
      <c r="A50" s="109"/>
      <c r="B50" s="49" t="s">
        <v>71</v>
      </c>
      <c r="C50" s="50"/>
      <c r="D50" s="49" t="s">
        <v>23</v>
      </c>
      <c r="E50" s="43"/>
    </row>
    <row r="51" spans="1:9" ht="18.75" x14ac:dyDescent="0.3">
      <c r="A51" s="109"/>
      <c r="B51" s="47" t="s">
        <v>72</v>
      </c>
      <c r="C51" s="93"/>
      <c r="D51" s="55" t="s">
        <v>27</v>
      </c>
      <c r="E51" s="43"/>
      <c r="H51" s="82"/>
      <c r="I51" s="83"/>
    </row>
    <row r="52" spans="1:9" ht="18.75" x14ac:dyDescent="0.3">
      <c r="A52" s="109"/>
      <c r="B52" s="53" t="s">
        <v>73</v>
      </c>
      <c r="C52" s="93"/>
      <c r="D52" s="56" t="s">
        <v>27</v>
      </c>
      <c r="E52" s="43"/>
      <c r="H52" s="82"/>
      <c r="I52" s="83"/>
    </row>
    <row r="53" spans="1:9" ht="18.75" x14ac:dyDescent="0.3">
      <c r="A53" s="109"/>
      <c r="B53" s="53" t="s">
        <v>74</v>
      </c>
      <c r="C53" s="25"/>
      <c r="D53" s="53" t="s">
        <v>23</v>
      </c>
      <c r="E53" s="43"/>
      <c r="H53" s="82"/>
      <c r="I53" s="83"/>
    </row>
    <row r="54" spans="1:9" ht="18.75" x14ac:dyDescent="0.3">
      <c r="A54" s="110"/>
      <c r="B54" s="57" t="s">
        <v>75</v>
      </c>
      <c r="C54" s="58">
        <v>0</v>
      </c>
      <c r="D54" s="59" t="s">
        <v>30</v>
      </c>
      <c r="E54" s="45"/>
      <c r="H54" s="82"/>
      <c r="I54" s="83"/>
    </row>
    <row r="55" spans="1:9" ht="18.75" x14ac:dyDescent="0.3">
      <c r="A55" s="108" t="s">
        <v>76</v>
      </c>
      <c r="B55" s="60" t="s">
        <v>77</v>
      </c>
      <c r="C55" s="42" t="s">
        <v>139</v>
      </c>
      <c r="D55" s="19" t="s">
        <v>23</v>
      </c>
      <c r="E55" s="48"/>
      <c r="H55" s="82"/>
      <c r="I55" s="83"/>
    </row>
    <row r="56" spans="1:9" ht="18.75" x14ac:dyDescent="0.3">
      <c r="A56" s="109"/>
      <c r="B56" s="21" t="s">
        <v>78</v>
      </c>
      <c r="C56" s="97">
        <v>87.8</v>
      </c>
      <c r="D56" s="21" t="s">
        <v>79</v>
      </c>
      <c r="E56" s="43"/>
      <c r="H56" s="82"/>
      <c r="I56" s="83"/>
    </row>
    <row r="57" spans="1:9" ht="18.75" x14ac:dyDescent="0.3">
      <c r="A57" s="109"/>
      <c r="B57" s="21" t="s">
        <v>80</v>
      </c>
      <c r="C57" s="25" t="s">
        <v>136</v>
      </c>
      <c r="D57" s="23" t="s">
        <v>23</v>
      </c>
      <c r="E57" s="43"/>
      <c r="H57" s="82"/>
      <c r="I57" s="83"/>
    </row>
    <row r="58" spans="1:9" ht="18.75" x14ac:dyDescent="0.3">
      <c r="A58" s="109"/>
      <c r="B58" s="21" t="s">
        <v>81</v>
      </c>
      <c r="C58" s="25" t="s">
        <v>141</v>
      </c>
      <c r="D58" s="23" t="s">
        <v>23</v>
      </c>
      <c r="E58" s="43"/>
      <c r="H58" s="82"/>
      <c r="I58" s="83"/>
    </row>
    <row r="59" spans="1:9" ht="18.75" x14ac:dyDescent="0.25">
      <c r="A59" s="109"/>
      <c r="B59" s="14" t="s">
        <v>82</v>
      </c>
      <c r="C59" s="6" t="s">
        <v>180</v>
      </c>
      <c r="D59" s="5" t="s">
        <v>23</v>
      </c>
      <c r="E59" s="43"/>
      <c r="H59" s="82"/>
      <c r="I59" s="83"/>
    </row>
    <row r="60" spans="1:9" ht="18.75" x14ac:dyDescent="0.3">
      <c r="A60" s="109"/>
      <c r="B60" s="3" t="s">
        <v>83</v>
      </c>
      <c r="C60" s="97">
        <v>70.25</v>
      </c>
      <c r="D60" s="3" t="s">
        <v>79</v>
      </c>
      <c r="E60" s="43"/>
      <c r="H60" s="82"/>
      <c r="I60" s="83"/>
    </row>
    <row r="61" spans="1:9" ht="18.75" x14ac:dyDescent="0.25">
      <c r="A61" s="109"/>
      <c r="B61" s="3" t="s">
        <v>84</v>
      </c>
      <c r="C61" s="6" t="s">
        <v>136</v>
      </c>
      <c r="D61" s="5" t="s">
        <v>23</v>
      </c>
      <c r="E61" s="43"/>
      <c r="H61" s="82"/>
      <c r="I61" s="83"/>
    </row>
    <row r="62" spans="1:9" ht="18.75" x14ac:dyDescent="0.25">
      <c r="A62" s="109"/>
      <c r="B62" s="3" t="s">
        <v>85</v>
      </c>
      <c r="C62" s="6" t="s">
        <v>137</v>
      </c>
      <c r="D62" s="5" t="s">
        <v>23</v>
      </c>
      <c r="E62" s="43"/>
      <c r="H62" s="82"/>
      <c r="I62" s="83"/>
    </row>
    <row r="63" spans="1:9" ht="18.75" x14ac:dyDescent="0.25">
      <c r="A63" s="109"/>
      <c r="B63" s="14" t="s">
        <v>86</v>
      </c>
      <c r="C63" s="6" t="s">
        <v>142</v>
      </c>
      <c r="D63" s="5" t="s">
        <v>23</v>
      </c>
      <c r="E63" s="43"/>
      <c r="H63" s="82"/>
      <c r="I63" s="83"/>
    </row>
    <row r="64" spans="1:9" ht="18.75" x14ac:dyDescent="0.3">
      <c r="A64" s="109"/>
      <c r="B64" s="3" t="s">
        <v>87</v>
      </c>
      <c r="C64" s="97">
        <v>54.349999999999994</v>
      </c>
      <c r="D64" s="3" t="s">
        <v>79</v>
      </c>
      <c r="E64" s="43"/>
      <c r="H64" s="82"/>
      <c r="I64" s="83"/>
    </row>
    <row r="65" spans="1:9" ht="18.75" x14ac:dyDescent="0.25">
      <c r="A65" s="109"/>
      <c r="B65" s="3" t="s">
        <v>88</v>
      </c>
      <c r="C65" s="6" t="s">
        <v>136</v>
      </c>
      <c r="D65" s="5" t="s">
        <v>23</v>
      </c>
      <c r="E65" s="43"/>
      <c r="H65" s="82"/>
      <c r="I65" s="83"/>
    </row>
    <row r="66" spans="1:9" ht="18.75" x14ac:dyDescent="0.25">
      <c r="A66" s="109"/>
      <c r="B66" s="3" t="s">
        <v>89</v>
      </c>
      <c r="C66" s="6" t="s">
        <v>137</v>
      </c>
      <c r="D66" s="5" t="s">
        <v>23</v>
      </c>
      <c r="E66" s="43"/>
      <c r="H66" s="82"/>
      <c r="I66" s="83"/>
    </row>
    <row r="67" spans="1:9" ht="18.75" x14ac:dyDescent="0.3">
      <c r="A67" s="109"/>
      <c r="B67" s="14" t="s">
        <v>90</v>
      </c>
      <c r="C67" s="6"/>
      <c r="D67" s="5" t="s">
        <v>23</v>
      </c>
      <c r="E67" s="24"/>
      <c r="G67" s="84"/>
      <c r="H67" s="82"/>
      <c r="I67" s="83"/>
    </row>
    <row r="68" spans="1:9" ht="18.75" x14ac:dyDescent="0.3">
      <c r="A68" s="109"/>
      <c r="B68" s="3" t="s">
        <v>91</v>
      </c>
      <c r="C68" s="6"/>
      <c r="D68" s="3" t="s">
        <v>79</v>
      </c>
      <c r="E68" s="24"/>
      <c r="G68" s="84"/>
      <c r="H68" s="82"/>
      <c r="I68" s="83"/>
    </row>
    <row r="69" spans="1:9" ht="18.75" x14ac:dyDescent="0.3">
      <c r="A69" s="109"/>
      <c r="B69" s="3" t="s">
        <v>92</v>
      </c>
      <c r="C69" s="6"/>
      <c r="D69" s="5" t="s">
        <v>23</v>
      </c>
      <c r="E69" s="24"/>
      <c r="G69" s="84"/>
      <c r="H69" s="82"/>
      <c r="I69" s="83"/>
    </row>
    <row r="70" spans="1:9" ht="18.75" x14ac:dyDescent="0.3">
      <c r="A70" s="109"/>
      <c r="B70" s="3" t="s">
        <v>93</v>
      </c>
      <c r="C70" s="6"/>
      <c r="D70" s="5" t="s">
        <v>23</v>
      </c>
      <c r="E70" s="24"/>
      <c r="G70" s="84"/>
      <c r="H70" s="82"/>
      <c r="I70" s="83"/>
    </row>
    <row r="71" spans="1:9" ht="18.75" x14ac:dyDescent="0.3">
      <c r="A71" s="109"/>
      <c r="B71" s="14" t="s">
        <v>94</v>
      </c>
      <c r="C71" s="6"/>
      <c r="D71" s="5" t="s">
        <v>23</v>
      </c>
      <c r="E71" s="24"/>
      <c r="G71" s="84"/>
      <c r="H71" s="82"/>
      <c r="I71" s="83"/>
    </row>
    <row r="72" spans="1:9" ht="18.75" x14ac:dyDescent="0.3">
      <c r="A72" s="109"/>
      <c r="B72" s="3" t="s">
        <v>95</v>
      </c>
      <c r="C72" s="6"/>
      <c r="D72" s="3" t="s">
        <v>79</v>
      </c>
      <c r="E72" s="24"/>
      <c r="G72" s="84"/>
      <c r="H72" s="82"/>
      <c r="I72" s="83"/>
    </row>
    <row r="73" spans="1:9" ht="18.75" x14ac:dyDescent="0.3">
      <c r="A73" s="109"/>
      <c r="B73" s="3" t="s">
        <v>96</v>
      </c>
      <c r="C73" s="6"/>
      <c r="D73" s="5" t="s">
        <v>23</v>
      </c>
      <c r="E73" s="24"/>
      <c r="G73" s="84"/>
      <c r="H73" s="82"/>
      <c r="I73" s="83"/>
    </row>
    <row r="74" spans="1:9" ht="18.75" x14ac:dyDescent="0.3">
      <c r="A74" s="110"/>
      <c r="B74" s="7" t="s">
        <v>97</v>
      </c>
      <c r="C74" s="8"/>
      <c r="D74" s="13" t="s">
        <v>23</v>
      </c>
      <c r="E74" s="28"/>
      <c r="G74" s="84"/>
      <c r="H74" s="82"/>
      <c r="I74" s="83"/>
    </row>
    <row r="75" spans="1:9" ht="18.75" x14ac:dyDescent="0.3">
      <c r="A75" s="109" t="s">
        <v>98</v>
      </c>
      <c r="B75" s="21" t="s">
        <v>99</v>
      </c>
      <c r="C75" s="95">
        <v>0.27</v>
      </c>
      <c r="D75" s="21" t="s">
        <v>100</v>
      </c>
      <c r="E75" s="24"/>
      <c r="H75" s="82"/>
      <c r="I75" s="83"/>
    </row>
    <row r="76" spans="1:9" ht="18.75" x14ac:dyDescent="0.3">
      <c r="A76" s="109"/>
      <c r="B76" s="21" t="s">
        <v>101</v>
      </c>
      <c r="C76" s="95">
        <v>2.0099999999999998</v>
      </c>
      <c r="D76" s="21" t="s">
        <v>100</v>
      </c>
      <c r="E76" s="24"/>
      <c r="H76" s="82"/>
      <c r="I76" s="83"/>
    </row>
    <row r="77" spans="1:9" ht="18.75" x14ac:dyDescent="0.3">
      <c r="A77" s="110"/>
      <c r="B77" s="21" t="s">
        <v>102</v>
      </c>
      <c r="C77" s="95">
        <v>0.42</v>
      </c>
      <c r="D77" s="21" t="s">
        <v>100</v>
      </c>
      <c r="E77" s="24"/>
      <c r="H77" s="82"/>
      <c r="I77" s="83"/>
    </row>
    <row r="78" spans="1:9" ht="18.75" x14ac:dyDescent="0.3">
      <c r="A78" s="108" t="s">
        <v>103</v>
      </c>
      <c r="B78" s="18" t="s">
        <v>104</v>
      </c>
      <c r="C78" s="42"/>
      <c r="D78" s="18" t="s">
        <v>105</v>
      </c>
      <c r="E78" s="20"/>
      <c r="H78" s="82"/>
      <c r="I78" s="83"/>
    </row>
    <row r="79" spans="1:9" ht="18.75" x14ac:dyDescent="0.3">
      <c r="A79" s="109"/>
      <c r="B79" s="21" t="s">
        <v>106</v>
      </c>
      <c r="C79" s="25"/>
      <c r="D79" s="23" t="s">
        <v>23</v>
      </c>
      <c r="E79" s="24"/>
      <c r="H79" s="82"/>
      <c r="I79" s="83"/>
    </row>
    <row r="80" spans="1:9" ht="18.75" x14ac:dyDescent="0.3">
      <c r="A80" s="109"/>
      <c r="B80" s="21" t="s">
        <v>107</v>
      </c>
      <c r="C80" s="25"/>
      <c r="D80" s="23" t="s">
        <v>23</v>
      </c>
      <c r="E80" s="24"/>
      <c r="H80" s="82"/>
      <c r="I80" s="83"/>
    </row>
    <row r="81" spans="1:9" ht="18.75" x14ac:dyDescent="0.3">
      <c r="A81" s="109"/>
      <c r="B81" s="21" t="s">
        <v>108</v>
      </c>
      <c r="C81" s="25"/>
      <c r="D81" s="23" t="s">
        <v>23</v>
      </c>
      <c r="E81" s="24"/>
      <c r="H81" s="82"/>
      <c r="I81" s="83"/>
    </row>
    <row r="82" spans="1:9" ht="18.75" x14ac:dyDescent="0.3">
      <c r="A82" s="109"/>
      <c r="B82" s="61" t="s">
        <v>109</v>
      </c>
      <c r="C82" s="61"/>
      <c r="D82" s="61" t="s">
        <v>110</v>
      </c>
      <c r="E82" s="62"/>
      <c r="H82" s="82"/>
      <c r="I82" s="83"/>
    </row>
    <row r="83" spans="1:9" ht="18.75" x14ac:dyDescent="0.3">
      <c r="A83" s="109"/>
      <c r="B83" s="21" t="s">
        <v>111</v>
      </c>
      <c r="C83" s="25"/>
      <c r="D83" s="21" t="s">
        <v>112</v>
      </c>
      <c r="E83" s="24"/>
      <c r="H83" s="82"/>
      <c r="I83" s="83"/>
    </row>
    <row r="84" spans="1:9" ht="18.75" x14ac:dyDescent="0.3">
      <c r="A84" s="110"/>
      <c r="B84" s="26" t="s">
        <v>113</v>
      </c>
      <c r="C84" s="27"/>
      <c r="D84" s="26" t="s">
        <v>114</v>
      </c>
      <c r="E84" s="28"/>
      <c r="H84" s="82"/>
      <c r="I84" s="83"/>
    </row>
    <row r="85" spans="1:9" ht="18.75" x14ac:dyDescent="0.3">
      <c r="A85" s="108" t="s">
        <v>115</v>
      </c>
      <c r="B85" s="1" t="s">
        <v>175</v>
      </c>
      <c r="C85" s="22" t="s">
        <v>170</v>
      </c>
      <c r="D85" s="23" t="s">
        <v>23</v>
      </c>
      <c r="E85" s="43"/>
      <c r="H85" s="82"/>
      <c r="I85" s="83"/>
    </row>
    <row r="86" spans="1:9" ht="18.75" x14ac:dyDescent="0.3">
      <c r="A86" s="109"/>
      <c r="B86" s="21" t="s">
        <v>116</v>
      </c>
      <c r="C86" s="96">
        <v>44423</v>
      </c>
      <c r="D86" s="21" t="s">
        <v>27</v>
      </c>
      <c r="E86" s="43"/>
    </row>
    <row r="87" spans="1:9" ht="18.75" x14ac:dyDescent="0.3">
      <c r="A87" s="109"/>
      <c r="B87" s="21" t="s">
        <v>117</v>
      </c>
      <c r="C87" s="96">
        <v>44791</v>
      </c>
      <c r="D87" s="21" t="s">
        <v>27</v>
      </c>
      <c r="E87" s="43"/>
    </row>
    <row r="88" spans="1:9" ht="18.75" x14ac:dyDescent="0.3">
      <c r="A88" s="109"/>
      <c r="B88" s="21" t="s">
        <v>118</v>
      </c>
      <c r="C88" s="4">
        <v>0</v>
      </c>
      <c r="D88" s="21" t="s">
        <v>25</v>
      </c>
      <c r="E88" s="43"/>
    </row>
    <row r="89" spans="1:9" ht="18.75" x14ac:dyDescent="0.3">
      <c r="A89" s="109"/>
      <c r="B89" s="21" t="s">
        <v>119</v>
      </c>
      <c r="C89" s="4">
        <v>0</v>
      </c>
      <c r="D89" s="21" t="s">
        <v>30</v>
      </c>
      <c r="E89" s="43"/>
    </row>
    <row r="90" spans="1:9" ht="15.75" x14ac:dyDescent="0.25">
      <c r="A90" s="109"/>
      <c r="B90" s="14" t="s">
        <v>176</v>
      </c>
      <c r="C90" s="4" t="s">
        <v>169</v>
      </c>
      <c r="D90" s="5" t="s">
        <v>23</v>
      </c>
      <c r="E90" s="12"/>
    </row>
    <row r="91" spans="1:9" ht="15.75" x14ac:dyDescent="0.25">
      <c r="A91" s="109"/>
      <c r="B91" s="3" t="s">
        <v>120</v>
      </c>
      <c r="C91" s="96">
        <v>44102</v>
      </c>
      <c r="D91" s="3" t="s">
        <v>27</v>
      </c>
      <c r="E91" s="12"/>
    </row>
    <row r="92" spans="1:9" ht="15.75" x14ac:dyDescent="0.25">
      <c r="A92" s="109"/>
      <c r="B92" s="3" t="s">
        <v>121</v>
      </c>
      <c r="C92" s="96">
        <v>44423</v>
      </c>
      <c r="D92" s="3" t="s">
        <v>27</v>
      </c>
      <c r="E92" s="12"/>
    </row>
    <row r="93" spans="1:9" ht="15.75" x14ac:dyDescent="0.25">
      <c r="A93" s="109"/>
      <c r="B93" s="3" t="s">
        <v>122</v>
      </c>
      <c r="C93" s="4">
        <v>7.8</v>
      </c>
      <c r="D93" s="3" t="s">
        <v>25</v>
      </c>
      <c r="E93" s="12"/>
    </row>
    <row r="94" spans="1:9" ht="15.75" x14ac:dyDescent="0.25">
      <c r="A94" s="109"/>
      <c r="B94" s="3" t="s">
        <v>123</v>
      </c>
      <c r="C94" s="4">
        <v>0</v>
      </c>
      <c r="D94" s="3" t="s">
        <v>30</v>
      </c>
      <c r="E94" s="12"/>
    </row>
    <row r="95" spans="1:9" ht="15.75" x14ac:dyDescent="0.25">
      <c r="A95" s="109"/>
      <c r="B95" s="14" t="s">
        <v>177</v>
      </c>
      <c r="C95" s="4"/>
      <c r="D95" s="5" t="s">
        <v>23</v>
      </c>
      <c r="E95" s="12"/>
    </row>
    <row r="96" spans="1:9" ht="15.75" x14ac:dyDescent="0.25">
      <c r="A96" s="109"/>
      <c r="B96" s="3" t="s">
        <v>124</v>
      </c>
      <c r="C96" s="96"/>
      <c r="D96" s="3" t="s">
        <v>27</v>
      </c>
      <c r="E96" s="12"/>
    </row>
    <row r="97" spans="1:5" ht="15.75" x14ac:dyDescent="0.25">
      <c r="A97" s="109"/>
      <c r="B97" s="3" t="s">
        <v>125</v>
      </c>
      <c r="C97" s="96"/>
      <c r="D97" s="3" t="s">
        <v>27</v>
      </c>
      <c r="E97" s="12"/>
    </row>
    <row r="98" spans="1:5" ht="15.75" x14ac:dyDescent="0.25">
      <c r="A98" s="109"/>
      <c r="B98" s="3" t="s">
        <v>126</v>
      </c>
      <c r="C98" s="4"/>
      <c r="D98" s="3" t="s">
        <v>25</v>
      </c>
      <c r="E98" s="12"/>
    </row>
    <row r="99" spans="1:5" ht="15.75" x14ac:dyDescent="0.25">
      <c r="A99" s="109"/>
      <c r="B99" s="3" t="s">
        <v>127</v>
      </c>
      <c r="C99" s="4"/>
      <c r="D99" s="3" t="s">
        <v>30</v>
      </c>
      <c r="E99" s="12"/>
    </row>
    <row r="100" spans="1:5" ht="15.75" x14ac:dyDescent="0.25">
      <c r="A100" s="109"/>
      <c r="B100" s="14" t="s">
        <v>178</v>
      </c>
      <c r="C100" s="4"/>
      <c r="D100" s="5" t="s">
        <v>23</v>
      </c>
      <c r="E100" s="12"/>
    </row>
    <row r="101" spans="1:5" ht="15.75" x14ac:dyDescent="0.25">
      <c r="A101" s="109"/>
      <c r="B101" s="3" t="s">
        <v>128</v>
      </c>
      <c r="C101" s="96"/>
      <c r="D101" s="3" t="s">
        <v>27</v>
      </c>
      <c r="E101" s="12"/>
    </row>
    <row r="102" spans="1:5" ht="15.75" x14ac:dyDescent="0.25">
      <c r="A102" s="109"/>
      <c r="B102" s="3" t="s">
        <v>129</v>
      </c>
      <c r="C102" s="96"/>
      <c r="D102" s="3" t="s">
        <v>27</v>
      </c>
      <c r="E102" s="12"/>
    </row>
    <row r="103" spans="1:5" ht="15.75" x14ac:dyDescent="0.25">
      <c r="A103" s="109"/>
      <c r="B103" s="3" t="s">
        <v>130</v>
      </c>
      <c r="C103" s="4"/>
      <c r="D103" s="3" t="s">
        <v>25</v>
      </c>
      <c r="E103" s="12"/>
    </row>
    <row r="104" spans="1:5" ht="15.75" x14ac:dyDescent="0.25">
      <c r="A104" s="109"/>
      <c r="B104" s="3" t="s">
        <v>131</v>
      </c>
      <c r="C104" s="4"/>
      <c r="D104" s="3" t="s">
        <v>30</v>
      </c>
      <c r="E104" s="12"/>
    </row>
    <row r="105" spans="1:5" ht="15.75" x14ac:dyDescent="0.25">
      <c r="A105" s="109"/>
      <c r="B105" s="14" t="s">
        <v>179</v>
      </c>
      <c r="C105" s="4"/>
      <c r="D105" s="5" t="s">
        <v>23</v>
      </c>
      <c r="E105" s="12"/>
    </row>
    <row r="106" spans="1:5" ht="15.75" x14ac:dyDescent="0.25">
      <c r="A106" s="109"/>
      <c r="B106" s="3" t="s">
        <v>132</v>
      </c>
      <c r="C106" s="4"/>
      <c r="D106" s="3" t="s">
        <v>27</v>
      </c>
      <c r="E106" s="12"/>
    </row>
    <row r="107" spans="1:5" ht="15.75" x14ac:dyDescent="0.25">
      <c r="A107" s="109"/>
      <c r="B107" s="3" t="s">
        <v>133</v>
      </c>
      <c r="C107" s="4"/>
      <c r="D107" s="3" t="s">
        <v>27</v>
      </c>
      <c r="E107" s="12"/>
    </row>
    <row r="108" spans="1:5" ht="15.75" x14ac:dyDescent="0.25">
      <c r="A108" s="109"/>
      <c r="B108" s="3" t="s">
        <v>134</v>
      </c>
      <c r="C108" s="4"/>
      <c r="D108" s="3" t="s">
        <v>25</v>
      </c>
      <c r="E108" s="12"/>
    </row>
    <row r="109" spans="1:5" ht="15.75" x14ac:dyDescent="0.25">
      <c r="A109" s="110"/>
      <c r="B109" s="7" t="s">
        <v>135</v>
      </c>
      <c r="C109" s="85"/>
      <c r="D109" s="7" t="s">
        <v>30</v>
      </c>
      <c r="E109" s="86"/>
    </row>
    <row r="110" spans="1:5" x14ac:dyDescent="0.25">
      <c r="B110" s="2" t="s">
        <v>158</v>
      </c>
      <c r="C110" s="2">
        <v>-1.2998911289053439E-2</v>
      </c>
      <c r="D110" s="2" t="s">
        <v>159</v>
      </c>
      <c r="E110" s="2" t="s">
        <v>160</v>
      </c>
    </row>
    <row r="111" spans="1:5" x14ac:dyDescent="0.25">
      <c r="B111" s="2" t="s">
        <v>161</v>
      </c>
      <c r="C111" s="2">
        <v>-2.9596092563485145E-2</v>
      </c>
      <c r="D111" s="2" t="s">
        <v>159</v>
      </c>
      <c r="E111" s="2" t="s">
        <v>160</v>
      </c>
    </row>
    <row r="112" spans="1:5" x14ac:dyDescent="0.25">
      <c r="B112" s="2" t="s">
        <v>162</v>
      </c>
      <c r="C112" s="2">
        <v>0</v>
      </c>
      <c r="D112" s="2" t="s">
        <v>159</v>
      </c>
      <c r="E112" s="2" t="s">
        <v>163</v>
      </c>
    </row>
    <row r="113" spans="2:5" x14ac:dyDescent="0.25">
      <c r="B113" s="2" t="s">
        <v>164</v>
      </c>
      <c r="C113" s="2">
        <v>0</v>
      </c>
      <c r="D113" s="2" t="s">
        <v>159</v>
      </c>
      <c r="E113" s="2" t="s">
        <v>165</v>
      </c>
    </row>
    <row r="114" spans="2:5" x14ac:dyDescent="0.25">
      <c r="B114" s="2" t="s">
        <v>166</v>
      </c>
      <c r="C114" s="2">
        <v>3.4895</v>
      </c>
      <c r="D114" s="2" t="s">
        <v>159</v>
      </c>
      <c r="E114" s="2" t="s">
        <v>167</v>
      </c>
    </row>
  </sheetData>
  <mergeCells count="10">
    <mergeCell ref="A55:A74"/>
    <mergeCell ref="A75:A77"/>
    <mergeCell ref="A78:A84"/>
    <mergeCell ref="A85:A109"/>
    <mergeCell ref="A1:E2"/>
    <mergeCell ref="A4:A14"/>
    <mergeCell ref="A15:A21"/>
    <mergeCell ref="A22:A42"/>
    <mergeCell ref="A43:A44"/>
    <mergeCell ref="A45:A54"/>
  </mergeCells>
  <dataValidations count="2">
    <dataValidation type="list" allowBlank="1" showInputMessage="1" showErrorMessage="1" sqref="C16 C19" xr:uid="{577DA8A8-0AC2-4E79-B9FD-293FB5F18278}">
      <formula1>#REF!</formula1>
    </dataValidation>
    <dataValidation type="list" allowBlank="1" showInputMessage="1" showErrorMessage="1" sqref="C40 C73:C74 C79:C81 C69:C71 C67" xr:uid="{1C08EFCD-D79F-4612-B67A-AD7B8CD8F483}">
      <formula1>#REF!</formula1>
    </dataValidation>
  </dataValidations>
  <pageMargins left="0.7" right="0.7" top="0.75" bottom="0.75" header="0.3" footer="0.3"/>
  <pageSetup orientation="portrait" horizontalDpi="300" verticalDpi="300" r:id="rId1"/>
  <headerFooter>
    <oddFooter>&amp;R_x000D_&amp;1#&amp;"Calibri"&amp;22&amp;KFF8939 RESTRICTED</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484D1C884DBEEC4F85358777B6E07E1F" ma:contentTypeVersion="14" ma:contentTypeDescription="Ein neues Dokument erstellen." ma:contentTypeScope="" ma:versionID="a2723363c95d06c20a386cbc83375aab">
  <xsd:schema xmlns:xsd="http://www.w3.org/2001/XMLSchema" xmlns:xs="http://www.w3.org/2001/XMLSchema" xmlns:p="http://schemas.microsoft.com/office/2006/metadata/properties" xmlns:ns2="0e220fa0-9a4b-44ce-92ce-4f31ff5f4a3f" xmlns:ns3="a79bd6c5-bb98-4953-b464-f6a556bf928c" targetNamespace="http://schemas.microsoft.com/office/2006/metadata/properties" ma:root="true" ma:fieldsID="05c4af4b18237b5d213710366cf7c9da" ns2:_="" ns3:_="">
    <xsd:import namespace="0e220fa0-9a4b-44ce-92ce-4f31ff5f4a3f"/>
    <xsd:import namespace="a79bd6c5-bb98-4953-b464-f6a556bf928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20fa0-9a4b-44ce-92ce-4f31ff5f4a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058b5545-f9af-4778-b81a-1d650be88cd4"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9bd6c5-bb98-4953-b464-f6a556bf928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da201d0-0f67-481c-90c8-bd5dbc953acf}" ma:internalName="TaxCatchAll" ma:showField="CatchAllData" ma:web="a79bd6c5-bb98-4953-b464-f6a556bf928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e220fa0-9a4b-44ce-92ce-4f31ff5f4a3f">
      <Terms xmlns="http://schemas.microsoft.com/office/infopath/2007/PartnerControls"/>
    </lcf76f155ced4ddcb4097134ff3c332f>
    <TaxCatchAll xmlns="a79bd6c5-bb98-4953-b464-f6a556bf928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39F345-95A1-4F2B-8B26-7F4BC9C727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20fa0-9a4b-44ce-92ce-4f31ff5f4a3f"/>
    <ds:schemaRef ds:uri="a79bd6c5-bb98-4953-b464-f6a556bf92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76C261-26AF-4336-B9FC-481B6C74C9E9}">
  <ds:schemaRefs>
    <ds:schemaRef ds:uri="http://schemas.microsoft.com/office/2006/metadata/properties"/>
    <ds:schemaRef ds:uri="http://schemas.microsoft.com/office/infopath/2007/PartnerControls"/>
    <ds:schemaRef ds:uri="0e220fa0-9a4b-44ce-92ce-4f31ff5f4a3f"/>
    <ds:schemaRef ds:uri="a79bd6c5-bb98-4953-b464-f6a556bf928c"/>
  </ds:schemaRefs>
</ds:datastoreItem>
</file>

<file path=customXml/itemProps3.xml><?xml version="1.0" encoding="utf-8"?>
<ds:datastoreItem xmlns:ds="http://schemas.openxmlformats.org/officeDocument/2006/customXml" ds:itemID="{DFD42AA9-3B16-4068-822C-8F054DFC9D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Lwowiec</vt:lpstr>
      <vt:lpstr>Manka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 Hüppi</dc:creator>
  <cp:keywords/>
  <dc:description/>
  <cp:lastModifiedBy>Ipek Topuz</cp:lastModifiedBy>
  <cp:revision/>
  <dcterms:created xsi:type="dcterms:W3CDTF">2015-06-05T18:19:34Z</dcterms:created>
  <dcterms:modified xsi:type="dcterms:W3CDTF">2024-02-21T12:48:33Z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0x010100484D1C884DBEEC4F85358777B6E07E1F</vt:lpwstr>
  </property>
  <property fmtid="{D5CDD505-2E9C-101B-9397-08002B2CF9AE}" pid="3" name="MediaServiceImageTags">
    <vt:lpwstr/>
  </property>
  <property fmtid="{D5CDD505-2E9C-101B-9397-08002B2CF9AE}" pid="4" name="MSIP_Label_2c76c141-ac86-40e5-abf2-c6f60e474cee_Enabled">
    <vt:lpwstr>true</vt:lpwstr>
  </property>
  <property fmtid="{D5CDD505-2E9C-101B-9397-08002B2CF9AE}" pid="5" name="MSIP_Label_2c76c141-ac86-40e5-abf2-c6f60e474cee_SetDate">
    <vt:lpwstr>2023-10-10T13:41:11Z</vt:lpwstr>
  </property>
  <property fmtid="{D5CDD505-2E9C-101B-9397-08002B2CF9AE}" pid="6" name="MSIP_Label_2c76c141-ac86-40e5-abf2-c6f60e474cee_Method">
    <vt:lpwstr>Standard</vt:lpwstr>
  </property>
  <property fmtid="{D5CDD505-2E9C-101B-9397-08002B2CF9AE}" pid="7" name="MSIP_Label_2c76c141-ac86-40e5-abf2-c6f60e474cee_Name">
    <vt:lpwstr>2c76c141-ac86-40e5-abf2-c6f60e474cee</vt:lpwstr>
  </property>
  <property fmtid="{D5CDD505-2E9C-101B-9397-08002B2CF9AE}" pid="8" name="MSIP_Label_2c76c141-ac86-40e5-abf2-c6f60e474cee_SiteId">
    <vt:lpwstr>fcb2b37b-5da0-466b-9b83-0014b67a7c78</vt:lpwstr>
  </property>
  <property fmtid="{D5CDD505-2E9C-101B-9397-08002B2CF9AE}" pid="9" name="MSIP_Label_2c76c141-ac86-40e5-abf2-c6f60e474cee_ActionId">
    <vt:lpwstr>972382ab-d5dd-44aa-98b3-ce3ac803633d</vt:lpwstr>
  </property>
  <property fmtid="{D5CDD505-2E9C-101B-9397-08002B2CF9AE}" pid="10" name="MSIP_Label_2c76c141-ac86-40e5-abf2-c6f60e474cee_ContentBits">
    <vt:lpwstr>2</vt:lpwstr>
  </property>
</Properties>
</file>