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4 Runs" sheetId="1" r:id="rId4"/>
    <sheet state="visible" name="RESULTS GITHUB" sheetId="2" r:id="rId5"/>
    <sheet state="visible" name="Cópia de 4 Runs" sheetId="3" r:id="rId6"/>
  </sheets>
  <definedNames/>
  <calcPr/>
</workbook>
</file>

<file path=xl/sharedStrings.xml><?xml version="1.0" encoding="utf-8"?>
<sst xmlns="http://schemas.openxmlformats.org/spreadsheetml/2006/main" count="713" uniqueCount="58">
  <si>
    <t>Model</t>
  </si>
  <si>
    <t>Seed</t>
  </si>
  <si>
    <t>mAP</t>
  </si>
  <si>
    <t>mAP50</t>
  </si>
  <si>
    <t>mAP75</t>
  </si>
  <si>
    <t>AR1</t>
  </si>
  <si>
    <t>AR10</t>
  </si>
  <si>
    <t>Wandb</t>
  </si>
  <si>
    <t>Baseline Default</t>
  </si>
  <si>
    <t>s0</t>
  </si>
  <si>
    <t>https://wandb.ai/diogosamuelfernandes/results_baseline</t>
  </si>
  <si>
    <t>s42</t>
  </si>
  <si>
    <t>s821</t>
  </si>
  <si>
    <t>s1765</t>
  </si>
  <si>
    <t>TOTAL=</t>
  </si>
  <si>
    <t>STD=</t>
  </si>
  <si>
    <t>Baseline Evolved</t>
  </si>
  <si>
    <t>IMPROVEMENT=</t>
  </si>
  <si>
    <t>Altitude 8 1e-3</t>
  </si>
  <si>
    <t>https://wandb.ai/diogosamuelfernandes/results_altitude</t>
  </si>
  <si>
    <t>Altitude 8 5e-3</t>
  </si>
  <si>
    <t>Altitude 8 1e-2</t>
  </si>
  <si>
    <t>Altitude 4 1e-3</t>
  </si>
  <si>
    <t>Altitude 4 5e-3</t>
  </si>
  <si>
    <t>Altitude 4 1e-2</t>
  </si>
  <si>
    <t>Angle 8 1e-3</t>
  </si>
  <si>
    <t>https://wandb.ai/diogosamuelfernandes/results_angle</t>
  </si>
  <si>
    <t>Angle 8 5e-3</t>
  </si>
  <si>
    <t>Angle 8 1e-2</t>
  </si>
  <si>
    <t>Angle 4 1e-3</t>
  </si>
  <si>
    <t>Angle 4 5e-3</t>
  </si>
  <si>
    <t>Angle 4 1e-2</t>
  </si>
  <si>
    <t>Both 8 1e-3 1e-3</t>
  </si>
  <si>
    <t>https://wandb.ai/diogosamuelfernandes/results_both</t>
  </si>
  <si>
    <t>Both 8 1e-3 5e-3</t>
  </si>
  <si>
    <t>Both 8 5e-3 1e-3</t>
  </si>
  <si>
    <t>Both 8 5e-3 5e-3</t>
  </si>
  <si>
    <t>Both 8 5e-4 5e-4</t>
  </si>
  <si>
    <t xml:space="preserve">Ensemble Altitude 8 1e-3 Angle 8 5e-3 </t>
  </si>
  <si>
    <t>Not Available (weights of best altitude + best angle)</t>
  </si>
  <si>
    <t>Ensemble Altitude 8 1e-3 Angle 8 5e-3</t>
  </si>
  <si>
    <t>NoMosaic</t>
  </si>
  <si>
    <t>Baseline Evolved NoMosaic</t>
  </si>
  <si>
    <t>https://wandb.ai/diogosamuelfernandes/results_nomosaic</t>
  </si>
  <si>
    <t>NoMosaic Angle 8 1e-3</t>
  </si>
  <si>
    <t>NoMosaic Angle 8 5e-3</t>
  </si>
  <si>
    <t>NoMosaic Angle 28 1e-3</t>
  </si>
  <si>
    <t>NoMosaic Angle 28 5e-3</t>
  </si>
  <si>
    <t>Best NoMosaic Angle  8 1e-3</t>
  </si>
  <si>
    <t>Best NoMosaic Angle 8 1e-3</t>
  </si>
  <si>
    <t>NoMosaic Altitude 8 1e-3</t>
  </si>
  <si>
    <t>NoMosaic Altitude 8 5e-3</t>
  </si>
  <si>
    <t>NoMosaic Altitude 28 1e-3</t>
  </si>
  <si>
    <t>NoMosaic Altitude 28 5e-3</t>
  </si>
  <si>
    <t>NoMosaic Both 1e-3 1e-3</t>
  </si>
  <si>
    <t>NoMosaic Both 5e-3 5e-3</t>
  </si>
  <si>
    <t xml:space="preserve">Ensemble </t>
  </si>
  <si>
    <t>DIFFERENCE=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</si>
</sst>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u/>
      <color rgb="FF0000FF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1" numFmtId="0" xfId="0" applyFill="1" applyFont="1"/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Fill="1" applyFont="1"/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3" fontId="1" numFmtId="0" xfId="0" applyFont="1"/>
    <xf borderId="0" fillId="0" fontId="1" numFmtId="0" xfId="0" applyFont="1"/>
    <xf borderId="0" fillId="5" fontId="1" numFmtId="0" xfId="0" applyAlignment="1" applyFont="1">
      <alignment readingOrder="0"/>
    </xf>
    <xf borderId="0" fillId="6" fontId="1" numFmtId="0" xfId="0" applyFill="1" applyFont="1"/>
    <xf borderId="0" fillId="6" fontId="1" numFmtId="0" xfId="0" applyAlignment="1" applyFont="1">
      <alignment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andb.ai/diogosamuelfernandes/results_nomosaic" TargetMode="External"/><Relationship Id="rId42" Type="http://schemas.openxmlformats.org/officeDocument/2006/relationships/hyperlink" Target="https://wandb.ai/diogosamuelfernandes/results_nomosaic" TargetMode="External"/><Relationship Id="rId41" Type="http://schemas.openxmlformats.org/officeDocument/2006/relationships/hyperlink" Target="https://wandb.ai/diogosamuelfernandes/results_nomosaic" TargetMode="External"/><Relationship Id="rId44" Type="http://schemas.openxmlformats.org/officeDocument/2006/relationships/hyperlink" Target="https://wandb.ai/diogosamuelfernandes/results_nomosaic" TargetMode="External"/><Relationship Id="rId43" Type="http://schemas.openxmlformats.org/officeDocument/2006/relationships/hyperlink" Target="https://wandb.ai/diogosamuelfernandes/results_nomosaic" TargetMode="External"/><Relationship Id="rId46" Type="http://schemas.openxmlformats.org/officeDocument/2006/relationships/hyperlink" Target="https://wandb.ai/diogosamuelfernandes/results_nomosaic" TargetMode="External"/><Relationship Id="rId45" Type="http://schemas.openxmlformats.org/officeDocument/2006/relationships/hyperlink" Target="https://wandb.ai/diogosamuelfernandes/results_nomosaic" TargetMode="External"/><Relationship Id="rId1" Type="http://schemas.openxmlformats.org/officeDocument/2006/relationships/hyperlink" Target="https://wandb.ai/diogosamuelfernandes/results_baseline" TargetMode="External"/><Relationship Id="rId2" Type="http://schemas.openxmlformats.org/officeDocument/2006/relationships/hyperlink" Target="https://wandb.ai/diogosamuelfernandes/results_baseline" TargetMode="External"/><Relationship Id="rId3" Type="http://schemas.openxmlformats.org/officeDocument/2006/relationships/hyperlink" Target="https://wandb.ai/diogosamuelfernandes/results_baseline" TargetMode="External"/><Relationship Id="rId4" Type="http://schemas.openxmlformats.org/officeDocument/2006/relationships/hyperlink" Target="https://wandb.ai/diogosamuelfernandes/results_baseline" TargetMode="External"/><Relationship Id="rId9" Type="http://schemas.openxmlformats.org/officeDocument/2006/relationships/hyperlink" Target="https://wandb.ai/diogosamuelfernandes/results_altitude" TargetMode="External"/><Relationship Id="rId48" Type="http://schemas.openxmlformats.org/officeDocument/2006/relationships/hyperlink" Target="https://wandb.ai/diogosamuelfernandes/results_nomosaic" TargetMode="External"/><Relationship Id="rId47" Type="http://schemas.openxmlformats.org/officeDocument/2006/relationships/hyperlink" Target="https://wandb.ai/diogosamuelfernandes/results_nomosaic" TargetMode="External"/><Relationship Id="rId49" Type="http://schemas.openxmlformats.org/officeDocument/2006/relationships/hyperlink" Target="https://wandb.ai/diogosamuelfernandes/results_nomosaic" TargetMode="External"/><Relationship Id="rId5" Type="http://schemas.openxmlformats.org/officeDocument/2006/relationships/hyperlink" Target="https://wandb.ai/diogosamuelfernandes/results_baseline" TargetMode="External"/><Relationship Id="rId6" Type="http://schemas.openxmlformats.org/officeDocument/2006/relationships/hyperlink" Target="https://wandb.ai/diogosamuelfernandes/results_baseline" TargetMode="External"/><Relationship Id="rId7" Type="http://schemas.openxmlformats.org/officeDocument/2006/relationships/hyperlink" Target="https://wandb.ai/diogosamuelfernandes/results_baseline" TargetMode="External"/><Relationship Id="rId8" Type="http://schemas.openxmlformats.org/officeDocument/2006/relationships/hyperlink" Target="https://wandb.ai/diogosamuelfernandes/results_baseline" TargetMode="External"/><Relationship Id="rId31" Type="http://schemas.openxmlformats.org/officeDocument/2006/relationships/hyperlink" Target="https://wandb.ai/diogosamuelfernandes/results_both" TargetMode="External"/><Relationship Id="rId30" Type="http://schemas.openxmlformats.org/officeDocument/2006/relationships/hyperlink" Target="https://wandb.ai/diogosamuelfernandes/results_both" TargetMode="External"/><Relationship Id="rId33" Type="http://schemas.openxmlformats.org/officeDocument/2006/relationships/hyperlink" Target="https://wandb.ai/diogosamuelfernandes/results_both" TargetMode="External"/><Relationship Id="rId32" Type="http://schemas.openxmlformats.org/officeDocument/2006/relationships/hyperlink" Target="https://wandb.ai/diogosamuelfernandes/results_both" TargetMode="External"/><Relationship Id="rId35" Type="http://schemas.openxmlformats.org/officeDocument/2006/relationships/hyperlink" Target="https://wandb.ai/diogosamuelfernandes/results_both" TargetMode="External"/><Relationship Id="rId34" Type="http://schemas.openxmlformats.org/officeDocument/2006/relationships/hyperlink" Target="https://wandb.ai/diogosamuelfernandes/results_both" TargetMode="External"/><Relationship Id="rId37" Type="http://schemas.openxmlformats.org/officeDocument/2006/relationships/hyperlink" Target="https://wandb.ai/diogosamuelfernandes/results_both" TargetMode="External"/><Relationship Id="rId36" Type="http://schemas.openxmlformats.org/officeDocument/2006/relationships/hyperlink" Target="https://wandb.ai/diogosamuelfernandes/results_both" TargetMode="External"/><Relationship Id="rId39" Type="http://schemas.openxmlformats.org/officeDocument/2006/relationships/hyperlink" Target="https://wandb.ai/diogosamuelfernandes/results_nomosaic" TargetMode="External"/><Relationship Id="rId38" Type="http://schemas.openxmlformats.org/officeDocument/2006/relationships/hyperlink" Target="https://wandb.ai/diogosamuelfernandes/results_nomosaic" TargetMode="External"/><Relationship Id="rId20" Type="http://schemas.openxmlformats.org/officeDocument/2006/relationships/hyperlink" Target="https://wandb.ai/diogosamuelfernandes/results_angle" TargetMode="External"/><Relationship Id="rId22" Type="http://schemas.openxmlformats.org/officeDocument/2006/relationships/hyperlink" Target="https://wandb.ai/diogosamuelfernandes/results_angle" TargetMode="External"/><Relationship Id="rId21" Type="http://schemas.openxmlformats.org/officeDocument/2006/relationships/hyperlink" Target="https://wandb.ai/diogosamuelfernandes/results_angle" TargetMode="External"/><Relationship Id="rId24" Type="http://schemas.openxmlformats.org/officeDocument/2006/relationships/hyperlink" Target="https://wandb.ai/diogosamuelfernandes/results_angle" TargetMode="External"/><Relationship Id="rId23" Type="http://schemas.openxmlformats.org/officeDocument/2006/relationships/hyperlink" Target="https://wandb.ai/diogosamuelfernandes/results_angle" TargetMode="External"/><Relationship Id="rId60" Type="http://schemas.openxmlformats.org/officeDocument/2006/relationships/drawing" Target="../drawings/drawing1.xml"/><Relationship Id="rId26" Type="http://schemas.openxmlformats.org/officeDocument/2006/relationships/hyperlink" Target="https://wandb.ai/diogosamuelfernandes/results_angle" TargetMode="External"/><Relationship Id="rId25" Type="http://schemas.openxmlformats.org/officeDocument/2006/relationships/hyperlink" Target="https://wandb.ai/diogosamuelfernandes/results_angle" TargetMode="External"/><Relationship Id="rId28" Type="http://schemas.openxmlformats.org/officeDocument/2006/relationships/hyperlink" Target="https://wandb.ai/diogosamuelfernandes/results_angle" TargetMode="External"/><Relationship Id="rId27" Type="http://schemas.openxmlformats.org/officeDocument/2006/relationships/hyperlink" Target="https://wandb.ai/diogosamuelfernandes/results_angle" TargetMode="External"/><Relationship Id="rId29" Type="http://schemas.openxmlformats.org/officeDocument/2006/relationships/hyperlink" Target="https://wandb.ai/diogosamuelfernandes/results_both" TargetMode="External"/><Relationship Id="rId51" Type="http://schemas.openxmlformats.org/officeDocument/2006/relationships/hyperlink" Target="https://wandb.ai/diogosamuelfernandes/results_nomosaic" TargetMode="External"/><Relationship Id="rId50" Type="http://schemas.openxmlformats.org/officeDocument/2006/relationships/hyperlink" Target="https://wandb.ai/diogosamuelfernandes/results_nomosaic" TargetMode="External"/><Relationship Id="rId53" Type="http://schemas.openxmlformats.org/officeDocument/2006/relationships/hyperlink" Target="https://wandb.ai/diogosamuelfernandes/results_nomosaic" TargetMode="External"/><Relationship Id="rId52" Type="http://schemas.openxmlformats.org/officeDocument/2006/relationships/hyperlink" Target="https://wandb.ai/diogosamuelfernandes/results_nomosaic" TargetMode="External"/><Relationship Id="rId11" Type="http://schemas.openxmlformats.org/officeDocument/2006/relationships/hyperlink" Target="https://wandb.ai/diogosamuelfernandes/results_altitude" TargetMode="External"/><Relationship Id="rId55" Type="http://schemas.openxmlformats.org/officeDocument/2006/relationships/hyperlink" Target="https://wandb.ai/diogosamuelfernandes/results_nomosaic" TargetMode="External"/><Relationship Id="rId10" Type="http://schemas.openxmlformats.org/officeDocument/2006/relationships/hyperlink" Target="https://wandb.ai/diogosamuelfernandes/results_altitude" TargetMode="External"/><Relationship Id="rId54" Type="http://schemas.openxmlformats.org/officeDocument/2006/relationships/hyperlink" Target="https://wandb.ai/diogosamuelfernandes/results_nomosaic" TargetMode="External"/><Relationship Id="rId13" Type="http://schemas.openxmlformats.org/officeDocument/2006/relationships/hyperlink" Target="https://wandb.ai/diogosamuelfernandes/results_altitude" TargetMode="External"/><Relationship Id="rId57" Type="http://schemas.openxmlformats.org/officeDocument/2006/relationships/hyperlink" Target="https://wandb.ai/diogosamuelfernandes/results_nomosaic" TargetMode="External"/><Relationship Id="rId12" Type="http://schemas.openxmlformats.org/officeDocument/2006/relationships/hyperlink" Target="https://wandb.ai/diogosamuelfernandes/results_altitude" TargetMode="External"/><Relationship Id="rId56" Type="http://schemas.openxmlformats.org/officeDocument/2006/relationships/hyperlink" Target="https://wandb.ai/diogosamuelfernandes/results_nomosaic" TargetMode="External"/><Relationship Id="rId15" Type="http://schemas.openxmlformats.org/officeDocument/2006/relationships/hyperlink" Target="https://wandb.ai/diogosamuelfernandes/results_altitude" TargetMode="External"/><Relationship Id="rId59" Type="http://schemas.openxmlformats.org/officeDocument/2006/relationships/hyperlink" Target="https://wandb.ai/diogosamuelfernandes/results_nomosaic" TargetMode="External"/><Relationship Id="rId14" Type="http://schemas.openxmlformats.org/officeDocument/2006/relationships/hyperlink" Target="https://wandb.ai/diogosamuelfernandes/results_altitude" TargetMode="External"/><Relationship Id="rId58" Type="http://schemas.openxmlformats.org/officeDocument/2006/relationships/hyperlink" Target="https://wandb.ai/diogosamuelfernandes/results_nomosaic" TargetMode="External"/><Relationship Id="rId17" Type="http://schemas.openxmlformats.org/officeDocument/2006/relationships/hyperlink" Target="https://wandb.ai/diogosamuelfernandes/results_altitude" TargetMode="External"/><Relationship Id="rId16" Type="http://schemas.openxmlformats.org/officeDocument/2006/relationships/hyperlink" Target="https://wandb.ai/diogosamuelfernandes/results_altitude" TargetMode="External"/><Relationship Id="rId19" Type="http://schemas.openxmlformats.org/officeDocument/2006/relationships/hyperlink" Target="https://wandb.ai/diogosamuelfernandes/results_angle" TargetMode="External"/><Relationship Id="rId18" Type="http://schemas.openxmlformats.org/officeDocument/2006/relationships/hyperlink" Target="https://wandb.ai/diogosamuelfernandes/results_altitude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andb.ai/diogosamuelfernandes/results_nomosaic" TargetMode="External"/><Relationship Id="rId42" Type="http://schemas.openxmlformats.org/officeDocument/2006/relationships/hyperlink" Target="https://wandb.ai/diogosamuelfernandes/results_nomosaic" TargetMode="External"/><Relationship Id="rId41" Type="http://schemas.openxmlformats.org/officeDocument/2006/relationships/hyperlink" Target="https://wandb.ai/diogosamuelfernandes/results_nomosaic" TargetMode="External"/><Relationship Id="rId44" Type="http://schemas.openxmlformats.org/officeDocument/2006/relationships/hyperlink" Target="https://wandb.ai/diogosamuelfernandes/results_nomosaic" TargetMode="External"/><Relationship Id="rId43" Type="http://schemas.openxmlformats.org/officeDocument/2006/relationships/hyperlink" Target="https://wandb.ai/diogosamuelfernandes/results_nomosaic" TargetMode="External"/><Relationship Id="rId46" Type="http://schemas.openxmlformats.org/officeDocument/2006/relationships/hyperlink" Target="https://wandb.ai/diogosamuelfernandes/results_nomosaic" TargetMode="External"/><Relationship Id="rId45" Type="http://schemas.openxmlformats.org/officeDocument/2006/relationships/hyperlink" Target="https://wandb.ai/diogosamuelfernandes/results_nomosaic" TargetMode="External"/><Relationship Id="rId1" Type="http://schemas.openxmlformats.org/officeDocument/2006/relationships/hyperlink" Target="https://wandb.ai/diogosamuelfernandes/results_baseline" TargetMode="External"/><Relationship Id="rId2" Type="http://schemas.openxmlformats.org/officeDocument/2006/relationships/hyperlink" Target="https://wandb.ai/diogosamuelfernandes/results_baseline" TargetMode="External"/><Relationship Id="rId3" Type="http://schemas.openxmlformats.org/officeDocument/2006/relationships/hyperlink" Target="https://wandb.ai/diogosamuelfernandes/results_baseline" TargetMode="External"/><Relationship Id="rId4" Type="http://schemas.openxmlformats.org/officeDocument/2006/relationships/hyperlink" Target="https://wandb.ai/diogosamuelfernandes/results_baseline" TargetMode="External"/><Relationship Id="rId9" Type="http://schemas.openxmlformats.org/officeDocument/2006/relationships/hyperlink" Target="https://wandb.ai/diogosamuelfernandes/results_altitude" TargetMode="External"/><Relationship Id="rId48" Type="http://schemas.openxmlformats.org/officeDocument/2006/relationships/hyperlink" Target="https://wandb.ai/diogosamuelfernandes/results_nomosaic" TargetMode="External"/><Relationship Id="rId47" Type="http://schemas.openxmlformats.org/officeDocument/2006/relationships/hyperlink" Target="https://wandb.ai/diogosamuelfernandes/results_nomosaic" TargetMode="External"/><Relationship Id="rId49" Type="http://schemas.openxmlformats.org/officeDocument/2006/relationships/hyperlink" Target="https://wandb.ai/diogosamuelfernandes/results_nomosaic" TargetMode="External"/><Relationship Id="rId5" Type="http://schemas.openxmlformats.org/officeDocument/2006/relationships/hyperlink" Target="https://wandb.ai/diogosamuelfernandes/results_baseline" TargetMode="External"/><Relationship Id="rId6" Type="http://schemas.openxmlformats.org/officeDocument/2006/relationships/hyperlink" Target="https://wandb.ai/diogosamuelfernandes/results_baseline" TargetMode="External"/><Relationship Id="rId7" Type="http://schemas.openxmlformats.org/officeDocument/2006/relationships/hyperlink" Target="https://wandb.ai/diogosamuelfernandes/results_baseline" TargetMode="External"/><Relationship Id="rId8" Type="http://schemas.openxmlformats.org/officeDocument/2006/relationships/hyperlink" Target="https://wandb.ai/diogosamuelfernandes/results_baseline" TargetMode="External"/><Relationship Id="rId31" Type="http://schemas.openxmlformats.org/officeDocument/2006/relationships/hyperlink" Target="https://wandb.ai/diogosamuelfernandes/results_both" TargetMode="External"/><Relationship Id="rId30" Type="http://schemas.openxmlformats.org/officeDocument/2006/relationships/hyperlink" Target="https://wandb.ai/diogosamuelfernandes/results_both" TargetMode="External"/><Relationship Id="rId33" Type="http://schemas.openxmlformats.org/officeDocument/2006/relationships/hyperlink" Target="https://wandb.ai/diogosamuelfernandes/results_both" TargetMode="External"/><Relationship Id="rId32" Type="http://schemas.openxmlformats.org/officeDocument/2006/relationships/hyperlink" Target="https://wandb.ai/diogosamuelfernandes/results_both" TargetMode="External"/><Relationship Id="rId35" Type="http://schemas.openxmlformats.org/officeDocument/2006/relationships/hyperlink" Target="https://wandb.ai/diogosamuelfernandes/results_both" TargetMode="External"/><Relationship Id="rId34" Type="http://schemas.openxmlformats.org/officeDocument/2006/relationships/hyperlink" Target="https://wandb.ai/diogosamuelfernandes/results_both" TargetMode="External"/><Relationship Id="rId37" Type="http://schemas.openxmlformats.org/officeDocument/2006/relationships/hyperlink" Target="https://wandb.ai/diogosamuelfernandes/results_both" TargetMode="External"/><Relationship Id="rId36" Type="http://schemas.openxmlformats.org/officeDocument/2006/relationships/hyperlink" Target="https://wandb.ai/diogosamuelfernandes/results_both" TargetMode="External"/><Relationship Id="rId39" Type="http://schemas.openxmlformats.org/officeDocument/2006/relationships/hyperlink" Target="https://wandb.ai/diogosamuelfernandes/results_nomosaic" TargetMode="External"/><Relationship Id="rId38" Type="http://schemas.openxmlformats.org/officeDocument/2006/relationships/hyperlink" Target="https://wandb.ai/diogosamuelfernandes/results_nomosaic" TargetMode="External"/><Relationship Id="rId20" Type="http://schemas.openxmlformats.org/officeDocument/2006/relationships/hyperlink" Target="https://wandb.ai/diogosamuelfernandes/results_angle" TargetMode="External"/><Relationship Id="rId22" Type="http://schemas.openxmlformats.org/officeDocument/2006/relationships/hyperlink" Target="https://wandb.ai/diogosamuelfernandes/results_angle" TargetMode="External"/><Relationship Id="rId21" Type="http://schemas.openxmlformats.org/officeDocument/2006/relationships/hyperlink" Target="https://wandb.ai/diogosamuelfernandes/results_angle" TargetMode="External"/><Relationship Id="rId24" Type="http://schemas.openxmlformats.org/officeDocument/2006/relationships/hyperlink" Target="https://wandb.ai/diogosamuelfernandes/results_angle" TargetMode="External"/><Relationship Id="rId23" Type="http://schemas.openxmlformats.org/officeDocument/2006/relationships/hyperlink" Target="https://wandb.ai/diogosamuelfernandes/results_angle" TargetMode="External"/><Relationship Id="rId60" Type="http://schemas.openxmlformats.org/officeDocument/2006/relationships/drawing" Target="../drawings/drawing2.xml"/><Relationship Id="rId26" Type="http://schemas.openxmlformats.org/officeDocument/2006/relationships/hyperlink" Target="https://wandb.ai/diogosamuelfernandes/results_angle" TargetMode="External"/><Relationship Id="rId25" Type="http://schemas.openxmlformats.org/officeDocument/2006/relationships/hyperlink" Target="https://wandb.ai/diogosamuelfernandes/results_angle" TargetMode="External"/><Relationship Id="rId28" Type="http://schemas.openxmlformats.org/officeDocument/2006/relationships/hyperlink" Target="https://wandb.ai/diogosamuelfernandes/results_angle" TargetMode="External"/><Relationship Id="rId27" Type="http://schemas.openxmlformats.org/officeDocument/2006/relationships/hyperlink" Target="https://wandb.ai/diogosamuelfernandes/results_angle" TargetMode="External"/><Relationship Id="rId29" Type="http://schemas.openxmlformats.org/officeDocument/2006/relationships/hyperlink" Target="https://wandb.ai/diogosamuelfernandes/results_both" TargetMode="External"/><Relationship Id="rId51" Type="http://schemas.openxmlformats.org/officeDocument/2006/relationships/hyperlink" Target="https://wandb.ai/diogosamuelfernandes/results_nomosaic" TargetMode="External"/><Relationship Id="rId50" Type="http://schemas.openxmlformats.org/officeDocument/2006/relationships/hyperlink" Target="https://wandb.ai/diogosamuelfernandes/results_nomosaic" TargetMode="External"/><Relationship Id="rId53" Type="http://schemas.openxmlformats.org/officeDocument/2006/relationships/hyperlink" Target="https://wandb.ai/diogosamuelfernandes/results_nomosaic" TargetMode="External"/><Relationship Id="rId52" Type="http://schemas.openxmlformats.org/officeDocument/2006/relationships/hyperlink" Target="https://wandb.ai/diogosamuelfernandes/results_nomosaic" TargetMode="External"/><Relationship Id="rId11" Type="http://schemas.openxmlformats.org/officeDocument/2006/relationships/hyperlink" Target="https://wandb.ai/diogosamuelfernandes/results_altitude" TargetMode="External"/><Relationship Id="rId55" Type="http://schemas.openxmlformats.org/officeDocument/2006/relationships/hyperlink" Target="https://wandb.ai/diogosamuelfernandes/results_nomosaic" TargetMode="External"/><Relationship Id="rId10" Type="http://schemas.openxmlformats.org/officeDocument/2006/relationships/hyperlink" Target="https://wandb.ai/diogosamuelfernandes/results_altitude" TargetMode="External"/><Relationship Id="rId54" Type="http://schemas.openxmlformats.org/officeDocument/2006/relationships/hyperlink" Target="https://wandb.ai/diogosamuelfernandes/results_nomosaic" TargetMode="External"/><Relationship Id="rId13" Type="http://schemas.openxmlformats.org/officeDocument/2006/relationships/hyperlink" Target="https://wandb.ai/diogosamuelfernandes/results_altitude" TargetMode="External"/><Relationship Id="rId57" Type="http://schemas.openxmlformats.org/officeDocument/2006/relationships/hyperlink" Target="https://wandb.ai/diogosamuelfernandes/results_nomosaic" TargetMode="External"/><Relationship Id="rId12" Type="http://schemas.openxmlformats.org/officeDocument/2006/relationships/hyperlink" Target="https://wandb.ai/diogosamuelfernandes/results_altitude" TargetMode="External"/><Relationship Id="rId56" Type="http://schemas.openxmlformats.org/officeDocument/2006/relationships/hyperlink" Target="https://wandb.ai/diogosamuelfernandes/results_nomosaic" TargetMode="External"/><Relationship Id="rId15" Type="http://schemas.openxmlformats.org/officeDocument/2006/relationships/hyperlink" Target="https://wandb.ai/diogosamuelfernandes/results_altitude" TargetMode="External"/><Relationship Id="rId59" Type="http://schemas.openxmlformats.org/officeDocument/2006/relationships/hyperlink" Target="https://wandb.ai/diogosamuelfernandes/results_nomosaic" TargetMode="External"/><Relationship Id="rId14" Type="http://schemas.openxmlformats.org/officeDocument/2006/relationships/hyperlink" Target="https://wandb.ai/diogosamuelfernandes/results_altitude" TargetMode="External"/><Relationship Id="rId58" Type="http://schemas.openxmlformats.org/officeDocument/2006/relationships/hyperlink" Target="https://wandb.ai/diogosamuelfernandes/results_nomosaic" TargetMode="External"/><Relationship Id="rId17" Type="http://schemas.openxmlformats.org/officeDocument/2006/relationships/hyperlink" Target="https://wandb.ai/diogosamuelfernandes/results_altitude" TargetMode="External"/><Relationship Id="rId16" Type="http://schemas.openxmlformats.org/officeDocument/2006/relationships/hyperlink" Target="https://wandb.ai/diogosamuelfernandes/results_altitude" TargetMode="External"/><Relationship Id="rId19" Type="http://schemas.openxmlformats.org/officeDocument/2006/relationships/hyperlink" Target="https://wandb.ai/diogosamuelfernandes/results_angle" TargetMode="External"/><Relationship Id="rId18" Type="http://schemas.openxmlformats.org/officeDocument/2006/relationships/hyperlink" Target="https://wandb.ai/diogosamuelfernandes/results_altitude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andb.ai/diogosamuelfernandes/results_nomosaic" TargetMode="External"/><Relationship Id="rId42" Type="http://schemas.openxmlformats.org/officeDocument/2006/relationships/hyperlink" Target="https://wandb.ai/diogosamuelfernandes/results_nomosaic" TargetMode="External"/><Relationship Id="rId41" Type="http://schemas.openxmlformats.org/officeDocument/2006/relationships/hyperlink" Target="https://wandb.ai/diogosamuelfernandes/results_nomosaic" TargetMode="External"/><Relationship Id="rId44" Type="http://schemas.openxmlformats.org/officeDocument/2006/relationships/hyperlink" Target="https://wandb.ai/diogosamuelfernandes/results_nomosaic" TargetMode="External"/><Relationship Id="rId43" Type="http://schemas.openxmlformats.org/officeDocument/2006/relationships/hyperlink" Target="https://wandb.ai/diogosamuelfernandes/results_nomosaic" TargetMode="External"/><Relationship Id="rId46" Type="http://schemas.openxmlformats.org/officeDocument/2006/relationships/hyperlink" Target="https://wandb.ai/diogosamuelfernandes/results_nomosaic" TargetMode="External"/><Relationship Id="rId45" Type="http://schemas.openxmlformats.org/officeDocument/2006/relationships/hyperlink" Target="https://wandb.ai/diogosamuelfernandes/results_nomosaic" TargetMode="External"/><Relationship Id="rId1" Type="http://schemas.openxmlformats.org/officeDocument/2006/relationships/hyperlink" Target="https://wandb.ai/diogosamuelfernandes/results_baseline" TargetMode="External"/><Relationship Id="rId2" Type="http://schemas.openxmlformats.org/officeDocument/2006/relationships/hyperlink" Target="https://wandb.ai/diogosamuelfernandes/results_baseline" TargetMode="External"/><Relationship Id="rId3" Type="http://schemas.openxmlformats.org/officeDocument/2006/relationships/hyperlink" Target="https://wandb.ai/diogosamuelfernandes/results_baseline" TargetMode="External"/><Relationship Id="rId4" Type="http://schemas.openxmlformats.org/officeDocument/2006/relationships/hyperlink" Target="https://wandb.ai/diogosamuelfernandes/results_baseline" TargetMode="External"/><Relationship Id="rId9" Type="http://schemas.openxmlformats.org/officeDocument/2006/relationships/hyperlink" Target="https://wandb.ai/diogosamuelfernandes/results_altitude" TargetMode="External"/><Relationship Id="rId48" Type="http://schemas.openxmlformats.org/officeDocument/2006/relationships/hyperlink" Target="https://wandb.ai/diogosamuelfernandes/results_nomosaic" TargetMode="External"/><Relationship Id="rId47" Type="http://schemas.openxmlformats.org/officeDocument/2006/relationships/hyperlink" Target="https://wandb.ai/diogosamuelfernandes/results_nomosaic" TargetMode="External"/><Relationship Id="rId49" Type="http://schemas.openxmlformats.org/officeDocument/2006/relationships/hyperlink" Target="https://wandb.ai/diogosamuelfernandes/results_nomosaic" TargetMode="External"/><Relationship Id="rId5" Type="http://schemas.openxmlformats.org/officeDocument/2006/relationships/hyperlink" Target="https://wandb.ai/diogosamuelfernandes/results_baseline" TargetMode="External"/><Relationship Id="rId6" Type="http://schemas.openxmlformats.org/officeDocument/2006/relationships/hyperlink" Target="https://wandb.ai/diogosamuelfernandes/results_baseline" TargetMode="External"/><Relationship Id="rId7" Type="http://schemas.openxmlformats.org/officeDocument/2006/relationships/hyperlink" Target="https://wandb.ai/diogosamuelfernandes/results_baseline" TargetMode="External"/><Relationship Id="rId8" Type="http://schemas.openxmlformats.org/officeDocument/2006/relationships/hyperlink" Target="https://wandb.ai/diogosamuelfernandes/results_baseline" TargetMode="External"/><Relationship Id="rId31" Type="http://schemas.openxmlformats.org/officeDocument/2006/relationships/hyperlink" Target="https://wandb.ai/diogosamuelfernandes/results_both" TargetMode="External"/><Relationship Id="rId30" Type="http://schemas.openxmlformats.org/officeDocument/2006/relationships/hyperlink" Target="https://wandb.ai/diogosamuelfernandes/results_both" TargetMode="External"/><Relationship Id="rId33" Type="http://schemas.openxmlformats.org/officeDocument/2006/relationships/hyperlink" Target="https://wandb.ai/diogosamuelfernandes/results_both" TargetMode="External"/><Relationship Id="rId32" Type="http://schemas.openxmlformats.org/officeDocument/2006/relationships/hyperlink" Target="https://wandb.ai/diogosamuelfernandes/results_both" TargetMode="External"/><Relationship Id="rId35" Type="http://schemas.openxmlformats.org/officeDocument/2006/relationships/hyperlink" Target="https://wandb.ai/diogosamuelfernandes/results_both" TargetMode="External"/><Relationship Id="rId34" Type="http://schemas.openxmlformats.org/officeDocument/2006/relationships/hyperlink" Target="https://wandb.ai/diogosamuelfernandes/results_both" TargetMode="External"/><Relationship Id="rId37" Type="http://schemas.openxmlformats.org/officeDocument/2006/relationships/hyperlink" Target="https://wandb.ai/diogosamuelfernandes/results_both" TargetMode="External"/><Relationship Id="rId36" Type="http://schemas.openxmlformats.org/officeDocument/2006/relationships/hyperlink" Target="https://wandb.ai/diogosamuelfernandes/results_both" TargetMode="External"/><Relationship Id="rId39" Type="http://schemas.openxmlformats.org/officeDocument/2006/relationships/hyperlink" Target="https://wandb.ai/diogosamuelfernandes/results_nomosaic" TargetMode="External"/><Relationship Id="rId38" Type="http://schemas.openxmlformats.org/officeDocument/2006/relationships/hyperlink" Target="https://wandb.ai/diogosamuelfernandes/results_nomosaic" TargetMode="External"/><Relationship Id="rId20" Type="http://schemas.openxmlformats.org/officeDocument/2006/relationships/hyperlink" Target="https://wandb.ai/diogosamuelfernandes/results_angle" TargetMode="External"/><Relationship Id="rId22" Type="http://schemas.openxmlformats.org/officeDocument/2006/relationships/hyperlink" Target="https://wandb.ai/diogosamuelfernandes/results_angle" TargetMode="External"/><Relationship Id="rId21" Type="http://schemas.openxmlformats.org/officeDocument/2006/relationships/hyperlink" Target="https://wandb.ai/diogosamuelfernandes/results_angle" TargetMode="External"/><Relationship Id="rId24" Type="http://schemas.openxmlformats.org/officeDocument/2006/relationships/hyperlink" Target="https://wandb.ai/diogosamuelfernandes/results_angle" TargetMode="External"/><Relationship Id="rId23" Type="http://schemas.openxmlformats.org/officeDocument/2006/relationships/hyperlink" Target="https://wandb.ai/diogosamuelfernandes/results_angle" TargetMode="External"/><Relationship Id="rId60" Type="http://schemas.openxmlformats.org/officeDocument/2006/relationships/drawing" Target="../drawings/drawing3.xml"/><Relationship Id="rId26" Type="http://schemas.openxmlformats.org/officeDocument/2006/relationships/hyperlink" Target="https://wandb.ai/diogosamuelfernandes/results_angle" TargetMode="External"/><Relationship Id="rId25" Type="http://schemas.openxmlformats.org/officeDocument/2006/relationships/hyperlink" Target="https://wandb.ai/diogosamuelfernandes/results_angle" TargetMode="External"/><Relationship Id="rId28" Type="http://schemas.openxmlformats.org/officeDocument/2006/relationships/hyperlink" Target="https://wandb.ai/diogosamuelfernandes/results_angle" TargetMode="External"/><Relationship Id="rId27" Type="http://schemas.openxmlformats.org/officeDocument/2006/relationships/hyperlink" Target="https://wandb.ai/diogosamuelfernandes/results_angle" TargetMode="External"/><Relationship Id="rId29" Type="http://schemas.openxmlformats.org/officeDocument/2006/relationships/hyperlink" Target="https://wandb.ai/diogosamuelfernandes/results_both" TargetMode="External"/><Relationship Id="rId51" Type="http://schemas.openxmlformats.org/officeDocument/2006/relationships/hyperlink" Target="https://wandb.ai/diogosamuelfernandes/results_nomosaic" TargetMode="External"/><Relationship Id="rId50" Type="http://schemas.openxmlformats.org/officeDocument/2006/relationships/hyperlink" Target="https://wandb.ai/diogosamuelfernandes/results_nomosaic" TargetMode="External"/><Relationship Id="rId53" Type="http://schemas.openxmlformats.org/officeDocument/2006/relationships/hyperlink" Target="https://wandb.ai/diogosamuelfernandes/results_nomosaic" TargetMode="External"/><Relationship Id="rId52" Type="http://schemas.openxmlformats.org/officeDocument/2006/relationships/hyperlink" Target="https://wandb.ai/diogosamuelfernandes/results_nomosaic" TargetMode="External"/><Relationship Id="rId11" Type="http://schemas.openxmlformats.org/officeDocument/2006/relationships/hyperlink" Target="https://wandb.ai/diogosamuelfernandes/results_altitude" TargetMode="External"/><Relationship Id="rId55" Type="http://schemas.openxmlformats.org/officeDocument/2006/relationships/hyperlink" Target="https://wandb.ai/diogosamuelfernandes/results_nomosaic" TargetMode="External"/><Relationship Id="rId10" Type="http://schemas.openxmlformats.org/officeDocument/2006/relationships/hyperlink" Target="https://wandb.ai/diogosamuelfernandes/results_altitude" TargetMode="External"/><Relationship Id="rId54" Type="http://schemas.openxmlformats.org/officeDocument/2006/relationships/hyperlink" Target="https://wandb.ai/diogosamuelfernandes/results_nomosaic" TargetMode="External"/><Relationship Id="rId13" Type="http://schemas.openxmlformats.org/officeDocument/2006/relationships/hyperlink" Target="https://wandb.ai/diogosamuelfernandes/results_altitude" TargetMode="External"/><Relationship Id="rId57" Type="http://schemas.openxmlformats.org/officeDocument/2006/relationships/hyperlink" Target="https://wandb.ai/diogosamuelfernandes/results_nomosaic" TargetMode="External"/><Relationship Id="rId12" Type="http://schemas.openxmlformats.org/officeDocument/2006/relationships/hyperlink" Target="https://wandb.ai/diogosamuelfernandes/results_altitude" TargetMode="External"/><Relationship Id="rId56" Type="http://schemas.openxmlformats.org/officeDocument/2006/relationships/hyperlink" Target="https://wandb.ai/diogosamuelfernandes/results_nomosaic" TargetMode="External"/><Relationship Id="rId15" Type="http://schemas.openxmlformats.org/officeDocument/2006/relationships/hyperlink" Target="https://wandb.ai/diogosamuelfernandes/results_altitude" TargetMode="External"/><Relationship Id="rId59" Type="http://schemas.openxmlformats.org/officeDocument/2006/relationships/hyperlink" Target="https://wandb.ai/diogosamuelfernandes/results_nomosaic" TargetMode="External"/><Relationship Id="rId14" Type="http://schemas.openxmlformats.org/officeDocument/2006/relationships/hyperlink" Target="https://wandb.ai/diogosamuelfernandes/results_altitude" TargetMode="External"/><Relationship Id="rId58" Type="http://schemas.openxmlformats.org/officeDocument/2006/relationships/hyperlink" Target="https://wandb.ai/diogosamuelfernandes/results_nomosaic" TargetMode="External"/><Relationship Id="rId17" Type="http://schemas.openxmlformats.org/officeDocument/2006/relationships/hyperlink" Target="https://wandb.ai/diogosamuelfernandes/results_altitude" TargetMode="External"/><Relationship Id="rId16" Type="http://schemas.openxmlformats.org/officeDocument/2006/relationships/hyperlink" Target="https://wandb.ai/diogosamuelfernandes/results_altitude" TargetMode="External"/><Relationship Id="rId19" Type="http://schemas.openxmlformats.org/officeDocument/2006/relationships/hyperlink" Target="https://wandb.ai/diogosamuelfernandes/results_angle" TargetMode="External"/><Relationship Id="rId18" Type="http://schemas.openxmlformats.org/officeDocument/2006/relationships/hyperlink" Target="https://wandb.ai/diogosamuelfernandes/results_altitu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88"/>
    <col customWidth="1" min="3" max="3" width="15.13"/>
    <col customWidth="1" min="9" max="9" width="19.63"/>
    <col customWidth="1" min="10" max="10" width="55.63"/>
    <col customWidth="1" min="11" max="11" width="26.63"/>
    <col customWidth="1" min="12" max="12" width="90.88"/>
  </cols>
  <sheetData>
    <row r="1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7</v>
      </c>
      <c r="K1" s="2"/>
    </row>
    <row r="2">
      <c r="A2" s="3"/>
      <c r="B2" s="3"/>
      <c r="C2" s="3"/>
      <c r="D2" s="3"/>
      <c r="E2" s="3"/>
      <c r="F2" s="3"/>
      <c r="G2" s="3"/>
      <c r="H2" s="3"/>
      <c r="I2" s="3"/>
      <c r="J2" s="3"/>
    </row>
    <row r="3">
      <c r="A3" s="4" t="s">
        <v>8</v>
      </c>
      <c r="B3" s="5" t="s">
        <v>9</v>
      </c>
      <c r="D3" s="1">
        <v>42.2</v>
      </c>
      <c r="E3" s="1">
        <v>72.25</v>
      </c>
      <c r="F3" s="1">
        <v>43.6</v>
      </c>
      <c r="G3" s="1">
        <v>38.66</v>
      </c>
      <c r="H3" s="1">
        <v>50.99</v>
      </c>
      <c r="I3" s="6"/>
      <c r="J3" s="7" t="s">
        <v>10</v>
      </c>
      <c r="L3" s="8"/>
    </row>
    <row r="4">
      <c r="A4" s="4" t="s">
        <v>8</v>
      </c>
      <c r="B4" s="5" t="s">
        <v>11</v>
      </c>
      <c r="D4" s="1">
        <v>41.92</v>
      </c>
      <c r="E4" s="1">
        <v>71.0</v>
      </c>
      <c r="F4" s="1">
        <v>42.82</v>
      </c>
      <c r="G4" s="1">
        <v>37.77</v>
      </c>
      <c r="H4" s="1">
        <v>50.08</v>
      </c>
      <c r="I4" s="6"/>
      <c r="J4" s="7" t="s">
        <v>10</v>
      </c>
      <c r="L4" s="8"/>
    </row>
    <row r="5">
      <c r="A5" s="4" t="s">
        <v>8</v>
      </c>
      <c r="B5" s="5" t="s">
        <v>12</v>
      </c>
      <c r="D5" s="1">
        <v>42.16</v>
      </c>
      <c r="E5" s="1">
        <v>73.07</v>
      </c>
      <c r="F5" s="1">
        <v>43.73</v>
      </c>
      <c r="G5" s="1">
        <v>38.32</v>
      </c>
      <c r="H5" s="1">
        <v>50.91</v>
      </c>
      <c r="I5" s="6"/>
      <c r="J5" s="7" t="s">
        <v>10</v>
      </c>
      <c r="L5" s="8"/>
    </row>
    <row r="6">
      <c r="A6" s="4" t="s">
        <v>8</v>
      </c>
      <c r="B6" s="5" t="s">
        <v>13</v>
      </c>
      <c r="D6" s="1">
        <v>42.5</v>
      </c>
      <c r="E6" s="1">
        <v>71.47</v>
      </c>
      <c r="F6" s="1">
        <v>44.06</v>
      </c>
      <c r="G6" s="1">
        <v>38.43</v>
      </c>
      <c r="H6" s="1">
        <v>51.55</v>
      </c>
      <c r="I6" s="6"/>
      <c r="J6" s="7" t="s">
        <v>10</v>
      </c>
      <c r="L6" s="8"/>
    </row>
    <row r="7">
      <c r="A7" s="9"/>
      <c r="B7" s="4" t="s">
        <v>14</v>
      </c>
      <c r="C7" s="9"/>
      <c r="D7" s="10">
        <f t="shared" ref="D7:H7" si="1">ROUND(AVERAGE(D3:D6), 2)</f>
        <v>42.2</v>
      </c>
      <c r="E7" s="10">
        <f t="shared" si="1"/>
        <v>71.95</v>
      </c>
      <c r="F7" s="10">
        <f t="shared" si="1"/>
        <v>43.55</v>
      </c>
      <c r="G7" s="10">
        <f t="shared" si="1"/>
        <v>38.3</v>
      </c>
      <c r="H7" s="10">
        <f t="shared" si="1"/>
        <v>50.88</v>
      </c>
      <c r="I7" s="6"/>
    </row>
    <row r="8">
      <c r="A8" s="9"/>
      <c r="B8" s="4" t="s">
        <v>15</v>
      </c>
      <c r="C8" s="9"/>
      <c r="D8" s="9">
        <f t="shared" ref="D8:H8" si="2">ROUND(STDEV(D3:D6), 2)</f>
        <v>0.24</v>
      </c>
      <c r="E8" s="9">
        <f t="shared" si="2"/>
        <v>0.91</v>
      </c>
      <c r="F8" s="9">
        <f t="shared" si="2"/>
        <v>0.53</v>
      </c>
      <c r="G8" s="9">
        <f t="shared" si="2"/>
        <v>0.38</v>
      </c>
      <c r="H8" s="9">
        <f t="shared" si="2"/>
        <v>0.61</v>
      </c>
      <c r="I8" s="6"/>
    </row>
    <row r="9">
      <c r="B9" s="1"/>
      <c r="I9" s="6"/>
    </row>
    <row r="10">
      <c r="A10" s="4" t="s">
        <v>16</v>
      </c>
      <c r="B10" s="5" t="s">
        <v>9</v>
      </c>
      <c r="D10" s="1">
        <v>43.02</v>
      </c>
      <c r="E10" s="1">
        <v>71.86</v>
      </c>
      <c r="F10" s="1">
        <v>45.0</v>
      </c>
      <c r="G10" s="1">
        <v>38.26</v>
      </c>
      <c r="H10" s="1">
        <v>50.17</v>
      </c>
      <c r="I10" s="6"/>
      <c r="J10" s="7" t="s">
        <v>10</v>
      </c>
      <c r="L10" s="8"/>
    </row>
    <row r="11">
      <c r="A11" s="4" t="s">
        <v>16</v>
      </c>
      <c r="B11" s="5" t="s">
        <v>11</v>
      </c>
      <c r="D11" s="1">
        <v>42.55</v>
      </c>
      <c r="E11" s="1">
        <v>71.42</v>
      </c>
      <c r="F11" s="1">
        <v>44.29</v>
      </c>
      <c r="G11" s="1">
        <v>37.54</v>
      </c>
      <c r="H11" s="1">
        <v>49.61</v>
      </c>
      <c r="I11" s="6"/>
      <c r="J11" s="7" t="s">
        <v>10</v>
      </c>
      <c r="L11" s="8"/>
    </row>
    <row r="12">
      <c r="A12" s="4" t="s">
        <v>16</v>
      </c>
      <c r="B12" s="5" t="s">
        <v>12</v>
      </c>
      <c r="D12" s="1">
        <v>42.18</v>
      </c>
      <c r="E12" s="1">
        <v>70.81</v>
      </c>
      <c r="F12" s="1">
        <v>44.46</v>
      </c>
      <c r="G12" s="1">
        <v>37.08</v>
      </c>
      <c r="H12" s="1">
        <v>49.25</v>
      </c>
      <c r="I12" s="6"/>
      <c r="J12" s="7" t="s">
        <v>10</v>
      </c>
      <c r="L12" s="8"/>
    </row>
    <row r="13">
      <c r="A13" s="4" t="s">
        <v>16</v>
      </c>
      <c r="B13" s="5" t="s">
        <v>13</v>
      </c>
      <c r="D13" s="1">
        <v>42.53</v>
      </c>
      <c r="E13" s="1">
        <v>71.25</v>
      </c>
      <c r="F13" s="1">
        <v>44.94</v>
      </c>
      <c r="G13" s="1">
        <v>37.52</v>
      </c>
      <c r="H13" s="1">
        <v>49.41</v>
      </c>
      <c r="I13" s="6"/>
      <c r="J13" s="7" t="s">
        <v>10</v>
      </c>
      <c r="L13" s="8"/>
    </row>
    <row r="14">
      <c r="A14" s="9"/>
      <c r="B14" s="4" t="s">
        <v>14</v>
      </c>
      <c r="C14" s="9"/>
      <c r="D14" s="10">
        <f t="shared" ref="D14:H14" si="3">ROUND(AVERAGE(D10:D13), 2)</f>
        <v>42.57</v>
      </c>
      <c r="E14" s="10">
        <f t="shared" si="3"/>
        <v>71.34</v>
      </c>
      <c r="F14" s="10">
        <f t="shared" si="3"/>
        <v>44.67</v>
      </c>
      <c r="G14" s="10">
        <f t="shared" si="3"/>
        <v>37.6</v>
      </c>
      <c r="H14" s="10">
        <f t="shared" si="3"/>
        <v>49.61</v>
      </c>
      <c r="I14" s="6"/>
    </row>
    <row r="15">
      <c r="A15" s="9"/>
      <c r="B15" s="4" t="s">
        <v>15</v>
      </c>
      <c r="C15" s="9"/>
      <c r="D15" s="9">
        <f t="shared" ref="D15:H15" si="4">ROUND(STDEV(D10:D13), 2)</f>
        <v>0.34</v>
      </c>
      <c r="E15" s="9">
        <f t="shared" si="4"/>
        <v>0.43</v>
      </c>
      <c r="F15" s="9">
        <f t="shared" si="4"/>
        <v>0.35</v>
      </c>
      <c r="G15" s="9">
        <f t="shared" si="4"/>
        <v>0.49</v>
      </c>
      <c r="H15" s="9">
        <f t="shared" si="4"/>
        <v>0.4</v>
      </c>
      <c r="I15" s="6"/>
    </row>
    <row r="16">
      <c r="A16" s="9"/>
      <c r="B16" s="4" t="s">
        <v>17</v>
      </c>
      <c r="C16" s="9"/>
      <c r="D16" s="9">
        <f>D14-D7</f>
        <v>0.37</v>
      </c>
      <c r="E16" s="9" t="str">
        <f t="shared" ref="E16:H16" si="5">E14-#REF!</f>
        <v>#REF!</v>
      </c>
      <c r="F16" s="9" t="str">
        <f t="shared" si="5"/>
        <v>#REF!</v>
      </c>
      <c r="G16" s="9" t="str">
        <f t="shared" si="5"/>
        <v>#REF!</v>
      </c>
      <c r="H16" s="9" t="str">
        <f t="shared" si="5"/>
        <v>#REF!</v>
      </c>
      <c r="I16" s="6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</row>
    <row r="18">
      <c r="A18" s="4" t="s">
        <v>18</v>
      </c>
      <c r="B18" s="5" t="s">
        <v>9</v>
      </c>
      <c r="D18" s="1">
        <v>43.85</v>
      </c>
      <c r="E18" s="1">
        <v>74.28</v>
      </c>
      <c r="F18" s="1">
        <v>45.85</v>
      </c>
      <c r="G18" s="1">
        <v>38.39</v>
      </c>
      <c r="H18" s="1">
        <v>51.57</v>
      </c>
      <c r="I18" s="6"/>
      <c r="J18" s="7" t="s">
        <v>19</v>
      </c>
      <c r="L18" s="8"/>
    </row>
    <row r="19">
      <c r="A19" s="4" t="s">
        <v>20</v>
      </c>
      <c r="B19" s="5" t="s">
        <v>9</v>
      </c>
      <c r="D19" s="1">
        <v>42.88</v>
      </c>
      <c r="E19" s="1">
        <v>71.75</v>
      </c>
      <c r="F19" s="1">
        <v>45.3</v>
      </c>
      <c r="G19" s="1">
        <v>37.45</v>
      </c>
      <c r="H19" s="1">
        <v>49.67</v>
      </c>
      <c r="I19" s="6"/>
      <c r="J19" s="7" t="s">
        <v>19</v>
      </c>
      <c r="L19" s="8"/>
    </row>
    <row r="20">
      <c r="A20" s="4" t="s">
        <v>21</v>
      </c>
      <c r="B20" s="5" t="s">
        <v>9</v>
      </c>
      <c r="D20" s="1">
        <v>42.75</v>
      </c>
      <c r="E20" s="1">
        <v>72.24</v>
      </c>
      <c r="F20" s="1">
        <v>44.2</v>
      </c>
      <c r="G20" s="1">
        <v>37.61</v>
      </c>
      <c r="H20" s="1">
        <v>49.93</v>
      </c>
      <c r="I20" s="6"/>
      <c r="J20" s="7" t="s">
        <v>19</v>
      </c>
      <c r="L20" s="8"/>
    </row>
    <row r="21">
      <c r="A21" s="4" t="s">
        <v>22</v>
      </c>
      <c r="B21" s="5" t="s">
        <v>9</v>
      </c>
      <c r="D21" s="1">
        <v>43.17</v>
      </c>
      <c r="E21" s="1">
        <v>73.47</v>
      </c>
      <c r="F21" s="1">
        <v>45.07</v>
      </c>
      <c r="G21" s="1">
        <v>37.89</v>
      </c>
      <c r="H21" s="1">
        <v>50.5</v>
      </c>
      <c r="I21" s="6"/>
      <c r="J21" s="7" t="s">
        <v>19</v>
      </c>
      <c r="L21" s="8"/>
    </row>
    <row r="22">
      <c r="A22" s="4" t="s">
        <v>23</v>
      </c>
      <c r="B22" s="5" t="s">
        <v>9</v>
      </c>
      <c r="D22" s="1">
        <v>43.09</v>
      </c>
      <c r="E22" s="1">
        <v>71.6</v>
      </c>
      <c r="F22" s="1">
        <v>46.16</v>
      </c>
      <c r="G22" s="1">
        <v>37.77</v>
      </c>
      <c r="H22" s="1">
        <v>50.23</v>
      </c>
      <c r="I22" s="6"/>
      <c r="J22" s="7" t="s">
        <v>19</v>
      </c>
      <c r="L22" s="8"/>
    </row>
    <row r="23">
      <c r="A23" s="4" t="s">
        <v>24</v>
      </c>
      <c r="B23" s="5" t="s">
        <v>9</v>
      </c>
      <c r="D23" s="1">
        <v>42.52</v>
      </c>
      <c r="E23" s="1">
        <v>71.95</v>
      </c>
      <c r="F23" s="1">
        <v>44.48</v>
      </c>
      <c r="G23" s="1">
        <v>37.63</v>
      </c>
      <c r="H23" s="1">
        <v>49.58</v>
      </c>
      <c r="I23" s="6"/>
      <c r="J23" s="7" t="s">
        <v>19</v>
      </c>
      <c r="L23" s="8"/>
    </row>
    <row r="24">
      <c r="B24" s="1"/>
      <c r="I24" s="6"/>
    </row>
    <row r="25">
      <c r="A25" s="4" t="s">
        <v>18</v>
      </c>
      <c r="B25" s="5" t="s">
        <v>9</v>
      </c>
      <c r="D25" s="1">
        <v>43.85</v>
      </c>
      <c r="E25" s="1">
        <v>74.28</v>
      </c>
      <c r="F25" s="1">
        <v>45.85</v>
      </c>
      <c r="G25" s="1">
        <v>38.39</v>
      </c>
      <c r="H25" s="1">
        <v>51.57</v>
      </c>
      <c r="I25" s="6"/>
      <c r="J25" s="7" t="s">
        <v>19</v>
      </c>
    </row>
    <row r="26">
      <c r="A26" s="4" t="s">
        <v>18</v>
      </c>
      <c r="B26" s="5" t="s">
        <v>11</v>
      </c>
      <c r="D26" s="1">
        <v>42.17</v>
      </c>
      <c r="E26" s="1">
        <v>71.74</v>
      </c>
      <c r="F26" s="1">
        <v>43.55</v>
      </c>
      <c r="G26" s="1">
        <v>37.26</v>
      </c>
      <c r="H26" s="1">
        <v>49.65</v>
      </c>
      <c r="I26" s="6"/>
      <c r="J26" s="7" t="s">
        <v>19</v>
      </c>
      <c r="L26" s="8"/>
    </row>
    <row r="27">
      <c r="A27" s="4" t="s">
        <v>18</v>
      </c>
      <c r="B27" s="11" t="s">
        <v>12</v>
      </c>
      <c r="D27" s="1">
        <v>42.96</v>
      </c>
      <c r="E27" s="1">
        <v>72.26</v>
      </c>
      <c r="F27" s="1">
        <v>44.75</v>
      </c>
      <c r="G27" s="1">
        <v>37.48</v>
      </c>
      <c r="H27" s="1">
        <v>49.88</v>
      </c>
      <c r="I27" s="6"/>
      <c r="J27" s="7" t="s">
        <v>19</v>
      </c>
      <c r="L27" s="8"/>
    </row>
    <row r="28">
      <c r="A28" s="4" t="s">
        <v>18</v>
      </c>
      <c r="B28" s="11" t="s">
        <v>13</v>
      </c>
      <c r="D28" s="1">
        <v>43.23</v>
      </c>
      <c r="E28" s="1">
        <v>72.7</v>
      </c>
      <c r="F28" s="1">
        <v>46.0</v>
      </c>
      <c r="G28" s="1">
        <v>37.7</v>
      </c>
      <c r="H28" s="1">
        <v>50.25</v>
      </c>
      <c r="I28" s="6"/>
      <c r="J28" s="7" t="s">
        <v>19</v>
      </c>
      <c r="L28" s="8"/>
    </row>
    <row r="29">
      <c r="A29" s="9"/>
      <c r="B29" s="4" t="s">
        <v>14</v>
      </c>
      <c r="C29" s="9"/>
      <c r="D29" s="10">
        <f t="shared" ref="D29:H29" si="6">ROUND(AVERAGE(D25:D28), 2)</f>
        <v>43.05</v>
      </c>
      <c r="E29" s="10">
        <f t="shared" si="6"/>
        <v>72.75</v>
      </c>
      <c r="F29" s="10">
        <f t="shared" si="6"/>
        <v>45.04</v>
      </c>
      <c r="G29" s="10">
        <f t="shared" si="6"/>
        <v>37.71</v>
      </c>
      <c r="H29" s="10">
        <f t="shared" si="6"/>
        <v>50.34</v>
      </c>
      <c r="I29" s="6"/>
    </row>
    <row r="30">
      <c r="A30" s="9"/>
      <c r="B30" s="4" t="s">
        <v>15</v>
      </c>
      <c r="C30" s="9"/>
      <c r="D30" s="9">
        <f t="shared" ref="D30:H30" si="7">ROUND(STDEV(D25:D28), 2)</f>
        <v>0.7</v>
      </c>
      <c r="E30" s="9">
        <f t="shared" si="7"/>
        <v>1.1</v>
      </c>
      <c r="F30" s="9">
        <f t="shared" si="7"/>
        <v>1.14</v>
      </c>
      <c r="G30" s="9">
        <f t="shared" si="7"/>
        <v>0.49</v>
      </c>
      <c r="H30" s="9">
        <f t="shared" si="7"/>
        <v>0.86</v>
      </c>
      <c r="I30" s="6"/>
    </row>
    <row r="31">
      <c r="A31" s="9"/>
      <c r="B31" s="4" t="s">
        <v>17</v>
      </c>
      <c r="C31" s="9"/>
      <c r="D31" s="9">
        <f t="shared" ref="D31:H31" si="8">D29-D14</f>
        <v>0.48</v>
      </c>
      <c r="E31" s="9">
        <f t="shared" si="8"/>
        <v>1.41</v>
      </c>
      <c r="F31" s="9">
        <f t="shared" si="8"/>
        <v>0.37</v>
      </c>
      <c r="G31" s="9">
        <f t="shared" si="8"/>
        <v>0.11</v>
      </c>
      <c r="H31" s="9">
        <f t="shared" si="8"/>
        <v>0.73</v>
      </c>
      <c r="I31" s="6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</row>
    <row r="33">
      <c r="A33" s="4" t="s">
        <v>25</v>
      </c>
      <c r="B33" s="1" t="s">
        <v>9</v>
      </c>
      <c r="D33" s="1">
        <v>42.96</v>
      </c>
      <c r="E33" s="1">
        <v>71.83</v>
      </c>
      <c r="F33" s="1">
        <v>45.54</v>
      </c>
      <c r="G33" s="1">
        <v>37.76</v>
      </c>
      <c r="H33" s="1">
        <v>50.29</v>
      </c>
      <c r="I33" s="6"/>
      <c r="J33" s="7" t="s">
        <v>26</v>
      </c>
    </row>
    <row r="34">
      <c r="A34" s="4" t="s">
        <v>27</v>
      </c>
      <c r="B34" s="1" t="s">
        <v>9</v>
      </c>
      <c r="D34" s="1">
        <v>43.77</v>
      </c>
      <c r="E34" s="1">
        <v>74.15</v>
      </c>
      <c r="F34" s="1">
        <v>45.56</v>
      </c>
      <c r="G34" s="1">
        <v>38.84</v>
      </c>
      <c r="H34" s="1">
        <v>51.23</v>
      </c>
      <c r="I34" s="6"/>
      <c r="J34" s="7" t="s">
        <v>26</v>
      </c>
    </row>
    <row r="35">
      <c r="A35" s="4" t="s">
        <v>28</v>
      </c>
      <c r="B35" s="1" t="s">
        <v>9</v>
      </c>
      <c r="D35" s="1">
        <v>43.02</v>
      </c>
      <c r="E35" s="1">
        <v>72.05</v>
      </c>
      <c r="F35" s="1">
        <v>45.45</v>
      </c>
      <c r="G35" s="1">
        <v>37.63</v>
      </c>
      <c r="H35" s="1">
        <v>50.07</v>
      </c>
      <c r="I35" s="6"/>
      <c r="J35" s="7" t="s">
        <v>26</v>
      </c>
    </row>
    <row r="36">
      <c r="A36" s="4" t="s">
        <v>29</v>
      </c>
      <c r="B36" s="1" t="s">
        <v>9</v>
      </c>
      <c r="D36" s="1">
        <v>43.19</v>
      </c>
      <c r="E36" s="1">
        <v>72.72</v>
      </c>
      <c r="F36" s="1">
        <v>45.07</v>
      </c>
      <c r="G36" s="1">
        <v>37.92</v>
      </c>
      <c r="H36" s="1">
        <v>50.09</v>
      </c>
      <c r="I36" s="6"/>
      <c r="J36" s="7" t="s">
        <v>26</v>
      </c>
    </row>
    <row r="37">
      <c r="A37" s="4" t="s">
        <v>30</v>
      </c>
      <c r="B37" s="1" t="s">
        <v>9</v>
      </c>
      <c r="D37" s="1">
        <v>43.36</v>
      </c>
      <c r="E37" s="1">
        <v>72.39</v>
      </c>
      <c r="F37" s="1">
        <v>45.65</v>
      </c>
      <c r="G37" s="1">
        <v>38.27</v>
      </c>
      <c r="H37" s="1">
        <v>50.5</v>
      </c>
      <c r="I37" s="6"/>
      <c r="J37" s="7" t="s">
        <v>26</v>
      </c>
    </row>
    <row r="38">
      <c r="A38" s="4" t="s">
        <v>31</v>
      </c>
      <c r="B38" s="1" t="s">
        <v>9</v>
      </c>
      <c r="D38" s="1">
        <v>40.91</v>
      </c>
      <c r="E38" s="1">
        <v>69.37</v>
      </c>
      <c r="F38" s="1">
        <v>41.82</v>
      </c>
      <c r="G38" s="1">
        <v>36.1</v>
      </c>
      <c r="H38" s="1">
        <v>48.34</v>
      </c>
      <c r="I38" s="6"/>
      <c r="J38" s="7" t="s">
        <v>26</v>
      </c>
    </row>
    <row r="39">
      <c r="B39" s="1"/>
      <c r="I39" s="6"/>
    </row>
    <row r="40">
      <c r="A40" s="4" t="s">
        <v>27</v>
      </c>
      <c r="B40" s="1" t="s">
        <v>9</v>
      </c>
      <c r="D40" s="1">
        <v>43.77</v>
      </c>
      <c r="E40" s="1">
        <v>74.15</v>
      </c>
      <c r="F40" s="1">
        <v>45.56</v>
      </c>
      <c r="G40" s="1">
        <v>38.84</v>
      </c>
      <c r="H40" s="1">
        <v>51.23</v>
      </c>
      <c r="I40" s="6"/>
      <c r="J40" s="7" t="s">
        <v>26</v>
      </c>
    </row>
    <row r="41">
      <c r="A41" s="4" t="s">
        <v>27</v>
      </c>
      <c r="B41" s="5" t="s">
        <v>11</v>
      </c>
      <c r="D41" s="1">
        <v>43.51</v>
      </c>
      <c r="E41" s="1">
        <v>73.45</v>
      </c>
      <c r="F41" s="1">
        <v>45.34</v>
      </c>
      <c r="G41" s="1">
        <v>37.91</v>
      </c>
      <c r="H41" s="1">
        <v>50.45</v>
      </c>
      <c r="I41" s="6"/>
      <c r="J41" s="7" t="s">
        <v>26</v>
      </c>
    </row>
    <row r="42">
      <c r="A42" s="4" t="s">
        <v>27</v>
      </c>
      <c r="B42" s="5" t="s">
        <v>12</v>
      </c>
      <c r="D42" s="1">
        <v>42.41</v>
      </c>
      <c r="E42" s="1">
        <v>71.13</v>
      </c>
      <c r="F42" s="1">
        <v>44.08</v>
      </c>
      <c r="G42" s="1">
        <v>37.62</v>
      </c>
      <c r="H42" s="1">
        <v>50.01</v>
      </c>
      <c r="I42" s="6"/>
      <c r="J42" s="7" t="s">
        <v>26</v>
      </c>
    </row>
    <row r="43">
      <c r="A43" s="4" t="s">
        <v>27</v>
      </c>
      <c r="B43" s="5" t="s">
        <v>13</v>
      </c>
      <c r="D43" s="1">
        <v>43.28</v>
      </c>
      <c r="E43" s="1">
        <v>71.83</v>
      </c>
      <c r="F43" s="1">
        <v>45.56</v>
      </c>
      <c r="G43" s="1">
        <v>38.18</v>
      </c>
      <c r="H43" s="1">
        <v>50.47</v>
      </c>
      <c r="I43" s="6"/>
      <c r="J43" s="7" t="s">
        <v>26</v>
      </c>
    </row>
    <row r="44">
      <c r="A44" s="9"/>
      <c r="B44" s="4" t="s">
        <v>14</v>
      </c>
      <c r="C44" s="9"/>
      <c r="D44" s="10">
        <f t="shared" ref="D44:H44" si="9">ROUND(AVERAGE(D40:D43), 2)</f>
        <v>43.24</v>
      </c>
      <c r="E44" s="10">
        <f t="shared" si="9"/>
        <v>72.64</v>
      </c>
      <c r="F44" s="10">
        <f t="shared" si="9"/>
        <v>45.14</v>
      </c>
      <c r="G44" s="10">
        <f t="shared" si="9"/>
        <v>38.14</v>
      </c>
      <c r="H44" s="10">
        <f t="shared" si="9"/>
        <v>50.54</v>
      </c>
      <c r="I44" s="6"/>
      <c r="J44" s="1"/>
    </row>
    <row r="45">
      <c r="A45" s="9"/>
      <c r="B45" s="4" t="s">
        <v>15</v>
      </c>
      <c r="C45" s="9"/>
      <c r="D45" s="9">
        <f t="shared" ref="D45:H45" si="10">ROUND(STDEV(D40:D43), 2)</f>
        <v>0.59</v>
      </c>
      <c r="E45" s="9">
        <f t="shared" si="10"/>
        <v>1.4</v>
      </c>
      <c r="F45" s="9">
        <f t="shared" si="10"/>
        <v>0.71</v>
      </c>
      <c r="G45" s="9">
        <f t="shared" si="10"/>
        <v>0.52</v>
      </c>
      <c r="H45" s="9">
        <f t="shared" si="10"/>
        <v>0.51</v>
      </c>
      <c r="I45" s="6"/>
      <c r="J45" s="1"/>
    </row>
    <row r="46">
      <c r="A46" s="9"/>
      <c r="B46" s="4" t="s">
        <v>17</v>
      </c>
      <c r="C46" s="9"/>
      <c r="D46" s="9">
        <f t="shared" ref="D46:H46" si="11">D44-D14</f>
        <v>0.67</v>
      </c>
      <c r="E46" s="9">
        <f t="shared" si="11"/>
        <v>1.3</v>
      </c>
      <c r="F46" s="9">
        <f t="shared" si="11"/>
        <v>0.47</v>
      </c>
      <c r="G46" s="9">
        <f t="shared" si="11"/>
        <v>0.54</v>
      </c>
      <c r="H46" s="9">
        <f t="shared" si="11"/>
        <v>0.93</v>
      </c>
      <c r="I46" s="6"/>
      <c r="J46" s="1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</row>
    <row r="48">
      <c r="A48" s="1" t="s">
        <v>32</v>
      </c>
      <c r="B48" s="5" t="s">
        <v>9</v>
      </c>
      <c r="D48" s="1">
        <v>42.35</v>
      </c>
      <c r="E48" s="1">
        <v>71.31</v>
      </c>
      <c r="F48" s="1">
        <v>44.53</v>
      </c>
      <c r="G48" s="1">
        <v>37.17</v>
      </c>
      <c r="H48" s="1">
        <v>49.57</v>
      </c>
      <c r="I48" s="6"/>
      <c r="J48" s="7" t="s">
        <v>33</v>
      </c>
    </row>
    <row r="49">
      <c r="A49" s="1" t="s">
        <v>34</v>
      </c>
      <c r="B49" s="5" t="s">
        <v>9</v>
      </c>
      <c r="D49" s="1">
        <v>42.33</v>
      </c>
      <c r="E49" s="1">
        <v>70.45</v>
      </c>
      <c r="F49" s="1">
        <v>44.64</v>
      </c>
      <c r="G49" s="1">
        <v>37.08</v>
      </c>
      <c r="H49" s="1">
        <v>49.44</v>
      </c>
      <c r="I49" s="6"/>
      <c r="J49" s="7" t="s">
        <v>33</v>
      </c>
    </row>
    <row r="50">
      <c r="A50" s="1" t="s">
        <v>35</v>
      </c>
      <c r="B50" s="5" t="s">
        <v>9</v>
      </c>
      <c r="D50" s="1">
        <v>43.37</v>
      </c>
      <c r="E50" s="1">
        <v>72.72</v>
      </c>
      <c r="F50" s="1">
        <v>45.01</v>
      </c>
      <c r="G50" s="1">
        <v>37.93</v>
      </c>
      <c r="H50" s="1">
        <v>50.49</v>
      </c>
      <c r="I50" s="6"/>
      <c r="J50" s="7" t="s">
        <v>33</v>
      </c>
    </row>
    <row r="51">
      <c r="A51" s="1" t="s">
        <v>36</v>
      </c>
      <c r="B51" s="5" t="s">
        <v>9</v>
      </c>
      <c r="D51" s="1">
        <v>43.61</v>
      </c>
      <c r="E51" s="1">
        <v>73.18</v>
      </c>
      <c r="F51" s="1">
        <v>45.58</v>
      </c>
      <c r="G51" s="1">
        <v>38.15</v>
      </c>
      <c r="H51" s="1">
        <v>50.64</v>
      </c>
      <c r="I51" s="6"/>
      <c r="J51" s="7" t="s">
        <v>33</v>
      </c>
    </row>
    <row r="52">
      <c r="A52" s="1" t="s">
        <v>37</v>
      </c>
      <c r="B52" s="5" t="s">
        <v>9</v>
      </c>
      <c r="D52" s="1">
        <v>42.02</v>
      </c>
      <c r="E52" s="1">
        <v>71.5</v>
      </c>
      <c r="F52" s="1">
        <v>43.42</v>
      </c>
      <c r="G52" s="1">
        <v>36.97</v>
      </c>
      <c r="H52" s="1">
        <v>49.37</v>
      </c>
      <c r="I52" s="6"/>
      <c r="J52" s="7" t="s">
        <v>33</v>
      </c>
    </row>
    <row r="53">
      <c r="B53" s="1"/>
      <c r="I53" s="6"/>
    </row>
    <row r="54">
      <c r="A54" s="1" t="s">
        <v>36</v>
      </c>
      <c r="B54" s="5" t="s">
        <v>9</v>
      </c>
      <c r="D54" s="1">
        <v>43.61</v>
      </c>
      <c r="E54" s="1">
        <v>73.18</v>
      </c>
      <c r="F54" s="1">
        <v>45.58</v>
      </c>
      <c r="G54" s="1">
        <v>38.15</v>
      </c>
      <c r="H54" s="1">
        <v>50.64</v>
      </c>
      <c r="I54" s="6"/>
      <c r="J54" s="7" t="s">
        <v>33</v>
      </c>
    </row>
    <row r="55">
      <c r="A55" s="1" t="s">
        <v>36</v>
      </c>
      <c r="B55" s="5" t="s">
        <v>11</v>
      </c>
      <c r="D55" s="1">
        <v>42.83</v>
      </c>
      <c r="E55" s="1">
        <v>72.24</v>
      </c>
      <c r="F55" s="1">
        <v>44.52</v>
      </c>
      <c r="G55" s="1">
        <v>37.64</v>
      </c>
      <c r="H55" s="1">
        <v>50.07</v>
      </c>
      <c r="I55" s="6"/>
      <c r="J55" s="7" t="s">
        <v>33</v>
      </c>
    </row>
    <row r="56">
      <c r="A56" s="1" t="s">
        <v>36</v>
      </c>
      <c r="B56" s="5" t="s">
        <v>12</v>
      </c>
      <c r="D56" s="1">
        <v>42.57</v>
      </c>
      <c r="E56" s="1">
        <v>71.13</v>
      </c>
      <c r="F56" s="1">
        <v>44.77</v>
      </c>
      <c r="G56" s="1">
        <v>36.87</v>
      </c>
      <c r="H56" s="1">
        <v>49.38</v>
      </c>
      <c r="I56" s="6"/>
      <c r="J56" s="7" t="s">
        <v>33</v>
      </c>
    </row>
    <row r="57">
      <c r="A57" s="1" t="s">
        <v>36</v>
      </c>
      <c r="B57" s="5" t="s">
        <v>13</v>
      </c>
      <c r="D57" s="1">
        <v>42.49</v>
      </c>
      <c r="E57" s="1">
        <v>71.4</v>
      </c>
      <c r="F57" s="1">
        <v>45.03</v>
      </c>
      <c r="G57" s="1">
        <v>37.33</v>
      </c>
      <c r="H57" s="1">
        <v>49.44</v>
      </c>
      <c r="I57" s="6"/>
      <c r="J57" s="7" t="s">
        <v>33</v>
      </c>
    </row>
    <row r="58">
      <c r="B58" s="4" t="s">
        <v>14</v>
      </c>
      <c r="C58" s="9"/>
      <c r="D58" s="10">
        <f t="shared" ref="D58:H58" si="12">ROUNDUP(AVERAGE(D54:D57), 2)</f>
        <v>42.88</v>
      </c>
      <c r="E58" s="10">
        <f t="shared" si="12"/>
        <v>71.99</v>
      </c>
      <c r="F58" s="10">
        <f t="shared" si="12"/>
        <v>44.98</v>
      </c>
      <c r="G58" s="10">
        <f t="shared" si="12"/>
        <v>37.5</v>
      </c>
      <c r="H58" s="10">
        <f t="shared" si="12"/>
        <v>49.89</v>
      </c>
      <c r="I58" s="6"/>
    </row>
    <row r="59">
      <c r="B59" s="4" t="s">
        <v>15</v>
      </c>
      <c r="C59" s="9"/>
      <c r="D59" s="9">
        <f>ROUND(STDEV(D54:D57), 2)</f>
        <v>0.51</v>
      </c>
      <c r="E59" s="9">
        <f t="shared" ref="E59:H59" si="13">ROUNDUP(STDEV(E54:E57), 2)</f>
        <v>0.93</v>
      </c>
      <c r="F59" s="9">
        <f t="shared" si="13"/>
        <v>0.46</v>
      </c>
      <c r="G59" s="9">
        <f t="shared" si="13"/>
        <v>0.54</v>
      </c>
      <c r="H59" s="9">
        <f t="shared" si="13"/>
        <v>0.6</v>
      </c>
      <c r="I59" s="6"/>
    </row>
    <row r="60">
      <c r="B60" s="4" t="s">
        <v>17</v>
      </c>
      <c r="C60" s="9"/>
      <c r="D60" s="9">
        <f t="shared" ref="D60:H60" si="14">D58-D14</f>
        <v>0.31</v>
      </c>
      <c r="E60" s="9">
        <f t="shared" si="14"/>
        <v>0.65</v>
      </c>
      <c r="F60" s="9">
        <f t="shared" si="14"/>
        <v>0.31</v>
      </c>
      <c r="G60" s="9">
        <f t="shared" si="14"/>
        <v>-0.1</v>
      </c>
      <c r="H60" s="9">
        <f t="shared" si="14"/>
        <v>0.28</v>
      </c>
      <c r="I60" s="6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</row>
    <row r="62">
      <c r="A62" s="1" t="s">
        <v>38</v>
      </c>
      <c r="B62" s="5" t="s">
        <v>9</v>
      </c>
      <c r="D62" s="1">
        <v>45.12</v>
      </c>
      <c r="E62" s="1">
        <v>76.57</v>
      </c>
      <c r="F62" s="1">
        <v>46.78</v>
      </c>
      <c r="G62" s="1">
        <v>39.93</v>
      </c>
      <c r="H62" s="1">
        <v>53.47</v>
      </c>
      <c r="I62" s="6"/>
      <c r="J62" s="1" t="s">
        <v>39</v>
      </c>
    </row>
    <row r="63">
      <c r="A63" s="1" t="s">
        <v>38</v>
      </c>
      <c r="B63" s="5" t="s">
        <v>11</v>
      </c>
      <c r="D63" s="1">
        <v>43.62</v>
      </c>
      <c r="E63" s="1">
        <v>73.87</v>
      </c>
      <c r="F63" s="1">
        <v>45.22</v>
      </c>
      <c r="G63" s="1">
        <v>38.54</v>
      </c>
      <c r="H63" s="1">
        <v>51.44</v>
      </c>
      <c r="I63" s="6"/>
      <c r="J63" s="1" t="s">
        <v>39</v>
      </c>
    </row>
    <row r="64">
      <c r="A64" s="1" t="s">
        <v>40</v>
      </c>
      <c r="B64" s="5" t="s">
        <v>12</v>
      </c>
      <c r="D64" s="1">
        <v>43.41</v>
      </c>
      <c r="E64" s="1">
        <v>73.53</v>
      </c>
      <c r="F64" s="1">
        <v>44.76</v>
      </c>
      <c r="G64" s="1">
        <v>38.16</v>
      </c>
      <c r="H64" s="1">
        <v>51.06</v>
      </c>
      <c r="I64" s="6"/>
      <c r="J64" s="1" t="s">
        <v>39</v>
      </c>
    </row>
    <row r="65">
      <c r="A65" s="1" t="s">
        <v>40</v>
      </c>
      <c r="B65" s="5" t="s">
        <v>13</v>
      </c>
      <c r="D65" s="1">
        <v>43.9</v>
      </c>
      <c r="E65" s="1">
        <v>74.44</v>
      </c>
      <c r="F65" s="1">
        <v>46.1</v>
      </c>
      <c r="G65" s="1">
        <v>38.64</v>
      </c>
      <c r="H65" s="1">
        <v>51.43</v>
      </c>
      <c r="I65" s="6"/>
      <c r="J65" s="1" t="s">
        <v>39</v>
      </c>
    </row>
    <row r="66">
      <c r="B66" s="4" t="s">
        <v>14</v>
      </c>
      <c r="C66" s="9"/>
      <c r="D66" s="10">
        <f t="shared" ref="D66:H66" si="15">ROUND(AVERAGE(D62:D65), 2)</f>
        <v>44.01</v>
      </c>
      <c r="E66" s="10">
        <f t="shared" si="15"/>
        <v>74.6</v>
      </c>
      <c r="F66" s="10">
        <f t="shared" si="15"/>
        <v>45.72</v>
      </c>
      <c r="G66" s="10">
        <f t="shared" si="15"/>
        <v>38.82</v>
      </c>
      <c r="H66" s="10">
        <f t="shared" si="15"/>
        <v>51.85</v>
      </c>
      <c r="I66" s="6"/>
    </row>
    <row r="67">
      <c r="B67" s="4" t="s">
        <v>15</v>
      </c>
      <c r="C67" s="9"/>
      <c r="D67" s="9">
        <f t="shared" ref="D67:H67" si="16">ROUND(STDEV(D62:D65), 2)</f>
        <v>0.77</v>
      </c>
      <c r="E67" s="9">
        <f t="shared" si="16"/>
        <v>1.36</v>
      </c>
      <c r="F67" s="9">
        <f t="shared" si="16"/>
        <v>0.9</v>
      </c>
      <c r="G67" s="9">
        <f t="shared" si="16"/>
        <v>0.77</v>
      </c>
      <c r="H67" s="9">
        <f t="shared" si="16"/>
        <v>1.09</v>
      </c>
      <c r="I67" s="6"/>
    </row>
    <row r="68">
      <c r="B68" s="4" t="s">
        <v>17</v>
      </c>
      <c r="C68" s="9"/>
      <c r="D68" s="9">
        <f t="shared" ref="D68:H68" si="17">D66-D14</f>
        <v>1.44</v>
      </c>
      <c r="E68" s="9">
        <f t="shared" si="17"/>
        <v>3.26</v>
      </c>
      <c r="F68" s="9">
        <f t="shared" si="17"/>
        <v>1.05</v>
      </c>
      <c r="G68" s="9">
        <f t="shared" si="17"/>
        <v>1.22</v>
      </c>
      <c r="H68" s="9">
        <f t="shared" si="17"/>
        <v>2.24</v>
      </c>
      <c r="I68" s="6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</row>
    <row r="70">
      <c r="A70" s="13" t="s">
        <v>41</v>
      </c>
      <c r="B70" s="12"/>
      <c r="C70" s="12"/>
      <c r="D70" s="12"/>
      <c r="E70" s="12"/>
      <c r="F70" s="12"/>
      <c r="G70" s="12"/>
      <c r="H70" s="12"/>
      <c r="I70" s="12"/>
      <c r="J70" s="12"/>
    </row>
    <row r="71">
      <c r="A71" s="1" t="s">
        <v>42</v>
      </c>
      <c r="B71" s="5" t="s">
        <v>9</v>
      </c>
      <c r="D71" s="1">
        <v>33.73</v>
      </c>
      <c r="E71" s="1">
        <v>57.52</v>
      </c>
      <c r="F71" s="1">
        <v>34.09</v>
      </c>
      <c r="G71" s="1">
        <v>29.49</v>
      </c>
      <c r="H71" s="1">
        <v>39.67</v>
      </c>
      <c r="I71" s="6"/>
      <c r="J71" s="7" t="s">
        <v>43</v>
      </c>
    </row>
    <row r="72">
      <c r="A72" s="1" t="s">
        <v>42</v>
      </c>
      <c r="B72" s="5" t="s">
        <v>11</v>
      </c>
      <c r="D72" s="1">
        <v>35.51</v>
      </c>
      <c r="E72" s="1">
        <v>60.34</v>
      </c>
      <c r="F72" s="1">
        <v>35.96</v>
      </c>
      <c r="G72" s="1">
        <v>31.79</v>
      </c>
      <c r="H72" s="1">
        <v>41.77</v>
      </c>
      <c r="I72" s="6"/>
      <c r="J72" s="7" t="s">
        <v>43</v>
      </c>
    </row>
    <row r="73">
      <c r="A73" s="1" t="s">
        <v>42</v>
      </c>
      <c r="B73" s="5" t="s">
        <v>12</v>
      </c>
      <c r="D73" s="1">
        <v>35.5</v>
      </c>
      <c r="E73" s="1">
        <v>59.07</v>
      </c>
      <c r="F73" s="1">
        <v>36.17</v>
      </c>
      <c r="G73" s="1">
        <v>31.29</v>
      </c>
      <c r="H73" s="1">
        <v>41.24</v>
      </c>
      <c r="I73" s="6"/>
      <c r="J73" s="7" t="s">
        <v>43</v>
      </c>
    </row>
    <row r="74">
      <c r="A74" s="1" t="s">
        <v>42</v>
      </c>
      <c r="B74" s="5" t="s">
        <v>13</v>
      </c>
      <c r="D74" s="1">
        <v>34.21</v>
      </c>
      <c r="E74" s="1">
        <v>59.02</v>
      </c>
      <c r="F74" s="1">
        <v>34.23</v>
      </c>
      <c r="G74" s="1">
        <v>30.82</v>
      </c>
      <c r="H74" s="1">
        <v>40.52</v>
      </c>
      <c r="I74" s="6"/>
      <c r="J74" s="7" t="s">
        <v>43</v>
      </c>
    </row>
    <row r="75">
      <c r="B75" s="4" t="s">
        <v>14</v>
      </c>
      <c r="C75" s="9"/>
      <c r="D75" s="10">
        <f t="shared" ref="D75:H75" si="18">ROUND(AVERAGE(D71:D74), 2)</f>
        <v>34.74</v>
      </c>
      <c r="E75" s="10">
        <f t="shared" si="18"/>
        <v>58.99</v>
      </c>
      <c r="F75" s="10">
        <f t="shared" si="18"/>
        <v>35.11</v>
      </c>
      <c r="G75" s="10">
        <f t="shared" si="18"/>
        <v>30.85</v>
      </c>
      <c r="H75" s="10">
        <f t="shared" si="18"/>
        <v>40.8</v>
      </c>
      <c r="I75" s="6"/>
    </row>
    <row r="76">
      <c r="B76" s="4"/>
      <c r="C76" s="9"/>
      <c r="D76" s="9"/>
      <c r="E76" s="9"/>
      <c r="F76" s="9"/>
      <c r="G76" s="9"/>
      <c r="H76" s="9"/>
      <c r="I76" s="6"/>
    </row>
    <row r="77">
      <c r="B77" s="4" t="s">
        <v>15</v>
      </c>
      <c r="C77" s="9"/>
      <c r="D77" s="9">
        <f t="shared" ref="D77:H77" si="19">ROUND(STDEV(D71:D74), 2)</f>
        <v>0.91</v>
      </c>
      <c r="E77" s="9">
        <f t="shared" si="19"/>
        <v>1.15</v>
      </c>
      <c r="F77" s="9">
        <f t="shared" si="19"/>
        <v>1.1</v>
      </c>
      <c r="G77" s="9">
        <f t="shared" si="19"/>
        <v>0.99</v>
      </c>
      <c r="H77" s="9">
        <f t="shared" si="19"/>
        <v>0.91</v>
      </c>
      <c r="I77" s="6"/>
    </row>
    <row r="78">
      <c r="A78" s="3"/>
      <c r="B78" s="14"/>
      <c r="C78" s="3"/>
      <c r="D78" s="3"/>
      <c r="E78" s="3"/>
      <c r="F78" s="3"/>
      <c r="G78" s="3"/>
      <c r="H78" s="3"/>
      <c r="I78" s="3"/>
      <c r="J78" s="3"/>
    </row>
    <row r="79">
      <c r="A79" s="1" t="s">
        <v>44</v>
      </c>
      <c r="B79" s="5" t="s">
        <v>9</v>
      </c>
      <c r="D79" s="1">
        <v>36.71</v>
      </c>
      <c r="E79" s="1">
        <v>62.26</v>
      </c>
      <c r="F79" s="1">
        <v>37.73</v>
      </c>
      <c r="G79" s="1">
        <v>32.76</v>
      </c>
      <c r="H79" s="1">
        <v>43.18</v>
      </c>
      <c r="I79" s="6"/>
      <c r="J79" s="15" t="s">
        <v>43</v>
      </c>
    </row>
    <row r="80">
      <c r="A80" s="1" t="s">
        <v>45</v>
      </c>
      <c r="B80" s="5" t="s">
        <v>9</v>
      </c>
      <c r="D80" s="1">
        <v>35.35</v>
      </c>
      <c r="E80" s="1">
        <v>60.65</v>
      </c>
      <c r="F80" s="1">
        <v>36.09</v>
      </c>
      <c r="G80" s="1">
        <v>32.07</v>
      </c>
      <c r="H80" s="1">
        <v>41.71</v>
      </c>
      <c r="I80" s="6"/>
      <c r="J80" s="15" t="s">
        <v>43</v>
      </c>
    </row>
    <row r="81">
      <c r="A81" s="1" t="s">
        <v>46</v>
      </c>
      <c r="B81" s="5" t="s">
        <v>9</v>
      </c>
      <c r="D81" s="1">
        <v>35.85</v>
      </c>
      <c r="E81" s="1">
        <v>61.33</v>
      </c>
      <c r="F81" s="1">
        <v>36.43</v>
      </c>
      <c r="G81" s="1">
        <v>31.47</v>
      </c>
      <c r="H81" s="1">
        <v>42.06</v>
      </c>
      <c r="I81" s="6"/>
      <c r="J81" s="15" t="s">
        <v>43</v>
      </c>
    </row>
    <row r="82">
      <c r="A82" s="1" t="s">
        <v>47</v>
      </c>
      <c r="B82" s="5" t="s">
        <v>9</v>
      </c>
      <c r="D82" s="1">
        <v>36.2</v>
      </c>
      <c r="E82" s="1">
        <v>60.97</v>
      </c>
      <c r="F82" s="1">
        <v>37.09</v>
      </c>
      <c r="G82" s="1">
        <v>32.38</v>
      </c>
      <c r="H82" s="1">
        <v>42.55</v>
      </c>
      <c r="I82" s="6"/>
      <c r="J82" s="15" t="s">
        <v>43</v>
      </c>
    </row>
    <row r="83">
      <c r="I83" s="6"/>
    </row>
    <row r="84">
      <c r="A84" s="1" t="s">
        <v>48</v>
      </c>
      <c r="B84" s="5" t="s">
        <v>9</v>
      </c>
      <c r="D84" s="1">
        <v>36.71</v>
      </c>
      <c r="E84" s="1">
        <v>62.26</v>
      </c>
      <c r="F84" s="1">
        <v>37.73</v>
      </c>
      <c r="G84" s="1">
        <v>32.76</v>
      </c>
      <c r="H84" s="1">
        <v>43.18</v>
      </c>
      <c r="I84" s="6"/>
      <c r="J84" s="15" t="s">
        <v>43</v>
      </c>
    </row>
    <row r="85">
      <c r="A85" s="1" t="s">
        <v>48</v>
      </c>
      <c r="B85" s="5" t="s">
        <v>11</v>
      </c>
      <c r="D85" s="1">
        <v>36.0</v>
      </c>
      <c r="E85" s="1">
        <v>60.72</v>
      </c>
      <c r="F85" s="1">
        <v>37.08</v>
      </c>
      <c r="G85" s="1">
        <v>32.01</v>
      </c>
      <c r="H85" s="1">
        <v>42.54</v>
      </c>
      <c r="I85" s="11"/>
      <c r="J85" s="15" t="s">
        <v>43</v>
      </c>
    </row>
    <row r="86">
      <c r="A86" s="1" t="s">
        <v>49</v>
      </c>
      <c r="B86" s="5" t="s">
        <v>12</v>
      </c>
      <c r="D86" s="1">
        <v>35.12</v>
      </c>
      <c r="E86" s="1">
        <v>59.22</v>
      </c>
      <c r="F86" s="1">
        <v>36.01</v>
      </c>
      <c r="G86" s="1">
        <v>31.44</v>
      </c>
      <c r="H86" s="1">
        <v>41.27</v>
      </c>
      <c r="I86" s="6"/>
      <c r="J86" s="15" t="s">
        <v>43</v>
      </c>
    </row>
    <row r="87">
      <c r="A87" s="1" t="s">
        <v>49</v>
      </c>
      <c r="B87" s="5" t="s">
        <v>13</v>
      </c>
      <c r="D87" s="1">
        <v>36.05</v>
      </c>
      <c r="E87" s="1">
        <v>61.33</v>
      </c>
      <c r="F87" s="1">
        <v>36.92</v>
      </c>
      <c r="G87" s="1">
        <v>32.1</v>
      </c>
      <c r="H87" s="1">
        <v>42.21</v>
      </c>
      <c r="I87" s="6"/>
      <c r="J87" s="15" t="s">
        <v>43</v>
      </c>
    </row>
    <row r="88">
      <c r="B88" s="4" t="s">
        <v>14</v>
      </c>
      <c r="C88" s="9"/>
      <c r="D88" s="10">
        <f t="shared" ref="D88:H88" si="20">ROUND(AVERAGE(D84:D87), 2)</f>
        <v>35.97</v>
      </c>
      <c r="E88" s="10">
        <f t="shared" si="20"/>
        <v>60.88</v>
      </c>
      <c r="F88" s="10">
        <f t="shared" si="20"/>
        <v>36.94</v>
      </c>
      <c r="G88" s="10">
        <f t="shared" si="20"/>
        <v>32.08</v>
      </c>
      <c r="H88" s="10">
        <f t="shared" si="20"/>
        <v>42.3</v>
      </c>
      <c r="I88" s="6"/>
    </row>
    <row r="89">
      <c r="B89" s="4" t="s">
        <v>15</v>
      </c>
      <c r="C89" s="9"/>
      <c r="D89" s="9">
        <f t="shared" ref="D89:H89" si="21">ROUND(STDEV(D84:D87), 2)</f>
        <v>0.65</v>
      </c>
      <c r="E89" s="9">
        <f t="shared" si="21"/>
        <v>1.28</v>
      </c>
      <c r="F89" s="9">
        <f t="shared" si="21"/>
        <v>0.71</v>
      </c>
      <c r="G89" s="9">
        <f t="shared" si="21"/>
        <v>0.54</v>
      </c>
      <c r="H89" s="9">
        <f t="shared" si="21"/>
        <v>0.8</v>
      </c>
      <c r="I89" s="6"/>
    </row>
    <row r="90">
      <c r="A90" s="6"/>
      <c r="B90" s="4" t="s">
        <v>17</v>
      </c>
      <c r="C90" s="9"/>
      <c r="D90" s="9">
        <f t="shared" ref="D90:H90" si="22">D88-D75</f>
        <v>1.23</v>
      </c>
      <c r="E90" s="9">
        <f t="shared" si="22"/>
        <v>1.89</v>
      </c>
      <c r="F90" s="9">
        <f t="shared" si="22"/>
        <v>1.83</v>
      </c>
      <c r="G90" s="9">
        <f t="shared" si="22"/>
        <v>1.23</v>
      </c>
      <c r="H90" s="9">
        <f t="shared" si="22"/>
        <v>1.5</v>
      </c>
      <c r="I90" s="6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</row>
    <row r="92">
      <c r="A92" s="1" t="s">
        <v>50</v>
      </c>
      <c r="B92" s="5" t="s">
        <v>9</v>
      </c>
      <c r="D92" s="1">
        <v>35.36</v>
      </c>
      <c r="E92" s="1">
        <v>60.88</v>
      </c>
      <c r="F92" s="1">
        <v>36.07</v>
      </c>
      <c r="G92" s="1">
        <v>31.59</v>
      </c>
      <c r="H92" s="1">
        <v>41.79</v>
      </c>
      <c r="I92" s="6"/>
      <c r="J92" s="15" t="s">
        <v>43</v>
      </c>
    </row>
    <row r="93">
      <c r="A93" s="1" t="s">
        <v>51</v>
      </c>
      <c r="B93" s="5" t="s">
        <v>9</v>
      </c>
      <c r="D93" s="1">
        <v>35.95</v>
      </c>
      <c r="E93" s="1">
        <v>61.49</v>
      </c>
      <c r="F93" s="1">
        <v>36.62</v>
      </c>
      <c r="G93" s="1">
        <v>31.6</v>
      </c>
      <c r="H93" s="1">
        <v>42.23</v>
      </c>
      <c r="I93" s="6"/>
      <c r="J93" s="15" t="s">
        <v>43</v>
      </c>
    </row>
    <row r="94">
      <c r="A94" s="1" t="s">
        <v>52</v>
      </c>
      <c r="B94" s="5" t="s">
        <v>9</v>
      </c>
      <c r="D94" s="1">
        <v>35.89</v>
      </c>
      <c r="E94" s="1">
        <v>60.02</v>
      </c>
      <c r="F94" s="1">
        <v>37.47</v>
      </c>
      <c r="G94" s="1">
        <v>32.1</v>
      </c>
      <c r="H94" s="1">
        <v>42.4</v>
      </c>
      <c r="I94" s="6"/>
      <c r="J94" s="15" t="s">
        <v>43</v>
      </c>
    </row>
    <row r="95">
      <c r="A95" s="1" t="s">
        <v>53</v>
      </c>
      <c r="B95" s="5" t="s">
        <v>9</v>
      </c>
      <c r="D95" s="1">
        <v>35.36</v>
      </c>
      <c r="E95" s="1">
        <v>60.88</v>
      </c>
      <c r="F95" s="1">
        <v>36.07</v>
      </c>
      <c r="G95" s="1">
        <v>31.57</v>
      </c>
      <c r="H95" s="1">
        <v>41.78</v>
      </c>
      <c r="I95" s="6"/>
      <c r="J95" s="15" t="s">
        <v>43</v>
      </c>
    </row>
    <row r="96">
      <c r="I96" s="6"/>
    </row>
    <row r="97">
      <c r="A97" s="1" t="s">
        <v>51</v>
      </c>
      <c r="B97" s="5" t="s">
        <v>9</v>
      </c>
      <c r="D97" s="1">
        <v>35.95</v>
      </c>
      <c r="E97" s="1">
        <v>61.49</v>
      </c>
      <c r="F97" s="1">
        <v>36.62</v>
      </c>
      <c r="G97" s="1">
        <v>31.6</v>
      </c>
      <c r="H97" s="1">
        <v>42.23</v>
      </c>
      <c r="I97" s="6"/>
      <c r="J97" s="15" t="s">
        <v>43</v>
      </c>
    </row>
    <row r="98">
      <c r="A98" s="1" t="s">
        <v>51</v>
      </c>
      <c r="B98" s="5" t="s">
        <v>11</v>
      </c>
      <c r="D98" s="1">
        <v>35.59</v>
      </c>
      <c r="E98" s="1">
        <v>60.88</v>
      </c>
      <c r="F98" s="1">
        <v>36.47</v>
      </c>
      <c r="G98" s="1">
        <v>32.0</v>
      </c>
      <c r="H98" s="1">
        <v>42.73</v>
      </c>
      <c r="I98" s="11"/>
      <c r="J98" s="15" t="s">
        <v>43</v>
      </c>
    </row>
    <row r="99">
      <c r="A99" s="1" t="s">
        <v>51</v>
      </c>
      <c r="B99" s="5" t="s">
        <v>12</v>
      </c>
      <c r="D99" s="1">
        <v>35.58</v>
      </c>
      <c r="E99" s="1">
        <v>60.94</v>
      </c>
      <c r="F99" s="1">
        <v>36.1</v>
      </c>
      <c r="G99" s="1">
        <v>31.52</v>
      </c>
      <c r="H99" s="1">
        <v>41.99</v>
      </c>
      <c r="I99" s="6"/>
      <c r="J99" s="15" t="s">
        <v>43</v>
      </c>
    </row>
    <row r="100">
      <c r="A100" s="1" t="s">
        <v>51</v>
      </c>
      <c r="B100" s="5" t="s">
        <v>13</v>
      </c>
      <c r="D100" s="1">
        <v>35.08</v>
      </c>
      <c r="E100" s="1">
        <v>59.67</v>
      </c>
      <c r="F100" s="1">
        <v>35.87</v>
      </c>
      <c r="G100" s="1">
        <v>31.54</v>
      </c>
      <c r="H100" s="1">
        <v>41.46</v>
      </c>
      <c r="I100" s="6"/>
      <c r="J100" s="15" t="s">
        <v>43</v>
      </c>
    </row>
    <row r="101">
      <c r="B101" s="4" t="s">
        <v>14</v>
      </c>
      <c r="C101" s="9"/>
      <c r="D101" s="10">
        <f t="shared" ref="D101:H101" si="23">ROUND(AVERAGE(D97:D100), 2)</f>
        <v>35.55</v>
      </c>
      <c r="E101" s="10">
        <f t="shared" si="23"/>
        <v>60.75</v>
      </c>
      <c r="F101" s="10">
        <f t="shared" si="23"/>
        <v>36.27</v>
      </c>
      <c r="G101" s="10">
        <f t="shared" si="23"/>
        <v>31.67</v>
      </c>
      <c r="H101" s="10">
        <f t="shared" si="23"/>
        <v>42.1</v>
      </c>
      <c r="I101" s="6"/>
    </row>
    <row r="102">
      <c r="B102" s="4" t="s">
        <v>15</v>
      </c>
      <c r="C102" s="9"/>
      <c r="D102" s="9">
        <f t="shared" ref="D102:H102" si="24">ROUND(STDEV(D97:D100), 2)</f>
        <v>0.36</v>
      </c>
      <c r="E102" s="9">
        <f t="shared" si="24"/>
        <v>0.77</v>
      </c>
      <c r="F102" s="9">
        <f t="shared" si="24"/>
        <v>0.34</v>
      </c>
      <c r="G102" s="9">
        <f t="shared" si="24"/>
        <v>0.23</v>
      </c>
      <c r="H102" s="9">
        <f t="shared" si="24"/>
        <v>0.53</v>
      </c>
      <c r="I102" s="6"/>
    </row>
    <row r="103">
      <c r="B103" s="4" t="s">
        <v>17</v>
      </c>
      <c r="C103" s="9"/>
      <c r="D103" s="9">
        <f t="shared" ref="D103:H103" si="25">D101-D75</f>
        <v>0.81</v>
      </c>
      <c r="E103" s="9">
        <f t="shared" si="25"/>
        <v>1.76</v>
      </c>
      <c r="F103" s="9">
        <f t="shared" si="25"/>
        <v>1.16</v>
      </c>
      <c r="G103" s="9">
        <f t="shared" si="25"/>
        <v>0.82</v>
      </c>
      <c r="H103" s="9">
        <f t="shared" si="25"/>
        <v>1.3</v>
      </c>
      <c r="I103" s="6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</row>
    <row r="105">
      <c r="A105" s="1" t="s">
        <v>54</v>
      </c>
      <c r="B105" s="5" t="s">
        <v>9</v>
      </c>
      <c r="D105" s="1">
        <v>36.37</v>
      </c>
      <c r="E105" s="1">
        <v>61.99</v>
      </c>
      <c r="F105" s="1">
        <v>36.73</v>
      </c>
      <c r="G105" s="1">
        <v>32.28</v>
      </c>
      <c r="H105" s="1">
        <v>42.85</v>
      </c>
      <c r="I105" s="6"/>
      <c r="J105" s="15" t="s">
        <v>43</v>
      </c>
    </row>
    <row r="106">
      <c r="A106" s="1" t="s">
        <v>55</v>
      </c>
      <c r="B106" s="5" t="s">
        <v>9</v>
      </c>
      <c r="D106" s="1">
        <v>35.14</v>
      </c>
      <c r="E106" s="1">
        <v>59.05</v>
      </c>
      <c r="F106" s="1">
        <v>35.87</v>
      </c>
      <c r="G106" s="1">
        <v>31.26</v>
      </c>
      <c r="H106" s="1">
        <v>41.39</v>
      </c>
      <c r="I106" s="6"/>
      <c r="J106" s="15" t="s">
        <v>43</v>
      </c>
    </row>
    <row r="107">
      <c r="A107" s="1"/>
      <c r="B107" s="11"/>
      <c r="D107" s="1"/>
      <c r="E107" s="1"/>
      <c r="F107" s="1"/>
      <c r="G107" s="1"/>
      <c r="H107" s="1"/>
      <c r="I107" s="6"/>
    </row>
    <row r="108">
      <c r="A108" s="1" t="s">
        <v>56</v>
      </c>
      <c r="B108" s="5" t="s">
        <v>9</v>
      </c>
      <c r="D108" s="1">
        <v>37.19</v>
      </c>
      <c r="E108" s="1">
        <v>62.35</v>
      </c>
      <c r="F108" s="1">
        <v>38.08</v>
      </c>
      <c r="G108" s="1">
        <v>32.77</v>
      </c>
      <c r="H108" s="1">
        <v>43.95</v>
      </c>
      <c r="I108" s="6"/>
      <c r="J108" s="1" t="s">
        <v>39</v>
      </c>
    </row>
    <row r="109">
      <c r="A109" s="1" t="s">
        <v>56</v>
      </c>
      <c r="B109" s="5" t="s">
        <v>11</v>
      </c>
      <c r="D109" s="1">
        <v>36.77</v>
      </c>
      <c r="E109" s="1">
        <v>62.75</v>
      </c>
      <c r="F109" s="1">
        <v>37.65</v>
      </c>
      <c r="G109" s="1">
        <v>32.95</v>
      </c>
      <c r="H109" s="1">
        <v>44.2</v>
      </c>
      <c r="I109" s="6"/>
      <c r="J109" s="1" t="s">
        <v>39</v>
      </c>
    </row>
    <row r="110">
      <c r="A110" s="1" t="s">
        <v>56</v>
      </c>
      <c r="B110" s="5" t="s">
        <v>12</v>
      </c>
      <c r="D110" s="1">
        <v>36.56</v>
      </c>
      <c r="E110" s="1">
        <v>61.97</v>
      </c>
      <c r="F110" s="1">
        <v>37.42</v>
      </c>
      <c r="G110" s="1">
        <v>32.49</v>
      </c>
      <c r="H110" s="1">
        <v>43.2</v>
      </c>
      <c r="I110" s="6"/>
      <c r="J110" s="1" t="s">
        <v>39</v>
      </c>
    </row>
    <row r="111">
      <c r="A111" s="1" t="s">
        <v>56</v>
      </c>
      <c r="B111" s="5" t="s">
        <v>13</v>
      </c>
      <c r="D111" s="1">
        <v>36.87</v>
      </c>
      <c r="E111" s="1">
        <v>62.78</v>
      </c>
      <c r="F111" s="1">
        <v>37.48</v>
      </c>
      <c r="G111" s="1">
        <v>33.0</v>
      </c>
      <c r="H111" s="1">
        <v>43.56</v>
      </c>
      <c r="I111" s="6"/>
      <c r="J111" s="1" t="s">
        <v>39</v>
      </c>
    </row>
    <row r="112">
      <c r="B112" s="4" t="s">
        <v>14</v>
      </c>
      <c r="C112" s="9"/>
      <c r="D112" s="10">
        <f t="shared" ref="D112:H112" si="26">ROUND(AVERAGE(D108:D111), 2)</f>
        <v>36.85</v>
      </c>
      <c r="E112" s="10">
        <f t="shared" si="26"/>
        <v>62.46</v>
      </c>
      <c r="F112" s="10">
        <f t="shared" si="26"/>
        <v>37.66</v>
      </c>
      <c r="G112" s="10">
        <f t="shared" si="26"/>
        <v>32.8</v>
      </c>
      <c r="H112" s="10">
        <f t="shared" si="26"/>
        <v>43.73</v>
      </c>
      <c r="I112" s="6"/>
    </row>
    <row r="113">
      <c r="B113" s="4" t="s">
        <v>15</v>
      </c>
      <c r="C113" s="9"/>
      <c r="D113" s="9">
        <f t="shared" ref="D113:H113" si="27">ROUND(STDEV(D108:D111), 2)</f>
        <v>0.26</v>
      </c>
      <c r="E113" s="9">
        <f t="shared" si="27"/>
        <v>0.38</v>
      </c>
      <c r="F113" s="9">
        <f t="shared" si="27"/>
        <v>0.3</v>
      </c>
      <c r="G113" s="9">
        <f t="shared" si="27"/>
        <v>0.23</v>
      </c>
      <c r="H113" s="9">
        <f t="shared" si="27"/>
        <v>0.44</v>
      </c>
      <c r="I113" s="6"/>
    </row>
    <row r="114">
      <c r="B114" s="4" t="s">
        <v>17</v>
      </c>
      <c r="C114" s="9"/>
      <c r="D114" s="9">
        <f t="shared" ref="D114:H114" si="28">D112-D75</f>
        <v>2.11</v>
      </c>
      <c r="E114" s="9">
        <f t="shared" si="28"/>
        <v>3.47</v>
      </c>
      <c r="F114" s="9">
        <f t="shared" si="28"/>
        <v>2.55</v>
      </c>
      <c r="G114" s="9">
        <f t="shared" si="28"/>
        <v>1.95</v>
      </c>
      <c r="H114" s="9">
        <f t="shared" si="28"/>
        <v>2.93</v>
      </c>
      <c r="I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</row>
    <row r="116">
      <c r="I116" s="6"/>
    </row>
    <row r="117">
      <c r="I117" s="6"/>
    </row>
    <row r="118" ht="15.0" customHeight="1">
      <c r="I118" s="6"/>
    </row>
    <row r="119">
      <c r="I119" s="6"/>
    </row>
    <row r="120">
      <c r="A120" s="11"/>
      <c r="B120" s="6"/>
      <c r="C120" s="6"/>
      <c r="D120" s="6"/>
      <c r="E120" s="6"/>
      <c r="F120" s="6"/>
      <c r="G120" s="6"/>
      <c r="H120" s="6"/>
      <c r="I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</row>
    <row r="122">
      <c r="A122" s="11"/>
      <c r="B122" s="11"/>
      <c r="C122" s="6"/>
      <c r="D122" s="6"/>
      <c r="E122" s="6"/>
      <c r="F122" s="6"/>
      <c r="G122" s="6"/>
      <c r="H122" s="6"/>
      <c r="I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</row>
    <row r="124">
      <c r="A124" s="11"/>
      <c r="B124" s="11"/>
      <c r="C124" s="6"/>
      <c r="D124" s="6"/>
      <c r="E124" s="6"/>
      <c r="F124" s="6"/>
      <c r="G124" s="6"/>
      <c r="H124" s="6"/>
      <c r="I124" s="6"/>
    </row>
    <row r="125">
      <c r="A125" s="11"/>
      <c r="B125" s="11"/>
      <c r="C125" s="6"/>
      <c r="D125" s="6"/>
      <c r="E125" s="6"/>
      <c r="F125" s="6"/>
      <c r="G125" s="6"/>
      <c r="H125" s="6"/>
      <c r="I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</row>
    <row r="128">
      <c r="A128" s="6"/>
      <c r="B128" s="6"/>
      <c r="C128" s="6"/>
      <c r="D128" s="6"/>
      <c r="E128" s="6"/>
      <c r="F128" s="6"/>
      <c r="G128" s="6"/>
      <c r="H128" s="6"/>
    </row>
    <row r="133">
      <c r="A133" s="16"/>
    </row>
    <row r="136">
      <c r="B136" s="17"/>
      <c r="F136" s="17"/>
      <c r="G136" s="17"/>
    </row>
    <row r="140">
      <c r="B140" s="18"/>
      <c r="C140" s="19"/>
      <c r="D140" s="19"/>
    </row>
    <row r="145">
      <c r="B145" s="18"/>
      <c r="C145" s="19"/>
      <c r="D145" s="19"/>
    </row>
    <row r="150">
      <c r="B150" s="18"/>
      <c r="D150" s="19"/>
    </row>
  </sheetData>
  <mergeCells count="1">
    <mergeCell ref="A133:F134"/>
  </mergeCells>
  <hyperlinks>
    <hyperlink r:id="rId1" ref="J3"/>
    <hyperlink r:id="rId2" ref="J4"/>
    <hyperlink r:id="rId3" ref="J5"/>
    <hyperlink r:id="rId4" ref="J6"/>
    <hyperlink r:id="rId5" ref="J10"/>
    <hyperlink r:id="rId6" ref="J11"/>
    <hyperlink r:id="rId7" ref="J12"/>
    <hyperlink r:id="rId8" ref="J13"/>
    <hyperlink r:id="rId9" ref="J18"/>
    <hyperlink r:id="rId10" ref="J19"/>
    <hyperlink r:id="rId11" ref="J20"/>
    <hyperlink r:id="rId12" ref="J21"/>
    <hyperlink r:id="rId13" ref="J22"/>
    <hyperlink r:id="rId14" ref="J23"/>
    <hyperlink r:id="rId15" ref="J25"/>
    <hyperlink r:id="rId16" ref="J26"/>
    <hyperlink r:id="rId17" ref="J27"/>
    <hyperlink r:id="rId18" ref="J28"/>
    <hyperlink r:id="rId19" ref="J33"/>
    <hyperlink r:id="rId20" ref="J34"/>
    <hyperlink r:id="rId21" ref="J35"/>
    <hyperlink r:id="rId22" ref="J36"/>
    <hyperlink r:id="rId23" ref="J37"/>
    <hyperlink r:id="rId24" ref="J38"/>
    <hyperlink r:id="rId25" ref="J40"/>
    <hyperlink r:id="rId26" ref="J41"/>
    <hyperlink r:id="rId27" ref="J42"/>
    <hyperlink r:id="rId28" ref="J43"/>
    <hyperlink r:id="rId29" ref="J48"/>
    <hyperlink r:id="rId30" ref="J49"/>
    <hyperlink r:id="rId31" ref="J50"/>
    <hyperlink r:id="rId32" ref="J51"/>
    <hyperlink r:id="rId33" ref="J52"/>
    <hyperlink r:id="rId34" ref="J54"/>
    <hyperlink r:id="rId35" ref="J55"/>
    <hyperlink r:id="rId36" ref="J56"/>
    <hyperlink r:id="rId37" ref="J57"/>
    <hyperlink r:id="rId38" ref="J71"/>
    <hyperlink r:id="rId39" ref="J72"/>
    <hyperlink r:id="rId40" ref="J73"/>
    <hyperlink r:id="rId41" ref="J74"/>
    <hyperlink r:id="rId42" ref="J79"/>
    <hyperlink r:id="rId43" ref="J80"/>
    <hyperlink r:id="rId44" ref="J81"/>
    <hyperlink r:id="rId45" ref="J82"/>
    <hyperlink r:id="rId46" ref="J84"/>
    <hyperlink r:id="rId47" ref="J85"/>
    <hyperlink r:id="rId48" ref="J86"/>
    <hyperlink r:id="rId49" ref="J87"/>
    <hyperlink r:id="rId50" ref="J92"/>
    <hyperlink r:id="rId51" ref="J93"/>
    <hyperlink r:id="rId52" ref="J94"/>
    <hyperlink r:id="rId53" ref="J95"/>
    <hyperlink r:id="rId54" ref="J97"/>
    <hyperlink r:id="rId55" ref="J98"/>
    <hyperlink r:id="rId56" ref="J99"/>
    <hyperlink r:id="rId57" ref="J100"/>
    <hyperlink r:id="rId58" ref="J105"/>
    <hyperlink r:id="rId59" ref="J106"/>
  </hyperlinks>
  <drawing r:id="rId6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88"/>
    <col customWidth="1" min="3" max="3" width="15.13"/>
    <col customWidth="1" min="9" max="9" width="19.63"/>
    <col customWidth="1" min="10" max="10" width="55.63"/>
    <col customWidth="1" min="11" max="11" width="26.63"/>
    <col customWidth="1" min="12" max="12" width="90.88"/>
  </cols>
  <sheetData>
    <row r="1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7</v>
      </c>
      <c r="K1" s="2"/>
    </row>
    <row r="2">
      <c r="A2" s="3"/>
      <c r="B2" s="3"/>
      <c r="C2" s="3"/>
      <c r="D2" s="3"/>
      <c r="E2" s="3"/>
      <c r="F2" s="3"/>
      <c r="G2" s="3"/>
      <c r="H2" s="3"/>
      <c r="I2" s="3"/>
      <c r="J2" s="3"/>
    </row>
    <row r="3">
      <c r="A3" s="4" t="s">
        <v>8</v>
      </c>
      <c r="B3" s="5" t="s">
        <v>9</v>
      </c>
      <c r="D3" s="1">
        <v>42.2</v>
      </c>
      <c r="E3" s="1">
        <v>72.25</v>
      </c>
      <c r="F3" s="1">
        <v>43.6</v>
      </c>
      <c r="G3" s="1">
        <v>38.66</v>
      </c>
      <c r="H3" s="1">
        <v>50.99</v>
      </c>
      <c r="I3" s="6"/>
      <c r="J3" s="7" t="s">
        <v>10</v>
      </c>
      <c r="L3" s="8"/>
    </row>
    <row r="4">
      <c r="A4" s="4" t="s">
        <v>8</v>
      </c>
      <c r="B4" s="5" t="s">
        <v>11</v>
      </c>
      <c r="D4" s="1">
        <v>41.92</v>
      </c>
      <c r="E4" s="1">
        <v>71.0</v>
      </c>
      <c r="F4" s="1">
        <v>42.82</v>
      </c>
      <c r="G4" s="1">
        <v>37.77</v>
      </c>
      <c r="H4" s="1">
        <v>50.08</v>
      </c>
      <c r="I4" s="6"/>
      <c r="J4" s="7" t="s">
        <v>10</v>
      </c>
      <c r="L4" s="8"/>
    </row>
    <row r="5">
      <c r="A5" s="4" t="s">
        <v>8</v>
      </c>
      <c r="B5" s="5" t="s">
        <v>12</v>
      </c>
      <c r="D5" s="1">
        <v>42.16</v>
      </c>
      <c r="E5" s="1">
        <v>73.07</v>
      </c>
      <c r="F5" s="1">
        <v>43.73</v>
      </c>
      <c r="G5" s="1">
        <v>38.32</v>
      </c>
      <c r="H5" s="1">
        <v>50.91</v>
      </c>
      <c r="I5" s="6"/>
      <c r="J5" s="7" t="s">
        <v>10</v>
      </c>
      <c r="L5" s="8"/>
    </row>
    <row r="6">
      <c r="A6" s="4" t="s">
        <v>8</v>
      </c>
      <c r="B6" s="5" t="s">
        <v>13</v>
      </c>
      <c r="D6" s="1">
        <v>42.5</v>
      </c>
      <c r="E6" s="1">
        <v>71.47</v>
      </c>
      <c r="F6" s="1">
        <v>44.06</v>
      </c>
      <c r="G6" s="1">
        <v>38.43</v>
      </c>
      <c r="H6" s="1">
        <v>51.55</v>
      </c>
      <c r="I6" s="6"/>
      <c r="J6" s="7" t="s">
        <v>10</v>
      </c>
      <c r="L6" s="8"/>
    </row>
    <row r="7">
      <c r="A7" s="9"/>
      <c r="B7" s="4" t="s">
        <v>14</v>
      </c>
      <c r="C7" s="9"/>
      <c r="D7" s="9">
        <f t="shared" ref="D7:H7" si="1">ROUND(AVERAGE(D3:D6), 2)</f>
        <v>42.2</v>
      </c>
      <c r="E7" s="9">
        <f t="shared" si="1"/>
        <v>71.95</v>
      </c>
      <c r="F7" s="9">
        <f t="shared" si="1"/>
        <v>43.55</v>
      </c>
      <c r="G7" s="9">
        <f t="shared" si="1"/>
        <v>38.3</v>
      </c>
      <c r="H7" s="9">
        <f t="shared" si="1"/>
        <v>50.88</v>
      </c>
      <c r="I7" s="6"/>
    </row>
    <row r="8">
      <c r="A8" s="9"/>
      <c r="B8" s="4" t="s">
        <v>15</v>
      </c>
      <c r="C8" s="9"/>
      <c r="D8" s="9">
        <f t="shared" ref="D8:H8" si="2">ROUND(STDEV(D3:D6), 2)</f>
        <v>0.24</v>
      </c>
      <c r="E8" s="9">
        <f t="shared" si="2"/>
        <v>0.91</v>
      </c>
      <c r="F8" s="9">
        <f t="shared" si="2"/>
        <v>0.53</v>
      </c>
      <c r="G8" s="9">
        <f t="shared" si="2"/>
        <v>0.38</v>
      </c>
      <c r="H8" s="9">
        <f t="shared" si="2"/>
        <v>0.61</v>
      </c>
      <c r="I8" s="6"/>
    </row>
    <row r="9">
      <c r="B9" s="1"/>
      <c r="I9" s="6"/>
    </row>
    <row r="10">
      <c r="A10" s="4" t="s">
        <v>16</v>
      </c>
      <c r="B10" s="5" t="s">
        <v>9</v>
      </c>
      <c r="D10" s="1">
        <v>43.02</v>
      </c>
      <c r="E10" s="1">
        <v>71.86</v>
      </c>
      <c r="F10" s="1">
        <v>45.0</v>
      </c>
      <c r="G10" s="1">
        <v>38.26</v>
      </c>
      <c r="H10" s="1">
        <v>50.17</v>
      </c>
      <c r="I10" s="6"/>
      <c r="J10" s="7" t="s">
        <v>10</v>
      </c>
      <c r="L10" s="8"/>
    </row>
    <row r="11">
      <c r="A11" s="4" t="s">
        <v>16</v>
      </c>
      <c r="B11" s="5" t="s">
        <v>11</v>
      </c>
      <c r="D11" s="1">
        <v>42.55</v>
      </c>
      <c r="E11" s="1">
        <v>71.42</v>
      </c>
      <c r="F11" s="1">
        <v>44.29</v>
      </c>
      <c r="G11" s="1">
        <v>37.54</v>
      </c>
      <c r="H11" s="1">
        <v>49.61</v>
      </c>
      <c r="I11" s="6"/>
      <c r="J11" s="7" t="s">
        <v>10</v>
      </c>
      <c r="L11" s="8"/>
    </row>
    <row r="12">
      <c r="A12" s="4" t="s">
        <v>16</v>
      </c>
      <c r="B12" s="5" t="s">
        <v>12</v>
      </c>
      <c r="D12" s="1">
        <v>42.18</v>
      </c>
      <c r="E12" s="1">
        <v>70.81</v>
      </c>
      <c r="F12" s="1">
        <v>44.46</v>
      </c>
      <c r="G12" s="1">
        <v>37.08</v>
      </c>
      <c r="H12" s="1">
        <v>49.25</v>
      </c>
      <c r="I12" s="6"/>
      <c r="J12" s="7" t="s">
        <v>10</v>
      </c>
      <c r="L12" s="8"/>
    </row>
    <row r="13">
      <c r="A13" s="4" t="s">
        <v>16</v>
      </c>
      <c r="B13" s="5" t="s">
        <v>13</v>
      </c>
      <c r="D13" s="1">
        <v>42.53</v>
      </c>
      <c r="E13" s="1">
        <v>71.25</v>
      </c>
      <c r="F13" s="1">
        <v>44.94</v>
      </c>
      <c r="G13" s="1">
        <v>37.52</v>
      </c>
      <c r="H13" s="1">
        <v>49.41</v>
      </c>
      <c r="I13" s="6"/>
      <c r="J13" s="7" t="s">
        <v>10</v>
      </c>
      <c r="L13" s="8"/>
    </row>
    <row r="14">
      <c r="A14" s="9"/>
      <c r="B14" s="4" t="s">
        <v>14</v>
      </c>
      <c r="C14" s="9"/>
      <c r="D14" s="9">
        <f t="shared" ref="D14:H14" si="3">ROUND(AVERAGE(D10:D13), 2)</f>
        <v>42.57</v>
      </c>
      <c r="E14" s="9">
        <f t="shared" si="3"/>
        <v>71.34</v>
      </c>
      <c r="F14" s="9">
        <f t="shared" si="3"/>
        <v>44.67</v>
      </c>
      <c r="G14" s="9">
        <f t="shared" si="3"/>
        <v>37.6</v>
      </c>
      <c r="H14" s="9">
        <f t="shared" si="3"/>
        <v>49.61</v>
      </c>
      <c r="I14" s="6"/>
    </row>
    <row r="15">
      <c r="A15" s="9"/>
      <c r="B15" s="4" t="s">
        <v>15</v>
      </c>
      <c r="C15" s="9"/>
      <c r="D15" s="9">
        <f t="shared" ref="D15:H15" si="4">ROUND(STDEV(D10:D13), 2)</f>
        <v>0.34</v>
      </c>
      <c r="E15" s="9">
        <f t="shared" si="4"/>
        <v>0.43</v>
      </c>
      <c r="F15" s="9">
        <f t="shared" si="4"/>
        <v>0.35</v>
      </c>
      <c r="G15" s="9">
        <f t="shared" si="4"/>
        <v>0.49</v>
      </c>
      <c r="H15" s="9">
        <f t="shared" si="4"/>
        <v>0.4</v>
      </c>
      <c r="I15" s="6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</row>
    <row r="17">
      <c r="A17" s="4" t="s">
        <v>18</v>
      </c>
      <c r="B17" s="5" t="s">
        <v>9</v>
      </c>
      <c r="D17" s="1">
        <v>43.85</v>
      </c>
      <c r="E17" s="1">
        <v>74.28</v>
      </c>
      <c r="F17" s="1">
        <v>45.85</v>
      </c>
      <c r="G17" s="1">
        <v>38.39</v>
      </c>
      <c r="H17" s="1">
        <v>51.57</v>
      </c>
      <c r="I17" s="6"/>
      <c r="J17" s="7" t="s">
        <v>19</v>
      </c>
      <c r="L17" s="8"/>
    </row>
    <row r="18">
      <c r="A18" s="4" t="s">
        <v>20</v>
      </c>
      <c r="B18" s="5" t="s">
        <v>9</v>
      </c>
      <c r="D18" s="1">
        <v>42.88</v>
      </c>
      <c r="E18" s="1">
        <v>71.75</v>
      </c>
      <c r="F18" s="1">
        <v>45.3</v>
      </c>
      <c r="G18" s="1">
        <v>37.45</v>
      </c>
      <c r="H18" s="1">
        <v>49.67</v>
      </c>
      <c r="I18" s="6"/>
      <c r="J18" s="7" t="s">
        <v>19</v>
      </c>
      <c r="L18" s="8"/>
    </row>
    <row r="19">
      <c r="A19" s="4" t="s">
        <v>21</v>
      </c>
      <c r="B19" s="5" t="s">
        <v>9</v>
      </c>
      <c r="D19" s="1">
        <v>42.75</v>
      </c>
      <c r="E19" s="1">
        <v>72.24</v>
      </c>
      <c r="F19" s="1">
        <v>44.2</v>
      </c>
      <c r="G19" s="1">
        <v>37.61</v>
      </c>
      <c r="H19" s="1">
        <v>49.93</v>
      </c>
      <c r="I19" s="6"/>
      <c r="J19" s="7" t="s">
        <v>19</v>
      </c>
      <c r="L19" s="8"/>
    </row>
    <row r="20">
      <c r="A20" s="4" t="s">
        <v>22</v>
      </c>
      <c r="B20" s="5" t="s">
        <v>9</v>
      </c>
      <c r="D20" s="1">
        <v>43.17</v>
      </c>
      <c r="E20" s="1">
        <v>73.47</v>
      </c>
      <c r="F20" s="1">
        <v>45.07</v>
      </c>
      <c r="G20" s="1">
        <v>37.89</v>
      </c>
      <c r="H20" s="1">
        <v>50.5</v>
      </c>
      <c r="I20" s="6"/>
      <c r="J20" s="7" t="s">
        <v>19</v>
      </c>
      <c r="L20" s="8"/>
    </row>
    <row r="21">
      <c r="A21" s="4" t="s">
        <v>23</v>
      </c>
      <c r="B21" s="5" t="s">
        <v>9</v>
      </c>
      <c r="D21" s="1">
        <v>43.09</v>
      </c>
      <c r="E21" s="1">
        <v>71.6</v>
      </c>
      <c r="F21" s="1">
        <v>46.16</v>
      </c>
      <c r="G21" s="1">
        <v>37.77</v>
      </c>
      <c r="H21" s="1">
        <v>50.23</v>
      </c>
      <c r="I21" s="6"/>
      <c r="J21" s="7" t="s">
        <v>19</v>
      </c>
      <c r="L21" s="8"/>
    </row>
    <row r="22">
      <c r="A22" s="4" t="s">
        <v>24</v>
      </c>
      <c r="B22" s="5" t="s">
        <v>9</v>
      </c>
      <c r="D22" s="1">
        <v>42.52</v>
      </c>
      <c r="E22" s="1">
        <v>71.95</v>
      </c>
      <c r="F22" s="1">
        <v>44.48</v>
      </c>
      <c r="G22" s="1">
        <v>37.63</v>
      </c>
      <c r="H22" s="1">
        <v>49.58</v>
      </c>
      <c r="I22" s="6"/>
      <c r="J22" s="7" t="s">
        <v>19</v>
      </c>
      <c r="L22" s="8"/>
    </row>
    <row r="23">
      <c r="B23" s="1"/>
      <c r="I23" s="6"/>
    </row>
    <row r="24">
      <c r="A24" s="4" t="s">
        <v>18</v>
      </c>
      <c r="B24" s="5" t="s">
        <v>9</v>
      </c>
      <c r="D24" s="1">
        <v>43.85</v>
      </c>
      <c r="E24" s="1">
        <v>74.28</v>
      </c>
      <c r="F24" s="1">
        <v>45.85</v>
      </c>
      <c r="G24" s="1">
        <v>38.39</v>
      </c>
      <c r="H24" s="1">
        <v>51.57</v>
      </c>
      <c r="I24" s="6"/>
      <c r="J24" s="7" t="s">
        <v>19</v>
      </c>
    </row>
    <row r="25">
      <c r="A25" s="4" t="s">
        <v>18</v>
      </c>
      <c r="B25" s="5" t="s">
        <v>11</v>
      </c>
      <c r="D25" s="1">
        <v>42.17</v>
      </c>
      <c r="E25" s="1">
        <v>71.74</v>
      </c>
      <c r="F25" s="1">
        <v>43.55</v>
      </c>
      <c r="G25" s="1">
        <v>37.26</v>
      </c>
      <c r="H25" s="1">
        <v>49.65</v>
      </c>
      <c r="I25" s="6"/>
      <c r="J25" s="7" t="s">
        <v>19</v>
      </c>
      <c r="L25" s="8"/>
    </row>
    <row r="26">
      <c r="A26" s="4" t="s">
        <v>18</v>
      </c>
      <c r="B26" s="5" t="s">
        <v>12</v>
      </c>
      <c r="D26" s="1">
        <v>42.96</v>
      </c>
      <c r="E26" s="1">
        <v>72.26</v>
      </c>
      <c r="F26" s="1">
        <v>44.75</v>
      </c>
      <c r="G26" s="1">
        <v>37.48</v>
      </c>
      <c r="H26" s="1">
        <v>49.88</v>
      </c>
      <c r="I26" s="6"/>
      <c r="J26" s="7" t="s">
        <v>19</v>
      </c>
      <c r="L26" s="8"/>
    </row>
    <row r="27">
      <c r="A27" s="4" t="s">
        <v>18</v>
      </c>
      <c r="B27" s="5" t="s">
        <v>13</v>
      </c>
      <c r="D27" s="1">
        <v>43.23</v>
      </c>
      <c r="E27" s="1">
        <v>72.7</v>
      </c>
      <c r="F27" s="1">
        <v>46.0</v>
      </c>
      <c r="G27" s="1">
        <v>37.7</v>
      </c>
      <c r="H27" s="1">
        <v>50.25</v>
      </c>
      <c r="I27" s="6"/>
      <c r="J27" s="7" t="s">
        <v>19</v>
      </c>
      <c r="L27" s="8"/>
    </row>
    <row r="28">
      <c r="A28" s="9"/>
      <c r="B28" s="4" t="s">
        <v>14</v>
      </c>
      <c r="C28" s="9"/>
      <c r="D28" s="9">
        <f t="shared" ref="D28:H28" si="5">ROUND(AVERAGE(D24:D27), 2)</f>
        <v>43.05</v>
      </c>
      <c r="E28" s="9">
        <f t="shared" si="5"/>
        <v>72.75</v>
      </c>
      <c r="F28" s="9">
        <f t="shared" si="5"/>
        <v>45.04</v>
      </c>
      <c r="G28" s="9">
        <f t="shared" si="5"/>
        <v>37.71</v>
      </c>
      <c r="H28" s="9">
        <f t="shared" si="5"/>
        <v>50.34</v>
      </c>
      <c r="I28" s="6"/>
    </row>
    <row r="29">
      <c r="A29" s="9"/>
      <c r="B29" s="4" t="s">
        <v>15</v>
      </c>
      <c r="C29" s="9"/>
      <c r="D29" s="9">
        <f t="shared" ref="D29:H29" si="6">ROUND(STDEV(D24:D27), 2)</f>
        <v>0.7</v>
      </c>
      <c r="E29" s="9">
        <f t="shared" si="6"/>
        <v>1.1</v>
      </c>
      <c r="F29" s="9">
        <f t="shared" si="6"/>
        <v>1.14</v>
      </c>
      <c r="G29" s="9">
        <f t="shared" si="6"/>
        <v>0.49</v>
      </c>
      <c r="H29" s="9">
        <f t="shared" si="6"/>
        <v>0.86</v>
      </c>
      <c r="I29" s="6"/>
    </row>
    <row r="30">
      <c r="A30" s="9"/>
      <c r="B30" s="4" t="s">
        <v>17</v>
      </c>
      <c r="C30" s="9"/>
      <c r="D30" s="9">
        <f t="shared" ref="D30:H30" si="7">D28-D14</f>
        <v>0.48</v>
      </c>
      <c r="E30" s="9">
        <f t="shared" si="7"/>
        <v>1.41</v>
      </c>
      <c r="F30" s="9">
        <f t="shared" si="7"/>
        <v>0.37</v>
      </c>
      <c r="G30" s="9">
        <f t="shared" si="7"/>
        <v>0.11</v>
      </c>
      <c r="H30" s="9">
        <f t="shared" si="7"/>
        <v>0.73</v>
      </c>
      <c r="I30" s="6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</row>
    <row r="32">
      <c r="A32" s="4" t="s">
        <v>25</v>
      </c>
      <c r="B32" s="5" t="s">
        <v>9</v>
      </c>
      <c r="D32" s="1">
        <v>42.96</v>
      </c>
      <c r="E32" s="1">
        <v>71.83</v>
      </c>
      <c r="F32" s="1">
        <v>45.54</v>
      </c>
      <c r="G32" s="1">
        <v>37.76</v>
      </c>
      <c r="H32" s="1">
        <v>50.29</v>
      </c>
      <c r="I32" s="6"/>
      <c r="J32" s="7" t="s">
        <v>26</v>
      </c>
    </row>
    <row r="33">
      <c r="A33" s="4" t="s">
        <v>27</v>
      </c>
      <c r="B33" s="5" t="s">
        <v>9</v>
      </c>
      <c r="D33" s="1">
        <v>43.77</v>
      </c>
      <c r="E33" s="1">
        <v>74.15</v>
      </c>
      <c r="F33" s="1">
        <v>45.56</v>
      </c>
      <c r="G33" s="1">
        <v>38.84</v>
      </c>
      <c r="H33" s="1">
        <v>51.23</v>
      </c>
      <c r="I33" s="6"/>
      <c r="J33" s="7" t="s">
        <v>26</v>
      </c>
    </row>
    <row r="34">
      <c r="A34" s="4" t="s">
        <v>28</v>
      </c>
      <c r="B34" s="5" t="s">
        <v>9</v>
      </c>
      <c r="D34" s="1">
        <v>43.02</v>
      </c>
      <c r="E34" s="1">
        <v>72.05</v>
      </c>
      <c r="F34" s="1">
        <v>45.45</v>
      </c>
      <c r="G34" s="1">
        <v>37.63</v>
      </c>
      <c r="H34" s="1">
        <v>50.07</v>
      </c>
      <c r="I34" s="6"/>
      <c r="J34" s="7" t="s">
        <v>26</v>
      </c>
    </row>
    <row r="35">
      <c r="A35" s="4" t="s">
        <v>29</v>
      </c>
      <c r="B35" s="5" t="s">
        <v>9</v>
      </c>
      <c r="D35" s="1">
        <v>43.19</v>
      </c>
      <c r="E35" s="1">
        <v>72.72</v>
      </c>
      <c r="F35" s="1">
        <v>45.07</v>
      </c>
      <c r="G35" s="1">
        <v>37.92</v>
      </c>
      <c r="H35" s="1">
        <v>50.09</v>
      </c>
      <c r="I35" s="6"/>
      <c r="J35" s="7" t="s">
        <v>26</v>
      </c>
    </row>
    <row r="36">
      <c r="A36" s="4" t="s">
        <v>30</v>
      </c>
      <c r="B36" s="5" t="s">
        <v>9</v>
      </c>
      <c r="D36" s="1">
        <v>43.36</v>
      </c>
      <c r="E36" s="1">
        <v>72.39</v>
      </c>
      <c r="F36" s="1">
        <v>45.65</v>
      </c>
      <c r="G36" s="1">
        <v>38.27</v>
      </c>
      <c r="H36" s="1">
        <v>50.5</v>
      </c>
      <c r="I36" s="6"/>
      <c r="J36" s="7" t="s">
        <v>26</v>
      </c>
    </row>
    <row r="37">
      <c r="A37" s="4" t="s">
        <v>31</v>
      </c>
      <c r="B37" s="5" t="s">
        <v>9</v>
      </c>
      <c r="D37" s="1">
        <v>40.91</v>
      </c>
      <c r="E37" s="1">
        <v>69.37</v>
      </c>
      <c r="F37" s="1">
        <v>41.82</v>
      </c>
      <c r="G37" s="1">
        <v>36.1</v>
      </c>
      <c r="H37" s="1">
        <v>48.34</v>
      </c>
      <c r="I37" s="6"/>
      <c r="J37" s="7" t="s">
        <v>26</v>
      </c>
    </row>
    <row r="38">
      <c r="B38" s="1"/>
      <c r="I38" s="6"/>
    </row>
    <row r="39">
      <c r="A39" s="4" t="s">
        <v>27</v>
      </c>
      <c r="B39" s="5" t="s">
        <v>9</v>
      </c>
      <c r="D39" s="1">
        <v>43.77</v>
      </c>
      <c r="E39" s="1">
        <v>74.15</v>
      </c>
      <c r="F39" s="1">
        <v>45.56</v>
      </c>
      <c r="G39" s="1">
        <v>38.84</v>
      </c>
      <c r="H39" s="1">
        <v>51.23</v>
      </c>
      <c r="I39" s="6"/>
      <c r="J39" s="7" t="s">
        <v>26</v>
      </c>
    </row>
    <row r="40">
      <c r="A40" s="4" t="s">
        <v>27</v>
      </c>
      <c r="B40" s="5" t="s">
        <v>11</v>
      </c>
      <c r="D40" s="1">
        <v>43.51</v>
      </c>
      <c r="E40" s="1">
        <v>73.45</v>
      </c>
      <c r="F40" s="1">
        <v>45.34</v>
      </c>
      <c r="G40" s="1">
        <v>37.91</v>
      </c>
      <c r="H40" s="1">
        <v>50.45</v>
      </c>
      <c r="I40" s="6"/>
      <c r="J40" s="7" t="s">
        <v>26</v>
      </c>
    </row>
    <row r="41">
      <c r="A41" s="4" t="s">
        <v>27</v>
      </c>
      <c r="B41" s="5" t="s">
        <v>12</v>
      </c>
      <c r="D41" s="1">
        <v>42.41</v>
      </c>
      <c r="E41" s="1">
        <v>71.13</v>
      </c>
      <c r="F41" s="1">
        <v>44.08</v>
      </c>
      <c r="G41" s="1">
        <v>37.62</v>
      </c>
      <c r="H41" s="1">
        <v>50.01</v>
      </c>
      <c r="I41" s="6"/>
      <c r="J41" s="7" t="s">
        <v>26</v>
      </c>
    </row>
    <row r="42">
      <c r="A42" s="4" t="s">
        <v>27</v>
      </c>
      <c r="B42" s="5" t="s">
        <v>13</v>
      </c>
      <c r="D42" s="1">
        <v>43.28</v>
      </c>
      <c r="E42" s="1">
        <v>71.83</v>
      </c>
      <c r="F42" s="1">
        <v>45.56</v>
      </c>
      <c r="G42" s="1">
        <v>38.18</v>
      </c>
      <c r="H42" s="1">
        <v>50.47</v>
      </c>
      <c r="I42" s="6"/>
      <c r="J42" s="7" t="s">
        <v>26</v>
      </c>
    </row>
    <row r="43">
      <c r="A43" s="9"/>
      <c r="B43" s="4" t="s">
        <v>14</v>
      </c>
      <c r="C43" s="9"/>
      <c r="D43" s="9">
        <f t="shared" ref="D43:H43" si="8">ROUND(AVERAGE(D39:D42), 2)</f>
        <v>43.24</v>
      </c>
      <c r="E43" s="9">
        <f t="shared" si="8"/>
        <v>72.64</v>
      </c>
      <c r="F43" s="9">
        <f t="shared" si="8"/>
        <v>45.14</v>
      </c>
      <c r="G43" s="9">
        <f t="shared" si="8"/>
        <v>38.14</v>
      </c>
      <c r="H43" s="9">
        <f t="shared" si="8"/>
        <v>50.54</v>
      </c>
      <c r="I43" s="6"/>
      <c r="J43" s="1"/>
    </row>
    <row r="44">
      <c r="A44" s="9"/>
      <c r="B44" s="4" t="s">
        <v>15</v>
      </c>
      <c r="C44" s="9"/>
      <c r="D44" s="9">
        <f t="shared" ref="D44:H44" si="9">ROUND(STDEV(D39:D42), 2)</f>
        <v>0.59</v>
      </c>
      <c r="E44" s="9">
        <f t="shared" si="9"/>
        <v>1.4</v>
      </c>
      <c r="F44" s="9">
        <f t="shared" si="9"/>
        <v>0.71</v>
      </c>
      <c r="G44" s="9">
        <f t="shared" si="9"/>
        <v>0.52</v>
      </c>
      <c r="H44" s="9">
        <f t="shared" si="9"/>
        <v>0.51</v>
      </c>
      <c r="I44" s="6"/>
      <c r="J44" s="1"/>
    </row>
    <row r="45">
      <c r="A45" s="9"/>
      <c r="B45" s="4" t="s">
        <v>17</v>
      </c>
      <c r="C45" s="9"/>
      <c r="D45" s="9">
        <f t="shared" ref="D45:H45" si="10">D43-D14</f>
        <v>0.67</v>
      </c>
      <c r="E45" s="9">
        <f t="shared" si="10"/>
        <v>1.3</v>
      </c>
      <c r="F45" s="9">
        <f t="shared" si="10"/>
        <v>0.47</v>
      </c>
      <c r="G45" s="9">
        <f t="shared" si="10"/>
        <v>0.54</v>
      </c>
      <c r="H45" s="9">
        <f t="shared" si="10"/>
        <v>0.93</v>
      </c>
      <c r="I45" s="6"/>
      <c r="J45" s="1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</row>
    <row r="47">
      <c r="A47" s="1" t="s">
        <v>32</v>
      </c>
      <c r="B47" s="5" t="s">
        <v>9</v>
      </c>
      <c r="D47" s="1">
        <v>42.35</v>
      </c>
      <c r="E47" s="1">
        <v>71.31</v>
      </c>
      <c r="F47" s="1">
        <v>44.53</v>
      </c>
      <c r="G47" s="1">
        <v>37.17</v>
      </c>
      <c r="H47" s="1">
        <v>49.57</v>
      </c>
      <c r="I47" s="6"/>
      <c r="J47" s="7" t="s">
        <v>33</v>
      </c>
    </row>
    <row r="48">
      <c r="A48" s="1" t="s">
        <v>34</v>
      </c>
      <c r="B48" s="5" t="s">
        <v>9</v>
      </c>
      <c r="D48" s="1">
        <v>42.33</v>
      </c>
      <c r="E48" s="1">
        <v>70.45</v>
      </c>
      <c r="F48" s="1">
        <v>44.64</v>
      </c>
      <c r="G48" s="1">
        <v>37.08</v>
      </c>
      <c r="H48" s="1">
        <v>49.44</v>
      </c>
      <c r="I48" s="6"/>
      <c r="J48" s="7" t="s">
        <v>33</v>
      </c>
    </row>
    <row r="49">
      <c r="A49" s="1" t="s">
        <v>35</v>
      </c>
      <c r="B49" s="5" t="s">
        <v>9</v>
      </c>
      <c r="D49" s="1">
        <v>43.37</v>
      </c>
      <c r="E49" s="1">
        <v>72.72</v>
      </c>
      <c r="F49" s="1">
        <v>45.01</v>
      </c>
      <c r="G49" s="1">
        <v>37.93</v>
      </c>
      <c r="H49" s="1">
        <v>50.49</v>
      </c>
      <c r="I49" s="6"/>
      <c r="J49" s="7" t="s">
        <v>33</v>
      </c>
    </row>
    <row r="50">
      <c r="A50" s="1" t="s">
        <v>36</v>
      </c>
      <c r="B50" s="5" t="s">
        <v>9</v>
      </c>
      <c r="D50" s="1">
        <v>43.61</v>
      </c>
      <c r="E50" s="1">
        <v>73.18</v>
      </c>
      <c r="F50" s="1">
        <v>45.58</v>
      </c>
      <c r="G50" s="1">
        <v>38.15</v>
      </c>
      <c r="H50" s="1">
        <v>50.64</v>
      </c>
      <c r="I50" s="6"/>
      <c r="J50" s="7" t="s">
        <v>33</v>
      </c>
    </row>
    <row r="51">
      <c r="A51" s="1" t="s">
        <v>37</v>
      </c>
      <c r="B51" s="5" t="s">
        <v>9</v>
      </c>
      <c r="D51" s="1">
        <v>42.02</v>
      </c>
      <c r="E51" s="1">
        <v>71.5</v>
      </c>
      <c r="F51" s="1">
        <v>43.42</v>
      </c>
      <c r="G51" s="1">
        <v>36.97</v>
      </c>
      <c r="H51" s="1">
        <v>49.37</v>
      </c>
      <c r="I51" s="6"/>
      <c r="J51" s="7" t="s">
        <v>33</v>
      </c>
    </row>
    <row r="52">
      <c r="B52" s="1"/>
      <c r="I52" s="6"/>
    </row>
    <row r="53">
      <c r="A53" s="1" t="s">
        <v>36</v>
      </c>
      <c r="B53" s="5" t="s">
        <v>9</v>
      </c>
      <c r="D53" s="1">
        <v>43.61</v>
      </c>
      <c r="E53" s="1">
        <v>73.18</v>
      </c>
      <c r="F53" s="1">
        <v>45.58</v>
      </c>
      <c r="G53" s="1">
        <v>38.15</v>
      </c>
      <c r="H53" s="1">
        <v>50.64</v>
      </c>
      <c r="I53" s="6"/>
      <c r="J53" s="7" t="s">
        <v>33</v>
      </c>
    </row>
    <row r="54">
      <c r="A54" s="1" t="s">
        <v>36</v>
      </c>
      <c r="B54" s="5" t="s">
        <v>11</v>
      </c>
      <c r="D54" s="1">
        <v>42.83</v>
      </c>
      <c r="E54" s="1">
        <v>72.24</v>
      </c>
      <c r="F54" s="1">
        <v>44.52</v>
      </c>
      <c r="G54" s="1">
        <v>37.64</v>
      </c>
      <c r="H54" s="1">
        <v>50.07</v>
      </c>
      <c r="I54" s="6"/>
      <c r="J54" s="7" t="s">
        <v>33</v>
      </c>
    </row>
    <row r="55">
      <c r="A55" s="1" t="s">
        <v>36</v>
      </c>
      <c r="B55" s="5" t="s">
        <v>12</v>
      </c>
      <c r="D55" s="1">
        <v>42.57</v>
      </c>
      <c r="E55" s="1">
        <v>71.13</v>
      </c>
      <c r="F55" s="1">
        <v>44.77</v>
      </c>
      <c r="G55" s="1">
        <v>36.87</v>
      </c>
      <c r="H55" s="1">
        <v>49.38</v>
      </c>
      <c r="I55" s="6"/>
      <c r="J55" s="7" t="s">
        <v>33</v>
      </c>
    </row>
    <row r="56">
      <c r="A56" s="1" t="s">
        <v>36</v>
      </c>
      <c r="B56" s="5" t="s">
        <v>13</v>
      </c>
      <c r="D56" s="1">
        <v>42.49</v>
      </c>
      <c r="E56" s="1">
        <v>71.4</v>
      </c>
      <c r="F56" s="1">
        <v>45.03</v>
      </c>
      <c r="G56" s="1">
        <v>37.33</v>
      </c>
      <c r="H56" s="1">
        <v>49.44</v>
      </c>
      <c r="I56" s="6"/>
      <c r="J56" s="7" t="s">
        <v>33</v>
      </c>
    </row>
    <row r="57">
      <c r="B57" s="4" t="s">
        <v>14</v>
      </c>
      <c r="C57" s="9"/>
      <c r="D57" s="9">
        <f t="shared" ref="D57:H57" si="11">ROUNDUP(AVERAGE(D53:D56), 2)</f>
        <v>42.88</v>
      </c>
      <c r="E57" s="9">
        <f t="shared" si="11"/>
        <v>71.99</v>
      </c>
      <c r="F57" s="9">
        <f t="shared" si="11"/>
        <v>44.98</v>
      </c>
      <c r="G57" s="9">
        <f t="shared" si="11"/>
        <v>37.5</v>
      </c>
      <c r="H57" s="9">
        <f t="shared" si="11"/>
        <v>49.89</v>
      </c>
      <c r="I57" s="6"/>
    </row>
    <row r="58">
      <c r="B58" s="4" t="s">
        <v>15</v>
      </c>
      <c r="C58" s="9"/>
      <c r="D58" s="9">
        <f>ROUND(STDEV(D53:D56), 2)</f>
        <v>0.51</v>
      </c>
      <c r="E58" s="9">
        <f t="shared" ref="E58:H58" si="12">ROUNDUP(STDEV(E53:E56), 2)</f>
        <v>0.93</v>
      </c>
      <c r="F58" s="9">
        <f t="shared" si="12"/>
        <v>0.46</v>
      </c>
      <c r="G58" s="9">
        <f t="shared" si="12"/>
        <v>0.54</v>
      </c>
      <c r="H58" s="9">
        <f t="shared" si="12"/>
        <v>0.6</v>
      </c>
      <c r="I58" s="6"/>
    </row>
    <row r="59">
      <c r="B59" s="4" t="s">
        <v>17</v>
      </c>
      <c r="C59" s="9"/>
      <c r="D59" s="9">
        <f t="shared" ref="D59:H59" si="13">D57-D14</f>
        <v>0.31</v>
      </c>
      <c r="E59" s="9">
        <f t="shared" si="13"/>
        <v>0.65</v>
      </c>
      <c r="F59" s="9">
        <f t="shared" si="13"/>
        <v>0.31</v>
      </c>
      <c r="G59" s="9">
        <f t="shared" si="13"/>
        <v>-0.1</v>
      </c>
      <c r="H59" s="9">
        <f t="shared" si="13"/>
        <v>0.28</v>
      </c>
      <c r="I59" s="6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</row>
    <row r="61">
      <c r="A61" s="1" t="s">
        <v>38</v>
      </c>
      <c r="B61" s="5" t="s">
        <v>9</v>
      </c>
      <c r="D61" s="1">
        <v>45.12</v>
      </c>
      <c r="E61" s="1">
        <v>76.57</v>
      </c>
      <c r="F61" s="1">
        <v>46.78</v>
      </c>
      <c r="G61" s="1">
        <v>39.93</v>
      </c>
      <c r="H61" s="1">
        <v>53.47</v>
      </c>
      <c r="I61" s="6"/>
      <c r="J61" s="1" t="s">
        <v>39</v>
      </c>
    </row>
    <row r="62">
      <c r="A62" s="1" t="s">
        <v>38</v>
      </c>
      <c r="B62" s="5" t="s">
        <v>11</v>
      </c>
      <c r="D62" s="1">
        <v>43.62</v>
      </c>
      <c r="E62" s="1">
        <v>73.87</v>
      </c>
      <c r="F62" s="1">
        <v>45.22</v>
      </c>
      <c r="G62" s="1">
        <v>38.54</v>
      </c>
      <c r="H62" s="1">
        <v>51.44</v>
      </c>
      <c r="I62" s="6"/>
      <c r="J62" s="1" t="s">
        <v>39</v>
      </c>
    </row>
    <row r="63">
      <c r="A63" s="1" t="s">
        <v>40</v>
      </c>
      <c r="B63" s="5" t="s">
        <v>12</v>
      </c>
      <c r="D63" s="1">
        <v>43.41</v>
      </c>
      <c r="E63" s="1">
        <v>73.53</v>
      </c>
      <c r="F63" s="1">
        <v>44.76</v>
      </c>
      <c r="G63" s="1">
        <v>38.16</v>
      </c>
      <c r="H63" s="1">
        <v>51.06</v>
      </c>
      <c r="I63" s="6"/>
      <c r="J63" s="1" t="s">
        <v>39</v>
      </c>
    </row>
    <row r="64">
      <c r="A64" s="1" t="s">
        <v>40</v>
      </c>
      <c r="B64" s="5" t="s">
        <v>13</v>
      </c>
      <c r="D64" s="1">
        <v>43.9</v>
      </c>
      <c r="E64" s="1">
        <v>74.44</v>
      </c>
      <c r="F64" s="1">
        <v>46.1</v>
      </c>
      <c r="G64" s="1">
        <v>38.64</v>
      </c>
      <c r="H64" s="1">
        <v>51.43</v>
      </c>
      <c r="I64" s="6"/>
      <c r="J64" s="1" t="s">
        <v>39</v>
      </c>
    </row>
    <row r="65">
      <c r="B65" s="4" t="s">
        <v>14</v>
      </c>
      <c r="C65" s="9"/>
      <c r="D65" s="9">
        <f t="shared" ref="D65:H65" si="14">ROUND(AVERAGE(D61:D64), 2)</f>
        <v>44.01</v>
      </c>
      <c r="E65" s="9">
        <f t="shared" si="14"/>
        <v>74.6</v>
      </c>
      <c r="F65" s="9">
        <f t="shared" si="14"/>
        <v>45.72</v>
      </c>
      <c r="G65" s="9">
        <f t="shared" si="14"/>
        <v>38.82</v>
      </c>
      <c r="H65" s="9">
        <f t="shared" si="14"/>
        <v>51.85</v>
      </c>
      <c r="I65" s="6"/>
    </row>
    <row r="66">
      <c r="B66" s="4" t="s">
        <v>15</v>
      </c>
      <c r="C66" s="9"/>
      <c r="D66" s="9">
        <f t="shared" ref="D66:H66" si="15">ROUND(STDEV(D61:D64), 2)</f>
        <v>0.77</v>
      </c>
      <c r="E66" s="9">
        <f t="shared" si="15"/>
        <v>1.36</v>
      </c>
      <c r="F66" s="9">
        <f t="shared" si="15"/>
        <v>0.9</v>
      </c>
      <c r="G66" s="9">
        <f t="shared" si="15"/>
        <v>0.77</v>
      </c>
      <c r="H66" s="9">
        <f t="shared" si="15"/>
        <v>1.09</v>
      </c>
      <c r="I66" s="6"/>
    </row>
    <row r="67">
      <c r="B67" s="4" t="s">
        <v>17</v>
      </c>
      <c r="C67" s="9"/>
      <c r="D67" s="9">
        <f t="shared" ref="D67:H67" si="16">D65-D14</f>
        <v>1.44</v>
      </c>
      <c r="E67" s="9">
        <f t="shared" si="16"/>
        <v>3.26</v>
      </c>
      <c r="F67" s="9">
        <f t="shared" si="16"/>
        <v>1.05</v>
      </c>
      <c r="G67" s="9">
        <f t="shared" si="16"/>
        <v>1.22</v>
      </c>
      <c r="H67" s="9">
        <f t="shared" si="16"/>
        <v>2.24</v>
      </c>
      <c r="I67" s="6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</row>
    <row r="69">
      <c r="A69" s="13" t="s">
        <v>41</v>
      </c>
      <c r="B69" s="12"/>
      <c r="C69" s="12"/>
      <c r="D69" s="12"/>
      <c r="E69" s="12"/>
      <c r="F69" s="12"/>
      <c r="G69" s="12"/>
      <c r="H69" s="12"/>
      <c r="I69" s="12"/>
      <c r="J69" s="12"/>
    </row>
    <row r="70">
      <c r="A70" s="1" t="s">
        <v>42</v>
      </c>
      <c r="B70" s="5" t="s">
        <v>9</v>
      </c>
      <c r="D70" s="1">
        <v>33.73</v>
      </c>
      <c r="E70" s="1">
        <v>57.52</v>
      </c>
      <c r="F70" s="1">
        <v>34.09</v>
      </c>
      <c r="G70" s="1">
        <v>29.49</v>
      </c>
      <c r="H70" s="1">
        <v>39.67</v>
      </c>
      <c r="I70" s="6"/>
      <c r="J70" s="7" t="s">
        <v>43</v>
      </c>
    </row>
    <row r="71">
      <c r="A71" s="1" t="s">
        <v>42</v>
      </c>
      <c r="B71" s="5" t="s">
        <v>11</v>
      </c>
      <c r="D71" s="1">
        <v>35.51</v>
      </c>
      <c r="E71" s="1">
        <v>60.34</v>
      </c>
      <c r="F71" s="1">
        <v>35.96</v>
      </c>
      <c r="G71" s="1">
        <v>31.79</v>
      </c>
      <c r="H71" s="1">
        <v>41.77</v>
      </c>
      <c r="I71" s="6"/>
      <c r="J71" s="7" t="s">
        <v>43</v>
      </c>
    </row>
    <row r="72">
      <c r="A72" s="1" t="s">
        <v>42</v>
      </c>
      <c r="B72" s="5" t="s">
        <v>12</v>
      </c>
      <c r="D72" s="1">
        <v>35.5</v>
      </c>
      <c r="E72" s="1">
        <v>59.07</v>
      </c>
      <c r="F72" s="1">
        <v>36.17</v>
      </c>
      <c r="G72" s="1">
        <v>31.29</v>
      </c>
      <c r="H72" s="1">
        <v>41.24</v>
      </c>
      <c r="I72" s="6"/>
      <c r="J72" s="7" t="s">
        <v>43</v>
      </c>
    </row>
    <row r="73">
      <c r="A73" s="1" t="s">
        <v>42</v>
      </c>
      <c r="B73" s="5" t="s">
        <v>13</v>
      </c>
      <c r="D73" s="1">
        <v>34.21</v>
      </c>
      <c r="E73" s="1">
        <v>59.02</v>
      </c>
      <c r="F73" s="1">
        <v>34.23</v>
      </c>
      <c r="G73" s="1">
        <v>30.82</v>
      </c>
      <c r="H73" s="1">
        <v>40.52</v>
      </c>
      <c r="I73" s="6"/>
      <c r="J73" s="7" t="s">
        <v>43</v>
      </c>
    </row>
    <row r="74">
      <c r="B74" s="4" t="s">
        <v>14</v>
      </c>
      <c r="C74" s="9"/>
      <c r="D74" s="9">
        <f t="shared" ref="D74:H74" si="17">ROUND(AVERAGE(D70:D73), 2)</f>
        <v>34.74</v>
      </c>
      <c r="E74" s="9">
        <f t="shared" si="17"/>
        <v>58.99</v>
      </c>
      <c r="F74" s="9">
        <f t="shared" si="17"/>
        <v>35.11</v>
      </c>
      <c r="G74" s="9">
        <f t="shared" si="17"/>
        <v>30.85</v>
      </c>
      <c r="H74" s="9">
        <f t="shared" si="17"/>
        <v>40.8</v>
      </c>
      <c r="I74" s="6"/>
    </row>
    <row r="75">
      <c r="B75" s="4" t="s">
        <v>15</v>
      </c>
      <c r="C75" s="9"/>
      <c r="D75" s="9">
        <f t="shared" ref="D75:H75" si="18">ROUND(STDEV(D70:D73), 2)</f>
        <v>0.91</v>
      </c>
      <c r="E75" s="9">
        <f t="shared" si="18"/>
        <v>1.15</v>
      </c>
      <c r="F75" s="9">
        <f t="shared" si="18"/>
        <v>1.1</v>
      </c>
      <c r="G75" s="9">
        <f t="shared" si="18"/>
        <v>0.99</v>
      </c>
      <c r="H75" s="9">
        <f t="shared" si="18"/>
        <v>0.91</v>
      </c>
      <c r="I75" s="6"/>
    </row>
    <row r="76">
      <c r="A76" s="3"/>
      <c r="B76" s="14"/>
      <c r="C76" s="3"/>
      <c r="D76" s="3"/>
      <c r="E76" s="3"/>
      <c r="F76" s="3"/>
      <c r="G76" s="3"/>
      <c r="H76" s="3"/>
      <c r="I76" s="3"/>
      <c r="J76" s="3"/>
    </row>
    <row r="77">
      <c r="A77" s="1" t="s">
        <v>44</v>
      </c>
      <c r="B77" s="5" t="s">
        <v>9</v>
      </c>
      <c r="D77" s="1">
        <v>36.71</v>
      </c>
      <c r="E77" s="1">
        <v>62.26</v>
      </c>
      <c r="F77" s="1">
        <v>37.73</v>
      </c>
      <c r="G77" s="1">
        <v>32.76</v>
      </c>
      <c r="H77" s="1">
        <v>43.18</v>
      </c>
      <c r="I77" s="6"/>
      <c r="J77" s="15" t="s">
        <v>43</v>
      </c>
    </row>
    <row r="78">
      <c r="A78" s="1" t="s">
        <v>45</v>
      </c>
      <c r="B78" s="5" t="s">
        <v>9</v>
      </c>
      <c r="D78" s="1">
        <v>35.35</v>
      </c>
      <c r="E78" s="1">
        <v>60.65</v>
      </c>
      <c r="F78" s="1">
        <v>36.09</v>
      </c>
      <c r="G78" s="1">
        <v>32.07</v>
      </c>
      <c r="H78" s="1">
        <v>41.71</v>
      </c>
      <c r="I78" s="6"/>
      <c r="J78" s="15" t="s">
        <v>43</v>
      </c>
    </row>
    <row r="79">
      <c r="A79" s="1" t="s">
        <v>46</v>
      </c>
      <c r="B79" s="5" t="s">
        <v>9</v>
      </c>
      <c r="D79" s="1">
        <v>35.85</v>
      </c>
      <c r="E79" s="1">
        <v>61.33</v>
      </c>
      <c r="F79" s="1">
        <v>36.43</v>
      </c>
      <c r="G79" s="1">
        <v>31.47</v>
      </c>
      <c r="H79" s="1">
        <v>42.06</v>
      </c>
      <c r="I79" s="6"/>
      <c r="J79" s="15" t="s">
        <v>43</v>
      </c>
    </row>
    <row r="80">
      <c r="A80" s="1" t="s">
        <v>47</v>
      </c>
      <c r="B80" s="5" t="s">
        <v>9</v>
      </c>
      <c r="D80" s="1">
        <v>36.2</v>
      </c>
      <c r="E80" s="1">
        <v>60.97</v>
      </c>
      <c r="F80" s="1">
        <v>37.09</v>
      </c>
      <c r="G80" s="1">
        <v>32.38</v>
      </c>
      <c r="H80" s="1">
        <v>42.55</v>
      </c>
      <c r="I80" s="6"/>
      <c r="J80" s="15" t="s">
        <v>43</v>
      </c>
    </row>
    <row r="81">
      <c r="I81" s="6"/>
    </row>
    <row r="82">
      <c r="A82" s="1" t="s">
        <v>48</v>
      </c>
      <c r="B82" s="5" t="s">
        <v>9</v>
      </c>
      <c r="D82" s="1">
        <v>36.71</v>
      </c>
      <c r="E82" s="1">
        <v>62.26</v>
      </c>
      <c r="F82" s="1">
        <v>37.73</v>
      </c>
      <c r="G82" s="1">
        <v>32.76</v>
      </c>
      <c r="H82" s="1">
        <v>43.18</v>
      </c>
      <c r="I82" s="6"/>
      <c r="J82" s="15" t="s">
        <v>43</v>
      </c>
    </row>
    <row r="83">
      <c r="A83" s="1" t="s">
        <v>48</v>
      </c>
      <c r="B83" s="5" t="s">
        <v>11</v>
      </c>
      <c r="D83" s="1">
        <v>36.0</v>
      </c>
      <c r="E83" s="1">
        <v>60.72</v>
      </c>
      <c r="F83" s="1">
        <v>37.08</v>
      </c>
      <c r="G83" s="1">
        <v>32.01</v>
      </c>
      <c r="H83" s="1">
        <v>42.54</v>
      </c>
      <c r="I83" s="11"/>
      <c r="J83" s="15" t="s">
        <v>43</v>
      </c>
    </row>
    <row r="84">
      <c r="A84" s="1" t="s">
        <v>49</v>
      </c>
      <c r="B84" s="5" t="s">
        <v>12</v>
      </c>
      <c r="D84" s="1">
        <v>35.12</v>
      </c>
      <c r="E84" s="1">
        <v>59.22</v>
      </c>
      <c r="F84" s="1">
        <v>36.01</v>
      </c>
      <c r="G84" s="1">
        <v>31.44</v>
      </c>
      <c r="H84" s="1">
        <v>41.27</v>
      </c>
      <c r="I84" s="6"/>
      <c r="J84" s="15" t="s">
        <v>43</v>
      </c>
    </row>
    <row r="85">
      <c r="A85" s="1" t="s">
        <v>49</v>
      </c>
      <c r="B85" s="5" t="s">
        <v>13</v>
      </c>
      <c r="D85" s="1">
        <v>36.05</v>
      </c>
      <c r="E85" s="1">
        <v>61.33</v>
      </c>
      <c r="F85" s="1">
        <v>36.92</v>
      </c>
      <c r="G85" s="1">
        <v>32.1</v>
      </c>
      <c r="H85" s="1">
        <v>42.21</v>
      </c>
      <c r="I85" s="6"/>
      <c r="J85" s="15" t="s">
        <v>43</v>
      </c>
    </row>
    <row r="86">
      <c r="B86" s="4" t="s">
        <v>14</v>
      </c>
      <c r="C86" s="9"/>
      <c r="D86" s="9">
        <f t="shared" ref="D86:H86" si="19">ROUND(AVERAGE(D82:D85), 2)</f>
        <v>35.97</v>
      </c>
      <c r="E86" s="9">
        <f t="shared" si="19"/>
        <v>60.88</v>
      </c>
      <c r="F86" s="9">
        <f t="shared" si="19"/>
        <v>36.94</v>
      </c>
      <c r="G86" s="9">
        <f t="shared" si="19"/>
        <v>32.08</v>
      </c>
      <c r="H86" s="9">
        <f t="shared" si="19"/>
        <v>42.3</v>
      </c>
      <c r="I86" s="6"/>
    </row>
    <row r="87">
      <c r="B87" s="4" t="s">
        <v>15</v>
      </c>
      <c r="C87" s="9"/>
      <c r="D87" s="9">
        <f t="shared" ref="D87:H87" si="20">ROUND(STDEV(D82:D85), 2)</f>
        <v>0.65</v>
      </c>
      <c r="E87" s="9">
        <f t="shared" si="20"/>
        <v>1.28</v>
      </c>
      <c r="F87" s="9">
        <f t="shared" si="20"/>
        <v>0.71</v>
      </c>
      <c r="G87" s="9">
        <f t="shared" si="20"/>
        <v>0.54</v>
      </c>
      <c r="H87" s="9">
        <f t="shared" si="20"/>
        <v>0.8</v>
      </c>
      <c r="I87" s="6"/>
    </row>
    <row r="88">
      <c r="A88" s="6"/>
      <c r="B88" s="4" t="s">
        <v>17</v>
      </c>
      <c r="C88" s="9"/>
      <c r="D88" s="9">
        <f t="shared" ref="D88:H88" si="21">D86-D74</f>
        <v>1.23</v>
      </c>
      <c r="E88" s="9">
        <f t="shared" si="21"/>
        <v>1.89</v>
      </c>
      <c r="F88" s="9">
        <f t="shared" si="21"/>
        <v>1.83</v>
      </c>
      <c r="G88" s="9">
        <f t="shared" si="21"/>
        <v>1.23</v>
      </c>
      <c r="H88" s="9">
        <f t="shared" si="21"/>
        <v>1.5</v>
      </c>
      <c r="I88" s="6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</row>
    <row r="90">
      <c r="A90" s="1" t="s">
        <v>50</v>
      </c>
      <c r="B90" s="5" t="s">
        <v>9</v>
      </c>
      <c r="D90" s="1">
        <v>35.94</v>
      </c>
      <c r="E90" s="1">
        <v>61.49</v>
      </c>
      <c r="F90" s="1">
        <v>36.65</v>
      </c>
      <c r="G90" s="1">
        <v>31.59</v>
      </c>
      <c r="H90" s="1">
        <v>42.24</v>
      </c>
      <c r="I90" s="6"/>
      <c r="J90" s="15" t="s">
        <v>43</v>
      </c>
    </row>
    <row r="91">
      <c r="A91" s="1" t="s">
        <v>51</v>
      </c>
      <c r="B91" s="5" t="s">
        <v>9</v>
      </c>
      <c r="D91" s="1">
        <v>35.95</v>
      </c>
      <c r="E91" s="1">
        <v>61.49</v>
      </c>
      <c r="F91" s="1">
        <v>36.62</v>
      </c>
      <c r="G91" s="1">
        <v>31.6</v>
      </c>
      <c r="H91" s="1">
        <v>42.23</v>
      </c>
      <c r="I91" s="6"/>
      <c r="J91" s="15" t="s">
        <v>43</v>
      </c>
    </row>
    <row r="92">
      <c r="A92" s="1" t="s">
        <v>52</v>
      </c>
      <c r="B92" s="5" t="s">
        <v>9</v>
      </c>
      <c r="D92" s="1">
        <v>35.89</v>
      </c>
      <c r="E92" s="1">
        <v>60.02</v>
      </c>
      <c r="F92" s="1">
        <v>37.47</v>
      </c>
      <c r="G92" s="1">
        <v>32.1</v>
      </c>
      <c r="H92" s="1">
        <v>42.4</v>
      </c>
      <c r="I92" s="6"/>
      <c r="J92" s="15" t="s">
        <v>43</v>
      </c>
    </row>
    <row r="93">
      <c r="A93" s="1" t="s">
        <v>53</v>
      </c>
      <c r="B93" s="5" t="s">
        <v>9</v>
      </c>
      <c r="D93" s="1">
        <v>35.36</v>
      </c>
      <c r="E93" s="1">
        <v>60.88</v>
      </c>
      <c r="F93" s="1">
        <v>36.07</v>
      </c>
      <c r="G93" s="1">
        <v>31.57</v>
      </c>
      <c r="H93" s="1">
        <v>41.78</v>
      </c>
      <c r="I93" s="6"/>
      <c r="J93" s="15" t="s">
        <v>43</v>
      </c>
    </row>
    <row r="94">
      <c r="I94" s="6"/>
    </row>
    <row r="95">
      <c r="A95" s="1" t="s">
        <v>51</v>
      </c>
      <c r="B95" s="5" t="s">
        <v>9</v>
      </c>
      <c r="D95" s="1">
        <v>35.95</v>
      </c>
      <c r="E95" s="1">
        <v>61.49</v>
      </c>
      <c r="F95" s="1">
        <v>36.62</v>
      </c>
      <c r="G95" s="1">
        <v>31.6</v>
      </c>
      <c r="H95" s="1">
        <v>42.23</v>
      </c>
      <c r="I95" s="6"/>
      <c r="J95" s="15" t="s">
        <v>43</v>
      </c>
    </row>
    <row r="96">
      <c r="A96" s="1" t="s">
        <v>51</v>
      </c>
      <c r="B96" s="5" t="s">
        <v>11</v>
      </c>
      <c r="D96" s="1">
        <v>35.59</v>
      </c>
      <c r="E96" s="1">
        <v>60.88</v>
      </c>
      <c r="F96" s="1">
        <v>36.47</v>
      </c>
      <c r="G96" s="1">
        <v>32.0</v>
      </c>
      <c r="H96" s="1">
        <v>42.73</v>
      </c>
      <c r="I96" s="11"/>
      <c r="J96" s="15" t="s">
        <v>43</v>
      </c>
    </row>
    <row r="97">
      <c r="A97" s="1" t="s">
        <v>51</v>
      </c>
      <c r="B97" s="5" t="s">
        <v>12</v>
      </c>
      <c r="D97" s="1">
        <v>35.58</v>
      </c>
      <c r="E97" s="1">
        <v>60.94</v>
      </c>
      <c r="F97" s="1">
        <v>36.1</v>
      </c>
      <c r="G97" s="1">
        <v>31.52</v>
      </c>
      <c r="H97" s="1">
        <v>41.99</v>
      </c>
      <c r="I97" s="6"/>
      <c r="J97" s="15" t="s">
        <v>43</v>
      </c>
    </row>
    <row r="98">
      <c r="A98" s="1" t="s">
        <v>51</v>
      </c>
      <c r="B98" s="5" t="s">
        <v>13</v>
      </c>
      <c r="D98" s="1">
        <v>35.08</v>
      </c>
      <c r="E98" s="1">
        <v>59.67</v>
      </c>
      <c r="F98" s="1">
        <v>35.87</v>
      </c>
      <c r="G98" s="1">
        <v>31.54</v>
      </c>
      <c r="H98" s="1">
        <v>41.46</v>
      </c>
      <c r="I98" s="6"/>
      <c r="J98" s="15" t="s">
        <v>43</v>
      </c>
    </row>
    <row r="99">
      <c r="B99" s="4" t="s">
        <v>14</v>
      </c>
      <c r="C99" s="9"/>
      <c r="D99" s="9">
        <f t="shared" ref="D99:H99" si="22">ROUND(AVERAGE(D95:D98), 2)</f>
        <v>35.55</v>
      </c>
      <c r="E99" s="9">
        <f t="shared" si="22"/>
        <v>60.75</v>
      </c>
      <c r="F99" s="9">
        <f t="shared" si="22"/>
        <v>36.27</v>
      </c>
      <c r="G99" s="9">
        <f t="shared" si="22"/>
        <v>31.67</v>
      </c>
      <c r="H99" s="9">
        <f t="shared" si="22"/>
        <v>42.1</v>
      </c>
      <c r="I99" s="6"/>
    </row>
    <row r="100">
      <c r="B100" s="4" t="s">
        <v>15</v>
      </c>
      <c r="C100" s="9"/>
      <c r="D100" s="9">
        <f t="shared" ref="D100:H100" si="23">ROUND(STDEV(D95:D98), 2)</f>
        <v>0.36</v>
      </c>
      <c r="E100" s="9">
        <f t="shared" si="23"/>
        <v>0.77</v>
      </c>
      <c r="F100" s="9">
        <f t="shared" si="23"/>
        <v>0.34</v>
      </c>
      <c r="G100" s="9">
        <f t="shared" si="23"/>
        <v>0.23</v>
      </c>
      <c r="H100" s="9">
        <f t="shared" si="23"/>
        <v>0.53</v>
      </c>
      <c r="I100" s="6"/>
    </row>
    <row r="101">
      <c r="B101" s="4" t="s">
        <v>17</v>
      </c>
      <c r="C101" s="9"/>
      <c r="D101" s="9">
        <f t="shared" ref="D101:H101" si="24">D99-D74</f>
        <v>0.81</v>
      </c>
      <c r="E101" s="9">
        <f t="shared" si="24"/>
        <v>1.76</v>
      </c>
      <c r="F101" s="9">
        <f t="shared" si="24"/>
        <v>1.16</v>
      </c>
      <c r="G101" s="9">
        <f t="shared" si="24"/>
        <v>0.82</v>
      </c>
      <c r="H101" s="9">
        <f t="shared" si="24"/>
        <v>1.3</v>
      </c>
      <c r="I101" s="6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</row>
    <row r="103">
      <c r="A103" s="1" t="s">
        <v>54</v>
      </c>
      <c r="B103" s="5" t="s">
        <v>9</v>
      </c>
      <c r="D103" s="1">
        <v>36.37</v>
      </c>
      <c r="E103" s="1">
        <v>61.99</v>
      </c>
      <c r="F103" s="1">
        <v>36.73</v>
      </c>
      <c r="G103" s="1">
        <v>32.28</v>
      </c>
      <c r="H103" s="1">
        <v>42.85</v>
      </c>
      <c r="I103" s="6"/>
      <c r="J103" s="15" t="s">
        <v>43</v>
      </c>
    </row>
    <row r="104">
      <c r="A104" s="1" t="s">
        <v>55</v>
      </c>
      <c r="B104" s="5" t="s">
        <v>9</v>
      </c>
      <c r="D104" s="1">
        <v>35.14</v>
      </c>
      <c r="E104" s="1">
        <v>59.05</v>
      </c>
      <c r="F104" s="1">
        <v>35.87</v>
      </c>
      <c r="G104" s="1">
        <v>31.26</v>
      </c>
      <c r="H104" s="1">
        <v>41.39</v>
      </c>
      <c r="I104" s="6"/>
      <c r="J104" s="15" t="s">
        <v>43</v>
      </c>
    </row>
    <row r="105">
      <c r="A105" s="1"/>
      <c r="B105" s="11"/>
      <c r="D105" s="1"/>
      <c r="E105" s="1"/>
      <c r="F105" s="1"/>
      <c r="G105" s="1"/>
      <c r="H105" s="1"/>
      <c r="I105" s="6"/>
    </row>
    <row r="106">
      <c r="A106" s="1" t="s">
        <v>56</v>
      </c>
      <c r="B106" s="5" t="s">
        <v>9</v>
      </c>
      <c r="D106" s="1">
        <v>37.19</v>
      </c>
      <c r="E106" s="1">
        <v>62.35</v>
      </c>
      <c r="F106" s="1">
        <v>38.08</v>
      </c>
      <c r="G106" s="1">
        <v>32.77</v>
      </c>
      <c r="H106" s="1">
        <v>43.95</v>
      </c>
      <c r="I106" s="6"/>
      <c r="J106" s="1" t="s">
        <v>39</v>
      </c>
    </row>
    <row r="107">
      <c r="A107" s="1" t="s">
        <v>56</v>
      </c>
      <c r="B107" s="5" t="s">
        <v>11</v>
      </c>
      <c r="D107" s="1">
        <v>36.77</v>
      </c>
      <c r="E107" s="1">
        <v>62.75</v>
      </c>
      <c r="F107" s="1">
        <v>37.65</v>
      </c>
      <c r="G107" s="1">
        <v>32.95</v>
      </c>
      <c r="H107" s="1">
        <v>44.2</v>
      </c>
      <c r="I107" s="6"/>
      <c r="J107" s="1" t="s">
        <v>39</v>
      </c>
    </row>
    <row r="108">
      <c r="A108" s="1" t="s">
        <v>56</v>
      </c>
      <c r="B108" s="5" t="s">
        <v>12</v>
      </c>
      <c r="D108" s="1">
        <v>36.56</v>
      </c>
      <c r="E108" s="1">
        <v>61.97</v>
      </c>
      <c r="F108" s="1">
        <v>37.42</v>
      </c>
      <c r="G108" s="1">
        <v>32.49</v>
      </c>
      <c r="H108" s="1">
        <v>43.2</v>
      </c>
      <c r="I108" s="6"/>
      <c r="J108" s="1" t="s">
        <v>39</v>
      </c>
    </row>
    <row r="109">
      <c r="A109" s="1" t="s">
        <v>56</v>
      </c>
      <c r="B109" s="5" t="s">
        <v>13</v>
      </c>
      <c r="D109" s="1">
        <v>36.87</v>
      </c>
      <c r="E109" s="1">
        <v>62.78</v>
      </c>
      <c r="F109" s="1">
        <v>37.48</v>
      </c>
      <c r="G109" s="1">
        <v>33.0</v>
      </c>
      <c r="H109" s="1">
        <v>43.56</v>
      </c>
      <c r="I109" s="6"/>
      <c r="J109" s="1" t="s">
        <v>39</v>
      </c>
    </row>
    <row r="110">
      <c r="B110" s="4" t="s">
        <v>14</v>
      </c>
      <c r="C110" s="9"/>
      <c r="D110" s="9">
        <f t="shared" ref="D110:H110" si="25">ROUND(AVERAGE(D106:D109), 2)</f>
        <v>36.85</v>
      </c>
      <c r="E110" s="9">
        <f t="shared" si="25"/>
        <v>62.46</v>
      </c>
      <c r="F110" s="9">
        <f t="shared" si="25"/>
        <v>37.66</v>
      </c>
      <c r="G110" s="9">
        <f t="shared" si="25"/>
        <v>32.8</v>
      </c>
      <c r="H110" s="9">
        <f t="shared" si="25"/>
        <v>43.73</v>
      </c>
      <c r="I110" s="6"/>
    </row>
    <row r="111">
      <c r="B111" s="4" t="s">
        <v>15</v>
      </c>
      <c r="C111" s="9"/>
      <c r="D111" s="9">
        <f t="shared" ref="D111:H111" si="26">ROUND(STDEV(D106:D109), 2)</f>
        <v>0.26</v>
      </c>
      <c r="E111" s="9">
        <f t="shared" si="26"/>
        <v>0.38</v>
      </c>
      <c r="F111" s="9">
        <f t="shared" si="26"/>
        <v>0.3</v>
      </c>
      <c r="G111" s="9">
        <f t="shared" si="26"/>
        <v>0.23</v>
      </c>
      <c r="H111" s="9">
        <f t="shared" si="26"/>
        <v>0.44</v>
      </c>
      <c r="I111" s="6"/>
    </row>
    <row r="112">
      <c r="B112" s="4" t="s">
        <v>17</v>
      </c>
      <c r="C112" s="9"/>
      <c r="D112" s="9">
        <f t="shared" ref="D112:H112" si="27">D110-D74</f>
        <v>2.11</v>
      </c>
      <c r="E112" s="9">
        <f t="shared" si="27"/>
        <v>3.47</v>
      </c>
      <c r="F112" s="9">
        <f t="shared" si="27"/>
        <v>2.55</v>
      </c>
      <c r="G112" s="9">
        <f t="shared" si="27"/>
        <v>1.95</v>
      </c>
      <c r="H112" s="9">
        <f t="shared" si="27"/>
        <v>2.93</v>
      </c>
      <c r="I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</row>
    <row r="114">
      <c r="I114" s="6"/>
    </row>
    <row r="115">
      <c r="I115" s="6"/>
    </row>
    <row r="116" ht="15.0" customHeight="1">
      <c r="I116" s="6"/>
    </row>
    <row r="117">
      <c r="I117" s="6"/>
    </row>
    <row r="118">
      <c r="A118" s="11"/>
      <c r="B118" s="6"/>
      <c r="C118" s="6"/>
      <c r="D118" s="6"/>
      <c r="E118" s="6"/>
      <c r="F118" s="6"/>
      <c r="G118" s="6"/>
      <c r="H118" s="6"/>
      <c r="I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</row>
    <row r="120">
      <c r="A120" s="11"/>
      <c r="B120" s="11"/>
      <c r="C120" s="6"/>
      <c r="D120" s="6"/>
      <c r="E120" s="6"/>
      <c r="F120" s="6"/>
      <c r="G120" s="6"/>
      <c r="H120" s="6"/>
      <c r="I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</row>
    <row r="122">
      <c r="A122" s="11"/>
      <c r="B122" s="11"/>
      <c r="C122" s="6"/>
      <c r="D122" s="6"/>
      <c r="E122" s="6"/>
      <c r="F122" s="6"/>
      <c r="G122" s="6"/>
      <c r="H122" s="6"/>
      <c r="I122" s="6"/>
    </row>
    <row r="123">
      <c r="A123" s="11"/>
      <c r="B123" s="11"/>
      <c r="C123" s="6"/>
      <c r="D123" s="6"/>
      <c r="E123" s="6"/>
      <c r="F123" s="6"/>
      <c r="G123" s="6"/>
      <c r="H123" s="6"/>
      <c r="I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</row>
    <row r="126">
      <c r="A126" s="6"/>
      <c r="B126" s="6"/>
      <c r="C126" s="6"/>
      <c r="D126" s="6"/>
      <c r="E126" s="6"/>
      <c r="F126" s="6"/>
      <c r="G126" s="6"/>
      <c r="H126" s="6"/>
    </row>
    <row r="131">
      <c r="A131" s="16"/>
    </row>
    <row r="134">
      <c r="B134" s="17"/>
      <c r="F134" s="17"/>
      <c r="G134" s="17"/>
    </row>
    <row r="138">
      <c r="B138" s="18"/>
      <c r="C138" s="19"/>
      <c r="D138" s="19"/>
    </row>
    <row r="143">
      <c r="B143" s="18"/>
      <c r="C143" s="19"/>
      <c r="D143" s="19"/>
    </row>
    <row r="148">
      <c r="B148" s="18"/>
      <c r="D148" s="19"/>
    </row>
  </sheetData>
  <mergeCells count="1">
    <mergeCell ref="A131:F132"/>
  </mergeCells>
  <hyperlinks>
    <hyperlink r:id="rId1" ref="J3"/>
    <hyperlink r:id="rId2" ref="J4"/>
    <hyperlink r:id="rId3" ref="J5"/>
    <hyperlink r:id="rId4" ref="J6"/>
    <hyperlink r:id="rId5" ref="J10"/>
    <hyperlink r:id="rId6" ref="J11"/>
    <hyperlink r:id="rId7" ref="J12"/>
    <hyperlink r:id="rId8" ref="J13"/>
    <hyperlink r:id="rId9" ref="J17"/>
    <hyperlink r:id="rId10" ref="J18"/>
    <hyperlink r:id="rId11" ref="J19"/>
    <hyperlink r:id="rId12" ref="J20"/>
    <hyperlink r:id="rId13" ref="J21"/>
    <hyperlink r:id="rId14" ref="J22"/>
    <hyperlink r:id="rId15" ref="J24"/>
    <hyperlink r:id="rId16" ref="J25"/>
    <hyperlink r:id="rId17" ref="J26"/>
    <hyperlink r:id="rId18" ref="J27"/>
    <hyperlink r:id="rId19" ref="J32"/>
    <hyperlink r:id="rId20" ref="J33"/>
    <hyperlink r:id="rId21" ref="J34"/>
    <hyperlink r:id="rId22" ref="J35"/>
    <hyperlink r:id="rId23" ref="J36"/>
    <hyperlink r:id="rId24" ref="J37"/>
    <hyperlink r:id="rId25" ref="J39"/>
    <hyperlink r:id="rId26" ref="J40"/>
    <hyperlink r:id="rId27" ref="J41"/>
    <hyperlink r:id="rId28" ref="J42"/>
    <hyperlink r:id="rId29" ref="J47"/>
    <hyperlink r:id="rId30" ref="J48"/>
    <hyperlink r:id="rId31" ref="J49"/>
    <hyperlink r:id="rId32" ref="J50"/>
    <hyperlink r:id="rId33" ref="J51"/>
    <hyperlink r:id="rId34" ref="J53"/>
    <hyperlink r:id="rId35" ref="J54"/>
    <hyperlink r:id="rId36" ref="J55"/>
    <hyperlink r:id="rId37" ref="J56"/>
    <hyperlink r:id="rId38" ref="J70"/>
    <hyperlink r:id="rId39" ref="J71"/>
    <hyperlink r:id="rId40" ref="J72"/>
    <hyperlink r:id="rId41" ref="J73"/>
    <hyperlink r:id="rId42" ref="J77"/>
    <hyperlink r:id="rId43" ref="J78"/>
    <hyperlink r:id="rId44" ref="J79"/>
    <hyperlink r:id="rId45" ref="J80"/>
    <hyperlink r:id="rId46" ref="J82"/>
    <hyperlink r:id="rId47" ref="J83"/>
    <hyperlink r:id="rId48" ref="J84"/>
    <hyperlink r:id="rId49" ref="J85"/>
    <hyperlink r:id="rId50" ref="J90"/>
    <hyperlink r:id="rId51" ref="J91"/>
    <hyperlink r:id="rId52" ref="J92"/>
    <hyperlink r:id="rId53" ref="J93"/>
    <hyperlink r:id="rId54" ref="J95"/>
    <hyperlink r:id="rId55" ref="J96"/>
    <hyperlink r:id="rId56" ref="J97"/>
    <hyperlink r:id="rId57" ref="J98"/>
    <hyperlink r:id="rId58" ref="J103"/>
    <hyperlink r:id="rId59" ref="J104"/>
  </hyperlinks>
  <drawing r:id="rId6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88"/>
    <col customWidth="1" min="3" max="3" width="15.13"/>
    <col customWidth="1" min="9" max="9" width="19.63"/>
    <col customWidth="1" min="10" max="10" width="55.63"/>
    <col customWidth="1" min="11" max="11" width="26.63"/>
    <col customWidth="1" min="12" max="12" width="90.88"/>
  </cols>
  <sheetData>
    <row r="1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7</v>
      </c>
      <c r="K1" s="2"/>
    </row>
    <row r="2">
      <c r="A2" s="3"/>
      <c r="B2" s="3"/>
      <c r="C2" s="3"/>
      <c r="D2" s="3"/>
      <c r="E2" s="3"/>
      <c r="F2" s="3"/>
      <c r="G2" s="3"/>
      <c r="H2" s="3"/>
      <c r="I2" s="3"/>
      <c r="J2" s="3"/>
    </row>
    <row r="3">
      <c r="A3" s="4" t="s">
        <v>8</v>
      </c>
      <c r="B3" s="5" t="s">
        <v>9</v>
      </c>
      <c r="D3" s="1">
        <v>42.2</v>
      </c>
      <c r="E3" s="1">
        <v>72.25</v>
      </c>
      <c r="F3" s="1">
        <v>43.6</v>
      </c>
      <c r="G3" s="1">
        <v>38.66</v>
      </c>
      <c r="H3" s="1">
        <v>50.99</v>
      </c>
      <c r="I3" s="6"/>
      <c r="J3" s="7" t="s">
        <v>10</v>
      </c>
      <c r="L3" s="8"/>
    </row>
    <row r="4">
      <c r="A4" s="4" t="s">
        <v>8</v>
      </c>
      <c r="B4" s="5" t="s">
        <v>11</v>
      </c>
      <c r="D4" s="1">
        <v>41.92</v>
      </c>
      <c r="E4" s="1">
        <v>71.0</v>
      </c>
      <c r="F4" s="1">
        <v>42.82</v>
      </c>
      <c r="G4" s="1">
        <v>37.77</v>
      </c>
      <c r="H4" s="1">
        <v>50.08</v>
      </c>
      <c r="I4" s="6"/>
      <c r="J4" s="7" t="s">
        <v>10</v>
      </c>
      <c r="L4" s="8"/>
    </row>
    <row r="5">
      <c r="A5" s="4" t="s">
        <v>8</v>
      </c>
      <c r="B5" s="5" t="s">
        <v>12</v>
      </c>
      <c r="D5" s="1">
        <v>42.16</v>
      </c>
      <c r="E5" s="1">
        <v>73.07</v>
      </c>
      <c r="F5" s="1">
        <v>43.73</v>
      </c>
      <c r="G5" s="1">
        <v>38.32</v>
      </c>
      <c r="H5" s="1">
        <v>50.91</v>
      </c>
      <c r="I5" s="6"/>
      <c r="J5" s="7" t="s">
        <v>10</v>
      </c>
      <c r="L5" s="8"/>
    </row>
    <row r="6">
      <c r="A6" s="4" t="s">
        <v>8</v>
      </c>
      <c r="B6" s="5" t="s">
        <v>13</v>
      </c>
      <c r="D6" s="1">
        <v>42.5</v>
      </c>
      <c r="E6" s="1">
        <v>71.47</v>
      </c>
      <c r="F6" s="1">
        <v>44.06</v>
      </c>
      <c r="G6" s="1">
        <v>38.43</v>
      </c>
      <c r="H6" s="1">
        <v>51.55</v>
      </c>
      <c r="I6" s="6"/>
      <c r="J6" s="7" t="s">
        <v>10</v>
      </c>
      <c r="L6" s="8"/>
    </row>
    <row r="7">
      <c r="A7" s="9"/>
      <c r="B7" s="4" t="s">
        <v>14</v>
      </c>
      <c r="C7" s="9"/>
      <c r="D7" s="9">
        <f t="shared" ref="D7:H7" si="1">ROUND(AVERAGE(D3:D6), 2)</f>
        <v>42.2</v>
      </c>
      <c r="E7" s="9">
        <f t="shared" si="1"/>
        <v>71.95</v>
      </c>
      <c r="F7" s="9">
        <f t="shared" si="1"/>
        <v>43.55</v>
      </c>
      <c r="G7" s="9">
        <f t="shared" si="1"/>
        <v>38.3</v>
      </c>
      <c r="H7" s="9">
        <f t="shared" si="1"/>
        <v>50.88</v>
      </c>
      <c r="I7" s="6"/>
    </row>
    <row r="8">
      <c r="A8" s="9"/>
      <c r="B8" s="4" t="s">
        <v>15</v>
      </c>
      <c r="C8" s="9"/>
      <c r="D8" s="9">
        <f t="shared" ref="D8:H8" si="2">ROUND(STDEV(D3:D6), 2)</f>
        <v>0.24</v>
      </c>
      <c r="E8" s="9">
        <f t="shared" si="2"/>
        <v>0.91</v>
      </c>
      <c r="F8" s="9">
        <f t="shared" si="2"/>
        <v>0.53</v>
      </c>
      <c r="G8" s="9">
        <f t="shared" si="2"/>
        <v>0.38</v>
      </c>
      <c r="H8" s="9">
        <f t="shared" si="2"/>
        <v>0.61</v>
      </c>
      <c r="I8" s="6"/>
    </row>
    <row r="9">
      <c r="B9" s="1"/>
      <c r="I9" s="6"/>
    </row>
    <row r="10">
      <c r="A10" s="4" t="s">
        <v>16</v>
      </c>
      <c r="B10" s="5" t="s">
        <v>9</v>
      </c>
      <c r="D10" s="1">
        <v>43.02</v>
      </c>
      <c r="E10" s="1">
        <v>71.86</v>
      </c>
      <c r="F10" s="1">
        <v>45.0</v>
      </c>
      <c r="G10" s="1">
        <v>38.26</v>
      </c>
      <c r="H10" s="1">
        <v>50.17</v>
      </c>
      <c r="I10" s="6"/>
      <c r="J10" s="7" t="s">
        <v>10</v>
      </c>
      <c r="L10" s="8"/>
    </row>
    <row r="11">
      <c r="A11" s="4" t="s">
        <v>16</v>
      </c>
      <c r="B11" s="5" t="s">
        <v>11</v>
      </c>
      <c r="D11" s="1">
        <v>42.55</v>
      </c>
      <c r="E11" s="1">
        <v>71.42</v>
      </c>
      <c r="F11" s="1">
        <v>44.29</v>
      </c>
      <c r="G11" s="1">
        <v>37.54</v>
      </c>
      <c r="H11" s="1">
        <v>49.61</v>
      </c>
      <c r="I11" s="6"/>
      <c r="J11" s="7" t="s">
        <v>10</v>
      </c>
      <c r="L11" s="8"/>
    </row>
    <row r="12">
      <c r="A12" s="4" t="s">
        <v>16</v>
      </c>
      <c r="B12" s="5" t="s">
        <v>12</v>
      </c>
      <c r="D12" s="1">
        <v>42.18</v>
      </c>
      <c r="E12" s="1">
        <v>70.81</v>
      </c>
      <c r="F12" s="1">
        <v>44.46</v>
      </c>
      <c r="G12" s="1">
        <v>37.08</v>
      </c>
      <c r="H12" s="1">
        <v>49.25</v>
      </c>
      <c r="I12" s="6"/>
      <c r="J12" s="7" t="s">
        <v>10</v>
      </c>
      <c r="L12" s="8"/>
    </row>
    <row r="13">
      <c r="A13" s="4" t="s">
        <v>16</v>
      </c>
      <c r="B13" s="5" t="s">
        <v>13</v>
      </c>
      <c r="D13" s="1">
        <v>42.53</v>
      </c>
      <c r="E13" s="1">
        <v>71.25</v>
      </c>
      <c r="F13" s="1">
        <v>44.94</v>
      </c>
      <c r="G13" s="1">
        <v>37.52</v>
      </c>
      <c r="H13" s="1">
        <v>49.41</v>
      </c>
      <c r="I13" s="6"/>
      <c r="J13" s="7" t="s">
        <v>10</v>
      </c>
      <c r="L13" s="8"/>
    </row>
    <row r="14">
      <c r="A14" s="9"/>
      <c r="B14" s="4" t="s">
        <v>14</v>
      </c>
      <c r="C14" s="9"/>
      <c r="D14" s="9">
        <f t="shared" ref="D14:H14" si="3">ROUND(AVERAGE(D10:D13), 2)</f>
        <v>42.57</v>
      </c>
      <c r="E14" s="9">
        <f t="shared" si="3"/>
        <v>71.34</v>
      </c>
      <c r="F14" s="9">
        <f t="shared" si="3"/>
        <v>44.67</v>
      </c>
      <c r="G14" s="9">
        <f t="shared" si="3"/>
        <v>37.6</v>
      </c>
      <c r="H14" s="9">
        <f t="shared" si="3"/>
        <v>49.61</v>
      </c>
      <c r="I14" s="6"/>
    </row>
    <row r="15">
      <c r="A15" s="9"/>
      <c r="B15" s="4" t="s">
        <v>15</v>
      </c>
      <c r="C15" s="9"/>
      <c r="D15" s="9">
        <f t="shared" ref="D15:H15" si="4">ROUND(STDEV(D10:D13), 2)</f>
        <v>0.34</v>
      </c>
      <c r="E15" s="9">
        <f t="shared" si="4"/>
        <v>0.43</v>
      </c>
      <c r="F15" s="9">
        <f t="shared" si="4"/>
        <v>0.35</v>
      </c>
      <c r="G15" s="9">
        <f t="shared" si="4"/>
        <v>0.49</v>
      </c>
      <c r="H15" s="9">
        <f t="shared" si="4"/>
        <v>0.4</v>
      </c>
      <c r="I15" s="6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</row>
    <row r="17">
      <c r="A17" s="4" t="s">
        <v>18</v>
      </c>
      <c r="B17" s="5" t="s">
        <v>9</v>
      </c>
      <c r="D17" s="1">
        <v>43.85</v>
      </c>
      <c r="E17" s="1">
        <v>74.28</v>
      </c>
      <c r="F17" s="1">
        <v>45.85</v>
      </c>
      <c r="G17" s="1">
        <v>38.39</v>
      </c>
      <c r="H17" s="1">
        <v>51.57</v>
      </c>
      <c r="I17" s="6"/>
      <c r="J17" s="7" t="s">
        <v>19</v>
      </c>
      <c r="L17" s="8"/>
    </row>
    <row r="18">
      <c r="A18" s="4" t="s">
        <v>20</v>
      </c>
      <c r="B18" s="5" t="s">
        <v>9</v>
      </c>
      <c r="D18" s="1">
        <v>42.88</v>
      </c>
      <c r="E18" s="1">
        <v>71.75</v>
      </c>
      <c r="F18" s="1">
        <v>45.3</v>
      </c>
      <c r="G18" s="1">
        <v>37.45</v>
      </c>
      <c r="H18" s="1">
        <v>49.67</v>
      </c>
      <c r="I18" s="6"/>
      <c r="J18" s="7" t="s">
        <v>19</v>
      </c>
      <c r="L18" s="8"/>
    </row>
    <row r="19">
      <c r="A19" s="4" t="s">
        <v>21</v>
      </c>
      <c r="B19" s="5" t="s">
        <v>9</v>
      </c>
      <c r="D19" s="1">
        <v>42.75</v>
      </c>
      <c r="E19" s="1">
        <v>72.24</v>
      </c>
      <c r="F19" s="1">
        <v>44.2</v>
      </c>
      <c r="G19" s="1">
        <v>37.61</v>
      </c>
      <c r="H19" s="1">
        <v>49.93</v>
      </c>
      <c r="I19" s="6"/>
      <c r="J19" s="7" t="s">
        <v>19</v>
      </c>
      <c r="L19" s="8"/>
    </row>
    <row r="20">
      <c r="A20" s="4" t="s">
        <v>22</v>
      </c>
      <c r="B20" s="5" t="s">
        <v>9</v>
      </c>
      <c r="D20" s="1">
        <v>43.17</v>
      </c>
      <c r="E20" s="1">
        <v>73.47</v>
      </c>
      <c r="F20" s="1">
        <v>45.07</v>
      </c>
      <c r="G20" s="1">
        <v>37.89</v>
      </c>
      <c r="H20" s="1">
        <v>50.5</v>
      </c>
      <c r="I20" s="6"/>
      <c r="J20" s="7" t="s">
        <v>19</v>
      </c>
      <c r="L20" s="8"/>
    </row>
    <row r="21">
      <c r="A21" s="4" t="s">
        <v>23</v>
      </c>
      <c r="B21" s="5" t="s">
        <v>9</v>
      </c>
      <c r="D21" s="1">
        <v>43.09</v>
      </c>
      <c r="E21" s="1">
        <v>71.6</v>
      </c>
      <c r="F21" s="1">
        <v>46.16</v>
      </c>
      <c r="G21" s="1">
        <v>37.77</v>
      </c>
      <c r="H21" s="1">
        <v>50.23</v>
      </c>
      <c r="I21" s="6"/>
      <c r="J21" s="7" t="s">
        <v>19</v>
      </c>
      <c r="L21" s="8"/>
    </row>
    <row r="22">
      <c r="A22" s="4" t="s">
        <v>24</v>
      </c>
      <c r="B22" s="5" t="s">
        <v>9</v>
      </c>
      <c r="D22" s="1">
        <v>42.52</v>
      </c>
      <c r="E22" s="1">
        <v>71.95</v>
      </c>
      <c r="F22" s="1">
        <v>44.48</v>
      </c>
      <c r="G22" s="1">
        <v>37.63</v>
      </c>
      <c r="H22" s="1">
        <v>49.58</v>
      </c>
      <c r="I22" s="6"/>
      <c r="J22" s="7" t="s">
        <v>19</v>
      </c>
      <c r="L22" s="8"/>
    </row>
    <row r="23">
      <c r="B23" s="1"/>
      <c r="I23" s="6"/>
    </row>
    <row r="24">
      <c r="A24" s="4" t="s">
        <v>18</v>
      </c>
      <c r="B24" s="5" t="s">
        <v>9</v>
      </c>
      <c r="D24" s="1">
        <v>43.85</v>
      </c>
      <c r="E24" s="1">
        <v>74.28</v>
      </c>
      <c r="F24" s="1">
        <v>45.85</v>
      </c>
      <c r="G24" s="1">
        <v>38.39</v>
      </c>
      <c r="H24" s="1">
        <v>51.57</v>
      </c>
      <c r="I24" s="6"/>
      <c r="J24" s="7" t="s">
        <v>19</v>
      </c>
    </row>
    <row r="25">
      <c r="A25" s="4" t="s">
        <v>18</v>
      </c>
      <c r="B25" s="14" t="s">
        <v>11</v>
      </c>
      <c r="D25" s="1">
        <v>42.17</v>
      </c>
      <c r="E25" s="1">
        <v>71.74</v>
      </c>
      <c r="F25" s="1">
        <v>43.55</v>
      </c>
      <c r="G25" s="1">
        <v>37.26</v>
      </c>
      <c r="H25" s="1">
        <v>49.65</v>
      </c>
      <c r="I25" s="6"/>
      <c r="J25" s="7" t="s">
        <v>19</v>
      </c>
      <c r="L25" s="8"/>
    </row>
    <row r="26">
      <c r="A26" s="4" t="s">
        <v>18</v>
      </c>
      <c r="B26" s="14" t="s">
        <v>12</v>
      </c>
      <c r="D26" s="1">
        <v>42.96</v>
      </c>
      <c r="E26" s="1">
        <v>72.26</v>
      </c>
      <c r="F26" s="1">
        <v>44.75</v>
      </c>
      <c r="G26" s="1">
        <v>37.48</v>
      </c>
      <c r="H26" s="1">
        <v>49.88</v>
      </c>
      <c r="I26" s="6"/>
      <c r="J26" s="7" t="s">
        <v>19</v>
      </c>
      <c r="L26" s="8"/>
    </row>
    <row r="27">
      <c r="A27" s="4" t="s">
        <v>18</v>
      </c>
      <c r="B27" s="14" t="s">
        <v>13</v>
      </c>
      <c r="D27" s="1">
        <v>43.23</v>
      </c>
      <c r="E27" s="1">
        <v>72.7</v>
      </c>
      <c r="F27" s="1">
        <v>46.0</v>
      </c>
      <c r="G27" s="1">
        <v>37.7</v>
      </c>
      <c r="H27" s="1">
        <v>50.25</v>
      </c>
      <c r="I27" s="6"/>
      <c r="J27" s="7" t="s">
        <v>19</v>
      </c>
      <c r="L27" s="8"/>
    </row>
    <row r="28">
      <c r="A28" s="9"/>
      <c r="B28" s="4" t="s">
        <v>14</v>
      </c>
      <c r="C28" s="9"/>
      <c r="D28" s="9">
        <f t="shared" ref="D28:H28" si="5">ROUND(AVERAGE(D24:D27), 2)</f>
        <v>43.05</v>
      </c>
      <c r="E28" s="9">
        <f t="shared" si="5"/>
        <v>72.75</v>
      </c>
      <c r="F28" s="9">
        <f t="shared" si="5"/>
        <v>45.04</v>
      </c>
      <c r="G28" s="9">
        <f t="shared" si="5"/>
        <v>37.71</v>
      </c>
      <c r="H28" s="9">
        <f t="shared" si="5"/>
        <v>50.34</v>
      </c>
      <c r="I28" s="6"/>
    </row>
    <row r="29">
      <c r="A29" s="9"/>
      <c r="B29" s="4" t="s">
        <v>15</v>
      </c>
      <c r="C29" s="9"/>
      <c r="D29" s="9">
        <f t="shared" ref="D29:H29" si="6">ROUND(STDEV(D24:D27), 2)</f>
        <v>0.7</v>
      </c>
      <c r="E29" s="9">
        <f t="shared" si="6"/>
        <v>1.1</v>
      </c>
      <c r="F29" s="9">
        <f t="shared" si="6"/>
        <v>1.14</v>
      </c>
      <c r="G29" s="9">
        <f t="shared" si="6"/>
        <v>0.49</v>
      </c>
      <c r="H29" s="9">
        <f t="shared" si="6"/>
        <v>0.86</v>
      </c>
      <c r="I29" s="6"/>
    </row>
    <row r="30">
      <c r="A30" s="9"/>
      <c r="B30" s="4" t="s">
        <v>17</v>
      </c>
      <c r="C30" s="9"/>
      <c r="D30" s="9">
        <f t="shared" ref="D30:H30" si="7">D28-D14</f>
        <v>0.48</v>
      </c>
      <c r="E30" s="9">
        <f t="shared" si="7"/>
        <v>1.41</v>
      </c>
      <c r="F30" s="9">
        <f t="shared" si="7"/>
        <v>0.37</v>
      </c>
      <c r="G30" s="9">
        <f t="shared" si="7"/>
        <v>0.11</v>
      </c>
      <c r="H30" s="9">
        <f t="shared" si="7"/>
        <v>0.73</v>
      </c>
      <c r="I30" s="6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</row>
    <row r="32">
      <c r="A32" s="4" t="s">
        <v>25</v>
      </c>
      <c r="B32" s="14" t="s">
        <v>9</v>
      </c>
      <c r="D32" s="1">
        <v>42.96</v>
      </c>
      <c r="E32" s="1">
        <v>71.83</v>
      </c>
      <c r="F32" s="1">
        <v>45.54</v>
      </c>
      <c r="G32" s="1">
        <v>37.76</v>
      </c>
      <c r="H32" s="1">
        <v>50.29</v>
      </c>
      <c r="I32" s="6"/>
      <c r="J32" s="7" t="s">
        <v>26</v>
      </c>
    </row>
    <row r="33">
      <c r="A33" s="4" t="s">
        <v>27</v>
      </c>
      <c r="B33" s="14" t="s">
        <v>9</v>
      </c>
      <c r="D33" s="1">
        <v>43.77</v>
      </c>
      <c r="E33" s="1">
        <v>74.15</v>
      </c>
      <c r="F33" s="1">
        <v>45.56</v>
      </c>
      <c r="G33" s="1">
        <v>38.84</v>
      </c>
      <c r="H33" s="1">
        <v>51.23</v>
      </c>
      <c r="I33" s="6"/>
      <c r="J33" s="7" t="s">
        <v>26</v>
      </c>
    </row>
    <row r="34">
      <c r="A34" s="4" t="s">
        <v>28</v>
      </c>
      <c r="B34" s="14" t="s">
        <v>9</v>
      </c>
      <c r="D34" s="1">
        <v>43.02</v>
      </c>
      <c r="E34" s="1">
        <v>72.05</v>
      </c>
      <c r="F34" s="1">
        <v>45.45</v>
      </c>
      <c r="G34" s="1">
        <v>37.63</v>
      </c>
      <c r="H34" s="1">
        <v>50.07</v>
      </c>
      <c r="I34" s="6"/>
      <c r="J34" s="7" t="s">
        <v>26</v>
      </c>
    </row>
    <row r="35">
      <c r="A35" s="4" t="s">
        <v>29</v>
      </c>
      <c r="B35" s="14" t="s">
        <v>9</v>
      </c>
      <c r="D35" s="1">
        <v>43.19</v>
      </c>
      <c r="E35" s="1">
        <v>72.72</v>
      </c>
      <c r="F35" s="1">
        <v>45.07</v>
      </c>
      <c r="G35" s="1">
        <v>37.92</v>
      </c>
      <c r="H35" s="1">
        <v>50.09</v>
      </c>
      <c r="I35" s="6"/>
      <c r="J35" s="7" t="s">
        <v>26</v>
      </c>
    </row>
    <row r="36">
      <c r="A36" s="4" t="s">
        <v>30</v>
      </c>
      <c r="B36" s="14" t="s">
        <v>9</v>
      </c>
      <c r="D36" s="1">
        <v>43.36</v>
      </c>
      <c r="E36" s="1">
        <v>72.39</v>
      </c>
      <c r="F36" s="1">
        <v>45.65</v>
      </c>
      <c r="G36" s="1">
        <v>38.27</v>
      </c>
      <c r="H36" s="1">
        <v>50.5</v>
      </c>
      <c r="I36" s="6"/>
      <c r="J36" s="7" t="s">
        <v>26</v>
      </c>
    </row>
    <row r="37">
      <c r="A37" s="4" t="s">
        <v>31</v>
      </c>
      <c r="B37" s="14" t="s">
        <v>9</v>
      </c>
      <c r="D37" s="1">
        <v>40.91</v>
      </c>
      <c r="E37" s="1">
        <v>69.37</v>
      </c>
      <c r="F37" s="1">
        <v>41.82</v>
      </c>
      <c r="G37" s="1">
        <v>36.1</v>
      </c>
      <c r="H37" s="1">
        <v>48.34</v>
      </c>
      <c r="I37" s="6"/>
      <c r="J37" s="7" t="s">
        <v>26</v>
      </c>
    </row>
    <row r="38">
      <c r="B38" s="1"/>
      <c r="I38" s="6"/>
    </row>
    <row r="39">
      <c r="A39" s="4" t="s">
        <v>27</v>
      </c>
      <c r="B39" s="14" t="s">
        <v>9</v>
      </c>
      <c r="D39" s="1">
        <v>43.77</v>
      </c>
      <c r="E39" s="1">
        <v>74.15</v>
      </c>
      <c r="F39" s="1">
        <v>45.56</v>
      </c>
      <c r="G39" s="1">
        <v>38.84</v>
      </c>
      <c r="H39" s="1">
        <v>51.23</v>
      </c>
      <c r="I39" s="6"/>
      <c r="J39" s="7" t="s">
        <v>26</v>
      </c>
    </row>
    <row r="40">
      <c r="A40" s="4" t="s">
        <v>27</v>
      </c>
      <c r="B40" s="5" t="s">
        <v>11</v>
      </c>
      <c r="D40" s="1">
        <v>43.51</v>
      </c>
      <c r="E40" s="1">
        <v>73.45</v>
      </c>
      <c r="F40" s="1">
        <v>45.34</v>
      </c>
      <c r="G40" s="1">
        <v>37.91</v>
      </c>
      <c r="H40" s="1">
        <v>50.45</v>
      </c>
      <c r="I40" s="6"/>
      <c r="J40" s="7" t="s">
        <v>26</v>
      </c>
    </row>
    <row r="41">
      <c r="A41" s="4" t="s">
        <v>27</v>
      </c>
      <c r="B41" s="5" t="s">
        <v>12</v>
      </c>
      <c r="D41" s="1">
        <v>42.41</v>
      </c>
      <c r="E41" s="1">
        <v>71.13</v>
      </c>
      <c r="F41" s="1">
        <v>44.08</v>
      </c>
      <c r="G41" s="1">
        <v>37.62</v>
      </c>
      <c r="H41" s="1">
        <v>50.01</v>
      </c>
      <c r="I41" s="6"/>
      <c r="J41" s="7" t="s">
        <v>26</v>
      </c>
    </row>
    <row r="42">
      <c r="A42" s="4" t="s">
        <v>27</v>
      </c>
      <c r="B42" s="5" t="s">
        <v>13</v>
      </c>
      <c r="D42" s="1">
        <v>43.28</v>
      </c>
      <c r="E42" s="1">
        <v>71.83</v>
      </c>
      <c r="F42" s="1">
        <v>45.56</v>
      </c>
      <c r="G42" s="1">
        <v>38.18</v>
      </c>
      <c r="H42" s="1">
        <v>50.47</v>
      </c>
      <c r="I42" s="6"/>
      <c r="J42" s="7" t="s">
        <v>26</v>
      </c>
    </row>
    <row r="43">
      <c r="A43" s="9"/>
      <c r="B43" s="4" t="s">
        <v>14</v>
      </c>
      <c r="C43" s="9"/>
      <c r="D43" s="9">
        <f t="shared" ref="D43:H43" si="8">ROUND(AVERAGE(D39:D42), 2)</f>
        <v>43.24</v>
      </c>
      <c r="E43" s="9">
        <f t="shared" si="8"/>
        <v>72.64</v>
      </c>
      <c r="F43" s="9">
        <f t="shared" si="8"/>
        <v>45.14</v>
      </c>
      <c r="G43" s="9">
        <f t="shared" si="8"/>
        <v>38.14</v>
      </c>
      <c r="H43" s="9">
        <f t="shared" si="8"/>
        <v>50.54</v>
      </c>
      <c r="I43" s="6"/>
      <c r="J43" s="1"/>
    </row>
    <row r="44">
      <c r="A44" s="9"/>
      <c r="B44" s="4" t="s">
        <v>15</v>
      </c>
      <c r="C44" s="9"/>
      <c r="D44" s="9">
        <f t="shared" ref="D44:H44" si="9">ROUND(STDEV(D39:D42), 2)</f>
        <v>0.59</v>
      </c>
      <c r="E44" s="9">
        <f t="shared" si="9"/>
        <v>1.4</v>
      </c>
      <c r="F44" s="9">
        <f t="shared" si="9"/>
        <v>0.71</v>
      </c>
      <c r="G44" s="9">
        <f t="shared" si="9"/>
        <v>0.52</v>
      </c>
      <c r="H44" s="9">
        <f t="shared" si="9"/>
        <v>0.51</v>
      </c>
      <c r="I44" s="6"/>
      <c r="J44" s="1"/>
    </row>
    <row r="45">
      <c r="A45" s="9"/>
      <c r="B45" s="4" t="s">
        <v>17</v>
      </c>
      <c r="C45" s="9"/>
      <c r="D45" s="9">
        <f t="shared" ref="D45:H45" si="10">D43-D14</f>
        <v>0.67</v>
      </c>
      <c r="E45" s="9">
        <f t="shared" si="10"/>
        <v>1.3</v>
      </c>
      <c r="F45" s="9">
        <f t="shared" si="10"/>
        <v>0.47</v>
      </c>
      <c r="G45" s="9">
        <f t="shared" si="10"/>
        <v>0.54</v>
      </c>
      <c r="H45" s="9">
        <f t="shared" si="10"/>
        <v>0.93</v>
      </c>
      <c r="I45" s="6"/>
      <c r="J45" s="1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</row>
    <row r="47">
      <c r="A47" s="1" t="s">
        <v>32</v>
      </c>
      <c r="B47" s="5" t="s">
        <v>9</v>
      </c>
      <c r="D47" s="1">
        <v>42.35</v>
      </c>
      <c r="E47" s="1">
        <v>71.31</v>
      </c>
      <c r="F47" s="1">
        <v>44.53</v>
      </c>
      <c r="G47" s="1">
        <v>37.17</v>
      </c>
      <c r="H47" s="1">
        <v>49.57</v>
      </c>
      <c r="I47" s="6"/>
      <c r="J47" s="7" t="s">
        <v>33</v>
      </c>
    </row>
    <row r="48">
      <c r="A48" s="1" t="s">
        <v>34</v>
      </c>
      <c r="B48" s="5" t="s">
        <v>9</v>
      </c>
      <c r="D48" s="1">
        <v>42.33</v>
      </c>
      <c r="E48" s="1">
        <v>70.45</v>
      </c>
      <c r="F48" s="1">
        <v>44.64</v>
      </c>
      <c r="G48" s="1">
        <v>37.08</v>
      </c>
      <c r="H48" s="1">
        <v>49.44</v>
      </c>
      <c r="I48" s="6"/>
      <c r="J48" s="7" t="s">
        <v>33</v>
      </c>
    </row>
    <row r="49">
      <c r="A49" s="1" t="s">
        <v>35</v>
      </c>
      <c r="B49" s="5" t="s">
        <v>9</v>
      </c>
      <c r="D49" s="1">
        <v>43.37</v>
      </c>
      <c r="E49" s="1">
        <v>72.72</v>
      </c>
      <c r="F49" s="1">
        <v>45.01</v>
      </c>
      <c r="G49" s="1">
        <v>37.93</v>
      </c>
      <c r="H49" s="1">
        <v>50.49</v>
      </c>
      <c r="I49" s="6"/>
      <c r="J49" s="7" t="s">
        <v>33</v>
      </c>
    </row>
    <row r="50">
      <c r="A50" s="1" t="s">
        <v>36</v>
      </c>
      <c r="B50" s="5" t="s">
        <v>9</v>
      </c>
      <c r="D50" s="1">
        <v>43.61</v>
      </c>
      <c r="E50" s="1">
        <v>73.18</v>
      </c>
      <c r="F50" s="1">
        <v>45.58</v>
      </c>
      <c r="G50" s="1">
        <v>38.15</v>
      </c>
      <c r="H50" s="1">
        <v>50.64</v>
      </c>
      <c r="I50" s="6"/>
      <c r="J50" s="7" t="s">
        <v>33</v>
      </c>
    </row>
    <row r="51">
      <c r="A51" s="1" t="s">
        <v>37</v>
      </c>
      <c r="B51" s="5" t="s">
        <v>9</v>
      </c>
      <c r="D51" s="1">
        <v>42.02</v>
      </c>
      <c r="E51" s="1">
        <v>71.5</v>
      </c>
      <c r="F51" s="1">
        <v>43.42</v>
      </c>
      <c r="G51" s="1">
        <v>36.97</v>
      </c>
      <c r="H51" s="1">
        <v>49.37</v>
      </c>
      <c r="I51" s="6"/>
      <c r="J51" s="7" t="s">
        <v>33</v>
      </c>
    </row>
    <row r="52">
      <c r="B52" s="1"/>
      <c r="I52" s="6"/>
    </row>
    <row r="53">
      <c r="A53" s="1" t="s">
        <v>36</v>
      </c>
      <c r="B53" s="5" t="s">
        <v>9</v>
      </c>
      <c r="D53" s="1">
        <v>43.61</v>
      </c>
      <c r="E53" s="1">
        <v>73.18</v>
      </c>
      <c r="F53" s="1">
        <v>45.58</v>
      </c>
      <c r="G53" s="1">
        <v>38.15</v>
      </c>
      <c r="H53" s="1">
        <v>50.64</v>
      </c>
      <c r="I53" s="6"/>
      <c r="J53" s="7" t="s">
        <v>33</v>
      </c>
    </row>
    <row r="54">
      <c r="A54" s="1" t="s">
        <v>36</v>
      </c>
      <c r="B54" s="14" t="s">
        <v>11</v>
      </c>
      <c r="D54" s="1">
        <v>42.83</v>
      </c>
      <c r="E54" s="1">
        <v>72.24</v>
      </c>
      <c r="F54" s="1">
        <v>44.52</v>
      </c>
      <c r="G54" s="1">
        <v>37.64</v>
      </c>
      <c r="H54" s="1">
        <v>50.07</v>
      </c>
      <c r="I54" s="6"/>
      <c r="J54" s="7" t="s">
        <v>33</v>
      </c>
    </row>
    <row r="55">
      <c r="A55" s="1" t="s">
        <v>36</v>
      </c>
      <c r="B55" s="14" t="s">
        <v>12</v>
      </c>
      <c r="D55" s="1">
        <v>42.57</v>
      </c>
      <c r="E55" s="1">
        <v>71.13</v>
      </c>
      <c r="F55" s="1">
        <v>44.77</v>
      </c>
      <c r="G55" s="1">
        <v>36.87</v>
      </c>
      <c r="H55" s="1">
        <v>49.38</v>
      </c>
      <c r="I55" s="6"/>
      <c r="J55" s="7" t="s">
        <v>33</v>
      </c>
    </row>
    <row r="56">
      <c r="A56" s="1" t="s">
        <v>36</v>
      </c>
      <c r="B56" s="5" t="s">
        <v>13</v>
      </c>
      <c r="D56" s="1">
        <v>42.49</v>
      </c>
      <c r="E56" s="1">
        <v>71.4</v>
      </c>
      <c r="F56" s="1">
        <v>45.03</v>
      </c>
      <c r="G56" s="1">
        <v>37.33</v>
      </c>
      <c r="H56" s="1">
        <v>49.44</v>
      </c>
      <c r="I56" s="6"/>
      <c r="J56" s="7" t="s">
        <v>33</v>
      </c>
    </row>
    <row r="57">
      <c r="B57" s="4" t="s">
        <v>14</v>
      </c>
      <c r="C57" s="9"/>
      <c r="D57" s="9">
        <f t="shared" ref="D57:H57" si="11">ROUNDUP(AVERAGE(D53:D56), 2)</f>
        <v>42.88</v>
      </c>
      <c r="E57" s="9">
        <f t="shared" si="11"/>
        <v>71.99</v>
      </c>
      <c r="F57" s="9">
        <f t="shared" si="11"/>
        <v>44.98</v>
      </c>
      <c r="G57" s="9">
        <f t="shared" si="11"/>
        <v>37.5</v>
      </c>
      <c r="H57" s="9">
        <f t="shared" si="11"/>
        <v>49.89</v>
      </c>
      <c r="I57" s="6"/>
    </row>
    <row r="58">
      <c r="B58" s="4" t="s">
        <v>15</v>
      </c>
      <c r="C58" s="9"/>
      <c r="D58" s="9">
        <f>ROUND(STDEV(D53:D56), 2)</f>
        <v>0.51</v>
      </c>
      <c r="E58" s="9">
        <f t="shared" ref="E58:H58" si="12">ROUNDUP(STDEV(E53:E56), 2)</f>
        <v>0.93</v>
      </c>
      <c r="F58" s="9">
        <f t="shared" si="12"/>
        <v>0.46</v>
      </c>
      <c r="G58" s="9">
        <f t="shared" si="12"/>
        <v>0.54</v>
      </c>
      <c r="H58" s="9">
        <f t="shared" si="12"/>
        <v>0.6</v>
      </c>
      <c r="I58" s="6"/>
    </row>
    <row r="59">
      <c r="B59" s="4" t="s">
        <v>17</v>
      </c>
      <c r="C59" s="9"/>
      <c r="D59" s="9">
        <f t="shared" ref="D59:H59" si="13">D57-D14</f>
        <v>0.31</v>
      </c>
      <c r="E59" s="9">
        <f t="shared" si="13"/>
        <v>0.65</v>
      </c>
      <c r="F59" s="9">
        <f t="shared" si="13"/>
        <v>0.31</v>
      </c>
      <c r="G59" s="9">
        <f t="shared" si="13"/>
        <v>-0.1</v>
      </c>
      <c r="H59" s="9">
        <f t="shared" si="13"/>
        <v>0.28</v>
      </c>
      <c r="I59" s="6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</row>
    <row r="61">
      <c r="A61" s="1" t="s">
        <v>38</v>
      </c>
      <c r="B61" s="14" t="s">
        <v>9</v>
      </c>
      <c r="D61" s="1">
        <v>45.12</v>
      </c>
      <c r="E61" s="1">
        <v>76.57</v>
      </c>
      <c r="F61" s="1">
        <v>46.78</v>
      </c>
      <c r="G61" s="1">
        <v>39.93</v>
      </c>
      <c r="H61" s="1">
        <v>53.47</v>
      </c>
      <c r="I61" s="6"/>
      <c r="J61" s="1" t="s">
        <v>39</v>
      </c>
    </row>
    <row r="62">
      <c r="A62" s="1" t="s">
        <v>38</v>
      </c>
      <c r="B62" s="14" t="s">
        <v>11</v>
      </c>
      <c r="D62" s="1">
        <v>43.62</v>
      </c>
      <c r="E62" s="1">
        <v>73.87</v>
      </c>
      <c r="F62" s="1">
        <v>45.22</v>
      </c>
      <c r="G62" s="1">
        <v>38.54</v>
      </c>
      <c r="H62" s="1">
        <v>51.44</v>
      </c>
      <c r="I62" s="6"/>
      <c r="J62" s="1" t="s">
        <v>39</v>
      </c>
    </row>
    <row r="63">
      <c r="A63" s="1" t="s">
        <v>40</v>
      </c>
      <c r="B63" s="14" t="s">
        <v>12</v>
      </c>
      <c r="D63" s="1">
        <v>43.41</v>
      </c>
      <c r="E63" s="1">
        <v>73.53</v>
      </c>
      <c r="F63" s="1">
        <v>44.76</v>
      </c>
      <c r="G63" s="1">
        <v>38.16</v>
      </c>
      <c r="H63" s="1">
        <v>51.06</v>
      </c>
      <c r="I63" s="6"/>
      <c r="J63" s="1" t="s">
        <v>39</v>
      </c>
    </row>
    <row r="64">
      <c r="A64" s="1" t="s">
        <v>40</v>
      </c>
      <c r="B64" s="14" t="s">
        <v>13</v>
      </c>
      <c r="D64" s="1">
        <v>43.9</v>
      </c>
      <c r="E64" s="1">
        <v>74.44</v>
      </c>
      <c r="F64" s="1">
        <v>46.1</v>
      </c>
      <c r="G64" s="1">
        <v>38.64</v>
      </c>
      <c r="H64" s="1">
        <v>51.43</v>
      </c>
      <c r="I64" s="6"/>
      <c r="J64" s="1" t="s">
        <v>39</v>
      </c>
    </row>
    <row r="65">
      <c r="B65" s="4" t="s">
        <v>14</v>
      </c>
      <c r="C65" s="9"/>
      <c r="D65" s="9">
        <f t="shared" ref="D65:H65" si="14">ROUND(AVERAGE(D61:D64), 2)</f>
        <v>44.01</v>
      </c>
      <c r="E65" s="9">
        <f t="shared" si="14"/>
        <v>74.6</v>
      </c>
      <c r="F65" s="9">
        <f t="shared" si="14"/>
        <v>45.72</v>
      </c>
      <c r="G65" s="9">
        <f t="shared" si="14"/>
        <v>38.82</v>
      </c>
      <c r="H65" s="9">
        <f t="shared" si="14"/>
        <v>51.85</v>
      </c>
      <c r="I65" s="6"/>
    </row>
    <row r="66">
      <c r="B66" s="4" t="s">
        <v>15</v>
      </c>
      <c r="C66" s="9"/>
      <c r="D66" s="9">
        <f t="shared" ref="D66:H66" si="15">ROUND(STDEV(D61:D64), 2)</f>
        <v>0.77</v>
      </c>
      <c r="E66" s="9">
        <f t="shared" si="15"/>
        <v>1.36</v>
      </c>
      <c r="F66" s="9">
        <f t="shared" si="15"/>
        <v>0.9</v>
      </c>
      <c r="G66" s="9">
        <f t="shared" si="15"/>
        <v>0.77</v>
      </c>
      <c r="H66" s="9">
        <f t="shared" si="15"/>
        <v>1.09</v>
      </c>
      <c r="I66" s="6"/>
    </row>
    <row r="67">
      <c r="B67" s="4" t="s">
        <v>17</v>
      </c>
      <c r="C67" s="9"/>
      <c r="D67" s="9">
        <f t="shared" ref="D67:H67" si="16">D65-D14</f>
        <v>1.44</v>
      </c>
      <c r="E67" s="9">
        <f t="shared" si="16"/>
        <v>3.26</v>
      </c>
      <c r="F67" s="9">
        <f t="shared" si="16"/>
        <v>1.05</v>
      </c>
      <c r="G67" s="9">
        <f t="shared" si="16"/>
        <v>1.22</v>
      </c>
      <c r="H67" s="9">
        <f t="shared" si="16"/>
        <v>2.24</v>
      </c>
      <c r="I67" s="6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</row>
    <row r="69">
      <c r="A69" s="13" t="s">
        <v>41</v>
      </c>
      <c r="B69" s="12"/>
      <c r="C69" s="12"/>
      <c r="D69" s="12"/>
      <c r="E69" s="12"/>
      <c r="F69" s="12"/>
      <c r="G69" s="12"/>
      <c r="H69" s="12"/>
      <c r="I69" s="12"/>
      <c r="J69" s="12"/>
    </row>
    <row r="70">
      <c r="A70" s="1" t="s">
        <v>42</v>
      </c>
      <c r="B70" s="5" t="s">
        <v>9</v>
      </c>
      <c r="D70" s="1">
        <v>33.73</v>
      </c>
      <c r="E70" s="1">
        <v>57.52</v>
      </c>
      <c r="F70" s="1">
        <v>34.09</v>
      </c>
      <c r="G70" s="1">
        <v>29.49</v>
      </c>
      <c r="H70" s="1">
        <v>39.67</v>
      </c>
      <c r="I70" s="6"/>
      <c r="J70" s="7" t="s">
        <v>43</v>
      </c>
    </row>
    <row r="71">
      <c r="A71" s="1" t="s">
        <v>42</v>
      </c>
      <c r="B71" s="5" t="s">
        <v>11</v>
      </c>
      <c r="D71" s="1">
        <v>35.51</v>
      </c>
      <c r="E71" s="1">
        <v>60.34</v>
      </c>
      <c r="F71" s="1">
        <v>35.96</v>
      </c>
      <c r="G71" s="1">
        <v>31.79</v>
      </c>
      <c r="H71" s="1">
        <v>41.77</v>
      </c>
      <c r="I71" s="6"/>
      <c r="J71" s="7" t="s">
        <v>43</v>
      </c>
    </row>
    <row r="72">
      <c r="A72" s="1" t="s">
        <v>42</v>
      </c>
      <c r="B72" s="5" t="s">
        <v>12</v>
      </c>
      <c r="D72" s="1">
        <v>35.5</v>
      </c>
      <c r="E72" s="1">
        <v>59.07</v>
      </c>
      <c r="F72" s="1">
        <v>36.17</v>
      </c>
      <c r="G72" s="1">
        <v>31.29</v>
      </c>
      <c r="H72" s="1">
        <v>41.24</v>
      </c>
      <c r="I72" s="6"/>
      <c r="J72" s="7" t="s">
        <v>43</v>
      </c>
    </row>
    <row r="73">
      <c r="A73" s="1" t="s">
        <v>42</v>
      </c>
      <c r="B73" s="5" t="s">
        <v>13</v>
      </c>
      <c r="D73" s="1">
        <v>34.21</v>
      </c>
      <c r="E73" s="1">
        <v>59.02</v>
      </c>
      <c r="F73" s="1">
        <v>34.23</v>
      </c>
      <c r="G73" s="1">
        <v>30.82</v>
      </c>
      <c r="H73" s="1">
        <v>40.52</v>
      </c>
      <c r="I73" s="6"/>
      <c r="J73" s="7" t="s">
        <v>43</v>
      </c>
    </row>
    <row r="74">
      <c r="B74" s="4" t="s">
        <v>14</v>
      </c>
      <c r="C74" s="9"/>
      <c r="D74" s="9">
        <f t="shared" ref="D74:H74" si="17">ROUND(AVERAGE(D70:D73), 2)</f>
        <v>34.74</v>
      </c>
      <c r="E74" s="9">
        <f t="shared" si="17"/>
        <v>58.99</v>
      </c>
      <c r="F74" s="9">
        <f t="shared" si="17"/>
        <v>35.11</v>
      </c>
      <c r="G74" s="9">
        <f t="shared" si="17"/>
        <v>30.85</v>
      </c>
      <c r="H74" s="9">
        <f t="shared" si="17"/>
        <v>40.8</v>
      </c>
      <c r="I74" s="6"/>
    </row>
    <row r="75">
      <c r="B75" s="4" t="s">
        <v>15</v>
      </c>
      <c r="C75" s="9"/>
      <c r="D75" s="9">
        <f t="shared" ref="D75:H75" si="18">ROUND(STDEV(D70:D73), 2)</f>
        <v>0.91</v>
      </c>
      <c r="E75" s="9">
        <f t="shared" si="18"/>
        <v>1.15</v>
      </c>
      <c r="F75" s="9">
        <f t="shared" si="18"/>
        <v>1.1</v>
      </c>
      <c r="G75" s="9">
        <f t="shared" si="18"/>
        <v>0.99</v>
      </c>
      <c r="H75" s="9">
        <f t="shared" si="18"/>
        <v>0.91</v>
      </c>
      <c r="I75" s="6"/>
    </row>
    <row r="76">
      <c r="B76" s="4" t="s">
        <v>57</v>
      </c>
      <c r="C76" s="9"/>
      <c r="D76" s="9">
        <f t="shared" ref="D76:H76" si="19">D14-D74</f>
        <v>7.83</v>
      </c>
      <c r="E76" s="9">
        <f t="shared" si="19"/>
        <v>12.35</v>
      </c>
      <c r="F76" s="9">
        <f t="shared" si="19"/>
        <v>9.56</v>
      </c>
      <c r="G76" s="9">
        <f t="shared" si="19"/>
        <v>6.75</v>
      </c>
      <c r="H76" s="9">
        <f t="shared" si="19"/>
        <v>8.81</v>
      </c>
      <c r="I76" s="6"/>
    </row>
    <row r="77">
      <c r="A77" s="3"/>
      <c r="B77" s="14"/>
      <c r="C77" s="3"/>
      <c r="D77" s="3"/>
      <c r="E77" s="3"/>
      <c r="F77" s="3"/>
      <c r="G77" s="3"/>
      <c r="H77" s="3"/>
      <c r="I77" s="3"/>
      <c r="J77" s="3"/>
    </row>
    <row r="78">
      <c r="A78" s="1" t="s">
        <v>44</v>
      </c>
      <c r="B78" s="5" t="s">
        <v>9</v>
      </c>
      <c r="D78" s="1">
        <v>36.71</v>
      </c>
      <c r="E78" s="1">
        <v>62.26</v>
      </c>
      <c r="F78" s="1">
        <v>37.73</v>
      </c>
      <c r="G78" s="1">
        <v>32.76</v>
      </c>
      <c r="H78" s="1">
        <v>43.18</v>
      </c>
      <c r="I78" s="6"/>
      <c r="J78" s="15" t="s">
        <v>43</v>
      </c>
    </row>
    <row r="79">
      <c r="A79" s="1" t="s">
        <v>45</v>
      </c>
      <c r="B79" s="5" t="s">
        <v>9</v>
      </c>
      <c r="D79" s="1">
        <v>35.35</v>
      </c>
      <c r="E79" s="1">
        <v>60.65</v>
      </c>
      <c r="F79" s="1">
        <v>36.09</v>
      </c>
      <c r="G79" s="1">
        <v>32.07</v>
      </c>
      <c r="H79" s="1">
        <v>41.71</v>
      </c>
      <c r="I79" s="6"/>
      <c r="J79" s="15" t="s">
        <v>43</v>
      </c>
    </row>
    <row r="80">
      <c r="A80" s="1" t="s">
        <v>46</v>
      </c>
      <c r="B80" s="5" t="s">
        <v>9</v>
      </c>
      <c r="D80" s="1">
        <v>35.85</v>
      </c>
      <c r="E80" s="1">
        <v>61.33</v>
      </c>
      <c r="F80" s="1">
        <v>36.43</v>
      </c>
      <c r="G80" s="1">
        <v>31.47</v>
      </c>
      <c r="H80" s="1">
        <v>42.06</v>
      </c>
      <c r="I80" s="6"/>
      <c r="J80" s="15" t="s">
        <v>43</v>
      </c>
    </row>
    <row r="81">
      <c r="A81" s="1" t="s">
        <v>47</v>
      </c>
      <c r="B81" s="11" t="s">
        <v>9</v>
      </c>
      <c r="D81" s="1">
        <v>36.2</v>
      </c>
      <c r="E81" s="1">
        <v>60.97</v>
      </c>
      <c r="F81" s="1">
        <v>37.09</v>
      </c>
      <c r="G81" s="1">
        <v>32.38</v>
      </c>
      <c r="H81" s="1">
        <v>42.55</v>
      </c>
      <c r="I81" s="6"/>
      <c r="J81" s="15" t="s">
        <v>43</v>
      </c>
    </row>
    <row r="82">
      <c r="I82" s="6"/>
    </row>
    <row r="83">
      <c r="A83" s="1" t="s">
        <v>48</v>
      </c>
      <c r="B83" s="5" t="s">
        <v>9</v>
      </c>
      <c r="D83" s="1">
        <v>36.71</v>
      </c>
      <c r="E83" s="1">
        <v>62.26</v>
      </c>
      <c r="F83" s="1">
        <v>37.73</v>
      </c>
      <c r="G83" s="1">
        <v>32.76</v>
      </c>
      <c r="H83" s="1">
        <v>43.18</v>
      </c>
      <c r="I83" s="6"/>
      <c r="J83" s="15" t="s">
        <v>43</v>
      </c>
    </row>
    <row r="84">
      <c r="A84" s="1" t="s">
        <v>48</v>
      </c>
      <c r="B84" s="5" t="s">
        <v>11</v>
      </c>
      <c r="D84" s="1">
        <v>36.0</v>
      </c>
      <c r="E84" s="1">
        <v>60.72</v>
      </c>
      <c r="F84" s="1">
        <v>37.08</v>
      </c>
      <c r="G84" s="1">
        <v>32.01</v>
      </c>
      <c r="H84" s="1">
        <v>42.54</v>
      </c>
      <c r="I84" s="11"/>
      <c r="J84" s="15" t="s">
        <v>43</v>
      </c>
    </row>
    <row r="85">
      <c r="A85" s="1" t="s">
        <v>49</v>
      </c>
      <c r="B85" s="5" t="s">
        <v>12</v>
      </c>
      <c r="D85" s="1">
        <v>35.12</v>
      </c>
      <c r="E85" s="1">
        <v>59.22</v>
      </c>
      <c r="F85" s="1">
        <v>36.01</v>
      </c>
      <c r="G85" s="1">
        <v>31.44</v>
      </c>
      <c r="H85" s="1">
        <v>41.27</v>
      </c>
      <c r="I85" s="6"/>
      <c r="J85" s="15" t="s">
        <v>43</v>
      </c>
    </row>
    <row r="86">
      <c r="A86" s="1" t="s">
        <v>49</v>
      </c>
      <c r="B86" s="5" t="s">
        <v>13</v>
      </c>
      <c r="D86" s="1">
        <v>36.05</v>
      </c>
      <c r="E86" s="1">
        <v>61.33</v>
      </c>
      <c r="F86" s="1">
        <v>36.92</v>
      </c>
      <c r="G86" s="1">
        <v>32.1</v>
      </c>
      <c r="H86" s="1">
        <v>42.21</v>
      </c>
      <c r="I86" s="6"/>
      <c r="J86" s="15" t="s">
        <v>43</v>
      </c>
    </row>
    <row r="87">
      <c r="B87" s="4" t="s">
        <v>14</v>
      </c>
      <c r="C87" s="9"/>
      <c r="D87" s="9">
        <f t="shared" ref="D87:H87" si="20">ROUND(AVERAGE(D83:D86), 2)</f>
        <v>35.97</v>
      </c>
      <c r="E87" s="9">
        <f t="shared" si="20"/>
        <v>60.88</v>
      </c>
      <c r="F87" s="9">
        <f t="shared" si="20"/>
        <v>36.94</v>
      </c>
      <c r="G87" s="9">
        <f t="shared" si="20"/>
        <v>32.08</v>
      </c>
      <c r="H87" s="9">
        <f t="shared" si="20"/>
        <v>42.3</v>
      </c>
      <c r="I87" s="6"/>
    </row>
    <row r="88">
      <c r="B88" s="4" t="s">
        <v>15</v>
      </c>
      <c r="C88" s="9"/>
      <c r="D88" s="9">
        <f t="shared" ref="D88:H88" si="21">ROUND(STDEV(D83:D86), 2)</f>
        <v>0.65</v>
      </c>
      <c r="E88" s="9">
        <f t="shared" si="21"/>
        <v>1.28</v>
      </c>
      <c r="F88" s="9">
        <f t="shared" si="21"/>
        <v>0.71</v>
      </c>
      <c r="G88" s="9">
        <f t="shared" si="21"/>
        <v>0.54</v>
      </c>
      <c r="H88" s="9">
        <f t="shared" si="21"/>
        <v>0.8</v>
      </c>
      <c r="I88" s="6"/>
    </row>
    <row r="89">
      <c r="A89" s="6"/>
      <c r="B89" s="4" t="s">
        <v>17</v>
      </c>
      <c r="C89" s="9"/>
      <c r="D89" s="9">
        <f t="shared" ref="D89:H89" si="22">D87-D74</f>
        <v>1.23</v>
      </c>
      <c r="E89" s="9">
        <f t="shared" si="22"/>
        <v>1.89</v>
      </c>
      <c r="F89" s="9">
        <f t="shared" si="22"/>
        <v>1.83</v>
      </c>
      <c r="G89" s="9">
        <f t="shared" si="22"/>
        <v>1.23</v>
      </c>
      <c r="H89" s="9">
        <f t="shared" si="22"/>
        <v>1.5</v>
      </c>
      <c r="I89" s="6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</row>
    <row r="91">
      <c r="A91" s="1" t="s">
        <v>50</v>
      </c>
      <c r="B91" s="14" t="s">
        <v>9</v>
      </c>
      <c r="D91" s="1">
        <v>35.94</v>
      </c>
      <c r="E91" s="1">
        <v>61.49</v>
      </c>
      <c r="F91" s="1">
        <v>36.65</v>
      </c>
      <c r="G91" s="1">
        <v>31.59</v>
      </c>
      <c r="H91" s="1">
        <v>42.24</v>
      </c>
      <c r="I91" s="6"/>
      <c r="J91" s="15" t="s">
        <v>43</v>
      </c>
    </row>
    <row r="92">
      <c r="A92" s="1" t="s">
        <v>51</v>
      </c>
      <c r="B92" s="5" t="s">
        <v>9</v>
      </c>
      <c r="D92" s="1">
        <v>35.95</v>
      </c>
      <c r="E92" s="1">
        <v>61.49</v>
      </c>
      <c r="F92" s="1">
        <v>36.62</v>
      </c>
      <c r="G92" s="1">
        <v>31.6</v>
      </c>
      <c r="H92" s="1">
        <v>42.23</v>
      </c>
      <c r="I92" s="6"/>
      <c r="J92" s="15" t="s">
        <v>43</v>
      </c>
    </row>
    <row r="93">
      <c r="A93" s="1" t="s">
        <v>52</v>
      </c>
      <c r="B93" s="5" t="s">
        <v>9</v>
      </c>
      <c r="D93" s="1">
        <v>35.89</v>
      </c>
      <c r="E93" s="1">
        <v>60.02</v>
      </c>
      <c r="F93" s="1">
        <v>37.47</v>
      </c>
      <c r="G93" s="1">
        <v>32.1</v>
      </c>
      <c r="H93" s="1">
        <v>42.4</v>
      </c>
      <c r="I93" s="6"/>
      <c r="J93" s="15" t="s">
        <v>43</v>
      </c>
    </row>
    <row r="94">
      <c r="A94" s="1" t="s">
        <v>53</v>
      </c>
      <c r="B94" s="5" t="s">
        <v>9</v>
      </c>
      <c r="D94" s="1">
        <v>35.36</v>
      </c>
      <c r="E94" s="1">
        <v>60.88</v>
      </c>
      <c r="F94" s="1">
        <v>36.07</v>
      </c>
      <c r="G94" s="1">
        <v>31.57</v>
      </c>
      <c r="H94" s="1">
        <v>41.78</v>
      </c>
      <c r="I94" s="6"/>
      <c r="J94" s="15" t="s">
        <v>43</v>
      </c>
    </row>
    <row r="95">
      <c r="I95" s="6"/>
    </row>
    <row r="96">
      <c r="A96" s="1" t="s">
        <v>51</v>
      </c>
      <c r="B96" s="5" t="s">
        <v>9</v>
      </c>
      <c r="D96" s="1">
        <v>35.95</v>
      </c>
      <c r="E96" s="1">
        <v>61.49</v>
      </c>
      <c r="F96" s="1">
        <v>36.62</v>
      </c>
      <c r="G96" s="1">
        <v>31.6</v>
      </c>
      <c r="H96" s="1">
        <v>42.23</v>
      </c>
      <c r="I96" s="6"/>
      <c r="J96" s="15" t="s">
        <v>43</v>
      </c>
    </row>
    <row r="97">
      <c r="A97" s="1" t="s">
        <v>51</v>
      </c>
      <c r="B97" s="5" t="s">
        <v>11</v>
      </c>
      <c r="D97" s="1">
        <v>35.59</v>
      </c>
      <c r="E97" s="1">
        <v>60.88</v>
      </c>
      <c r="F97" s="1">
        <v>36.47</v>
      </c>
      <c r="G97" s="1">
        <v>32.0</v>
      </c>
      <c r="H97" s="1">
        <v>42.73</v>
      </c>
      <c r="I97" s="11"/>
      <c r="J97" s="15" t="s">
        <v>43</v>
      </c>
    </row>
    <row r="98">
      <c r="A98" s="1" t="s">
        <v>51</v>
      </c>
      <c r="B98" s="5" t="s">
        <v>12</v>
      </c>
      <c r="D98" s="1">
        <v>35.58</v>
      </c>
      <c r="E98" s="1">
        <v>60.94</v>
      </c>
      <c r="F98" s="1">
        <v>36.1</v>
      </c>
      <c r="G98" s="1">
        <v>31.52</v>
      </c>
      <c r="H98" s="1">
        <v>41.99</v>
      </c>
      <c r="I98" s="6"/>
      <c r="J98" s="15" t="s">
        <v>43</v>
      </c>
    </row>
    <row r="99">
      <c r="A99" s="1" t="s">
        <v>51</v>
      </c>
      <c r="B99" s="5" t="s">
        <v>13</v>
      </c>
      <c r="D99" s="1">
        <v>35.08</v>
      </c>
      <c r="E99" s="1">
        <v>59.67</v>
      </c>
      <c r="F99" s="1">
        <v>35.87</v>
      </c>
      <c r="G99" s="1">
        <v>31.54</v>
      </c>
      <c r="H99" s="1">
        <v>41.46</v>
      </c>
      <c r="I99" s="6"/>
      <c r="J99" s="15" t="s">
        <v>43</v>
      </c>
    </row>
    <row r="100">
      <c r="B100" s="4" t="s">
        <v>14</v>
      </c>
      <c r="C100" s="9"/>
      <c r="D100" s="9">
        <f t="shared" ref="D100:H100" si="23">ROUND(AVERAGE(D96:D99), 2)</f>
        <v>35.55</v>
      </c>
      <c r="E100" s="9">
        <f t="shared" si="23"/>
        <v>60.75</v>
      </c>
      <c r="F100" s="9">
        <f t="shared" si="23"/>
        <v>36.27</v>
      </c>
      <c r="G100" s="9">
        <f t="shared" si="23"/>
        <v>31.67</v>
      </c>
      <c r="H100" s="9">
        <f t="shared" si="23"/>
        <v>42.1</v>
      </c>
      <c r="I100" s="6"/>
    </row>
    <row r="101">
      <c r="B101" s="4" t="s">
        <v>15</v>
      </c>
      <c r="C101" s="9"/>
      <c r="D101" s="9">
        <f t="shared" ref="D101:H101" si="24">ROUND(STDEV(D96:D99), 2)</f>
        <v>0.36</v>
      </c>
      <c r="E101" s="9">
        <f t="shared" si="24"/>
        <v>0.77</v>
      </c>
      <c r="F101" s="9">
        <f t="shared" si="24"/>
        <v>0.34</v>
      </c>
      <c r="G101" s="9">
        <f t="shared" si="24"/>
        <v>0.23</v>
      </c>
      <c r="H101" s="9">
        <f t="shared" si="24"/>
        <v>0.53</v>
      </c>
      <c r="I101" s="6"/>
    </row>
    <row r="102">
      <c r="B102" s="4" t="s">
        <v>17</v>
      </c>
      <c r="C102" s="9"/>
      <c r="D102" s="9">
        <f t="shared" ref="D102:H102" si="25">D100-D74</f>
        <v>0.81</v>
      </c>
      <c r="E102" s="9">
        <f t="shared" si="25"/>
        <v>1.76</v>
      </c>
      <c r="F102" s="9">
        <f t="shared" si="25"/>
        <v>1.16</v>
      </c>
      <c r="G102" s="9">
        <f t="shared" si="25"/>
        <v>0.82</v>
      </c>
      <c r="H102" s="9">
        <f t="shared" si="25"/>
        <v>1.3</v>
      </c>
      <c r="I102" s="6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</row>
    <row r="104">
      <c r="A104" s="1" t="s">
        <v>54</v>
      </c>
      <c r="B104" s="5" t="s">
        <v>9</v>
      </c>
      <c r="D104" s="1">
        <v>36.37</v>
      </c>
      <c r="E104" s="1">
        <v>61.99</v>
      </c>
      <c r="F104" s="1">
        <v>36.73</v>
      </c>
      <c r="G104" s="1">
        <v>32.28</v>
      </c>
      <c r="H104" s="1">
        <v>42.85</v>
      </c>
      <c r="I104" s="6"/>
      <c r="J104" s="15" t="s">
        <v>43</v>
      </c>
    </row>
    <row r="105">
      <c r="A105" s="1" t="s">
        <v>55</v>
      </c>
      <c r="B105" s="5" t="s">
        <v>9</v>
      </c>
      <c r="D105" s="1">
        <v>35.14</v>
      </c>
      <c r="E105" s="1">
        <v>59.05</v>
      </c>
      <c r="F105" s="1">
        <v>35.87</v>
      </c>
      <c r="G105" s="1">
        <v>31.26</v>
      </c>
      <c r="H105" s="1">
        <v>41.39</v>
      </c>
      <c r="I105" s="6"/>
      <c r="J105" s="15" t="s">
        <v>43</v>
      </c>
    </row>
    <row r="106">
      <c r="A106" s="1"/>
      <c r="B106" s="11"/>
      <c r="D106" s="1"/>
      <c r="E106" s="1"/>
      <c r="F106" s="1"/>
      <c r="G106" s="1"/>
      <c r="H106" s="1"/>
      <c r="I106" s="6"/>
    </row>
    <row r="107">
      <c r="A107" s="1" t="s">
        <v>56</v>
      </c>
      <c r="B107" s="5" t="s">
        <v>9</v>
      </c>
      <c r="D107" s="1">
        <v>37.19</v>
      </c>
      <c r="E107" s="1">
        <v>62.35</v>
      </c>
      <c r="F107" s="1">
        <v>38.08</v>
      </c>
      <c r="G107" s="1">
        <v>32.77</v>
      </c>
      <c r="H107" s="1">
        <v>43.95</v>
      </c>
      <c r="I107" s="6"/>
      <c r="J107" s="1" t="s">
        <v>39</v>
      </c>
    </row>
    <row r="108">
      <c r="A108" s="1" t="s">
        <v>56</v>
      </c>
      <c r="B108" s="5" t="s">
        <v>11</v>
      </c>
      <c r="D108" s="1">
        <v>36.77</v>
      </c>
      <c r="E108" s="1">
        <v>62.75</v>
      </c>
      <c r="F108" s="1">
        <v>37.65</v>
      </c>
      <c r="G108" s="1">
        <v>32.95</v>
      </c>
      <c r="H108" s="1">
        <v>44.2</v>
      </c>
      <c r="I108" s="6"/>
      <c r="J108" s="1" t="s">
        <v>39</v>
      </c>
    </row>
    <row r="109">
      <c r="A109" s="1" t="s">
        <v>56</v>
      </c>
      <c r="B109" s="14" t="s">
        <v>12</v>
      </c>
      <c r="D109" s="1">
        <v>36.56</v>
      </c>
      <c r="E109" s="1">
        <v>61.97</v>
      </c>
      <c r="F109" s="1">
        <v>37.42</v>
      </c>
      <c r="G109" s="1">
        <v>32.49</v>
      </c>
      <c r="H109" s="1">
        <v>43.2</v>
      </c>
      <c r="I109" s="6"/>
      <c r="J109" s="1" t="s">
        <v>39</v>
      </c>
    </row>
    <row r="110">
      <c r="A110" s="1" t="s">
        <v>56</v>
      </c>
      <c r="B110" s="5" t="s">
        <v>13</v>
      </c>
      <c r="D110" s="1">
        <v>36.87</v>
      </c>
      <c r="E110" s="1">
        <v>62.78</v>
      </c>
      <c r="F110" s="1">
        <v>37.48</v>
      </c>
      <c r="G110" s="1">
        <v>33.0</v>
      </c>
      <c r="H110" s="1">
        <v>43.56</v>
      </c>
      <c r="I110" s="6"/>
      <c r="J110" s="1" t="s">
        <v>39</v>
      </c>
    </row>
    <row r="111">
      <c r="B111" s="4" t="s">
        <v>14</v>
      </c>
      <c r="C111" s="9"/>
      <c r="D111" s="9">
        <f t="shared" ref="D111:H111" si="26">ROUND(AVERAGE(D107:D110), 2)</f>
        <v>36.85</v>
      </c>
      <c r="E111" s="9">
        <f t="shared" si="26"/>
        <v>62.46</v>
      </c>
      <c r="F111" s="9">
        <f t="shared" si="26"/>
        <v>37.66</v>
      </c>
      <c r="G111" s="9">
        <f t="shared" si="26"/>
        <v>32.8</v>
      </c>
      <c r="H111" s="9">
        <f t="shared" si="26"/>
        <v>43.73</v>
      </c>
      <c r="I111" s="6"/>
    </row>
    <row r="112">
      <c r="B112" s="4" t="s">
        <v>15</v>
      </c>
      <c r="C112" s="9"/>
      <c r="D112" s="9">
        <f t="shared" ref="D112:H112" si="27">ROUND(STDEV(D107:D110), 2)</f>
        <v>0.26</v>
      </c>
      <c r="E112" s="9">
        <f t="shared" si="27"/>
        <v>0.38</v>
      </c>
      <c r="F112" s="9">
        <f t="shared" si="27"/>
        <v>0.3</v>
      </c>
      <c r="G112" s="9">
        <f t="shared" si="27"/>
        <v>0.23</v>
      </c>
      <c r="H112" s="9">
        <f t="shared" si="27"/>
        <v>0.44</v>
      </c>
      <c r="I112" s="6"/>
    </row>
    <row r="113">
      <c r="B113" s="4" t="s">
        <v>17</v>
      </c>
      <c r="C113" s="9"/>
      <c r="D113" s="9">
        <f t="shared" ref="D113:H113" si="28">D111-D74</f>
        <v>2.11</v>
      </c>
      <c r="E113" s="9">
        <f t="shared" si="28"/>
        <v>3.47</v>
      </c>
      <c r="F113" s="9">
        <f t="shared" si="28"/>
        <v>2.55</v>
      </c>
      <c r="G113" s="9">
        <f t="shared" si="28"/>
        <v>1.95</v>
      </c>
      <c r="H113" s="9">
        <f t="shared" si="28"/>
        <v>2.93</v>
      </c>
      <c r="I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</row>
    <row r="115">
      <c r="I115" s="6"/>
    </row>
    <row r="116">
      <c r="I116" s="6"/>
    </row>
    <row r="117" ht="15.0" customHeight="1">
      <c r="I117" s="6"/>
    </row>
    <row r="118">
      <c r="I118" s="6"/>
    </row>
    <row r="119">
      <c r="A119" s="11"/>
      <c r="B119" s="6"/>
      <c r="C119" s="6"/>
      <c r="D119" s="6"/>
      <c r="E119" s="6"/>
      <c r="F119" s="6"/>
      <c r="G119" s="6"/>
      <c r="H119" s="6"/>
      <c r="I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</row>
    <row r="121">
      <c r="A121" s="11"/>
      <c r="B121" s="11"/>
      <c r="C121" s="6"/>
      <c r="D121" s="6"/>
      <c r="E121" s="6"/>
      <c r="F121" s="6"/>
      <c r="G121" s="6"/>
      <c r="H121" s="6"/>
      <c r="I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</row>
    <row r="123">
      <c r="A123" s="11"/>
      <c r="B123" s="11"/>
      <c r="C123" s="6"/>
      <c r="D123" s="6"/>
      <c r="E123" s="6"/>
      <c r="F123" s="6"/>
      <c r="G123" s="6"/>
      <c r="H123" s="6"/>
      <c r="I123" s="6"/>
    </row>
    <row r="124">
      <c r="A124" s="11"/>
      <c r="B124" s="11"/>
      <c r="C124" s="6"/>
      <c r="D124" s="6"/>
      <c r="E124" s="6"/>
      <c r="F124" s="6"/>
      <c r="G124" s="6"/>
      <c r="H124" s="6"/>
      <c r="I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</row>
    <row r="127">
      <c r="A127" s="6"/>
      <c r="B127" s="6"/>
      <c r="C127" s="6"/>
      <c r="D127" s="6"/>
      <c r="E127" s="6"/>
      <c r="F127" s="6"/>
      <c r="G127" s="6"/>
      <c r="H127" s="6"/>
    </row>
    <row r="132">
      <c r="A132" s="16"/>
    </row>
    <row r="135">
      <c r="B135" s="17"/>
      <c r="F135" s="17"/>
      <c r="G135" s="17"/>
    </row>
    <row r="139">
      <c r="B139" s="18"/>
      <c r="C139" s="19"/>
      <c r="D139" s="19"/>
    </row>
    <row r="144">
      <c r="B144" s="18"/>
      <c r="C144" s="19"/>
      <c r="D144" s="19"/>
    </row>
    <row r="149">
      <c r="B149" s="18"/>
      <c r="D149" s="19"/>
    </row>
  </sheetData>
  <mergeCells count="1">
    <mergeCell ref="A132:F133"/>
  </mergeCells>
  <hyperlinks>
    <hyperlink r:id="rId1" ref="J3"/>
    <hyperlink r:id="rId2" ref="J4"/>
    <hyperlink r:id="rId3" ref="J5"/>
    <hyperlink r:id="rId4" ref="J6"/>
    <hyperlink r:id="rId5" ref="J10"/>
    <hyperlink r:id="rId6" ref="J11"/>
    <hyperlink r:id="rId7" ref="J12"/>
    <hyperlink r:id="rId8" ref="J13"/>
    <hyperlink r:id="rId9" ref="J17"/>
    <hyperlink r:id="rId10" ref="J18"/>
    <hyperlink r:id="rId11" ref="J19"/>
    <hyperlink r:id="rId12" ref="J20"/>
    <hyperlink r:id="rId13" ref="J21"/>
    <hyperlink r:id="rId14" ref="J22"/>
    <hyperlink r:id="rId15" ref="J24"/>
    <hyperlink r:id="rId16" ref="J25"/>
    <hyperlink r:id="rId17" ref="J26"/>
    <hyperlink r:id="rId18" ref="J27"/>
    <hyperlink r:id="rId19" ref="J32"/>
    <hyperlink r:id="rId20" ref="J33"/>
    <hyperlink r:id="rId21" ref="J34"/>
    <hyperlink r:id="rId22" ref="J35"/>
    <hyperlink r:id="rId23" ref="J36"/>
    <hyperlink r:id="rId24" ref="J37"/>
    <hyperlink r:id="rId25" ref="J39"/>
    <hyperlink r:id="rId26" ref="J40"/>
    <hyperlink r:id="rId27" ref="J41"/>
    <hyperlink r:id="rId28" ref="J42"/>
    <hyperlink r:id="rId29" ref="J47"/>
    <hyperlink r:id="rId30" ref="J48"/>
    <hyperlink r:id="rId31" ref="J49"/>
    <hyperlink r:id="rId32" ref="J50"/>
    <hyperlink r:id="rId33" ref="J51"/>
    <hyperlink r:id="rId34" ref="J53"/>
    <hyperlink r:id="rId35" ref="J54"/>
    <hyperlink r:id="rId36" ref="J55"/>
    <hyperlink r:id="rId37" ref="J56"/>
    <hyperlink r:id="rId38" ref="J70"/>
    <hyperlink r:id="rId39" ref="J71"/>
    <hyperlink r:id="rId40" ref="J72"/>
    <hyperlink r:id="rId41" ref="J73"/>
    <hyperlink r:id="rId42" ref="J78"/>
    <hyperlink r:id="rId43" ref="J79"/>
    <hyperlink r:id="rId44" ref="J80"/>
    <hyperlink r:id="rId45" ref="J81"/>
    <hyperlink r:id="rId46" ref="J83"/>
    <hyperlink r:id="rId47" ref="J84"/>
    <hyperlink r:id="rId48" ref="J85"/>
    <hyperlink r:id="rId49" ref="J86"/>
    <hyperlink r:id="rId50" ref="J91"/>
    <hyperlink r:id="rId51" ref="J92"/>
    <hyperlink r:id="rId52" ref="J93"/>
    <hyperlink r:id="rId53" ref="J94"/>
    <hyperlink r:id="rId54" ref="J96"/>
    <hyperlink r:id="rId55" ref="J97"/>
    <hyperlink r:id="rId56" ref="J98"/>
    <hyperlink r:id="rId57" ref="J99"/>
    <hyperlink r:id="rId58" ref="J104"/>
    <hyperlink r:id="rId59" ref="J105"/>
  </hyperlinks>
  <drawing r:id="rId60"/>
</worksheet>
</file>