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怪物数值设定" sheetId="1" r:id="rId1"/>
    <sheet name="伤害数值" sheetId="2" r:id="rId2"/>
    <sheet name="经验数值" sheetId="3" r:id="rId3"/>
  </sheets>
  <calcPr calcId="144525"/>
</workbook>
</file>

<file path=xl/sharedStrings.xml><?xml version="1.0" encoding="utf-8"?>
<sst xmlns="http://schemas.openxmlformats.org/spreadsheetml/2006/main" count="70" uniqueCount="62">
  <si>
    <t>基础设定</t>
  </si>
  <si>
    <t>怪物种类</t>
  </si>
  <si>
    <t>被同等级攻击次数-&gt;死亡(基础技能)</t>
  </si>
  <si>
    <t>满装备</t>
  </si>
  <si>
    <t>备注</t>
  </si>
  <si>
    <t>普通怪</t>
  </si>
  <si>
    <t>普通攻击</t>
  </si>
  <si>
    <t>精英怪</t>
  </si>
  <si>
    <t>普通攻击+随机特殊属性</t>
  </si>
  <si>
    <t>BOSS怪</t>
  </si>
  <si>
    <t>精英怪特殊属性设计</t>
  </si>
  <si>
    <t>序号</t>
  </si>
  <si>
    <t>特殊属性</t>
  </si>
  <si>
    <t>怪物名称改变</t>
  </si>
  <si>
    <t>怪物颜色改变</t>
  </si>
  <si>
    <t>属性特效都是脚踩光环【简单圆环】</t>
  </si>
  <si>
    <t>范围减速-20%</t>
  </si>
  <si>
    <t>寒冰</t>
  </si>
  <si>
    <t>增加范围寒冷粒子特效</t>
  </si>
  <si>
    <t>范围持续-10%</t>
  </si>
  <si>
    <t>烈焰</t>
  </si>
  <si>
    <t>增加范围烈焰粒子特效</t>
  </si>
  <si>
    <t>范围伤害每3秒10%最大血量</t>
  </si>
  <si>
    <t>血牛</t>
  </si>
  <si>
    <t>大地</t>
  </si>
  <si>
    <t>怪物血量提升100%</t>
  </si>
  <si>
    <t>移动速度提高30%</t>
  </si>
  <si>
    <t>疾风</t>
  </si>
  <si>
    <t>精英怪生成规则</t>
  </si>
  <si>
    <t>每个wave最多存活一只</t>
  </si>
  <si>
    <t>wave每只生成是都有10%的概率生成精英怪</t>
  </si>
  <si>
    <t>精英怪大小为+30%</t>
  </si>
  <si>
    <t>巨型炸弹蜘蛛</t>
  </si>
  <si>
    <t>10级BOSS</t>
  </si>
  <si>
    <t>减伤80%</t>
  </si>
  <si>
    <t>自己生成的小炸弹队自己造成200%的伤害</t>
  </si>
  <si>
    <t>巨型炮台蜘蛛</t>
  </si>
  <si>
    <t>20级BOSS</t>
  </si>
  <si>
    <t>弹幕</t>
  </si>
  <si>
    <t>巨型机器人</t>
  </si>
  <si>
    <t>30级BOSS</t>
  </si>
  <si>
    <t>圈圈圈</t>
  </si>
  <si>
    <t>玩家基础数值</t>
  </si>
  <si>
    <t>怪物数值</t>
  </si>
  <si>
    <t>A</t>
  </si>
  <si>
    <t>B</t>
  </si>
  <si>
    <t>基础成长</t>
  </si>
  <si>
    <t>（武器伤害波动实际为0.1）</t>
  </si>
  <si>
    <t>等级</t>
  </si>
  <si>
    <t>攻击力</t>
  </si>
  <si>
    <t>血量</t>
  </si>
  <si>
    <t>武器伤害区间MIN</t>
  </si>
  <si>
    <t>武器伤害区间MAX</t>
  </si>
  <si>
    <t>数学期望伤害均值</t>
  </si>
  <si>
    <t>火球术伤害均值（2倍基础伤害）</t>
  </si>
  <si>
    <t>普通怪血量</t>
  </si>
  <si>
    <t>怪物攻击</t>
  </si>
  <si>
    <t>精英怪血量</t>
  </si>
  <si>
    <t>BOSS怪血量</t>
  </si>
  <si>
    <t>普通怪经验</t>
  </si>
  <si>
    <t>精英怪经验</t>
  </si>
  <si>
    <t>BOSS经验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</si>
</sst>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5" fillId="11" borderId="4" applyNumberFormat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C42" sqref="C42"/>
    </sheetView>
  </sheetViews>
  <sheetFormatPr defaultColWidth="8.72727272727273" defaultRowHeight="14" outlineLevelCol="4"/>
  <cols>
    <col min="1" max="1" width="22.0909090909091" customWidth="1"/>
    <col min="2" max="2" width="38.5454545454545" customWidth="1"/>
    <col min="3" max="3" width="17.0909090909091" customWidth="1"/>
    <col min="4" max="4" width="38.5454545454545" customWidth="1"/>
    <col min="5" max="5" width="34.1818181818182" customWidth="1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>
        <v>3</v>
      </c>
      <c r="C3">
        <v>1</v>
      </c>
      <c r="D3" t="s">
        <v>6</v>
      </c>
    </row>
    <row r="4" spans="1:4">
      <c r="A4" t="s">
        <v>7</v>
      </c>
      <c r="B4">
        <v>10</v>
      </c>
      <c r="C4">
        <v>4</v>
      </c>
      <c r="D4" t="s">
        <v>8</v>
      </c>
    </row>
    <row r="5" spans="1:3">
      <c r="A5" t="s">
        <v>9</v>
      </c>
      <c r="B5">
        <v>50</v>
      </c>
      <c r="C5">
        <v>13</v>
      </c>
    </row>
    <row r="7" spans="1:5">
      <c r="A7" s="2" t="s">
        <v>10</v>
      </c>
      <c r="B7" s="2"/>
      <c r="C7" s="2"/>
      <c r="D7" s="2"/>
      <c r="E7" s="2"/>
    </row>
    <row r="8" spans="1:5">
      <c r="A8" s="2" t="s">
        <v>11</v>
      </c>
      <c r="B8" s="2" t="s">
        <v>12</v>
      </c>
      <c r="C8" s="2" t="s">
        <v>13</v>
      </c>
      <c r="D8" s="2" t="s">
        <v>14</v>
      </c>
      <c r="E8" s="2" t="s">
        <v>15</v>
      </c>
    </row>
    <row r="9" spans="1:5">
      <c r="A9" s="2">
        <v>1</v>
      </c>
      <c r="B9" s="2" t="s">
        <v>16</v>
      </c>
      <c r="C9" s="2" t="s">
        <v>17</v>
      </c>
      <c r="D9" s="2" t="s">
        <v>18</v>
      </c>
      <c r="E9" s="2"/>
    </row>
    <row r="10" spans="1:5">
      <c r="A10" s="2">
        <v>2</v>
      </c>
      <c r="B10" s="2" t="s">
        <v>19</v>
      </c>
      <c r="C10" s="2" t="s">
        <v>20</v>
      </c>
      <c r="D10" s="2" t="s">
        <v>21</v>
      </c>
      <c r="E10" s="2" t="s">
        <v>22</v>
      </c>
    </row>
    <row r="11" spans="1:5">
      <c r="A11" s="2">
        <v>3</v>
      </c>
      <c r="B11" s="2" t="s">
        <v>23</v>
      </c>
      <c r="C11" s="2" t="s">
        <v>24</v>
      </c>
      <c r="D11" s="2" t="s">
        <v>25</v>
      </c>
      <c r="E11" s="2"/>
    </row>
    <row r="12" spans="1:5">
      <c r="A12" s="2">
        <v>4</v>
      </c>
      <c r="B12" s="2" t="s">
        <v>26</v>
      </c>
      <c r="C12" s="2" t="s">
        <v>27</v>
      </c>
      <c r="D12" s="2" t="s">
        <v>26</v>
      </c>
      <c r="E12" s="2"/>
    </row>
    <row r="13" spans="1:5">
      <c r="A13" s="2"/>
      <c r="B13" s="2"/>
      <c r="C13" s="2"/>
      <c r="D13" s="2"/>
      <c r="E13" s="2"/>
    </row>
    <row r="14" spans="1:5">
      <c r="A14" s="2" t="s">
        <v>28</v>
      </c>
      <c r="B14" s="2"/>
      <c r="C14" s="2"/>
      <c r="D14" s="2"/>
      <c r="E14" s="2"/>
    </row>
    <row r="15" spans="1:5">
      <c r="A15" s="2" t="s">
        <v>29</v>
      </c>
      <c r="B15" s="2" t="s">
        <v>30</v>
      </c>
      <c r="C15" s="2" t="s">
        <v>31</v>
      </c>
      <c r="D15" s="2"/>
      <c r="E15" s="2"/>
    </row>
    <row r="17" spans="1:1">
      <c r="A17" t="s">
        <v>9</v>
      </c>
    </row>
    <row r="18" spans="1:4">
      <c r="A18" t="s">
        <v>32</v>
      </c>
      <c r="B18" t="s">
        <v>33</v>
      </c>
      <c r="C18" t="s">
        <v>34</v>
      </c>
      <c r="D18" t="s">
        <v>35</v>
      </c>
    </row>
    <row r="19" spans="1:3">
      <c r="A19" t="s">
        <v>36</v>
      </c>
      <c r="B19" t="s">
        <v>37</v>
      </c>
      <c r="C19" t="s">
        <v>38</v>
      </c>
    </row>
    <row r="20" spans="1:3">
      <c r="A20" t="s">
        <v>39</v>
      </c>
      <c r="B20" t="s">
        <v>40</v>
      </c>
      <c r="C20" t="s">
        <v>41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"/>
  <sheetViews>
    <sheetView workbookViewId="0">
      <selection activeCell="F3" sqref="F3"/>
    </sheetView>
  </sheetViews>
  <sheetFormatPr defaultColWidth="8.72727272727273" defaultRowHeight="14"/>
  <cols>
    <col min="1" max="1" width="14.1818181818182" customWidth="1"/>
    <col min="4" max="4" width="16.1818181818182" customWidth="1"/>
    <col min="5" max="5" width="17.5454545454545" customWidth="1"/>
    <col min="6" max="6" width="25" customWidth="1"/>
    <col min="7" max="7" width="26.7272727272727" customWidth="1"/>
    <col min="9" max="9" width="15.0909090909091" customWidth="1"/>
    <col min="10" max="10" width="11.7272727272727" customWidth="1"/>
    <col min="11" max="11" width="12.0909090909091" customWidth="1"/>
    <col min="13" max="13" width="11.7272727272727" customWidth="1"/>
    <col min="15" max="16" width="12.8181818181818"/>
  </cols>
  <sheetData>
    <row r="1" spans="1:19">
      <c r="A1" t="s">
        <v>42</v>
      </c>
      <c r="I1" s="1" t="s">
        <v>43</v>
      </c>
      <c r="J1" s="1" t="s">
        <v>44</v>
      </c>
      <c r="K1" s="1">
        <v>3</v>
      </c>
      <c r="L1" s="1" t="s">
        <v>45</v>
      </c>
      <c r="M1" s="1">
        <v>5</v>
      </c>
      <c r="O1" s="1" t="s">
        <v>43</v>
      </c>
      <c r="P1" s="1" t="s">
        <v>44</v>
      </c>
      <c r="Q1" s="1">
        <v>9</v>
      </c>
      <c r="R1" s="1" t="s">
        <v>45</v>
      </c>
      <c r="S1" s="1">
        <v>2.5</v>
      </c>
    </row>
    <row r="2" spans="1:19">
      <c r="A2" t="s">
        <v>46</v>
      </c>
      <c r="B2">
        <v>2</v>
      </c>
      <c r="C2">
        <v>20</v>
      </c>
      <c r="D2">
        <v>0.5</v>
      </c>
      <c r="E2">
        <v>0.75</v>
      </c>
      <c r="F2" t="s">
        <v>47</v>
      </c>
      <c r="I2" s="1">
        <v>1</v>
      </c>
      <c r="J2" s="1"/>
      <c r="K2" s="1">
        <v>10</v>
      </c>
      <c r="L2" s="1">
        <v>50</v>
      </c>
      <c r="M2" s="1"/>
      <c r="O2" s="1"/>
      <c r="P2" s="1"/>
      <c r="Q2" s="1"/>
      <c r="R2" s="1"/>
      <c r="S2" s="1"/>
    </row>
    <row r="3" spans="1:21">
      <c r="A3" t="s">
        <v>48</v>
      </c>
      <c r="B3" t="s">
        <v>49</v>
      </c>
      <c r="C3" t="s">
        <v>50</v>
      </c>
      <c r="D3" t="s">
        <v>51</v>
      </c>
      <c r="E3" t="s">
        <v>52</v>
      </c>
      <c r="F3" t="s">
        <v>53</v>
      </c>
      <c r="G3" t="s">
        <v>54</v>
      </c>
      <c r="I3" s="1" t="s">
        <v>55</v>
      </c>
      <c r="J3" s="1"/>
      <c r="K3" s="1" t="s">
        <v>56</v>
      </c>
      <c r="L3" s="1"/>
      <c r="M3" s="1"/>
      <c r="O3" t="s">
        <v>57</v>
      </c>
      <c r="U3" t="s">
        <v>58</v>
      </c>
    </row>
    <row r="4" spans="1:16">
      <c r="A4">
        <v>1</v>
      </c>
      <c r="B4">
        <v>10</v>
      </c>
      <c r="C4">
        <v>100</v>
      </c>
      <c r="D4">
        <v>5</v>
      </c>
      <c r="E4">
        <f>D4*1.5</f>
        <v>7.5</v>
      </c>
      <c r="F4">
        <f>B4+(D4+E4)/2</f>
        <v>16.25</v>
      </c>
      <c r="G4">
        <f>F4*2</f>
        <v>32.5</v>
      </c>
      <c r="I4" s="1">
        <f>I$2*F4*J4</f>
        <v>8.125</v>
      </c>
      <c r="J4" s="1">
        <f>K$1/(1+M$1/A4)</f>
        <v>0.5</v>
      </c>
      <c r="K4" s="1">
        <f>C4/10</f>
        <v>10</v>
      </c>
      <c r="L4" s="1">
        <f>K4*1.2</f>
        <v>12</v>
      </c>
      <c r="M4" s="1"/>
      <c r="O4">
        <f>P4*F4</f>
        <v>41.7857142857143</v>
      </c>
      <c r="P4">
        <f>Q$1/(1+S$1/A4)</f>
        <v>2.57142857142857</v>
      </c>
    </row>
    <row r="5" spans="1:16">
      <c r="A5">
        <v>2</v>
      </c>
      <c r="B5">
        <f>B4+B$2</f>
        <v>12</v>
      </c>
      <c r="C5">
        <f>C4+C$2</f>
        <v>120</v>
      </c>
      <c r="D5">
        <f>B5/2</f>
        <v>6</v>
      </c>
      <c r="E5">
        <f t="shared" ref="E5:E33" si="0">D5*1.5</f>
        <v>9</v>
      </c>
      <c r="F5">
        <f t="shared" ref="F5:F33" si="1">B5+(D5+E5)/2</f>
        <v>19.5</v>
      </c>
      <c r="G5">
        <f t="shared" ref="G5:G33" si="2">F5*2</f>
        <v>39</v>
      </c>
      <c r="I5" s="1">
        <f t="shared" ref="I5:I33" si="3">I$2*F5*J5</f>
        <v>16.7142857142857</v>
      </c>
      <c r="J5" s="1">
        <f t="shared" ref="J5:J33" si="4">K$1/(1+M$1/A5)</f>
        <v>0.857142857142857</v>
      </c>
      <c r="K5" s="1">
        <f t="shared" ref="K5:K33" si="5">C5/10</f>
        <v>12</v>
      </c>
      <c r="L5" s="1">
        <f t="shared" ref="L5:L33" si="6">K5*1.2</f>
        <v>14.4</v>
      </c>
      <c r="M5" s="1"/>
      <c r="O5">
        <f t="shared" ref="O5:O33" si="7">P5*F5</f>
        <v>78</v>
      </c>
      <c r="P5">
        <f t="shared" ref="P5:P33" si="8">Q$1/(1+S$1/A5)</f>
        <v>4</v>
      </c>
    </row>
    <row r="6" spans="1:16">
      <c r="A6">
        <v>3</v>
      </c>
      <c r="B6">
        <f t="shared" ref="B6:B33" si="9">B5+B$2</f>
        <v>14</v>
      </c>
      <c r="C6">
        <f t="shared" ref="C6:C33" si="10">C5+C$2</f>
        <v>140</v>
      </c>
      <c r="D6">
        <f t="shared" ref="D6:D33" si="11">B6/2</f>
        <v>7</v>
      </c>
      <c r="E6">
        <f t="shared" si="0"/>
        <v>10.5</v>
      </c>
      <c r="F6">
        <f t="shared" si="1"/>
        <v>22.75</v>
      </c>
      <c r="G6">
        <f t="shared" si="2"/>
        <v>45.5</v>
      </c>
      <c r="I6" s="1">
        <f t="shared" si="3"/>
        <v>25.59375</v>
      </c>
      <c r="J6" s="1">
        <f t="shared" si="4"/>
        <v>1.125</v>
      </c>
      <c r="K6" s="1">
        <f t="shared" si="5"/>
        <v>14</v>
      </c>
      <c r="L6" s="1">
        <f t="shared" si="6"/>
        <v>16.8</v>
      </c>
      <c r="M6" s="1"/>
      <c r="O6">
        <f t="shared" si="7"/>
        <v>111.681818181818</v>
      </c>
      <c r="P6">
        <f t="shared" si="8"/>
        <v>4.90909090909091</v>
      </c>
    </row>
    <row r="7" spans="1:16">
      <c r="A7">
        <v>4</v>
      </c>
      <c r="B7">
        <f t="shared" si="9"/>
        <v>16</v>
      </c>
      <c r="C7">
        <f t="shared" si="10"/>
        <v>160</v>
      </c>
      <c r="D7">
        <f t="shared" si="11"/>
        <v>8</v>
      </c>
      <c r="E7">
        <f t="shared" si="0"/>
        <v>12</v>
      </c>
      <c r="F7">
        <f t="shared" si="1"/>
        <v>26</v>
      </c>
      <c r="G7">
        <f t="shared" si="2"/>
        <v>52</v>
      </c>
      <c r="I7" s="1">
        <f t="shared" si="3"/>
        <v>34.6666666666667</v>
      </c>
      <c r="J7" s="1">
        <f t="shared" si="4"/>
        <v>1.33333333333333</v>
      </c>
      <c r="K7" s="1">
        <f t="shared" si="5"/>
        <v>16</v>
      </c>
      <c r="L7" s="1">
        <f t="shared" si="6"/>
        <v>19.2</v>
      </c>
      <c r="M7" s="1"/>
      <c r="O7">
        <f t="shared" si="7"/>
        <v>144</v>
      </c>
      <c r="P7">
        <f t="shared" si="8"/>
        <v>5.53846153846154</v>
      </c>
    </row>
    <row r="8" spans="1:16">
      <c r="A8">
        <v>5</v>
      </c>
      <c r="B8">
        <f t="shared" si="9"/>
        <v>18</v>
      </c>
      <c r="C8">
        <f t="shared" si="10"/>
        <v>180</v>
      </c>
      <c r="D8">
        <f t="shared" si="11"/>
        <v>9</v>
      </c>
      <c r="E8">
        <f t="shared" si="0"/>
        <v>13.5</v>
      </c>
      <c r="F8">
        <f t="shared" si="1"/>
        <v>29.25</v>
      </c>
      <c r="G8">
        <f t="shared" si="2"/>
        <v>58.5</v>
      </c>
      <c r="I8" s="1">
        <f t="shared" si="3"/>
        <v>43.875</v>
      </c>
      <c r="J8" s="1">
        <f t="shared" si="4"/>
        <v>1.5</v>
      </c>
      <c r="K8" s="1">
        <f t="shared" si="5"/>
        <v>18</v>
      </c>
      <c r="L8" s="1">
        <f t="shared" si="6"/>
        <v>21.6</v>
      </c>
      <c r="M8" s="1"/>
      <c r="O8">
        <f t="shared" si="7"/>
        <v>175.5</v>
      </c>
      <c r="P8">
        <f t="shared" si="8"/>
        <v>6</v>
      </c>
    </row>
    <row r="9" spans="1:16">
      <c r="A9">
        <v>6</v>
      </c>
      <c r="B9">
        <f t="shared" si="9"/>
        <v>20</v>
      </c>
      <c r="C9">
        <f t="shared" si="10"/>
        <v>200</v>
      </c>
      <c r="D9">
        <f t="shared" si="11"/>
        <v>10</v>
      </c>
      <c r="E9">
        <f t="shared" si="0"/>
        <v>15</v>
      </c>
      <c r="F9">
        <f t="shared" si="1"/>
        <v>32.5</v>
      </c>
      <c r="G9">
        <f t="shared" si="2"/>
        <v>65</v>
      </c>
      <c r="I9" s="1">
        <f t="shared" si="3"/>
        <v>53.1818181818182</v>
      </c>
      <c r="J9" s="1">
        <f t="shared" si="4"/>
        <v>1.63636363636364</v>
      </c>
      <c r="K9" s="1">
        <f t="shared" si="5"/>
        <v>20</v>
      </c>
      <c r="L9" s="1">
        <f t="shared" si="6"/>
        <v>24</v>
      </c>
      <c r="M9" s="1"/>
      <c r="O9">
        <f t="shared" si="7"/>
        <v>206.470588235294</v>
      </c>
      <c r="P9">
        <f t="shared" si="8"/>
        <v>6.35294117647059</v>
      </c>
    </row>
    <row r="10" spans="1:16">
      <c r="A10">
        <v>7</v>
      </c>
      <c r="B10">
        <f t="shared" si="9"/>
        <v>22</v>
      </c>
      <c r="C10">
        <f t="shared" si="10"/>
        <v>220</v>
      </c>
      <c r="D10">
        <f t="shared" si="11"/>
        <v>11</v>
      </c>
      <c r="E10">
        <f t="shared" si="0"/>
        <v>16.5</v>
      </c>
      <c r="F10">
        <f t="shared" si="1"/>
        <v>35.75</v>
      </c>
      <c r="G10">
        <f t="shared" si="2"/>
        <v>71.5</v>
      </c>
      <c r="I10" s="1">
        <f t="shared" si="3"/>
        <v>62.5625</v>
      </c>
      <c r="J10" s="1">
        <f t="shared" si="4"/>
        <v>1.75</v>
      </c>
      <c r="K10" s="1">
        <f t="shared" si="5"/>
        <v>22</v>
      </c>
      <c r="L10" s="1">
        <f t="shared" si="6"/>
        <v>26.4</v>
      </c>
      <c r="M10" s="1"/>
      <c r="O10">
        <f t="shared" si="7"/>
        <v>237.078947368421</v>
      </c>
      <c r="P10">
        <f t="shared" si="8"/>
        <v>6.63157894736842</v>
      </c>
    </row>
    <row r="11" spans="1:16">
      <c r="A11">
        <v>8</v>
      </c>
      <c r="B11">
        <f t="shared" si="9"/>
        <v>24</v>
      </c>
      <c r="C11">
        <f t="shared" si="10"/>
        <v>240</v>
      </c>
      <c r="D11">
        <f t="shared" si="11"/>
        <v>12</v>
      </c>
      <c r="E11">
        <f t="shared" si="0"/>
        <v>18</v>
      </c>
      <c r="F11">
        <f t="shared" si="1"/>
        <v>39</v>
      </c>
      <c r="G11">
        <f t="shared" si="2"/>
        <v>78</v>
      </c>
      <c r="I11" s="1">
        <f t="shared" si="3"/>
        <v>72</v>
      </c>
      <c r="J11" s="1">
        <f t="shared" si="4"/>
        <v>1.84615384615385</v>
      </c>
      <c r="K11" s="1">
        <f t="shared" si="5"/>
        <v>24</v>
      </c>
      <c r="L11" s="1">
        <f t="shared" si="6"/>
        <v>28.8</v>
      </c>
      <c r="M11" s="1"/>
      <c r="O11">
        <f t="shared" si="7"/>
        <v>267.428571428571</v>
      </c>
      <c r="P11">
        <f t="shared" si="8"/>
        <v>6.85714285714286</v>
      </c>
    </row>
    <row r="12" spans="1:16">
      <c r="A12">
        <v>9</v>
      </c>
      <c r="B12">
        <f t="shared" si="9"/>
        <v>26</v>
      </c>
      <c r="C12">
        <f t="shared" si="10"/>
        <v>260</v>
      </c>
      <c r="D12">
        <f t="shared" si="11"/>
        <v>13</v>
      </c>
      <c r="E12">
        <f t="shared" si="0"/>
        <v>19.5</v>
      </c>
      <c r="F12">
        <f t="shared" si="1"/>
        <v>42.25</v>
      </c>
      <c r="G12">
        <f t="shared" si="2"/>
        <v>84.5</v>
      </c>
      <c r="I12" s="1">
        <f t="shared" si="3"/>
        <v>81.4821428571429</v>
      </c>
      <c r="J12" s="1">
        <f t="shared" si="4"/>
        <v>1.92857142857143</v>
      </c>
      <c r="K12" s="1">
        <f t="shared" si="5"/>
        <v>26</v>
      </c>
      <c r="L12" s="1">
        <f t="shared" si="6"/>
        <v>31.2</v>
      </c>
      <c r="M12" s="1"/>
      <c r="O12">
        <f t="shared" si="7"/>
        <v>297.586956521739</v>
      </c>
      <c r="P12">
        <f t="shared" si="8"/>
        <v>7.04347826086957</v>
      </c>
    </row>
    <row r="13" spans="1:21">
      <c r="A13">
        <v>10</v>
      </c>
      <c r="B13">
        <f t="shared" si="9"/>
        <v>28</v>
      </c>
      <c r="C13">
        <f t="shared" si="10"/>
        <v>280</v>
      </c>
      <c r="D13">
        <f t="shared" si="11"/>
        <v>14</v>
      </c>
      <c r="E13">
        <f t="shared" si="0"/>
        <v>21</v>
      </c>
      <c r="F13">
        <f t="shared" si="1"/>
        <v>45.5</v>
      </c>
      <c r="G13">
        <f t="shared" si="2"/>
        <v>91</v>
      </c>
      <c r="I13" s="1">
        <f t="shared" si="3"/>
        <v>91</v>
      </c>
      <c r="J13" s="1">
        <f t="shared" si="4"/>
        <v>2</v>
      </c>
      <c r="K13" s="1">
        <f t="shared" si="5"/>
        <v>28</v>
      </c>
      <c r="L13" s="1">
        <f t="shared" si="6"/>
        <v>33.6</v>
      </c>
      <c r="M13" s="1"/>
      <c r="O13">
        <f t="shared" si="7"/>
        <v>327.6</v>
      </c>
      <c r="P13">
        <f t="shared" si="8"/>
        <v>7.2</v>
      </c>
      <c r="U13">
        <f>G13*13</f>
        <v>1183</v>
      </c>
    </row>
    <row r="14" spans="1:16">
      <c r="A14">
        <v>11</v>
      </c>
      <c r="B14">
        <f t="shared" si="9"/>
        <v>30</v>
      </c>
      <c r="C14">
        <f t="shared" si="10"/>
        <v>300</v>
      </c>
      <c r="D14">
        <f t="shared" si="11"/>
        <v>15</v>
      </c>
      <c r="E14">
        <f t="shared" si="0"/>
        <v>22.5</v>
      </c>
      <c r="F14">
        <f t="shared" si="1"/>
        <v>48.75</v>
      </c>
      <c r="G14">
        <f t="shared" si="2"/>
        <v>97.5</v>
      </c>
      <c r="I14" s="1">
        <f t="shared" si="3"/>
        <v>100.546875</v>
      </c>
      <c r="J14" s="1">
        <f t="shared" si="4"/>
        <v>2.0625</v>
      </c>
      <c r="K14" s="1">
        <f t="shared" si="5"/>
        <v>30</v>
      </c>
      <c r="L14" s="1">
        <f t="shared" si="6"/>
        <v>36</v>
      </c>
      <c r="M14" s="1"/>
      <c r="O14">
        <f t="shared" si="7"/>
        <v>357.5</v>
      </c>
      <c r="P14">
        <f t="shared" si="8"/>
        <v>7.33333333333333</v>
      </c>
    </row>
    <row r="15" spans="1:16">
      <c r="A15">
        <v>12</v>
      </c>
      <c r="B15">
        <f t="shared" si="9"/>
        <v>32</v>
      </c>
      <c r="C15">
        <f t="shared" si="10"/>
        <v>320</v>
      </c>
      <c r="D15">
        <f t="shared" si="11"/>
        <v>16</v>
      </c>
      <c r="E15">
        <f t="shared" si="0"/>
        <v>24</v>
      </c>
      <c r="F15">
        <f t="shared" si="1"/>
        <v>52</v>
      </c>
      <c r="G15">
        <f t="shared" si="2"/>
        <v>104</v>
      </c>
      <c r="I15" s="1">
        <f t="shared" si="3"/>
        <v>110.117647058824</v>
      </c>
      <c r="J15" s="1">
        <f t="shared" si="4"/>
        <v>2.11764705882353</v>
      </c>
      <c r="K15" s="1">
        <f t="shared" si="5"/>
        <v>32</v>
      </c>
      <c r="L15" s="1">
        <f t="shared" si="6"/>
        <v>38.4</v>
      </c>
      <c r="M15" s="1"/>
      <c r="O15">
        <f t="shared" si="7"/>
        <v>387.310344827586</v>
      </c>
      <c r="P15">
        <f t="shared" si="8"/>
        <v>7.44827586206897</v>
      </c>
    </row>
    <row r="16" spans="1:16">
      <c r="A16">
        <v>13</v>
      </c>
      <c r="B16">
        <f t="shared" si="9"/>
        <v>34</v>
      </c>
      <c r="C16">
        <f t="shared" si="10"/>
        <v>340</v>
      </c>
      <c r="D16">
        <f t="shared" si="11"/>
        <v>17</v>
      </c>
      <c r="E16">
        <f t="shared" si="0"/>
        <v>25.5</v>
      </c>
      <c r="F16">
        <f t="shared" si="1"/>
        <v>55.25</v>
      </c>
      <c r="G16">
        <f t="shared" si="2"/>
        <v>110.5</v>
      </c>
      <c r="I16" s="1">
        <f t="shared" si="3"/>
        <v>119.708333333333</v>
      </c>
      <c r="J16" s="1">
        <f t="shared" si="4"/>
        <v>2.16666666666667</v>
      </c>
      <c r="K16" s="1">
        <f t="shared" si="5"/>
        <v>34</v>
      </c>
      <c r="L16" s="1">
        <f t="shared" si="6"/>
        <v>40.8</v>
      </c>
      <c r="M16" s="1"/>
      <c r="O16">
        <f t="shared" si="7"/>
        <v>417.048387096774</v>
      </c>
      <c r="P16">
        <f t="shared" si="8"/>
        <v>7.54838709677419</v>
      </c>
    </row>
    <row r="17" spans="1:16">
      <c r="A17">
        <v>14</v>
      </c>
      <c r="B17">
        <f t="shared" si="9"/>
        <v>36</v>
      </c>
      <c r="C17">
        <f t="shared" si="10"/>
        <v>360</v>
      </c>
      <c r="D17">
        <f t="shared" si="11"/>
        <v>18</v>
      </c>
      <c r="E17">
        <f t="shared" si="0"/>
        <v>27</v>
      </c>
      <c r="F17">
        <f t="shared" si="1"/>
        <v>58.5</v>
      </c>
      <c r="G17">
        <f t="shared" si="2"/>
        <v>117</v>
      </c>
      <c r="I17" s="1">
        <f t="shared" si="3"/>
        <v>129.315789473684</v>
      </c>
      <c r="J17" s="1">
        <f t="shared" si="4"/>
        <v>2.21052631578947</v>
      </c>
      <c r="K17" s="1">
        <f t="shared" si="5"/>
        <v>36</v>
      </c>
      <c r="L17" s="1">
        <f t="shared" si="6"/>
        <v>43.2</v>
      </c>
      <c r="M17" s="1"/>
      <c r="O17">
        <f t="shared" si="7"/>
        <v>446.727272727273</v>
      </c>
      <c r="P17">
        <f t="shared" si="8"/>
        <v>7.63636363636364</v>
      </c>
    </row>
    <row r="18" spans="1:16">
      <c r="A18">
        <v>15</v>
      </c>
      <c r="B18">
        <f t="shared" si="9"/>
        <v>38</v>
      </c>
      <c r="C18">
        <f t="shared" si="10"/>
        <v>380</v>
      </c>
      <c r="D18">
        <f t="shared" si="11"/>
        <v>19</v>
      </c>
      <c r="E18">
        <f t="shared" si="0"/>
        <v>28.5</v>
      </c>
      <c r="F18">
        <f t="shared" si="1"/>
        <v>61.75</v>
      </c>
      <c r="G18">
        <f t="shared" si="2"/>
        <v>123.5</v>
      </c>
      <c r="I18" s="1">
        <f t="shared" si="3"/>
        <v>138.9375</v>
      </c>
      <c r="J18" s="1">
        <f t="shared" si="4"/>
        <v>2.25</v>
      </c>
      <c r="K18" s="1">
        <f t="shared" si="5"/>
        <v>38</v>
      </c>
      <c r="L18" s="1">
        <f t="shared" si="6"/>
        <v>45.6</v>
      </c>
      <c r="M18" s="1"/>
      <c r="O18">
        <f t="shared" si="7"/>
        <v>476.357142857143</v>
      </c>
      <c r="P18">
        <f t="shared" si="8"/>
        <v>7.71428571428571</v>
      </c>
    </row>
    <row r="19" spans="1:16">
      <c r="A19">
        <v>16</v>
      </c>
      <c r="B19">
        <f t="shared" si="9"/>
        <v>40</v>
      </c>
      <c r="C19">
        <f t="shared" si="10"/>
        <v>400</v>
      </c>
      <c r="D19">
        <f t="shared" si="11"/>
        <v>20</v>
      </c>
      <c r="E19">
        <f t="shared" si="0"/>
        <v>30</v>
      </c>
      <c r="F19">
        <f t="shared" si="1"/>
        <v>65</v>
      </c>
      <c r="G19">
        <f t="shared" si="2"/>
        <v>130</v>
      </c>
      <c r="I19" s="1">
        <f t="shared" si="3"/>
        <v>148.571428571429</v>
      </c>
      <c r="J19" s="1">
        <f t="shared" si="4"/>
        <v>2.28571428571429</v>
      </c>
      <c r="K19" s="1">
        <f t="shared" si="5"/>
        <v>40</v>
      </c>
      <c r="L19" s="1">
        <f t="shared" si="6"/>
        <v>48</v>
      </c>
      <c r="M19" s="1"/>
      <c r="O19">
        <f t="shared" si="7"/>
        <v>505.945945945946</v>
      </c>
      <c r="P19">
        <f t="shared" si="8"/>
        <v>7.78378378378378</v>
      </c>
    </row>
    <row r="20" spans="1:16">
      <c r="A20">
        <v>17</v>
      </c>
      <c r="B20">
        <f t="shared" si="9"/>
        <v>42</v>
      </c>
      <c r="C20">
        <f t="shared" si="10"/>
        <v>420</v>
      </c>
      <c r="D20">
        <f t="shared" si="11"/>
        <v>21</v>
      </c>
      <c r="E20">
        <f t="shared" si="0"/>
        <v>31.5</v>
      </c>
      <c r="F20">
        <f t="shared" si="1"/>
        <v>68.25</v>
      </c>
      <c r="G20">
        <f t="shared" si="2"/>
        <v>136.5</v>
      </c>
      <c r="I20" s="1">
        <f t="shared" si="3"/>
        <v>158.215909090909</v>
      </c>
      <c r="J20" s="1">
        <f t="shared" si="4"/>
        <v>2.31818181818182</v>
      </c>
      <c r="K20" s="1">
        <f t="shared" si="5"/>
        <v>42</v>
      </c>
      <c r="L20" s="1">
        <f t="shared" si="6"/>
        <v>50.4</v>
      </c>
      <c r="M20" s="1"/>
      <c r="O20">
        <f t="shared" si="7"/>
        <v>535.5</v>
      </c>
      <c r="P20">
        <f t="shared" si="8"/>
        <v>7.84615384615385</v>
      </c>
    </row>
    <row r="21" spans="1:16">
      <c r="A21">
        <v>18</v>
      </c>
      <c r="B21">
        <f t="shared" si="9"/>
        <v>44</v>
      </c>
      <c r="C21">
        <f t="shared" si="10"/>
        <v>440</v>
      </c>
      <c r="D21">
        <f t="shared" si="11"/>
        <v>22</v>
      </c>
      <c r="E21">
        <f t="shared" si="0"/>
        <v>33</v>
      </c>
      <c r="F21">
        <f t="shared" si="1"/>
        <v>71.5</v>
      </c>
      <c r="G21">
        <f t="shared" si="2"/>
        <v>143</v>
      </c>
      <c r="I21" s="1">
        <f t="shared" si="3"/>
        <v>167.869565217391</v>
      </c>
      <c r="J21" s="1">
        <f t="shared" si="4"/>
        <v>2.34782608695652</v>
      </c>
      <c r="K21" s="1">
        <f t="shared" si="5"/>
        <v>44</v>
      </c>
      <c r="L21" s="1">
        <f t="shared" si="6"/>
        <v>52.8</v>
      </c>
      <c r="M21" s="1"/>
      <c r="O21">
        <f t="shared" si="7"/>
        <v>565.024390243902</v>
      </c>
      <c r="P21">
        <f t="shared" si="8"/>
        <v>7.90243902439024</v>
      </c>
    </row>
    <row r="22" spans="1:16">
      <c r="A22">
        <v>19</v>
      </c>
      <c r="B22">
        <f t="shared" si="9"/>
        <v>46</v>
      </c>
      <c r="C22">
        <f t="shared" si="10"/>
        <v>460</v>
      </c>
      <c r="D22">
        <f t="shared" si="11"/>
        <v>23</v>
      </c>
      <c r="E22">
        <f t="shared" si="0"/>
        <v>34.5</v>
      </c>
      <c r="F22">
        <f t="shared" si="1"/>
        <v>74.75</v>
      </c>
      <c r="G22">
        <f t="shared" si="2"/>
        <v>149.5</v>
      </c>
      <c r="I22" s="1">
        <f t="shared" si="3"/>
        <v>177.53125</v>
      </c>
      <c r="J22" s="1">
        <f t="shared" si="4"/>
        <v>2.375</v>
      </c>
      <c r="K22" s="1">
        <f t="shared" si="5"/>
        <v>46</v>
      </c>
      <c r="L22" s="1">
        <f t="shared" si="6"/>
        <v>55.2</v>
      </c>
      <c r="M22" s="1"/>
      <c r="O22">
        <f t="shared" si="7"/>
        <v>594.523255813953</v>
      </c>
      <c r="P22">
        <f t="shared" si="8"/>
        <v>7.95348837209302</v>
      </c>
    </row>
    <row r="23" spans="1:21">
      <c r="A23">
        <v>20</v>
      </c>
      <c r="B23">
        <f t="shared" si="9"/>
        <v>48</v>
      </c>
      <c r="C23">
        <f t="shared" si="10"/>
        <v>480</v>
      </c>
      <c r="D23">
        <f t="shared" si="11"/>
        <v>24</v>
      </c>
      <c r="E23">
        <f t="shared" si="0"/>
        <v>36</v>
      </c>
      <c r="F23">
        <f t="shared" si="1"/>
        <v>78</v>
      </c>
      <c r="G23">
        <f t="shared" si="2"/>
        <v>156</v>
      </c>
      <c r="I23" s="1">
        <f t="shared" si="3"/>
        <v>187.2</v>
      </c>
      <c r="J23" s="1">
        <f t="shared" si="4"/>
        <v>2.4</v>
      </c>
      <c r="K23" s="1">
        <f t="shared" si="5"/>
        <v>48</v>
      </c>
      <c r="L23" s="1">
        <f t="shared" si="6"/>
        <v>57.6</v>
      </c>
      <c r="M23" s="1"/>
      <c r="O23">
        <f t="shared" si="7"/>
        <v>624</v>
      </c>
      <c r="P23">
        <f t="shared" si="8"/>
        <v>8</v>
      </c>
      <c r="U23">
        <f>G23*13</f>
        <v>2028</v>
      </c>
    </row>
    <row r="24" spans="1:16">
      <c r="A24">
        <v>21</v>
      </c>
      <c r="B24">
        <f t="shared" si="9"/>
        <v>50</v>
      </c>
      <c r="C24">
        <f t="shared" si="10"/>
        <v>500</v>
      </c>
      <c r="D24">
        <f t="shared" si="11"/>
        <v>25</v>
      </c>
      <c r="E24">
        <f t="shared" si="0"/>
        <v>37.5</v>
      </c>
      <c r="F24">
        <f t="shared" si="1"/>
        <v>81.25</v>
      </c>
      <c r="G24">
        <f t="shared" si="2"/>
        <v>162.5</v>
      </c>
      <c r="I24" s="1">
        <f t="shared" si="3"/>
        <v>196.875</v>
      </c>
      <c r="J24" s="1">
        <f t="shared" si="4"/>
        <v>2.42307692307692</v>
      </c>
      <c r="K24" s="1">
        <f t="shared" si="5"/>
        <v>50</v>
      </c>
      <c r="L24" s="1">
        <f t="shared" si="6"/>
        <v>60</v>
      </c>
      <c r="M24" s="1"/>
      <c r="O24">
        <f t="shared" si="7"/>
        <v>653.457446808511</v>
      </c>
      <c r="P24">
        <f t="shared" si="8"/>
        <v>8.04255319148936</v>
      </c>
    </row>
    <row r="25" spans="1:16">
      <c r="A25">
        <v>22</v>
      </c>
      <c r="B25">
        <f t="shared" si="9"/>
        <v>52</v>
      </c>
      <c r="C25">
        <f t="shared" si="10"/>
        <v>520</v>
      </c>
      <c r="D25">
        <f t="shared" si="11"/>
        <v>26</v>
      </c>
      <c r="E25">
        <f t="shared" si="0"/>
        <v>39</v>
      </c>
      <c r="F25">
        <f t="shared" si="1"/>
        <v>84.5</v>
      </c>
      <c r="G25">
        <f t="shared" si="2"/>
        <v>169</v>
      </c>
      <c r="I25" s="1">
        <f t="shared" si="3"/>
        <v>206.555555555556</v>
      </c>
      <c r="J25" s="1">
        <f t="shared" si="4"/>
        <v>2.44444444444444</v>
      </c>
      <c r="K25" s="1">
        <f t="shared" si="5"/>
        <v>52</v>
      </c>
      <c r="L25" s="1">
        <f t="shared" si="6"/>
        <v>62.4</v>
      </c>
      <c r="M25" s="1"/>
      <c r="O25">
        <f t="shared" si="7"/>
        <v>682.897959183674</v>
      </c>
      <c r="P25">
        <f t="shared" si="8"/>
        <v>8.08163265306123</v>
      </c>
    </row>
    <row r="26" spans="1:16">
      <c r="A26">
        <v>23</v>
      </c>
      <c r="B26">
        <f t="shared" si="9"/>
        <v>54</v>
      </c>
      <c r="C26">
        <f t="shared" si="10"/>
        <v>540</v>
      </c>
      <c r="D26">
        <f t="shared" si="11"/>
        <v>27</v>
      </c>
      <c r="E26">
        <f t="shared" si="0"/>
        <v>40.5</v>
      </c>
      <c r="F26">
        <f t="shared" si="1"/>
        <v>87.75</v>
      </c>
      <c r="G26">
        <f t="shared" si="2"/>
        <v>175.5</v>
      </c>
      <c r="I26" s="1">
        <f t="shared" si="3"/>
        <v>216.241071428571</v>
      </c>
      <c r="J26" s="1">
        <f t="shared" si="4"/>
        <v>2.46428571428571</v>
      </c>
      <c r="K26" s="1">
        <f t="shared" si="5"/>
        <v>54</v>
      </c>
      <c r="L26" s="1">
        <f t="shared" si="6"/>
        <v>64.8</v>
      </c>
      <c r="M26" s="1"/>
      <c r="O26">
        <f t="shared" si="7"/>
        <v>712.323529411765</v>
      </c>
      <c r="P26">
        <f t="shared" si="8"/>
        <v>8.11764705882353</v>
      </c>
    </row>
    <row r="27" spans="1:16">
      <c r="A27">
        <v>24</v>
      </c>
      <c r="B27">
        <f t="shared" si="9"/>
        <v>56</v>
      </c>
      <c r="C27">
        <f t="shared" si="10"/>
        <v>560</v>
      </c>
      <c r="D27">
        <f t="shared" si="11"/>
        <v>28</v>
      </c>
      <c r="E27">
        <f t="shared" si="0"/>
        <v>42</v>
      </c>
      <c r="F27">
        <f t="shared" si="1"/>
        <v>91</v>
      </c>
      <c r="G27">
        <f t="shared" si="2"/>
        <v>182</v>
      </c>
      <c r="I27" s="1">
        <f t="shared" si="3"/>
        <v>225.931034482759</v>
      </c>
      <c r="J27" s="1">
        <f t="shared" si="4"/>
        <v>2.48275862068966</v>
      </c>
      <c r="K27" s="1">
        <f t="shared" si="5"/>
        <v>56</v>
      </c>
      <c r="L27" s="1">
        <f t="shared" si="6"/>
        <v>67.2</v>
      </c>
      <c r="M27" s="1"/>
      <c r="O27">
        <f t="shared" si="7"/>
        <v>741.735849056604</v>
      </c>
      <c r="P27">
        <f t="shared" si="8"/>
        <v>8.15094339622642</v>
      </c>
    </row>
    <row r="28" spans="1:16">
      <c r="A28">
        <v>25</v>
      </c>
      <c r="B28">
        <f t="shared" si="9"/>
        <v>58</v>
      </c>
      <c r="C28">
        <f t="shared" si="10"/>
        <v>580</v>
      </c>
      <c r="D28">
        <f t="shared" si="11"/>
        <v>29</v>
      </c>
      <c r="E28">
        <f t="shared" si="0"/>
        <v>43.5</v>
      </c>
      <c r="F28">
        <f t="shared" si="1"/>
        <v>94.25</v>
      </c>
      <c r="G28">
        <f t="shared" si="2"/>
        <v>188.5</v>
      </c>
      <c r="I28" s="1">
        <f t="shared" si="3"/>
        <v>235.625</v>
      </c>
      <c r="J28" s="1">
        <f t="shared" si="4"/>
        <v>2.5</v>
      </c>
      <c r="K28" s="1">
        <f t="shared" si="5"/>
        <v>58</v>
      </c>
      <c r="L28" s="1">
        <f t="shared" si="6"/>
        <v>69.6</v>
      </c>
      <c r="M28" s="1"/>
      <c r="O28">
        <f t="shared" si="7"/>
        <v>771.136363636364</v>
      </c>
      <c r="P28">
        <f t="shared" si="8"/>
        <v>8.18181818181818</v>
      </c>
    </row>
    <row r="29" spans="1:16">
      <c r="A29">
        <v>26</v>
      </c>
      <c r="B29">
        <f t="shared" si="9"/>
        <v>60</v>
      </c>
      <c r="C29">
        <f t="shared" si="10"/>
        <v>600</v>
      </c>
      <c r="D29">
        <f t="shared" si="11"/>
        <v>30</v>
      </c>
      <c r="E29">
        <f t="shared" si="0"/>
        <v>45</v>
      </c>
      <c r="F29">
        <f t="shared" si="1"/>
        <v>97.5</v>
      </c>
      <c r="G29">
        <f t="shared" si="2"/>
        <v>195</v>
      </c>
      <c r="I29" s="1">
        <f t="shared" si="3"/>
        <v>245.322580645161</v>
      </c>
      <c r="J29" s="1">
        <f t="shared" si="4"/>
        <v>2.51612903225806</v>
      </c>
      <c r="K29" s="1">
        <f t="shared" si="5"/>
        <v>60</v>
      </c>
      <c r="L29" s="1">
        <f t="shared" si="6"/>
        <v>72</v>
      </c>
      <c r="M29" s="1"/>
      <c r="O29">
        <f t="shared" si="7"/>
        <v>800.526315789474</v>
      </c>
      <c r="P29">
        <f t="shared" si="8"/>
        <v>8.21052631578947</v>
      </c>
    </row>
    <row r="30" spans="1:16">
      <c r="A30">
        <v>27</v>
      </c>
      <c r="B30">
        <f t="shared" si="9"/>
        <v>62</v>
      </c>
      <c r="C30">
        <f t="shared" si="10"/>
        <v>620</v>
      </c>
      <c r="D30">
        <f t="shared" si="11"/>
        <v>31</v>
      </c>
      <c r="E30">
        <f t="shared" si="0"/>
        <v>46.5</v>
      </c>
      <c r="F30">
        <f t="shared" si="1"/>
        <v>100.75</v>
      </c>
      <c r="G30">
        <f t="shared" si="2"/>
        <v>201.5</v>
      </c>
      <c r="I30" s="1">
        <f t="shared" si="3"/>
        <v>255.0234375</v>
      </c>
      <c r="J30" s="1">
        <f t="shared" si="4"/>
        <v>2.53125</v>
      </c>
      <c r="K30" s="1">
        <f t="shared" si="5"/>
        <v>62</v>
      </c>
      <c r="L30" s="1">
        <f t="shared" si="6"/>
        <v>74.4</v>
      </c>
      <c r="M30" s="1"/>
      <c r="O30">
        <f t="shared" si="7"/>
        <v>829.906779661017</v>
      </c>
      <c r="P30">
        <f t="shared" si="8"/>
        <v>8.23728813559322</v>
      </c>
    </row>
    <row r="31" spans="1:16">
      <c r="A31">
        <v>28</v>
      </c>
      <c r="B31">
        <f t="shared" si="9"/>
        <v>64</v>
      </c>
      <c r="C31">
        <f t="shared" si="10"/>
        <v>640</v>
      </c>
      <c r="D31">
        <f t="shared" si="11"/>
        <v>32</v>
      </c>
      <c r="E31">
        <f t="shared" si="0"/>
        <v>48</v>
      </c>
      <c r="F31">
        <f t="shared" si="1"/>
        <v>104</v>
      </c>
      <c r="G31">
        <f t="shared" si="2"/>
        <v>208</v>
      </c>
      <c r="I31" s="1">
        <f t="shared" si="3"/>
        <v>264.727272727273</v>
      </c>
      <c r="J31" s="1">
        <f t="shared" si="4"/>
        <v>2.54545454545455</v>
      </c>
      <c r="K31" s="1">
        <f t="shared" si="5"/>
        <v>64</v>
      </c>
      <c r="L31" s="1">
        <f t="shared" si="6"/>
        <v>76.8</v>
      </c>
      <c r="M31" s="1"/>
      <c r="O31">
        <f t="shared" si="7"/>
        <v>859.27868852459</v>
      </c>
      <c r="P31">
        <f t="shared" si="8"/>
        <v>8.26229508196721</v>
      </c>
    </row>
    <row r="32" spans="1:16">
      <c r="A32">
        <v>29</v>
      </c>
      <c r="B32">
        <f t="shared" si="9"/>
        <v>66</v>
      </c>
      <c r="C32">
        <f t="shared" si="10"/>
        <v>660</v>
      </c>
      <c r="D32">
        <f t="shared" si="11"/>
        <v>33</v>
      </c>
      <c r="E32">
        <f t="shared" si="0"/>
        <v>49.5</v>
      </c>
      <c r="F32">
        <f t="shared" si="1"/>
        <v>107.25</v>
      </c>
      <c r="G32">
        <f t="shared" si="2"/>
        <v>214.5</v>
      </c>
      <c r="I32" s="1">
        <f t="shared" si="3"/>
        <v>274.433823529412</v>
      </c>
      <c r="J32" s="1">
        <f t="shared" si="4"/>
        <v>2.55882352941176</v>
      </c>
      <c r="K32" s="1">
        <f t="shared" si="5"/>
        <v>66</v>
      </c>
      <c r="L32" s="1">
        <f t="shared" si="6"/>
        <v>79.2</v>
      </c>
      <c r="M32" s="1"/>
      <c r="O32">
        <f t="shared" si="7"/>
        <v>888.642857142857</v>
      </c>
      <c r="P32">
        <f t="shared" si="8"/>
        <v>8.28571428571428</v>
      </c>
    </row>
    <row r="33" spans="1:21">
      <c r="A33">
        <v>30</v>
      </c>
      <c r="B33">
        <f t="shared" si="9"/>
        <v>68</v>
      </c>
      <c r="C33">
        <f t="shared" si="10"/>
        <v>680</v>
      </c>
      <c r="D33">
        <f t="shared" si="11"/>
        <v>34</v>
      </c>
      <c r="E33">
        <f t="shared" si="0"/>
        <v>51</v>
      </c>
      <c r="F33">
        <f t="shared" si="1"/>
        <v>110.5</v>
      </c>
      <c r="G33">
        <f t="shared" si="2"/>
        <v>221</v>
      </c>
      <c r="I33" s="1">
        <f t="shared" si="3"/>
        <v>284.142857142857</v>
      </c>
      <c r="J33" s="1">
        <f t="shared" si="4"/>
        <v>2.57142857142857</v>
      </c>
      <c r="K33" s="1">
        <f t="shared" si="5"/>
        <v>68</v>
      </c>
      <c r="L33" s="1">
        <f t="shared" si="6"/>
        <v>81.6</v>
      </c>
      <c r="M33" s="1"/>
      <c r="O33">
        <f t="shared" si="7"/>
        <v>918</v>
      </c>
      <c r="P33">
        <f t="shared" si="8"/>
        <v>8.30769230769231</v>
      </c>
      <c r="U33">
        <f>G33*13</f>
        <v>2873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Q31" sqref="Q31"/>
    </sheetView>
  </sheetViews>
  <sheetFormatPr defaultColWidth="8.72727272727273" defaultRowHeight="14"/>
  <cols>
    <col min="2" max="4" width="12.8181818181818"/>
  </cols>
  <sheetData>
    <row r="1" spans="4:7">
      <c r="D1" t="s">
        <v>44</v>
      </c>
      <c r="E1">
        <v>10</v>
      </c>
      <c r="F1" t="s">
        <v>45</v>
      </c>
      <c r="G1">
        <v>2</v>
      </c>
    </row>
    <row r="2" spans="1:9">
      <c r="A2" t="s">
        <v>48</v>
      </c>
      <c r="D2" t="s">
        <v>59</v>
      </c>
      <c r="F2" t="s">
        <v>60</v>
      </c>
      <c r="G2">
        <v>2</v>
      </c>
      <c r="H2" t="s">
        <v>61</v>
      </c>
      <c r="I2">
        <v>3</v>
      </c>
    </row>
    <row r="3" spans="1:8">
      <c r="A3">
        <v>1</v>
      </c>
      <c r="B3">
        <v>100</v>
      </c>
      <c r="C3">
        <f>E$1/(1+G$1/A3)</f>
        <v>3.33333333333333</v>
      </c>
      <c r="D3">
        <v>20</v>
      </c>
      <c r="F3">
        <f>D3*G$2</f>
        <v>40</v>
      </c>
      <c r="H3">
        <f>D3*I$2</f>
        <v>60</v>
      </c>
    </row>
    <row r="4" spans="1:8">
      <c r="A4">
        <v>2</v>
      </c>
      <c r="B4">
        <v>200</v>
      </c>
      <c r="C4">
        <f t="shared" ref="C4:C32" si="0">E$1/(1+G$1/A4)</f>
        <v>5</v>
      </c>
      <c r="D4">
        <f>B4/C4</f>
        <v>40</v>
      </c>
      <c r="F4">
        <f t="shared" ref="F4:F32" si="1">D4*G$2</f>
        <v>80</v>
      </c>
      <c r="H4">
        <f t="shared" ref="H4:H32" si="2">D4*I$2</f>
        <v>120</v>
      </c>
    </row>
    <row r="5" spans="1:8">
      <c r="A5">
        <v>3</v>
      </c>
      <c r="B5">
        <v>300</v>
      </c>
      <c r="C5">
        <f t="shared" si="0"/>
        <v>6</v>
      </c>
      <c r="D5">
        <f t="shared" ref="D5:D32" si="3">B5/C5</f>
        <v>50</v>
      </c>
      <c r="F5">
        <f t="shared" si="1"/>
        <v>100</v>
      </c>
      <c r="H5">
        <f t="shared" si="2"/>
        <v>150</v>
      </c>
    </row>
    <row r="6" spans="1:8">
      <c r="A6">
        <v>4</v>
      </c>
      <c r="B6">
        <v>400</v>
      </c>
      <c r="C6">
        <f t="shared" si="0"/>
        <v>6.66666666666667</v>
      </c>
      <c r="D6">
        <f t="shared" si="3"/>
        <v>60</v>
      </c>
      <c r="F6">
        <f t="shared" si="1"/>
        <v>120</v>
      </c>
      <c r="H6">
        <f t="shared" si="2"/>
        <v>180</v>
      </c>
    </row>
    <row r="7" spans="1:8">
      <c r="A7">
        <v>5</v>
      </c>
      <c r="B7">
        <v>500</v>
      </c>
      <c r="C7">
        <f t="shared" si="0"/>
        <v>7.14285714285714</v>
      </c>
      <c r="D7">
        <f t="shared" si="3"/>
        <v>70</v>
      </c>
      <c r="F7">
        <f t="shared" si="1"/>
        <v>140</v>
      </c>
      <c r="H7">
        <f t="shared" si="2"/>
        <v>210</v>
      </c>
    </row>
    <row r="8" spans="1:8">
      <c r="A8">
        <v>6</v>
      </c>
      <c r="B8">
        <v>600</v>
      </c>
      <c r="C8">
        <f t="shared" si="0"/>
        <v>7.5</v>
      </c>
      <c r="D8">
        <f t="shared" si="3"/>
        <v>80</v>
      </c>
      <c r="F8">
        <f t="shared" si="1"/>
        <v>160</v>
      </c>
      <c r="H8">
        <f t="shared" si="2"/>
        <v>240</v>
      </c>
    </row>
    <row r="9" spans="1:8">
      <c r="A9">
        <v>7</v>
      </c>
      <c r="B9">
        <v>700</v>
      </c>
      <c r="C9">
        <f t="shared" si="0"/>
        <v>7.77777777777778</v>
      </c>
      <c r="D9">
        <f t="shared" si="3"/>
        <v>90</v>
      </c>
      <c r="F9">
        <f t="shared" si="1"/>
        <v>180</v>
      </c>
      <c r="H9">
        <f t="shared" si="2"/>
        <v>270</v>
      </c>
    </row>
    <row r="10" spans="1:8">
      <c r="A10">
        <v>8</v>
      </c>
      <c r="B10">
        <v>800</v>
      </c>
      <c r="C10">
        <f t="shared" si="0"/>
        <v>8</v>
      </c>
      <c r="D10">
        <f t="shared" si="3"/>
        <v>100</v>
      </c>
      <c r="F10">
        <f t="shared" si="1"/>
        <v>200</v>
      </c>
      <c r="H10">
        <f t="shared" si="2"/>
        <v>300</v>
      </c>
    </row>
    <row r="11" spans="1:8">
      <c r="A11">
        <v>9</v>
      </c>
      <c r="B11">
        <v>900</v>
      </c>
      <c r="C11">
        <f t="shared" si="0"/>
        <v>8.18181818181818</v>
      </c>
      <c r="D11">
        <f t="shared" si="3"/>
        <v>110</v>
      </c>
      <c r="F11">
        <f t="shared" si="1"/>
        <v>220</v>
      </c>
      <c r="H11">
        <f t="shared" si="2"/>
        <v>330</v>
      </c>
    </row>
    <row r="12" spans="1:8">
      <c r="A12">
        <v>10</v>
      </c>
      <c r="B12">
        <v>1000</v>
      </c>
      <c r="C12">
        <f t="shared" si="0"/>
        <v>8.33333333333333</v>
      </c>
      <c r="D12">
        <f t="shared" si="3"/>
        <v>120</v>
      </c>
      <c r="F12">
        <f t="shared" si="1"/>
        <v>240</v>
      </c>
      <c r="H12">
        <f t="shared" si="2"/>
        <v>360</v>
      </c>
    </row>
    <row r="13" spans="1:8">
      <c r="A13">
        <v>11</v>
      </c>
      <c r="B13">
        <v>1100</v>
      </c>
      <c r="C13">
        <f t="shared" si="0"/>
        <v>8.46153846153846</v>
      </c>
      <c r="D13">
        <f t="shared" si="3"/>
        <v>130</v>
      </c>
      <c r="F13">
        <f t="shared" si="1"/>
        <v>260</v>
      </c>
      <c r="H13">
        <f t="shared" si="2"/>
        <v>390</v>
      </c>
    </row>
    <row r="14" spans="1:8">
      <c r="A14">
        <v>12</v>
      </c>
      <c r="B14">
        <v>1200</v>
      </c>
      <c r="C14">
        <f t="shared" si="0"/>
        <v>8.57142857142857</v>
      </c>
      <c r="D14">
        <f t="shared" si="3"/>
        <v>140</v>
      </c>
      <c r="F14">
        <f t="shared" si="1"/>
        <v>280</v>
      </c>
      <c r="H14">
        <f t="shared" si="2"/>
        <v>420</v>
      </c>
    </row>
    <row r="15" spans="1:8">
      <c r="A15">
        <v>13</v>
      </c>
      <c r="B15">
        <v>1300</v>
      </c>
      <c r="C15">
        <f t="shared" si="0"/>
        <v>8.66666666666667</v>
      </c>
      <c r="D15">
        <f t="shared" si="3"/>
        <v>150</v>
      </c>
      <c r="F15">
        <f t="shared" si="1"/>
        <v>300</v>
      </c>
      <c r="H15">
        <f t="shared" si="2"/>
        <v>450</v>
      </c>
    </row>
    <row r="16" spans="1:8">
      <c r="A16">
        <v>14</v>
      </c>
      <c r="B16">
        <v>1400</v>
      </c>
      <c r="C16">
        <f t="shared" si="0"/>
        <v>8.75</v>
      </c>
      <c r="D16">
        <f t="shared" si="3"/>
        <v>160</v>
      </c>
      <c r="F16">
        <f t="shared" si="1"/>
        <v>320</v>
      </c>
      <c r="H16">
        <f t="shared" si="2"/>
        <v>480</v>
      </c>
    </row>
    <row r="17" spans="1:8">
      <c r="A17">
        <v>15</v>
      </c>
      <c r="B17">
        <v>1500</v>
      </c>
      <c r="C17">
        <f t="shared" si="0"/>
        <v>8.82352941176471</v>
      </c>
      <c r="D17">
        <f t="shared" si="3"/>
        <v>170</v>
      </c>
      <c r="F17">
        <f t="shared" si="1"/>
        <v>340</v>
      </c>
      <c r="H17">
        <f t="shared" si="2"/>
        <v>510</v>
      </c>
    </row>
    <row r="18" spans="1:8">
      <c r="A18">
        <v>16</v>
      </c>
      <c r="B18">
        <v>1600</v>
      </c>
      <c r="C18">
        <f t="shared" si="0"/>
        <v>8.88888888888889</v>
      </c>
      <c r="D18">
        <f t="shared" si="3"/>
        <v>180</v>
      </c>
      <c r="F18">
        <f t="shared" si="1"/>
        <v>360</v>
      </c>
      <c r="H18">
        <f t="shared" si="2"/>
        <v>540</v>
      </c>
    </row>
    <row r="19" spans="1:8">
      <c r="A19">
        <v>17</v>
      </c>
      <c r="B19">
        <v>1700</v>
      </c>
      <c r="C19">
        <f t="shared" si="0"/>
        <v>8.94736842105263</v>
      </c>
      <c r="D19">
        <f t="shared" si="3"/>
        <v>190</v>
      </c>
      <c r="F19">
        <f t="shared" si="1"/>
        <v>380</v>
      </c>
      <c r="H19">
        <f t="shared" si="2"/>
        <v>570</v>
      </c>
    </row>
    <row r="20" spans="1:8">
      <c r="A20">
        <v>18</v>
      </c>
      <c r="B20">
        <v>1800</v>
      </c>
      <c r="C20">
        <f t="shared" si="0"/>
        <v>9</v>
      </c>
      <c r="D20">
        <f t="shared" si="3"/>
        <v>200</v>
      </c>
      <c r="F20">
        <f t="shared" si="1"/>
        <v>400</v>
      </c>
      <c r="H20">
        <f t="shared" si="2"/>
        <v>600</v>
      </c>
    </row>
    <row r="21" spans="1:8">
      <c r="A21">
        <v>19</v>
      </c>
      <c r="B21">
        <v>1900</v>
      </c>
      <c r="C21">
        <f t="shared" si="0"/>
        <v>9.04761904761905</v>
      </c>
      <c r="D21">
        <f t="shared" si="3"/>
        <v>210</v>
      </c>
      <c r="F21">
        <f t="shared" si="1"/>
        <v>420</v>
      </c>
      <c r="H21">
        <f t="shared" si="2"/>
        <v>630</v>
      </c>
    </row>
    <row r="22" spans="1:8">
      <c r="A22">
        <v>20</v>
      </c>
      <c r="B22">
        <v>2000</v>
      </c>
      <c r="C22">
        <f t="shared" si="0"/>
        <v>9.09090909090909</v>
      </c>
      <c r="D22">
        <f t="shared" si="3"/>
        <v>220</v>
      </c>
      <c r="F22">
        <f t="shared" si="1"/>
        <v>440</v>
      </c>
      <c r="H22">
        <f t="shared" si="2"/>
        <v>660</v>
      </c>
    </row>
    <row r="23" spans="1:8">
      <c r="A23">
        <v>21</v>
      </c>
      <c r="B23">
        <v>2100</v>
      </c>
      <c r="C23">
        <f t="shared" si="0"/>
        <v>9.1304347826087</v>
      </c>
      <c r="D23">
        <f t="shared" si="3"/>
        <v>230</v>
      </c>
      <c r="F23">
        <f t="shared" si="1"/>
        <v>460</v>
      </c>
      <c r="H23">
        <f t="shared" si="2"/>
        <v>690</v>
      </c>
    </row>
    <row r="24" spans="1:8">
      <c r="A24">
        <v>22</v>
      </c>
      <c r="B24">
        <v>2200</v>
      </c>
      <c r="C24">
        <f t="shared" si="0"/>
        <v>9.16666666666667</v>
      </c>
      <c r="D24">
        <f t="shared" si="3"/>
        <v>240</v>
      </c>
      <c r="F24">
        <f t="shared" si="1"/>
        <v>480</v>
      </c>
      <c r="H24">
        <f t="shared" si="2"/>
        <v>720</v>
      </c>
    </row>
    <row r="25" spans="1:8">
      <c r="A25">
        <v>23</v>
      </c>
      <c r="B25">
        <v>2300</v>
      </c>
      <c r="C25">
        <f t="shared" si="0"/>
        <v>9.2</v>
      </c>
      <c r="D25">
        <f t="shared" si="3"/>
        <v>250</v>
      </c>
      <c r="F25">
        <f t="shared" si="1"/>
        <v>500</v>
      </c>
      <c r="H25">
        <f t="shared" si="2"/>
        <v>750</v>
      </c>
    </row>
    <row r="26" spans="1:8">
      <c r="A26">
        <v>24</v>
      </c>
      <c r="B26">
        <v>2400</v>
      </c>
      <c r="C26">
        <f t="shared" si="0"/>
        <v>9.23076923076923</v>
      </c>
      <c r="D26">
        <f t="shared" si="3"/>
        <v>260</v>
      </c>
      <c r="F26">
        <f t="shared" si="1"/>
        <v>520</v>
      </c>
      <c r="H26">
        <f t="shared" si="2"/>
        <v>780</v>
      </c>
    </row>
    <row r="27" spans="1:8">
      <c r="A27">
        <v>25</v>
      </c>
      <c r="B27">
        <v>2500</v>
      </c>
      <c r="C27">
        <f t="shared" si="0"/>
        <v>9.25925925925926</v>
      </c>
      <c r="D27">
        <f t="shared" si="3"/>
        <v>270</v>
      </c>
      <c r="F27">
        <f t="shared" si="1"/>
        <v>540</v>
      </c>
      <c r="H27">
        <f t="shared" si="2"/>
        <v>810</v>
      </c>
    </row>
    <row r="28" spans="1:8">
      <c r="A28">
        <v>26</v>
      </c>
      <c r="B28">
        <v>2600</v>
      </c>
      <c r="C28">
        <f t="shared" si="0"/>
        <v>9.28571428571429</v>
      </c>
      <c r="D28">
        <f t="shared" si="3"/>
        <v>280</v>
      </c>
      <c r="F28">
        <f t="shared" si="1"/>
        <v>560</v>
      </c>
      <c r="H28">
        <f t="shared" si="2"/>
        <v>840</v>
      </c>
    </row>
    <row r="29" spans="1:8">
      <c r="A29">
        <v>27</v>
      </c>
      <c r="B29">
        <v>2700</v>
      </c>
      <c r="C29">
        <f t="shared" si="0"/>
        <v>9.31034482758621</v>
      </c>
      <c r="D29">
        <f t="shared" si="3"/>
        <v>290</v>
      </c>
      <c r="F29">
        <f t="shared" si="1"/>
        <v>580</v>
      </c>
      <c r="H29">
        <f t="shared" si="2"/>
        <v>870</v>
      </c>
    </row>
    <row r="30" spans="1:8">
      <c r="A30">
        <v>28</v>
      </c>
      <c r="B30">
        <v>2800</v>
      </c>
      <c r="C30">
        <f t="shared" si="0"/>
        <v>9.33333333333333</v>
      </c>
      <c r="D30">
        <f t="shared" si="3"/>
        <v>300</v>
      </c>
      <c r="F30">
        <f t="shared" si="1"/>
        <v>600</v>
      </c>
      <c r="H30">
        <f t="shared" si="2"/>
        <v>900</v>
      </c>
    </row>
    <row r="31" spans="1:8">
      <c r="A31">
        <v>29</v>
      </c>
      <c r="B31">
        <v>2900</v>
      </c>
      <c r="C31">
        <f t="shared" si="0"/>
        <v>9.35483870967742</v>
      </c>
      <c r="D31">
        <f t="shared" si="3"/>
        <v>310</v>
      </c>
      <c r="F31">
        <f t="shared" si="1"/>
        <v>620</v>
      </c>
      <c r="H31">
        <f t="shared" si="2"/>
        <v>930</v>
      </c>
    </row>
    <row r="32" spans="1:8">
      <c r="A32">
        <v>30</v>
      </c>
      <c r="B32">
        <v>3000</v>
      </c>
      <c r="C32">
        <f t="shared" si="0"/>
        <v>9.375</v>
      </c>
      <c r="D32">
        <f t="shared" si="3"/>
        <v>320</v>
      </c>
      <c r="F32">
        <f t="shared" si="1"/>
        <v>640</v>
      </c>
      <c r="H32">
        <f t="shared" si="2"/>
        <v>960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怪物数值设定</vt:lpstr>
      <vt:lpstr>伤害数值</vt:lpstr>
      <vt:lpstr>经验数值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%E5%88%98%E6%B8%8A%E5%8D%9Apoolo</cp:lastModifiedBy>
  <dcterms:created xsi:type="dcterms:W3CDTF">2020-07-02T23:34:29Z</dcterms:created>
  <dcterms:modified xsi:type="dcterms:W3CDTF">2020-07-03T01:14:45Z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