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8" firstSheet="2" activeTab="14"/>
  </bookViews>
  <sheets>
    <sheet name="60С" sheetId="2" r:id="rId1"/>
    <sheet name="70С" sheetId="3" r:id="rId2"/>
    <sheet name="80С" sheetId="4" r:id="rId3"/>
    <sheet name="90С" sheetId="5" r:id="rId4"/>
    <sheet name="100С" sheetId="6" r:id="rId5"/>
    <sheet name="110С" sheetId="7" r:id="rId6"/>
    <sheet name="120С" sheetId="8" r:id="rId7"/>
    <sheet name="130С" sheetId="9" r:id="rId8"/>
    <sheet name="140С" sheetId="10" r:id="rId9"/>
    <sheet name="150С" sheetId="11" r:id="rId10"/>
    <sheet name="Рабочая табл" sheetId="32" r:id="rId11"/>
    <sheet name="EC,18-2(9t,12t), 19-0" sheetId="33" r:id="rId12"/>
    <sheet name="Alf18-2(9t,12t), 19-0" sheetId="34" r:id="rId13"/>
    <sheet name="EC,18-3(6912),20-0,18-3(91215)" sheetId="20" r:id="rId14"/>
    <sheet name="Alf18-3(6912), 20-0,18-3(91215)" sheetId="30" r:id="rId15"/>
    <sheet name="EC, 20-3(8,11,14), 22-0" sheetId="31" r:id="rId16"/>
    <sheet name="Alf, 20-3(8,11,14), 22-0" sheetId="35" r:id="rId17"/>
    <sheet name="Лист1" sheetId="36" r:id="rId18"/>
  </sheets>
  <calcPr calcId="125725"/>
</workbook>
</file>

<file path=xl/calcChain.xml><?xml version="1.0" encoding="utf-8"?>
<calcChain xmlns="http://schemas.openxmlformats.org/spreadsheetml/2006/main">
  <c r="W54" i="32"/>
  <c r="S56"/>
  <c r="S57"/>
  <c r="S58"/>
  <c r="S59"/>
  <c r="S60"/>
  <c r="S61"/>
  <c r="S62"/>
  <c r="S55"/>
  <c r="S63"/>
  <c r="S54"/>
  <c r="O56"/>
  <c r="O57"/>
  <c r="O58"/>
  <c r="O59"/>
  <c r="O60"/>
  <c r="O61"/>
  <c r="O62"/>
  <c r="O63"/>
  <c r="O55"/>
  <c r="O54"/>
  <c r="K63"/>
  <c r="K56"/>
  <c r="K57"/>
  <c r="K58"/>
  <c r="K59"/>
  <c r="K60"/>
  <c r="K61"/>
  <c r="K62"/>
  <c r="K55"/>
  <c r="K54"/>
  <c r="G63"/>
  <c r="G56"/>
  <c r="G57"/>
  <c r="G58"/>
  <c r="G59"/>
  <c r="G60"/>
  <c r="G61"/>
  <c r="G62"/>
  <c r="G55"/>
  <c r="G54"/>
  <c r="AQ26"/>
  <c r="AQ27"/>
  <c r="AQ28"/>
  <c r="AQ29"/>
  <c r="AQ30"/>
  <c r="AQ31"/>
  <c r="AQ32"/>
  <c r="AQ33"/>
  <c r="AQ34"/>
  <c r="AQ25"/>
  <c r="AM26"/>
  <c r="AM27"/>
  <c r="AM28"/>
  <c r="AM29"/>
  <c r="AM30"/>
  <c r="AM31"/>
  <c r="AM32"/>
  <c r="AM33"/>
  <c r="AM34"/>
  <c r="AM25"/>
  <c r="AI26"/>
  <c r="AI27"/>
  <c r="AI28"/>
  <c r="AI29"/>
  <c r="AI30"/>
  <c r="AI31"/>
  <c r="AI32"/>
  <c r="AI33"/>
  <c r="AI34"/>
  <c r="AI25"/>
  <c r="AE25"/>
  <c r="AE26"/>
  <c r="AE27"/>
  <c r="AE28"/>
  <c r="AE29"/>
  <c r="AE30"/>
  <c r="AE31"/>
  <c r="AE32"/>
  <c r="AE33"/>
  <c r="AE34"/>
  <c r="AA26"/>
  <c r="AA27"/>
  <c r="AA28"/>
  <c r="AA29"/>
  <c r="AA30"/>
  <c r="AA31"/>
  <c r="AA32"/>
  <c r="AA33"/>
  <c r="AA34"/>
  <c r="AA25"/>
  <c r="W26"/>
  <c r="W27"/>
  <c r="W28"/>
  <c r="W29"/>
  <c r="W30"/>
  <c r="W31"/>
  <c r="W32"/>
  <c r="W33"/>
  <c r="W34"/>
  <c r="W25"/>
  <c r="S26"/>
  <c r="S27"/>
  <c r="S28"/>
  <c r="S29"/>
  <c r="S30"/>
  <c r="S31"/>
  <c r="S32"/>
  <c r="S33"/>
  <c r="S34"/>
  <c r="S25"/>
  <c r="O26"/>
  <c r="O27"/>
  <c r="O28"/>
  <c r="O29"/>
  <c r="O30"/>
  <c r="O31"/>
  <c r="O32"/>
  <c r="O33"/>
  <c r="O34"/>
  <c r="O25"/>
  <c r="K26"/>
  <c r="K27"/>
  <c r="K28"/>
  <c r="K29"/>
  <c r="K30"/>
  <c r="K31"/>
  <c r="K32"/>
  <c r="K33"/>
  <c r="K34"/>
  <c r="K25"/>
  <c r="G28"/>
  <c r="G29"/>
  <c r="G30"/>
  <c r="G31"/>
  <c r="G32"/>
  <c r="G33"/>
  <c r="G34"/>
  <c r="G26"/>
  <c r="G27"/>
  <c r="G25"/>
  <c r="W14"/>
  <c r="G44" l="1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5"/>
  <c r="AQ53"/>
  <c r="AM53"/>
  <c r="AI53"/>
  <c r="AE53"/>
  <c r="AA53"/>
  <c r="W53"/>
  <c r="S53"/>
  <c r="O53"/>
  <c r="K53"/>
  <c r="G53"/>
  <c r="AQ52"/>
  <c r="AM52"/>
  <c r="AI52"/>
  <c r="AE52"/>
  <c r="AA52"/>
  <c r="W52"/>
  <c r="S52"/>
  <c r="O52"/>
  <c r="K52"/>
  <c r="G52"/>
  <c r="AQ51"/>
  <c r="AM51"/>
  <c r="AI51"/>
  <c r="AE51"/>
  <c r="AA51"/>
  <c r="W51"/>
  <c r="S51"/>
  <c r="O51"/>
  <c r="K51"/>
  <c r="G51"/>
  <c r="AQ50"/>
  <c r="AM50"/>
  <c r="AI50"/>
  <c r="AE50"/>
  <c r="AA50"/>
  <c r="W50"/>
  <c r="S50"/>
  <c r="O50"/>
  <c r="K50"/>
  <c r="G50"/>
  <c r="AQ49"/>
  <c r="AM49"/>
  <c r="AI49"/>
  <c r="AE49"/>
  <c r="AA49"/>
  <c r="W49"/>
  <c r="S49"/>
  <c r="O49"/>
  <c r="K49"/>
  <c r="G49"/>
  <c r="AQ48"/>
  <c r="AM48"/>
  <c r="AI48"/>
  <c r="AE48"/>
  <c r="AA48"/>
  <c r="W48"/>
  <c r="S48"/>
  <c r="O48"/>
  <c r="K48"/>
  <c r="G48"/>
  <c r="AQ47"/>
  <c r="AM47"/>
  <c r="AI47"/>
  <c r="AE47"/>
  <c r="AA47"/>
  <c r="W47"/>
  <c r="S47"/>
  <c r="O47"/>
  <c r="K47"/>
  <c r="G47"/>
  <c r="AQ46"/>
  <c r="AM46"/>
  <c r="AI46"/>
  <c r="AE46"/>
  <c r="AA46"/>
  <c r="W46"/>
  <c r="S46"/>
  <c r="O46"/>
  <c r="K46"/>
  <c r="G46"/>
  <c r="AQ45"/>
  <c r="AM45"/>
  <c r="AI45"/>
  <c r="AE45"/>
  <c r="AA45"/>
  <c r="W45"/>
  <c r="S45"/>
  <c r="O45"/>
  <c r="K45"/>
  <c r="G45"/>
  <c r="AQ44"/>
  <c r="AM44"/>
  <c r="AI44"/>
  <c r="AE44"/>
  <c r="AA44"/>
  <c r="W44"/>
  <c r="S44"/>
  <c r="O44"/>
  <c r="K44"/>
  <c r="AM24"/>
  <c r="AI24"/>
  <c r="AE24"/>
  <c r="W24"/>
  <c r="S24"/>
  <c r="O24"/>
  <c r="K24"/>
  <c r="G24"/>
  <c r="AM23"/>
  <c r="AI23"/>
  <c r="AE23"/>
  <c r="W23"/>
  <c r="S23"/>
  <c r="O23"/>
  <c r="K23"/>
  <c r="G23"/>
  <c r="AM22"/>
  <c r="AI22"/>
  <c r="AE22"/>
  <c r="W22"/>
  <c r="S22"/>
  <c r="O22"/>
  <c r="K22"/>
  <c r="G22"/>
  <c r="AM21"/>
  <c r="AI21"/>
  <c r="AE21"/>
  <c r="W21"/>
  <c r="S21"/>
  <c r="O21"/>
  <c r="K21"/>
  <c r="G21"/>
  <c r="AM20"/>
  <c r="AI20"/>
  <c r="AE20"/>
  <c r="W20"/>
  <c r="S20"/>
  <c r="O20"/>
  <c r="K20"/>
  <c r="G20"/>
  <c r="AM19"/>
  <c r="AI19"/>
  <c r="AE19"/>
  <c r="W19"/>
  <c r="S19"/>
  <c r="O19"/>
  <c r="K19"/>
  <c r="G19"/>
  <c r="AM18"/>
  <c r="AI18"/>
  <c r="AE18"/>
  <c r="W18"/>
  <c r="S18"/>
  <c r="O18"/>
  <c r="K18"/>
  <c r="G18"/>
  <c r="AM17"/>
  <c r="AI17"/>
  <c r="AE17"/>
  <c r="W17"/>
  <c r="S17"/>
  <c r="O17"/>
  <c r="K17"/>
  <c r="G17"/>
  <c r="AM16"/>
  <c r="AI16"/>
  <c r="AE16"/>
  <c r="W16"/>
  <c r="S16"/>
  <c r="O16"/>
  <c r="K16"/>
  <c r="G16"/>
  <c r="AM15"/>
  <c r="AI15"/>
  <c r="AE15"/>
  <c r="W15"/>
  <c r="S15"/>
  <c r="O15"/>
  <c r="K15"/>
  <c r="G15"/>
  <c r="AM14"/>
  <c r="AI14"/>
  <c r="AE14"/>
  <c r="S14"/>
  <c r="O14"/>
  <c r="K14"/>
  <c r="G14"/>
  <c r="AM13"/>
  <c r="AI13"/>
  <c r="AE13"/>
  <c r="W13"/>
  <c r="S13"/>
  <c r="O13"/>
  <c r="K13"/>
  <c r="G13"/>
  <c r="AM12"/>
  <c r="AI12"/>
  <c r="AE12"/>
  <c r="W12"/>
  <c r="S12"/>
  <c r="O12"/>
  <c r="K12"/>
  <c r="G12"/>
  <c r="AM11"/>
  <c r="AI11"/>
  <c r="AE11"/>
  <c r="W11"/>
  <c r="S11"/>
  <c r="O11"/>
  <c r="K11"/>
  <c r="G11"/>
  <c r="AM10"/>
  <c r="AI10"/>
  <c r="AE10"/>
  <c r="W10"/>
  <c r="S10"/>
  <c r="O10"/>
  <c r="K10"/>
  <c r="G10"/>
  <c r="AM9"/>
  <c r="AI9"/>
  <c r="AE9"/>
  <c r="W9"/>
  <c r="S9"/>
  <c r="O9"/>
  <c r="K9"/>
  <c r="G9"/>
  <c r="AM8"/>
  <c r="AI8"/>
  <c r="AE8"/>
  <c r="W8"/>
  <c r="S8"/>
  <c r="O8"/>
  <c r="K8"/>
  <c r="G8"/>
  <c r="AM7"/>
  <c r="AI7"/>
  <c r="AE7"/>
  <c r="W7"/>
  <c r="S7"/>
  <c r="O7"/>
  <c r="K7"/>
  <c r="G7"/>
  <c r="AM6"/>
  <c r="AI6"/>
  <c r="AE6"/>
  <c r="W6"/>
  <c r="S6"/>
  <c r="O6"/>
  <c r="K6"/>
  <c r="G6"/>
  <c r="AM5"/>
  <c r="AI5"/>
  <c r="AE5"/>
  <c r="W5"/>
  <c r="S5"/>
  <c r="O5"/>
  <c r="K5"/>
  <c r="G5"/>
</calcChain>
</file>

<file path=xl/sharedStrings.xml><?xml version="1.0" encoding="utf-8"?>
<sst xmlns="http://schemas.openxmlformats.org/spreadsheetml/2006/main" count="1116" uniqueCount="192">
  <si>
    <t>Чило кр.св</t>
  </si>
  <si>
    <t>z</t>
  </si>
  <si>
    <t>M</t>
  </si>
  <si>
    <t>ECL</t>
  </si>
  <si>
    <t>tотн</t>
  </si>
  <si>
    <t>Methyl arachidate</t>
  </si>
  <si>
    <t>Methyl cis-11 eicosenoate</t>
  </si>
  <si>
    <t>Methyl heneicosanoate</t>
  </si>
  <si>
    <t>Methyl cis-11,14 eicosadienoate</t>
  </si>
  <si>
    <t>Methyl cis-8,11,14 eicosatrienoate</t>
  </si>
  <si>
    <t>Methyl cis-11,14,17 eicosatrienoate</t>
  </si>
  <si>
    <t>Methyl arachidonate</t>
  </si>
  <si>
    <t>Methyl tricosanoate</t>
  </si>
  <si>
    <t>Methyl cis-13,16 docosadienoate</t>
  </si>
  <si>
    <t>Methyl cis-5,8,11,14,17 eicosapentaenoate</t>
  </si>
  <si>
    <t>ПР=+-</t>
  </si>
  <si>
    <t>изменился ПЭ, x1,x2 в одном вышли раньше чем x3</t>
  </si>
  <si>
    <t>Уже более четкий масс спектр</t>
  </si>
  <si>
    <t>при 10С/min, T0=130</t>
  </si>
  <si>
    <r>
      <t>№3 t</t>
    </r>
    <r>
      <rPr>
        <b/>
        <vertAlign val="subscript"/>
        <sz val="10"/>
        <color theme="3" tint="-0.249977111117893"/>
        <rFont val="Arial"/>
        <family val="2"/>
        <charset val="204"/>
      </rPr>
      <t>R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</si>
  <si>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Nonadecanoic acid methyl ester</t>
  </si>
  <si>
    <t>326/292 исправить 1С все темпер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</si>
  <si>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</si>
  <si>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</si>
  <si>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 xml:space="preserve">Rср </t>
    </r>
    <r>
      <rPr>
        <b/>
        <sz val="10"/>
        <color theme="3" tint="-0.249977111117893"/>
        <rFont val="Arial"/>
        <family val="2"/>
        <charset val="204"/>
      </rPr>
      <t>, мин</t>
    </r>
  </si>
  <si>
    <r>
      <t xml:space="preserve"> t</t>
    </r>
    <r>
      <rPr>
        <b/>
        <vertAlign val="subscript"/>
        <sz val="10"/>
        <color theme="3" tint="-0.249977111117893"/>
        <rFont val="Arial"/>
        <family val="2"/>
        <charset val="204"/>
      </rPr>
      <t>Rср</t>
    </r>
    <r>
      <rPr>
        <b/>
        <sz val="10"/>
        <color theme="3" tint="-0.249977111117893"/>
        <rFont val="Arial"/>
        <family val="2"/>
        <charset val="204"/>
      </rPr>
      <t>, мин</t>
    </r>
  </si>
  <si>
    <t xml:space="preserve"> tср, мин</t>
  </si>
  <si>
    <r>
      <t>T</t>
    </r>
    <r>
      <rPr>
        <b/>
        <vertAlign val="subscript"/>
        <sz val="10"/>
        <color theme="3" tint="-0.249977111117893"/>
        <rFont val="Arial"/>
        <family val="2"/>
        <charset val="204"/>
      </rPr>
      <t>elu</t>
    </r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</si>
  <si>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</si>
  <si>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</si>
  <si>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</si>
  <si>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</si>
  <si>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</si>
  <si>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</si>
  <si>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</si>
  <si>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</si>
  <si>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</si>
  <si>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</si>
  <si>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70-1</t>
  </si>
  <si>
    <t>70-2</t>
  </si>
  <si>
    <t>70-3</t>
  </si>
  <si>
    <t>70-4</t>
  </si>
  <si>
    <t>70-5</t>
  </si>
  <si>
    <t>70-6</t>
  </si>
  <si>
    <t>70-7</t>
  </si>
  <si>
    <t>70-8</t>
  </si>
  <si>
    <t>70-9</t>
  </si>
  <si>
    <t>70-10</t>
  </si>
  <si>
    <t>80-1</t>
  </si>
  <si>
    <t>80-2</t>
  </si>
  <si>
    <t>80-3</t>
  </si>
  <si>
    <t>80-4</t>
  </si>
  <si>
    <t>80-5</t>
  </si>
  <si>
    <t>80-6</t>
  </si>
  <si>
    <t>80-7</t>
  </si>
  <si>
    <t>80-9</t>
  </si>
  <si>
    <t>80-8</t>
  </si>
  <si>
    <t>80-10</t>
  </si>
  <si>
    <t>90-1</t>
  </si>
  <si>
    <t>90-2</t>
  </si>
  <si>
    <t>90-3</t>
  </si>
  <si>
    <t>90-5</t>
  </si>
  <si>
    <t>90-6</t>
  </si>
  <si>
    <t>90-7</t>
  </si>
  <si>
    <t>90-8</t>
  </si>
  <si>
    <t>90-9</t>
  </si>
  <si>
    <t>90-10</t>
  </si>
  <si>
    <t>100-1</t>
  </si>
  <si>
    <t>100-2</t>
  </si>
  <si>
    <t>100-3</t>
  </si>
  <si>
    <r>
      <t xml:space="preserve">Methyl linolelaidate </t>
    </r>
    <r>
      <rPr>
        <b/>
        <sz val="11"/>
        <color theme="1"/>
        <rFont val="Arial"/>
        <family val="2"/>
        <charset val="204"/>
      </rPr>
      <t>[Methyl trans,trans-9,12-octadecadienoate]</t>
    </r>
  </si>
  <si>
    <r>
      <t>Methyl linoleate</t>
    </r>
    <r>
      <rPr>
        <b/>
        <sz val="11"/>
        <color theme="1"/>
        <rFont val="Arial"/>
        <family val="2"/>
        <charset val="204"/>
      </rPr>
      <t xml:space="preserve"> [Methyl 9-cis,12-cis-octadecadienoate]</t>
    </r>
  </si>
  <si>
    <r>
      <t xml:space="preserve">Methyl-gamma-linolenate, </t>
    </r>
    <r>
      <rPr>
        <b/>
        <sz val="11"/>
        <color theme="1"/>
        <rFont val="Arial"/>
        <family val="2"/>
        <charset val="204"/>
      </rPr>
      <t>(cis- 6,9,12-octadecatrienoate)</t>
    </r>
  </si>
  <si>
    <r>
      <t xml:space="preserve">Methyl </t>
    </r>
    <r>
      <rPr>
        <b/>
        <sz val="11"/>
        <color theme="1"/>
        <rFont val="Arial"/>
        <family val="2"/>
        <charset val="204"/>
      </rPr>
      <t>alfa</t>
    </r>
    <r>
      <rPr>
        <sz val="11"/>
        <color theme="1"/>
        <rFont val="Arial"/>
        <family val="2"/>
        <charset val="204"/>
      </rPr>
      <t xml:space="preserve"> linolenate,  </t>
    </r>
    <r>
      <rPr>
        <b/>
        <sz val="11"/>
        <color theme="1"/>
        <rFont val="Arial"/>
        <family val="2"/>
        <charset val="204"/>
      </rPr>
      <t>Methyl (9Z,12Z,15Z)-octadeca-9,12,15-trienoate</t>
    </r>
  </si>
  <si>
    <r>
      <t>Methyl behenate</t>
    </r>
    <r>
      <rPr>
        <b/>
        <sz val="11"/>
        <color theme="1"/>
        <rFont val="Arial"/>
        <family val="2"/>
        <charset val="204"/>
      </rPr>
      <t xml:space="preserve"> [Methyl docosanoate]</t>
    </r>
  </si>
  <si>
    <r>
      <t xml:space="preserve">Methyl erucate </t>
    </r>
    <r>
      <rPr>
        <b/>
        <sz val="11"/>
        <color theme="1"/>
        <rFont val="Arial"/>
        <family val="2"/>
        <charset val="204"/>
      </rPr>
      <t>[ Methyl cis-13-docosenoate]</t>
    </r>
  </si>
  <si>
    <t>90-4</t>
  </si>
  <si>
    <r>
      <t xml:space="preserve">Methyl-gamma-linolenate, </t>
    </r>
    <r>
      <rPr>
        <b/>
        <sz val="11"/>
        <color theme="1"/>
        <rFont val="Arial"/>
        <family val="2"/>
        <charset val="204"/>
      </rPr>
      <t>(6Z,9Z,12Z-octadecatrienoate)</t>
    </r>
  </si>
  <si>
    <t>100-4</t>
  </si>
  <si>
    <t>100-5</t>
  </si>
  <si>
    <t>100-6</t>
  </si>
  <si>
    <t>100-7</t>
  </si>
  <si>
    <t>100-8</t>
  </si>
  <si>
    <t>100-9</t>
  </si>
  <si>
    <t>100-10</t>
  </si>
  <si>
    <t>110-1</t>
  </si>
  <si>
    <t>110-2</t>
  </si>
  <si>
    <t>110-3</t>
  </si>
  <si>
    <t>110-4</t>
  </si>
  <si>
    <t>110-5</t>
  </si>
  <si>
    <t>110-6</t>
  </si>
  <si>
    <t>110-7</t>
  </si>
  <si>
    <t>110-8</t>
  </si>
  <si>
    <t>110-9</t>
  </si>
  <si>
    <t>110-10</t>
  </si>
  <si>
    <t>120-1</t>
  </si>
  <si>
    <t>120-2</t>
  </si>
  <si>
    <t>120-3</t>
  </si>
  <si>
    <t>120-4</t>
  </si>
  <si>
    <t>120-5</t>
  </si>
  <si>
    <t>120-7</t>
  </si>
  <si>
    <t>120-6</t>
  </si>
  <si>
    <t>120-8</t>
  </si>
  <si>
    <t>120-9</t>
  </si>
  <si>
    <t>120-10</t>
  </si>
  <si>
    <t>130-1</t>
  </si>
  <si>
    <t>130-2</t>
  </si>
  <si>
    <t>130-3</t>
  </si>
  <si>
    <t>130-4</t>
  </si>
  <si>
    <t>130-5</t>
  </si>
  <si>
    <t>130-6</t>
  </si>
  <si>
    <t>130-7</t>
  </si>
  <si>
    <t>130-8</t>
  </si>
  <si>
    <r>
      <t xml:space="preserve">Methyl </t>
    </r>
    <r>
      <rPr>
        <b/>
        <sz val="11"/>
        <color theme="1"/>
        <rFont val="Arial"/>
        <family val="2"/>
        <charset val="204"/>
      </rPr>
      <t>alfa</t>
    </r>
    <r>
      <rPr>
        <sz val="11"/>
        <color theme="1"/>
        <rFont val="Arial"/>
        <family val="2"/>
        <charset val="204"/>
      </rPr>
      <t xml:space="preserve"> linolenate ,   </t>
    </r>
    <r>
      <rPr>
        <b/>
        <sz val="11"/>
        <color theme="1"/>
        <rFont val="Arial"/>
        <family val="2"/>
        <charset val="204"/>
      </rPr>
      <t>Methyl (9Z,12Z,15Z)-octadeca-9,12,15-trienoate</t>
    </r>
  </si>
  <si>
    <t>130-9</t>
  </si>
  <si>
    <t>130-10</t>
  </si>
  <si>
    <t>140-1</t>
  </si>
  <si>
    <t>140-3</t>
  </si>
  <si>
    <t>140-2</t>
  </si>
  <si>
    <t>140-4</t>
  </si>
  <si>
    <t>140-5</t>
  </si>
  <si>
    <t>140-6</t>
  </si>
  <si>
    <t>140-7</t>
  </si>
  <si>
    <t>140-8</t>
  </si>
  <si>
    <t>140-9</t>
  </si>
  <si>
    <t>140-10</t>
  </si>
  <si>
    <t>150-1</t>
  </si>
  <si>
    <t>150-2</t>
  </si>
  <si>
    <t>150-3</t>
  </si>
  <si>
    <t>150-4</t>
  </si>
  <si>
    <t>150-5</t>
  </si>
  <si>
    <t>150-6</t>
  </si>
  <si>
    <t>150-7</t>
  </si>
  <si>
    <t>150-8</t>
  </si>
  <si>
    <t>150-9</t>
  </si>
  <si>
    <t>150-10</t>
  </si>
  <si>
    <t>tср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</si>
  <si>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</si>
  <si>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t>α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</si>
  <si>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=</t>
    </r>
  </si>
  <si>
    <r>
      <t>R</t>
    </r>
    <r>
      <rPr>
        <vertAlign val="subscript"/>
        <sz val="11"/>
        <color theme="1"/>
        <rFont val="Times New Roman"/>
        <family val="1"/>
        <charset val="204"/>
      </rPr>
      <t>T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</si>
  <si>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=60</t>
    </r>
    <r>
      <rPr>
        <sz val="11"/>
        <color theme="1"/>
        <rFont val="Calibri"/>
        <family val="2"/>
        <charset val="204"/>
      </rPr>
      <t>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</si>
  <si>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=70°С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</si>
  <si>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=80°С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</si>
  <si>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=90°С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</si>
  <si>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=100°С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</si>
  <si>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=110°С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</si>
  <si>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=120°С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</si>
  <si>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=130°С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</si>
  <si>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=140°С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</si>
  <si>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=150°С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</si>
  <si>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, °С/мин</t>
    </r>
  </si>
  <si>
    <t>Telu, °С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</si>
  <si>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T </t>
    </r>
    <r>
      <rPr>
        <sz val="11"/>
        <color theme="1"/>
        <rFont val="Calibri"/>
        <family val="2"/>
        <charset val="204"/>
        <scheme val="minor"/>
      </rPr>
      <t>, °С/мин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</si>
  <si>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R </t>
    </r>
    <r>
      <rPr>
        <sz val="11"/>
        <color theme="1"/>
        <rFont val="Calibri"/>
        <family val="2"/>
        <charset val="204"/>
        <scheme val="minor"/>
      </rPr>
      <t>, мин</t>
    </r>
  </si>
  <si>
    <t>Telu , °С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</si>
  <si>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elu</t>
    </r>
    <r>
      <rPr>
        <sz val="11"/>
        <color theme="1"/>
        <rFont val="Calibri"/>
        <family val="2"/>
        <charset val="204"/>
        <scheme val="minor"/>
      </rPr>
      <t xml:space="preserve"> , 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</si>
  <si>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 xml:space="preserve"> , мин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</si>
  <si>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, °С/мин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</si>
  <si>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elu</t>
    </r>
    <r>
      <rPr>
        <sz val="11"/>
        <color theme="1"/>
        <rFont val="Calibri"/>
        <family val="2"/>
        <charset val="204"/>
        <scheme val="minor"/>
      </rPr>
      <t>, 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</si>
  <si>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elu </t>
    </r>
    <r>
      <rPr>
        <sz val="11"/>
        <color theme="1"/>
        <rFont val="Calibri"/>
        <family val="2"/>
        <charset val="204"/>
        <scheme val="minor"/>
      </rPr>
      <t>, °С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</si>
  <si>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, </t>
    </r>
    <r>
      <rPr>
        <sz val="11"/>
        <color theme="1"/>
        <rFont val="Calibri"/>
        <family val="2"/>
        <charset val="204"/>
      </rPr>
      <t>°C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</si>
  <si>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=60</t>
    </r>
    <r>
      <rPr>
        <sz val="11"/>
        <color theme="1"/>
        <rFont val="Calibri"/>
        <family val="2"/>
        <charset val="204"/>
      </rPr>
      <t>°С, t</t>
    </r>
    <r>
      <rPr>
        <vertAlign val="subscript"/>
        <sz val="11"/>
        <color theme="1"/>
        <rFont val="Calibri"/>
        <family val="2"/>
        <charset val="204"/>
      </rPr>
      <t>M</t>
    </r>
    <r>
      <rPr>
        <sz val="11"/>
        <color theme="1"/>
        <rFont val="Calibri"/>
        <family val="2"/>
        <charset val="204"/>
      </rPr>
      <t>=4,942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</si>
  <si>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, °C</t>
    </r>
  </si>
  <si>
    <t>МЭЖК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</si>
  <si>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=70°С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=4,874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</si>
  <si>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=80°С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=4,810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</si>
  <si>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=90°С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=4,750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</si>
  <si>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=100°С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 4,694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</si>
  <si>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=110°С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=4,640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</si>
  <si>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=120°С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=4,589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</si>
  <si>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=130°С , 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=4,541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</si>
  <si>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=140°С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 496 мин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</si>
  <si>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=150°С , t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=4,452мин</t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</si>
  <si>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3</t>
    </r>
    <r>
      <rPr>
        <b/>
        <sz val="14"/>
        <color theme="1"/>
        <rFont val="Times New Roman"/>
        <family val="1"/>
        <charset val="204"/>
      </rPr>
      <t>-22:0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</si>
  <si>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3</t>
    </r>
    <r>
      <rPr>
        <b/>
        <sz val="14"/>
        <color theme="1"/>
        <rFont val="Times New Roman"/>
        <family val="1"/>
        <charset val="204"/>
      </rPr>
      <t>-20:3Δ</t>
    </r>
    <r>
      <rPr>
        <b/>
        <vertAlign val="superscript"/>
        <sz val="14"/>
        <color theme="1"/>
        <rFont val="Times New Roman"/>
        <family val="1"/>
        <charset val="204"/>
      </rPr>
      <t>8,11,14</t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</si>
  <si>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1</t>
    </r>
    <r>
      <rPr>
        <b/>
        <sz val="14"/>
        <color theme="1"/>
        <rFont val="Times New Roman"/>
        <family val="1"/>
        <charset val="204"/>
      </rPr>
      <t>-19:0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</si>
  <si>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1</t>
    </r>
    <r>
      <rPr>
        <b/>
        <sz val="14"/>
        <color theme="1"/>
        <rFont val="Times New Roman"/>
        <family val="1"/>
        <charset val="204"/>
      </rPr>
      <t>-18:2Δ</t>
    </r>
    <r>
      <rPr>
        <b/>
        <vertAlign val="superscript"/>
        <sz val="14"/>
        <color theme="1"/>
        <rFont val="Times New Roman"/>
        <family val="1"/>
        <charset val="204"/>
      </rPr>
      <t>9t,12t</t>
    </r>
    <r>
      <rPr>
        <b/>
        <sz val="14"/>
        <color theme="1"/>
        <rFont val="Cambria"/>
        <family val="1"/>
        <charset val="204"/>
      </rPr>
      <t xml:space="preserve"> , α(B</t>
    </r>
    <r>
      <rPr>
        <b/>
        <vertAlign val="subscript"/>
        <sz val="14"/>
        <color theme="1"/>
        <rFont val="Cambria"/>
        <family val="1"/>
        <charset val="204"/>
      </rPr>
      <t>1</t>
    </r>
    <r>
      <rPr>
        <b/>
        <sz val="14"/>
        <color theme="1"/>
        <rFont val="Cambria"/>
        <family val="1"/>
        <charset val="204"/>
      </rPr>
      <t>/A</t>
    </r>
    <r>
      <rPr>
        <b/>
        <vertAlign val="subscript"/>
        <sz val="14"/>
        <color theme="1"/>
        <rFont val="Cambria"/>
        <family val="1"/>
        <charset val="204"/>
      </rPr>
      <t>1</t>
    </r>
    <r>
      <rPr>
        <b/>
        <sz val="14"/>
        <color theme="1"/>
        <rFont val="Cambria"/>
        <family val="1"/>
        <charset val="204"/>
      </rPr>
      <t>)</t>
    </r>
  </si>
  <si>
    <r>
      <t>C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-18:3Δ</t>
    </r>
    <r>
      <rPr>
        <b/>
        <vertAlign val="superscript"/>
        <sz val="14"/>
        <color theme="1"/>
        <rFont val="Times New Roman"/>
        <family val="1"/>
        <charset val="204"/>
      </rPr>
      <t>9,12,15</t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</si>
  <si>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-20:0 , α(C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/B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)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</si>
  <si>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3</t>
    </r>
    <r>
      <rPr>
        <b/>
        <sz val="14"/>
        <color theme="1"/>
        <rFont val="Times New Roman"/>
        <family val="1"/>
        <charset val="204"/>
      </rPr>
      <t>-20:3Δ</t>
    </r>
    <r>
      <rPr>
        <b/>
        <vertAlign val="superscript"/>
        <sz val="14"/>
        <color theme="1"/>
        <rFont val="Times New Roman"/>
        <family val="1"/>
        <charset val="204"/>
      </rPr>
      <t>8,11,14</t>
    </r>
    <r>
      <rPr>
        <b/>
        <sz val="14"/>
        <color theme="1"/>
        <rFont val="Cambria"/>
        <family val="1"/>
        <charset val="204"/>
      </rPr>
      <t xml:space="preserve"> , α(B</t>
    </r>
    <r>
      <rPr>
        <b/>
        <vertAlign val="subscript"/>
        <sz val="14"/>
        <color theme="1"/>
        <rFont val="Cambria"/>
        <family val="1"/>
        <charset val="204"/>
      </rPr>
      <t>3</t>
    </r>
    <r>
      <rPr>
        <b/>
        <sz val="14"/>
        <color theme="1"/>
        <rFont val="Cambria"/>
        <family val="1"/>
        <charset val="204"/>
      </rPr>
      <t>/A</t>
    </r>
    <r>
      <rPr>
        <b/>
        <vertAlign val="subscript"/>
        <sz val="14"/>
        <color theme="1"/>
        <rFont val="Cambria"/>
        <family val="1"/>
        <charset val="204"/>
      </rPr>
      <t>3</t>
    </r>
    <r>
      <rPr>
        <b/>
        <sz val="14"/>
        <color theme="1"/>
        <rFont val="Cambria"/>
        <family val="1"/>
        <charset val="204"/>
      </rPr>
      <t>)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</si>
  <si>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 xml:space="preserve"> - 18:3Δ</t>
    </r>
    <r>
      <rPr>
        <b/>
        <vertAlign val="superscript"/>
        <sz val="14"/>
        <color theme="1"/>
        <rFont val="Times New Roman"/>
        <family val="1"/>
        <charset val="204"/>
      </rPr>
      <t>6,9,12</t>
    </r>
    <r>
      <rPr>
        <b/>
        <sz val="14"/>
        <color theme="1"/>
        <rFont val="Times New Roman"/>
        <family val="1"/>
        <charset val="204"/>
      </rPr>
      <t xml:space="preserve"> , </t>
    </r>
    <r>
      <rPr>
        <b/>
        <sz val="14"/>
        <color theme="1"/>
        <rFont val="Calibri"/>
        <family val="2"/>
        <charset val="204"/>
      </rPr>
      <t>α</t>
    </r>
    <r>
      <rPr>
        <b/>
        <sz val="14"/>
        <color theme="1"/>
        <rFont val="Cambria"/>
        <family val="1"/>
        <charset val="204"/>
      </rPr>
      <t>(B</t>
    </r>
    <r>
      <rPr>
        <b/>
        <vertAlign val="subscript"/>
        <sz val="14"/>
        <color theme="1"/>
        <rFont val="Cambria"/>
        <family val="1"/>
        <charset val="204"/>
      </rPr>
      <t>2</t>
    </r>
    <r>
      <rPr>
        <b/>
        <sz val="14"/>
        <color theme="1"/>
        <rFont val="Cambria"/>
        <family val="1"/>
        <charset val="204"/>
      </rPr>
      <t>/A</t>
    </r>
    <r>
      <rPr>
        <b/>
        <vertAlign val="subscript"/>
        <sz val="14"/>
        <color theme="1"/>
        <rFont val="Cambria"/>
        <family val="1"/>
        <charset val="204"/>
      </rPr>
      <t>2</t>
    </r>
    <r>
      <rPr>
        <b/>
        <sz val="14"/>
        <color theme="1"/>
        <rFont val="Cambria"/>
        <family val="1"/>
        <charset val="204"/>
      </rPr>
      <t>)</t>
    </r>
  </si>
  <si>
    <t>tR , мин</t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</si>
  <si>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>-20:3Δ</t>
    </r>
    <r>
      <rPr>
        <b/>
        <vertAlign val="superscript"/>
        <sz val="14"/>
        <color theme="1"/>
        <rFont val="Times New Roman"/>
        <family val="1"/>
        <charset val="204"/>
      </rPr>
      <t>11,14,17</t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</si>
  <si>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>-20:4Δ</t>
    </r>
    <r>
      <rPr>
        <b/>
        <vertAlign val="superscript"/>
        <sz val="14"/>
        <color theme="1"/>
        <rFont val="Times New Roman"/>
        <family val="1"/>
        <charset val="204"/>
      </rPr>
      <t>5,8,11,14</t>
    </r>
  </si>
  <si>
    <r>
      <t>C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 xml:space="preserve"> - 22:1Δ</t>
    </r>
    <r>
      <rPr>
        <b/>
        <vertAlign val="superscript"/>
        <sz val="14"/>
        <color theme="1"/>
        <rFont val="Times New Roman"/>
        <family val="1"/>
        <charset val="204"/>
      </rPr>
      <t>13</t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</si>
  <si>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>-20:4Δ</t>
    </r>
    <r>
      <rPr>
        <b/>
        <vertAlign val="superscript"/>
        <sz val="14"/>
        <color theme="1"/>
        <rFont val="Times New Roman"/>
        <family val="1"/>
        <charset val="204"/>
      </rPr>
      <t>5,8,11,14</t>
    </r>
    <r>
      <rPr>
        <b/>
        <sz val="14"/>
        <color theme="1"/>
        <rFont val="Times New Roman"/>
        <family val="1"/>
        <charset val="204"/>
      </rPr>
      <t xml:space="preserve"> , α(C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>/B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b/>
        <sz val="14"/>
        <color theme="1"/>
        <rFont val="Times New Roman"/>
        <family val="1"/>
        <charset val="204"/>
      </rPr>
      <t>)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</si>
  <si>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1</t>
    </r>
    <r>
      <rPr>
        <b/>
        <sz val="14"/>
        <color theme="1"/>
        <rFont val="Times New Roman"/>
        <family val="1"/>
        <charset val="204"/>
      </rPr>
      <t>-18:2Δ</t>
    </r>
    <r>
      <rPr>
        <b/>
        <vertAlign val="superscript"/>
        <sz val="14"/>
        <color theme="1"/>
        <rFont val="Times New Roman"/>
        <family val="1"/>
        <charset val="204"/>
      </rPr>
      <t>9t,12t</t>
    </r>
    <r>
      <rPr>
        <b/>
        <sz val="14"/>
        <color theme="1"/>
        <rFont val="Cambria"/>
        <family val="1"/>
        <charset val="204"/>
      </rPr>
      <t/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</si>
  <si>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 xml:space="preserve"> - 18:3Δ</t>
    </r>
    <r>
      <rPr>
        <b/>
        <vertAlign val="superscript"/>
        <sz val="14"/>
        <color theme="1"/>
        <rFont val="Times New Roman"/>
        <family val="1"/>
        <charset val="204"/>
      </rPr>
      <t>6,9,12</t>
    </r>
    <r>
      <rPr>
        <b/>
        <sz val="14"/>
        <color theme="1"/>
        <rFont val="Calibri"/>
        <family val="2"/>
        <charset val="204"/>
      </rPr>
      <t/>
    </r>
  </si>
  <si>
    <r>
      <t>B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 xml:space="preserve">-20:0 </t>
    </r>
  </si>
  <si>
    <t>22:1-13</t>
  </si>
  <si>
    <r>
      <t>A4-20:3Δ</t>
    </r>
    <r>
      <rPr>
        <b/>
        <vertAlign val="superscript"/>
        <sz val="14"/>
        <color theme="1"/>
        <rFont val="Times New Roman"/>
        <family val="1"/>
        <charset val="204"/>
      </rPr>
      <t>11,14,17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Cambria"/>
        <family val="1"/>
        <charset val="204"/>
      </rPr>
      <t xml:space="preserve"> , α(B</t>
    </r>
    <r>
      <rPr>
        <b/>
        <vertAlign val="subscript"/>
        <sz val="14"/>
        <color theme="1"/>
        <rFont val="Cambria"/>
        <family val="1"/>
        <charset val="204"/>
      </rPr>
      <t>4</t>
    </r>
    <r>
      <rPr>
        <b/>
        <sz val="14"/>
        <color theme="1"/>
        <rFont val="Cambria"/>
        <family val="1"/>
        <charset val="204"/>
      </rPr>
      <t>/A</t>
    </r>
    <r>
      <rPr>
        <b/>
        <vertAlign val="subscript"/>
        <sz val="14"/>
        <color theme="1"/>
        <rFont val="Cambria"/>
        <family val="1"/>
        <charset val="204"/>
      </rPr>
      <t>4</t>
    </r>
    <r>
      <rPr>
        <b/>
        <sz val="14"/>
        <color theme="1"/>
        <rFont val="Cambria"/>
        <family val="1"/>
        <charset val="204"/>
      </rPr>
      <t>)</t>
    </r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</si>
</sst>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3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3" tint="-0.249977111117893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3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theme="8" tint="0.59999389629810485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3" tint="-0.249977111117893"/>
      <name val="Arial"/>
      <family val="2"/>
      <charset val="204"/>
    </font>
    <font>
      <b/>
      <vertAlign val="subscript"/>
      <sz val="10"/>
      <color theme="3" tint="-0.249977111117893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3"/>
      <name val="Arial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mbria"/>
      <family val="1"/>
      <charset val="204"/>
    </font>
    <font>
      <b/>
      <vertAlign val="subscript"/>
      <sz val="14"/>
      <color theme="1"/>
      <name val="Cambria"/>
      <family val="1"/>
      <charset val="204"/>
    </font>
    <font>
      <b/>
      <vertAlign val="subscript"/>
      <sz val="14"/>
      <color theme="1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rgb="FF85D4F7"/>
        <bgColor indexed="64"/>
      </patternFill>
    </fill>
    <fill>
      <patternFill patternType="solid">
        <fgColor rgb="FFF3A7DF"/>
        <bgColor indexed="64"/>
      </patternFill>
    </fill>
    <fill>
      <patternFill patternType="solid">
        <fgColor rgb="FF7BE5BD"/>
        <bgColor indexed="64"/>
      </patternFill>
    </fill>
    <fill>
      <patternFill patternType="solid">
        <fgColor rgb="FFB9E5E3"/>
        <bgColor indexed="64"/>
      </patternFill>
    </fill>
    <fill>
      <patternFill patternType="solid">
        <fgColor rgb="FFB6AFD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7AEAAD"/>
        <bgColor indexed="64"/>
      </patternFill>
    </fill>
    <fill>
      <patternFill patternType="solid">
        <fgColor rgb="FF9EF1FC"/>
        <bgColor indexed="64"/>
      </patternFill>
    </fill>
    <fill>
      <patternFill patternType="solid">
        <fgColor rgb="FF9A9EF8"/>
        <bgColor indexed="64"/>
      </patternFill>
    </fill>
    <fill>
      <patternFill patternType="solid">
        <fgColor rgb="FFD978F4"/>
        <bgColor indexed="64"/>
      </patternFill>
    </fill>
    <fill>
      <patternFill patternType="solid">
        <fgColor rgb="FF4FF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CEE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A3C3"/>
        <bgColor indexed="64"/>
      </patternFill>
    </fill>
    <fill>
      <patternFill patternType="solid">
        <fgColor rgb="FF82DAA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98F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58AFF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 style="medium">
        <color rgb="FF7030A0"/>
      </bottom>
      <diagonal/>
    </border>
    <border>
      <left style="medium">
        <color rgb="FFFF0000"/>
      </left>
      <right style="medium">
        <color rgb="FFFF0000"/>
      </right>
      <top style="medium">
        <color rgb="FF7030A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7030A0"/>
      </left>
      <right style="medium">
        <color rgb="FF7030A0"/>
      </right>
      <top style="thin">
        <color indexed="64"/>
      </top>
      <bottom/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medium">
        <color rgb="FF7030A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7030A0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thin">
        <color theme="1"/>
      </top>
      <bottom style="medium">
        <color rgb="FFFFC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/>
      <diagonal/>
    </border>
    <border>
      <left style="medium">
        <color rgb="FFFFC000"/>
      </left>
      <right/>
      <top style="thin">
        <color indexed="64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9" tint="-0.249977111117893"/>
      </top>
      <bottom style="thin">
        <color indexed="64"/>
      </bottom>
      <diagonal/>
    </border>
    <border>
      <left style="medium">
        <color rgb="FFFF0000"/>
      </left>
      <right style="medium">
        <color rgb="FFC0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C00000"/>
      </top>
      <bottom style="medium">
        <color rgb="FFFF0000"/>
      </bottom>
      <diagonal/>
    </border>
    <border>
      <left style="medium">
        <color rgb="FFFF0000"/>
      </left>
      <right/>
      <top style="thin">
        <color theme="1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rgb="FF00B050"/>
      </left>
      <right style="thin">
        <color theme="1"/>
      </right>
      <top style="thick">
        <color rgb="FF00B05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rgb="FF00B050"/>
      </top>
      <bottom style="thin">
        <color theme="1"/>
      </bottom>
      <diagonal/>
    </border>
    <border>
      <left style="thin">
        <color theme="1"/>
      </left>
      <right style="thick">
        <color rgb="FF00B050"/>
      </right>
      <top style="thick">
        <color rgb="FF00B050"/>
      </top>
      <bottom style="thin">
        <color theme="1"/>
      </bottom>
      <diagonal/>
    </border>
    <border>
      <left style="thick">
        <color rgb="FF00B05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00B050"/>
      </right>
      <top style="thin">
        <color theme="1"/>
      </top>
      <bottom style="thin">
        <color theme="1"/>
      </bottom>
      <diagonal/>
    </border>
    <border>
      <left style="thick">
        <color rgb="FF00B050"/>
      </left>
      <right style="thin">
        <color theme="1"/>
      </right>
      <top style="thin">
        <color theme="1"/>
      </top>
      <bottom style="thick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00B050"/>
      </bottom>
      <diagonal/>
    </border>
    <border>
      <left style="thin">
        <color theme="1"/>
      </left>
      <right style="thick">
        <color rgb="FF00B050"/>
      </right>
      <top style="thin">
        <color theme="1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rgb="FF0CAC60"/>
      </left>
      <right style="thin">
        <color theme="1"/>
      </right>
      <top style="thick">
        <color rgb="FF0CAC6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rgb="FF0CAC6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rgb="FF0CAC60"/>
      </top>
      <bottom style="thin">
        <color theme="1"/>
      </bottom>
      <diagonal/>
    </border>
    <border>
      <left style="thin">
        <color indexed="64"/>
      </left>
      <right style="thick">
        <color rgb="FF0CAC60"/>
      </right>
      <top style="thick">
        <color rgb="FF0CAC60"/>
      </top>
      <bottom style="thin">
        <color indexed="64"/>
      </bottom>
      <diagonal/>
    </border>
    <border>
      <left style="thick">
        <color rgb="FF0CAC6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ck">
        <color rgb="FF0CAC60"/>
      </right>
      <top style="thin">
        <color indexed="64"/>
      </top>
      <bottom style="thin">
        <color indexed="64"/>
      </bottom>
      <diagonal/>
    </border>
    <border>
      <left style="thick">
        <color rgb="FF0CAC60"/>
      </left>
      <right style="thin">
        <color theme="1"/>
      </right>
      <top style="thin">
        <color theme="1"/>
      </top>
      <bottom style="thick">
        <color rgb="FF0CAC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CAC6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0CAC60"/>
      </bottom>
      <diagonal/>
    </border>
    <border>
      <left style="thin">
        <color indexed="64"/>
      </left>
      <right style="thick">
        <color rgb="FF0CAC60"/>
      </right>
      <top style="thin">
        <color indexed="64"/>
      </top>
      <bottom style="thick">
        <color rgb="FF0CAC6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 style="thick">
        <color rgb="FF0CAC6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0CAC60"/>
      </right>
      <top style="thin">
        <color theme="1"/>
      </top>
      <bottom style="thick">
        <color rgb="FF0CAC6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0CAC60"/>
      </left>
      <right style="thin">
        <color indexed="64"/>
      </right>
      <top style="thick">
        <color rgb="FF0CAC60"/>
      </top>
      <bottom style="thin">
        <color indexed="64"/>
      </bottom>
      <diagonal/>
    </border>
    <border>
      <left style="thick">
        <color rgb="FF0CAC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CAC60"/>
      </left>
      <right style="thin">
        <color indexed="64"/>
      </right>
      <top style="thin">
        <color indexed="64"/>
      </top>
      <bottom style="thick">
        <color rgb="FF0CAC60"/>
      </bottom>
      <diagonal/>
    </border>
    <border>
      <left style="thin">
        <color theme="1"/>
      </left>
      <right style="thick">
        <color rgb="FF0CAC6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rgb="FF00B050"/>
      </left>
      <right style="thin">
        <color indexed="64"/>
      </right>
      <top style="thick">
        <color rgb="FF00B050"/>
      </top>
      <bottom/>
      <diagonal/>
    </border>
    <border>
      <left style="thick">
        <color rgb="FF00B050"/>
      </left>
      <right style="thin">
        <color indexed="64"/>
      </right>
      <top/>
      <bottom/>
      <diagonal/>
    </border>
    <border>
      <left style="thick">
        <color rgb="FF00B050"/>
      </left>
      <right style="thin">
        <color indexed="64"/>
      </right>
      <top/>
      <bottom style="thick">
        <color rgb="FF00B050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786">
    <xf numFmtId="0" fontId="0" fillId="0" borderId="0" xfId="0"/>
    <xf numFmtId="164" fontId="2" fillId="0" borderId="0" xfId="0" applyNumberFormat="1" applyFont="1" applyBorder="1"/>
    <xf numFmtId="164" fontId="0" fillId="0" borderId="0" xfId="0" applyNumberFormat="1"/>
    <xf numFmtId="0" fontId="0" fillId="0" borderId="0" xfId="0" applyFont="1" applyFill="1"/>
    <xf numFmtId="0" fontId="0" fillId="0" borderId="0" xfId="0" applyBorder="1"/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0" fillId="0" borderId="6" xfId="0" applyBorder="1" applyAlignment="1"/>
    <xf numFmtId="0" fontId="1" fillId="0" borderId="6" xfId="0" applyFont="1" applyBorder="1"/>
    <xf numFmtId="0" fontId="1" fillId="0" borderId="5" xfId="0" applyFont="1" applyBorder="1"/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4" fillId="12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14" borderId="7" xfId="0" applyFont="1" applyFill="1" applyBorder="1"/>
    <xf numFmtId="164" fontId="2" fillId="14" borderId="7" xfId="0" applyNumberFormat="1" applyFont="1" applyFill="1" applyBorder="1"/>
    <xf numFmtId="0" fontId="2" fillId="0" borderId="0" xfId="0" applyFo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2" fillId="14" borderId="10" xfId="0" applyFont="1" applyFill="1" applyBorder="1"/>
    <xf numFmtId="1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0" xfId="0" applyFont="1" applyBorder="1" applyAlignment="1">
      <alignment horizontal="center" vertical="top" wrapText="1"/>
    </xf>
    <xf numFmtId="0" fontId="2" fillId="14" borderId="0" xfId="0" applyFont="1" applyFill="1"/>
    <xf numFmtId="0" fontId="0" fillId="14" borderId="0" xfId="0" applyFill="1"/>
    <xf numFmtId="164" fontId="2" fillId="0" borderId="7" xfId="0" applyNumberFormat="1" applyFont="1" applyFill="1" applyBorder="1"/>
    <xf numFmtId="164" fontId="2" fillId="15" borderId="7" xfId="0" applyNumberFormat="1" applyFont="1" applyFill="1" applyBorder="1"/>
    <xf numFmtId="164" fontId="2" fillId="14" borderId="11" xfId="0" applyNumberFormat="1" applyFont="1" applyFill="1" applyBorder="1"/>
    <xf numFmtId="164" fontId="2" fillId="14" borderId="13" xfId="0" applyNumberFormat="1" applyFont="1" applyFill="1" applyBorder="1"/>
    <xf numFmtId="0" fontId="0" fillId="14" borderId="0" xfId="0" applyFill="1" applyBorder="1"/>
    <xf numFmtId="164" fontId="2" fillId="15" borderId="18" xfId="0" applyNumberFormat="1" applyFont="1" applyFill="1" applyBorder="1"/>
    <xf numFmtId="164" fontId="2" fillId="15" borderId="19" xfId="0" applyNumberFormat="1" applyFont="1" applyFill="1" applyBorder="1"/>
    <xf numFmtId="164" fontId="9" fillId="15" borderId="18" xfId="0" applyNumberFormat="1" applyFont="1" applyFill="1" applyBorder="1"/>
    <xf numFmtId="164" fontId="9" fillId="15" borderId="20" xfId="0" applyNumberFormat="1" applyFont="1" applyFill="1" applyBorder="1"/>
    <xf numFmtId="164" fontId="2" fillId="15" borderId="22" xfId="0" applyNumberFormat="1" applyFont="1" applyFill="1" applyBorder="1"/>
    <xf numFmtId="164" fontId="9" fillId="15" borderId="21" xfId="0" applyNumberFormat="1" applyFont="1" applyFill="1" applyBorder="1"/>
    <xf numFmtId="164" fontId="2" fillId="15" borderId="23" xfId="0" applyNumberFormat="1" applyFont="1" applyFill="1" applyBorder="1"/>
    <xf numFmtId="164" fontId="2" fillId="15" borderId="24" xfId="0" applyNumberFormat="1" applyFont="1" applyFill="1" applyBorder="1"/>
    <xf numFmtId="164" fontId="2" fillId="15" borderId="13" xfId="0" applyNumberFormat="1" applyFont="1" applyFill="1" applyBorder="1"/>
    <xf numFmtId="164" fontId="2" fillId="15" borderId="25" xfId="0" applyNumberFormat="1" applyFont="1" applyFill="1" applyBorder="1"/>
    <xf numFmtId="164" fontId="2" fillId="15" borderId="26" xfId="0" applyNumberFormat="1" applyFont="1" applyFill="1" applyBorder="1"/>
    <xf numFmtId="164" fontId="2" fillId="15" borderId="27" xfId="0" applyNumberFormat="1" applyFont="1" applyFill="1" applyBorder="1"/>
    <xf numFmtId="164" fontId="9" fillId="15" borderId="7" xfId="0" applyNumberFormat="1" applyFont="1" applyFill="1" applyBorder="1"/>
    <xf numFmtId="164" fontId="2" fillId="15" borderId="28" xfId="0" applyNumberFormat="1" applyFont="1" applyFill="1" applyBorder="1"/>
    <xf numFmtId="164" fontId="2" fillId="15" borderId="30" xfId="0" applyNumberFormat="1" applyFont="1" applyFill="1" applyBorder="1"/>
    <xf numFmtId="164" fontId="9" fillId="15" borderId="19" xfId="0" applyNumberFormat="1" applyFont="1" applyFill="1" applyBorder="1"/>
    <xf numFmtId="164" fontId="2" fillId="14" borderId="6" xfId="0" applyNumberFormat="1" applyFont="1" applyFill="1" applyBorder="1"/>
    <xf numFmtId="164" fontId="9" fillId="15" borderId="29" xfId="0" applyNumberFormat="1" applyFont="1" applyFill="1" applyBorder="1"/>
    <xf numFmtId="164" fontId="2" fillId="15" borderId="33" xfId="0" applyNumberFormat="1" applyFont="1" applyFill="1" applyBorder="1"/>
    <xf numFmtId="164" fontId="2" fillId="14" borderId="10" xfId="0" applyNumberFormat="1" applyFont="1" applyFill="1" applyBorder="1"/>
    <xf numFmtId="164" fontId="2" fillId="0" borderId="0" xfId="0" applyNumberFormat="1" applyFont="1"/>
    <xf numFmtId="164" fontId="2" fillId="14" borderId="0" xfId="0" applyNumberFormat="1" applyFont="1" applyFill="1"/>
    <xf numFmtId="164" fontId="2" fillId="0" borderId="0" xfId="0" applyNumberFormat="1" applyFont="1" applyFill="1"/>
    <xf numFmtId="164" fontId="2" fillId="14" borderId="8" xfId="0" applyNumberFormat="1" applyFont="1" applyFill="1" applyBorder="1"/>
    <xf numFmtId="164" fontId="2" fillId="14" borderId="9" xfId="0" applyNumberFormat="1" applyFont="1" applyFill="1" applyBorder="1"/>
    <xf numFmtId="164" fontId="2" fillId="14" borderId="1" xfId="0" applyNumberFormat="1" applyFont="1" applyFill="1" applyBorder="1"/>
    <xf numFmtId="164" fontId="2" fillId="14" borderId="39" xfId="0" applyNumberFormat="1" applyFont="1" applyFill="1" applyBorder="1"/>
    <xf numFmtId="164" fontId="2" fillId="14" borderId="3" xfId="0" applyNumberFormat="1" applyFont="1" applyFill="1" applyBorder="1"/>
    <xf numFmtId="164" fontId="2" fillId="15" borderId="40" xfId="0" applyNumberFormat="1" applyFont="1" applyFill="1" applyBorder="1"/>
    <xf numFmtId="164" fontId="2" fillId="14" borderId="37" xfId="0" applyNumberFormat="1" applyFont="1" applyFill="1" applyBorder="1"/>
    <xf numFmtId="0" fontId="8" fillId="0" borderId="8" xfId="0" applyFont="1" applyFill="1" applyBorder="1" applyAlignment="1">
      <alignment horizontal="center" vertical="center" wrapText="1"/>
    </xf>
    <xf numFmtId="0" fontId="0" fillId="16" borderId="0" xfId="0" applyFill="1"/>
    <xf numFmtId="164" fontId="2" fillId="15" borderId="31" xfId="0" applyNumberFormat="1" applyFont="1" applyFill="1" applyBorder="1"/>
    <xf numFmtId="164" fontId="2" fillId="15" borderId="32" xfId="0" applyNumberFormat="1" applyFont="1" applyFill="1" applyBorder="1"/>
    <xf numFmtId="0" fontId="10" fillId="18" borderId="46" xfId="0" applyFont="1" applyFill="1" applyBorder="1"/>
    <xf numFmtId="0" fontId="10" fillId="18" borderId="47" xfId="0" applyFont="1" applyFill="1" applyBorder="1"/>
    <xf numFmtId="0" fontId="8" fillId="0" borderId="8" xfId="0" applyFont="1" applyBorder="1" applyAlignment="1">
      <alignment horizontal="center" vertical="center"/>
    </xf>
    <xf numFmtId="164" fontId="9" fillId="17" borderId="40" xfId="0" applyNumberFormat="1" applyFont="1" applyFill="1" applyBorder="1"/>
    <xf numFmtId="164" fontId="2" fillId="20" borderId="7" xfId="0" applyNumberFormat="1" applyFont="1" applyFill="1" applyBorder="1"/>
    <xf numFmtId="164" fontId="9" fillId="15" borderId="51" xfId="0" applyNumberFormat="1" applyFont="1" applyFill="1" applyBorder="1"/>
    <xf numFmtId="0" fontId="13" fillId="0" borderId="10" xfId="0" applyFont="1" applyBorder="1" applyAlignment="1">
      <alignment horizontal="center" vertical="top" wrapText="1"/>
    </xf>
    <xf numFmtId="164" fontId="2" fillId="15" borderId="52" xfId="0" applyNumberFormat="1" applyFont="1" applyFill="1" applyBorder="1"/>
    <xf numFmtId="164" fontId="2" fillId="14" borderId="4" xfId="0" applyNumberFormat="1" applyFont="1" applyFill="1" applyBorder="1"/>
    <xf numFmtId="164" fontId="2" fillId="15" borderId="8" xfId="0" applyNumberFormat="1" applyFont="1" applyFill="1" applyBorder="1"/>
    <xf numFmtId="164" fontId="2" fillId="15" borderId="42" xfId="0" applyNumberFormat="1" applyFont="1" applyFill="1" applyBorder="1"/>
    <xf numFmtId="164" fontId="2" fillId="14" borderId="42" xfId="0" applyNumberFormat="1" applyFont="1" applyFill="1" applyBorder="1"/>
    <xf numFmtId="164" fontId="9" fillId="15" borderId="53" xfId="0" applyNumberFormat="1" applyFont="1" applyFill="1" applyBorder="1"/>
    <xf numFmtId="164" fontId="2" fillId="15" borderId="50" xfId="0" applyNumberFormat="1" applyFont="1" applyFill="1" applyBorder="1"/>
    <xf numFmtId="164" fontId="2" fillId="15" borderId="51" xfId="0" applyNumberFormat="1" applyFont="1" applyFill="1" applyBorder="1"/>
    <xf numFmtId="0" fontId="14" fillId="4" borderId="12" xfId="0" applyFont="1" applyFill="1" applyBorder="1" applyAlignment="1">
      <alignment horizontal="center"/>
    </xf>
    <xf numFmtId="164" fontId="12" fillId="20" borderId="55" xfId="0" applyNumberFormat="1" applyFont="1" applyFill="1" applyBorder="1"/>
    <xf numFmtId="0" fontId="14" fillId="11" borderId="11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/>
    </xf>
    <xf numFmtId="164" fontId="2" fillId="14" borderId="2" xfId="0" applyNumberFormat="1" applyFont="1" applyFill="1" applyBorder="1"/>
    <xf numFmtId="164" fontId="9" fillId="15" borderId="43" xfId="0" applyNumberFormat="1" applyFont="1" applyFill="1" applyBorder="1"/>
    <xf numFmtId="164" fontId="1" fillId="0" borderId="34" xfId="0" applyNumberFormat="1" applyFont="1" applyBorder="1"/>
    <xf numFmtId="2" fontId="1" fillId="0" borderId="34" xfId="0" applyNumberFormat="1" applyFont="1" applyBorder="1"/>
    <xf numFmtId="0" fontId="1" fillId="0" borderId="34" xfId="0" applyFont="1" applyBorder="1"/>
    <xf numFmtId="164" fontId="2" fillId="14" borderId="12" xfId="0" applyNumberFormat="1" applyFont="1" applyFill="1" applyBorder="1"/>
    <xf numFmtId="164" fontId="2" fillId="15" borderId="57" xfId="0" applyNumberFormat="1" applyFont="1" applyFill="1" applyBorder="1"/>
    <xf numFmtId="164" fontId="2" fillId="15" borderId="55" xfId="0" applyNumberFormat="1" applyFont="1" applyFill="1" applyBorder="1"/>
    <xf numFmtId="164" fontId="2" fillId="14" borderId="34" xfId="0" applyNumberFormat="1" applyFont="1" applyFill="1" applyBorder="1"/>
    <xf numFmtId="0" fontId="16" fillId="0" borderId="0" xfId="0" applyFont="1" applyBorder="1" applyAlignment="1"/>
    <xf numFmtId="0" fontId="16" fillId="0" borderId="58" xfId="0" applyFont="1" applyBorder="1" applyAlignment="1"/>
    <xf numFmtId="164" fontId="2" fillId="14" borderId="0" xfId="0" applyNumberFormat="1" applyFont="1" applyFill="1" applyBorder="1"/>
    <xf numFmtId="164" fontId="2" fillId="15" borderId="35" xfId="0" applyNumberFormat="1" applyFont="1" applyFill="1" applyBorder="1"/>
    <xf numFmtId="164" fontId="2" fillId="15" borderId="36" xfId="0" applyNumberFormat="1" applyFont="1" applyFill="1" applyBorder="1"/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64" fontId="2" fillId="15" borderId="19" xfId="0" applyNumberFormat="1" applyFont="1" applyFill="1" applyBorder="1" applyAlignment="1">
      <alignment horizontal="right"/>
    </xf>
    <xf numFmtId="0" fontId="0" fillId="19" borderId="0" xfId="0" applyFill="1" applyAlignment="1"/>
    <xf numFmtId="0" fontId="0" fillId="0" borderId="7" xfId="0" applyBorder="1"/>
    <xf numFmtId="164" fontId="9" fillId="15" borderId="50" xfId="0" applyNumberFormat="1" applyFont="1" applyFill="1" applyBorder="1"/>
    <xf numFmtId="164" fontId="2" fillId="14" borderId="62" xfId="0" applyNumberFormat="1" applyFont="1" applyFill="1" applyBorder="1"/>
    <xf numFmtId="164" fontId="9" fillId="17" borderId="63" xfId="0" applyNumberFormat="1" applyFont="1" applyFill="1" applyBorder="1"/>
    <xf numFmtId="164" fontId="9" fillId="15" borderId="64" xfId="0" applyNumberFormat="1" applyFont="1" applyFill="1" applyBorder="1"/>
    <xf numFmtId="164" fontId="2" fillId="19" borderId="7" xfId="0" applyNumberFormat="1" applyFont="1" applyFill="1" applyBorder="1"/>
    <xf numFmtId="164" fontId="9" fillId="14" borderId="12" xfId="0" applyNumberFormat="1" applyFont="1" applyFill="1" applyBorder="1"/>
    <xf numFmtId="0" fontId="0" fillId="0" borderId="2" xfId="0" applyBorder="1"/>
    <xf numFmtId="0" fontId="0" fillId="0" borderId="5" xfId="0" applyBorder="1"/>
    <xf numFmtId="164" fontId="9" fillId="15" borderId="24" xfId="0" applyNumberFormat="1" applyFont="1" applyFill="1" applyBorder="1"/>
    <xf numFmtId="165" fontId="0" fillId="0" borderId="0" xfId="0" applyNumberFormat="1"/>
    <xf numFmtId="164" fontId="2" fillId="15" borderId="59" xfId="0" applyNumberFormat="1" applyFont="1" applyFill="1" applyBorder="1"/>
    <xf numFmtId="164" fontId="2" fillId="20" borderId="38" xfId="0" applyNumberFormat="1" applyFont="1" applyFill="1" applyBorder="1"/>
    <xf numFmtId="164" fontId="2" fillId="20" borderId="42" xfId="0" applyNumberFormat="1" applyFont="1" applyFill="1" applyBorder="1"/>
    <xf numFmtId="164" fontId="0" fillId="14" borderId="0" xfId="0" applyNumberFormat="1" applyFill="1"/>
    <xf numFmtId="164" fontId="2" fillId="14" borderId="17" xfId="0" applyNumberFormat="1" applyFont="1" applyFill="1" applyBorder="1"/>
    <xf numFmtId="164" fontId="0" fillId="14" borderId="2" xfId="0" applyNumberFormat="1" applyFill="1" applyBorder="1"/>
    <xf numFmtId="164" fontId="0" fillId="14" borderId="0" xfId="0" applyNumberFormat="1" applyFill="1" applyBorder="1"/>
    <xf numFmtId="164" fontId="7" fillId="0" borderId="0" xfId="0" applyNumberFormat="1" applyFont="1"/>
    <xf numFmtId="164" fontId="7" fillId="14" borderId="0" xfId="0" applyNumberFormat="1" applyFont="1" applyFill="1"/>
    <xf numFmtId="164" fontId="2" fillId="14" borderId="44" xfId="0" applyNumberFormat="1" applyFont="1" applyFill="1" applyBorder="1"/>
    <xf numFmtId="164" fontId="9" fillId="14" borderId="37" xfId="0" applyNumberFormat="1" applyFont="1" applyFill="1" applyBorder="1"/>
    <xf numFmtId="164" fontId="2" fillId="14" borderId="41" xfId="0" applyNumberFormat="1" applyFont="1" applyFill="1" applyBorder="1"/>
    <xf numFmtId="164" fontId="2" fillId="15" borderId="10" xfId="0" applyNumberFormat="1" applyFont="1" applyFill="1" applyBorder="1"/>
    <xf numFmtId="164" fontId="2" fillId="20" borderId="65" xfId="0" applyNumberFormat="1" applyFont="1" applyFill="1" applyBorder="1"/>
    <xf numFmtId="164" fontId="2" fillId="15" borderId="45" xfId="0" applyNumberFormat="1" applyFont="1" applyFill="1" applyBorder="1"/>
    <xf numFmtId="164" fontId="12" fillId="20" borderId="66" xfId="0" applyNumberFormat="1" applyFont="1" applyFill="1" applyBorder="1"/>
    <xf numFmtId="164" fontId="2" fillId="15" borderId="67" xfId="0" applyNumberFormat="1" applyFont="1" applyFill="1" applyBorder="1"/>
    <xf numFmtId="164" fontId="9" fillId="15" borderId="23" xfId="0" applyNumberFormat="1" applyFont="1" applyFill="1" applyBorder="1"/>
    <xf numFmtId="164" fontId="9" fillId="15" borderId="25" xfId="0" applyNumberFormat="1" applyFont="1" applyFill="1" applyBorder="1"/>
    <xf numFmtId="0" fontId="14" fillId="2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 vertical="center"/>
    </xf>
    <xf numFmtId="164" fontId="12" fillId="20" borderId="26" xfId="0" applyNumberFormat="1" applyFont="1" applyFill="1" applyBorder="1"/>
    <xf numFmtId="164" fontId="12" fillId="20" borderId="27" xfId="0" applyNumberFormat="1" applyFont="1" applyFill="1" applyBorder="1"/>
    <xf numFmtId="164" fontId="12" fillId="20" borderId="61" xfId="0" applyNumberFormat="1" applyFont="1" applyFill="1" applyBorder="1"/>
    <xf numFmtId="164" fontId="12" fillId="20" borderId="60" xfId="0" applyNumberFormat="1" applyFont="1" applyFill="1" applyBorder="1"/>
    <xf numFmtId="164" fontId="12" fillId="20" borderId="45" xfId="0" applyNumberFormat="1" applyFont="1" applyFill="1" applyBorder="1"/>
    <xf numFmtId="164" fontId="11" fillId="15" borderId="28" xfId="0" applyNumberFormat="1" applyFont="1" applyFill="1" applyBorder="1"/>
    <xf numFmtId="164" fontId="11" fillId="15" borderId="19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9" fillId="15" borderId="31" xfId="0" applyNumberFormat="1" applyFont="1" applyFill="1" applyBorder="1"/>
    <xf numFmtId="164" fontId="9" fillId="15" borderId="32" xfId="0" applyNumberFormat="1" applyFont="1" applyFill="1" applyBorder="1"/>
    <xf numFmtId="164" fontId="2" fillId="15" borderId="69" xfId="0" applyNumberFormat="1" applyFont="1" applyFill="1" applyBorder="1"/>
    <xf numFmtId="164" fontId="2" fillId="15" borderId="70" xfId="0" applyNumberFormat="1" applyFont="1" applyFill="1" applyBorder="1"/>
    <xf numFmtId="164" fontId="2" fillId="15" borderId="5" xfId="0" applyNumberFormat="1" applyFont="1" applyFill="1" applyBorder="1"/>
    <xf numFmtId="164" fontId="2" fillId="15" borderId="2" xfId="0" applyNumberFormat="1" applyFont="1" applyFill="1" applyBorder="1"/>
    <xf numFmtId="164" fontId="9" fillId="15" borderId="8" xfId="0" applyNumberFormat="1" applyFont="1" applyFill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15" borderId="56" xfId="0" applyNumberFormat="1" applyFont="1" applyFill="1" applyBorder="1"/>
    <xf numFmtId="164" fontId="2" fillId="15" borderId="71" xfId="0" applyNumberFormat="1" applyFont="1" applyFill="1" applyBorder="1"/>
    <xf numFmtId="164" fontId="2" fillId="0" borderId="7" xfId="0" applyNumberFormat="1" applyFont="1" applyBorder="1" applyAlignment="1">
      <alignment horizontal="right"/>
    </xf>
    <xf numFmtId="164" fontId="2" fillId="14" borderId="7" xfId="0" applyNumberFormat="1" applyFont="1" applyFill="1" applyBorder="1" applyAlignment="1">
      <alignment horizontal="right"/>
    </xf>
    <xf numFmtId="164" fontId="2" fillId="14" borderId="11" xfId="0" applyNumberFormat="1" applyFont="1" applyFill="1" applyBorder="1" applyAlignment="1">
      <alignment horizontal="right"/>
    </xf>
    <xf numFmtId="164" fontId="2" fillId="15" borderId="18" xfId="0" applyNumberFormat="1" applyFont="1" applyFill="1" applyBorder="1" applyAlignment="1">
      <alignment horizontal="right"/>
    </xf>
    <xf numFmtId="164" fontId="2" fillId="14" borderId="13" xfId="0" applyNumberFormat="1" applyFont="1" applyFill="1" applyBorder="1" applyAlignment="1">
      <alignment horizontal="right"/>
    </xf>
    <xf numFmtId="164" fontId="9" fillId="15" borderId="18" xfId="0" applyNumberFormat="1" applyFont="1" applyFill="1" applyBorder="1" applyAlignment="1">
      <alignment horizontal="right"/>
    </xf>
    <xf numFmtId="164" fontId="9" fillId="15" borderId="24" xfId="0" applyNumberFormat="1" applyFont="1" applyFill="1" applyBorder="1" applyAlignment="1">
      <alignment horizontal="right"/>
    </xf>
    <xf numFmtId="164" fontId="9" fillId="15" borderId="19" xfId="0" applyNumberFormat="1" applyFont="1" applyFill="1" applyBorder="1" applyAlignment="1">
      <alignment horizontal="right"/>
    </xf>
    <xf numFmtId="164" fontId="2" fillId="14" borderId="34" xfId="0" applyNumberFormat="1" applyFont="1" applyFill="1" applyBorder="1" applyAlignment="1">
      <alignment horizontal="right"/>
    </xf>
    <xf numFmtId="164" fontId="9" fillId="17" borderId="40" xfId="0" applyNumberFormat="1" applyFont="1" applyFill="1" applyBorder="1" applyAlignment="1">
      <alignment horizontal="right"/>
    </xf>
    <xf numFmtId="164" fontId="9" fillId="14" borderId="1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0" borderId="7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 wrapText="1"/>
    </xf>
    <xf numFmtId="164" fontId="2" fillId="0" borderId="11" xfId="0" applyNumberFormat="1" applyFont="1" applyFill="1" applyBorder="1" applyAlignment="1">
      <alignment horizontal="right" wrapText="1"/>
    </xf>
    <xf numFmtId="164" fontId="2" fillId="15" borderId="32" xfId="0" applyNumberFormat="1" applyFont="1" applyFill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9" fillId="15" borderId="73" xfId="0" applyNumberFormat="1" applyFont="1" applyFill="1" applyBorder="1" applyAlignment="1">
      <alignment horizontal="right"/>
    </xf>
    <xf numFmtId="164" fontId="9" fillId="15" borderId="32" xfId="0" applyNumberFormat="1" applyFont="1" applyFill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9" fillId="14" borderId="12" xfId="0" applyNumberFormat="1" applyFont="1" applyFill="1" applyBorder="1" applyAlignment="1">
      <alignment horizontal="right" wrapText="1"/>
    </xf>
    <xf numFmtId="164" fontId="2" fillId="17" borderId="7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8" fillId="14" borderId="10" xfId="0" applyNumberFormat="1" applyFont="1" applyFill="1" applyBorder="1"/>
    <xf numFmtId="164" fontId="19" fillId="14" borderId="7" xfId="0" applyNumberFormat="1" applyFont="1" applyFill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164" fontId="2" fillId="20" borderId="74" xfId="0" applyNumberFormat="1" applyFont="1" applyFill="1" applyBorder="1"/>
    <xf numFmtId="164" fontId="2" fillId="20" borderId="37" xfId="0" applyNumberFormat="1" applyFont="1" applyFill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64" fontId="12" fillId="20" borderId="50" xfId="0" applyNumberFormat="1" applyFont="1" applyFill="1" applyBorder="1"/>
    <xf numFmtId="164" fontId="12" fillId="20" borderId="51" xfId="0" applyNumberFormat="1" applyFont="1" applyFill="1" applyBorder="1"/>
    <xf numFmtId="164" fontId="9" fillId="14" borderId="17" xfId="0" applyNumberFormat="1" applyFont="1" applyFill="1" applyBorder="1"/>
    <xf numFmtId="0" fontId="14" fillId="11" borderId="0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164" fontId="2" fillId="20" borderId="75" xfId="0" applyNumberFormat="1" applyFont="1" applyFill="1" applyBorder="1"/>
    <xf numFmtId="164" fontId="2" fillId="20" borderId="76" xfId="0" applyNumberFormat="1" applyFont="1" applyFill="1" applyBorder="1"/>
    <xf numFmtId="164" fontId="2" fillId="20" borderId="77" xfId="0" applyNumberFormat="1" applyFont="1" applyFill="1" applyBorder="1"/>
    <xf numFmtId="164" fontId="12" fillId="20" borderId="78" xfId="0" applyNumberFormat="1" applyFont="1" applyFill="1" applyBorder="1"/>
    <xf numFmtId="164" fontId="12" fillId="20" borderId="79" xfId="0" applyNumberFormat="1" applyFont="1" applyFill="1" applyBorder="1"/>
    <xf numFmtId="164" fontId="9" fillId="17" borderId="80" xfId="0" applyNumberFormat="1" applyFont="1" applyFill="1" applyBorder="1"/>
    <xf numFmtId="164" fontId="9" fillId="15" borderId="10" xfId="0" applyNumberFormat="1" applyFont="1" applyFill="1" applyBorder="1"/>
    <xf numFmtId="164" fontId="2" fillId="14" borderId="16" xfId="0" applyNumberFormat="1" applyFont="1" applyFill="1" applyBorder="1"/>
    <xf numFmtId="164" fontId="2" fillId="15" borderId="78" xfId="0" applyNumberFormat="1" applyFont="1" applyFill="1" applyBorder="1"/>
    <xf numFmtId="164" fontId="2" fillId="15" borderId="79" xfId="0" applyNumberFormat="1" applyFont="1" applyFill="1" applyBorder="1"/>
    <xf numFmtId="164" fontId="12" fillId="20" borderId="81" xfId="0" applyNumberFormat="1" applyFont="1" applyFill="1" applyBorder="1"/>
    <xf numFmtId="164" fontId="12" fillId="20" borderId="82" xfId="0" applyNumberFormat="1" applyFont="1" applyFill="1" applyBorder="1"/>
    <xf numFmtId="164" fontId="2" fillId="15" borderId="83" xfId="0" applyNumberFormat="1" applyFont="1" applyFill="1" applyBorder="1"/>
    <xf numFmtId="164" fontId="2" fillId="14" borderId="54" xfId="0" applyNumberFormat="1" applyFont="1" applyFill="1" applyBorder="1"/>
    <xf numFmtId="164" fontId="2" fillId="15" borderId="68" xfId="0" applyNumberFormat="1" applyFont="1" applyFill="1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2" fillId="14" borderId="35" xfId="0" applyNumberFormat="1" applyFont="1" applyFill="1" applyBorder="1"/>
    <xf numFmtId="164" fontId="2" fillId="14" borderId="36" xfId="0" applyNumberFormat="1" applyFont="1" applyFill="1" applyBorder="1"/>
    <xf numFmtId="0" fontId="14" fillId="11" borderId="3" xfId="0" applyFont="1" applyFill="1" applyBorder="1" applyAlignment="1">
      <alignment horizontal="center" vertical="center"/>
    </xf>
    <xf numFmtId="164" fontId="2" fillId="15" borderId="31" xfId="0" applyNumberFormat="1" applyFont="1" applyFill="1" applyBorder="1" applyAlignment="1">
      <alignment horizontal="right"/>
    </xf>
    <xf numFmtId="164" fontId="9" fillId="15" borderId="31" xfId="0" applyNumberFormat="1" applyFont="1" applyFill="1" applyBorder="1" applyAlignment="1">
      <alignment horizontal="right"/>
    </xf>
    <xf numFmtId="164" fontId="2" fillId="15" borderId="84" xfId="0" applyNumberFormat="1" applyFont="1" applyFill="1" applyBorder="1"/>
    <xf numFmtId="164" fontId="2" fillId="15" borderId="85" xfId="0" applyNumberFormat="1" applyFont="1" applyFill="1" applyBorder="1"/>
    <xf numFmtId="164" fontId="2" fillId="19" borderId="48" xfId="0" applyNumberFormat="1" applyFont="1" applyFill="1" applyBorder="1"/>
    <xf numFmtId="164" fontId="2" fillId="19" borderId="49" xfId="0" applyNumberFormat="1" applyFont="1" applyFill="1" applyBorder="1"/>
    <xf numFmtId="164" fontId="2" fillId="19" borderId="13" xfId="0" applyNumberFormat="1" applyFont="1" applyFill="1" applyBorder="1"/>
    <xf numFmtId="164" fontId="2" fillId="14" borderId="29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4" fillId="11" borderId="5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21" fillId="0" borderId="7" xfId="0" applyFont="1" applyFill="1" applyBorder="1" applyAlignment="1">
      <alignment horizontal="center" vertical="top" wrapText="1"/>
    </xf>
    <xf numFmtId="164" fontId="0" fillId="22" borderId="7" xfId="0" applyNumberFormat="1" applyFill="1" applyBorder="1" applyAlignment="1"/>
    <xf numFmtId="164" fontId="0" fillId="22" borderId="7" xfId="0" applyNumberFormat="1" applyFill="1" applyBorder="1" applyAlignment="1">
      <alignment vertical="center"/>
    </xf>
    <xf numFmtId="164" fontId="0" fillId="21" borderId="7" xfId="0" applyNumberFormat="1" applyFill="1" applyBorder="1"/>
    <xf numFmtId="164" fontId="0" fillId="22" borderId="11" xfId="0" applyNumberFormat="1" applyFill="1" applyBorder="1" applyAlignment="1"/>
    <xf numFmtId="164" fontId="0" fillId="21" borderId="11" xfId="0" applyNumberFormat="1" applyFill="1" applyBorder="1"/>
    <xf numFmtId="164" fontId="0" fillId="22" borderId="13" xfId="0" applyNumberFormat="1" applyFill="1" applyBorder="1"/>
    <xf numFmtId="164" fontId="0" fillId="22" borderId="7" xfId="0" applyNumberFormat="1" applyFill="1" applyBorder="1"/>
    <xf numFmtId="164" fontId="0" fillId="23" borderId="7" xfId="0" applyNumberFormat="1" applyFill="1" applyBorder="1"/>
    <xf numFmtId="164" fontId="0" fillId="23" borderId="7" xfId="0" applyNumberFormat="1" applyFill="1" applyBorder="1" applyAlignment="1">
      <alignment vertical="center"/>
    </xf>
    <xf numFmtId="164" fontId="0" fillId="23" borderId="13" xfId="0" applyNumberFormat="1" applyFill="1" applyBorder="1"/>
    <xf numFmtId="164" fontId="0" fillId="24" borderId="7" xfId="0" applyNumberFormat="1" applyFill="1" applyBorder="1"/>
    <xf numFmtId="164" fontId="0" fillId="24" borderId="7" xfId="0" applyNumberFormat="1" applyFill="1" applyBorder="1" applyAlignment="1">
      <alignment vertical="center"/>
    </xf>
    <xf numFmtId="164" fontId="0" fillId="24" borderId="13" xfId="0" applyNumberFormat="1" applyFill="1" applyBorder="1"/>
    <xf numFmtId="164" fontId="0" fillId="25" borderId="7" xfId="0" applyNumberFormat="1" applyFill="1" applyBorder="1"/>
    <xf numFmtId="164" fontId="0" fillId="25" borderId="7" xfId="0" applyNumberFormat="1" applyFill="1" applyBorder="1" applyAlignment="1">
      <alignment vertical="center"/>
    </xf>
    <xf numFmtId="164" fontId="0" fillId="25" borderId="13" xfId="0" applyNumberFormat="1" applyFill="1" applyBorder="1"/>
    <xf numFmtId="164" fontId="0" fillId="22" borderId="11" xfId="0" applyNumberFormat="1" applyFill="1" applyBorder="1"/>
    <xf numFmtId="164" fontId="0" fillId="23" borderId="11" xfId="0" applyNumberFormat="1" applyFill="1" applyBorder="1"/>
    <xf numFmtId="164" fontId="0" fillId="24" borderId="11" xfId="0" applyNumberFormat="1" applyFill="1" applyBorder="1"/>
    <xf numFmtId="164" fontId="0" fillId="25" borderId="11" xfId="0" applyNumberFormat="1" applyFill="1" applyBorder="1"/>
    <xf numFmtId="164" fontId="0" fillId="0" borderId="7" xfId="0" applyNumberFormat="1" applyBorder="1"/>
    <xf numFmtId="164" fontId="0" fillId="26" borderId="7" xfId="0" applyNumberFormat="1" applyFill="1" applyBorder="1"/>
    <xf numFmtId="164" fontId="0" fillId="26" borderId="7" xfId="0" applyNumberFormat="1" applyFill="1" applyBorder="1" applyAlignment="1">
      <alignment vertical="center"/>
    </xf>
    <xf numFmtId="164" fontId="0" fillId="26" borderId="11" xfId="0" applyNumberFormat="1" applyFill="1" applyBorder="1"/>
    <xf numFmtId="164" fontId="26" fillId="0" borderId="7" xfId="0" applyNumberFormat="1" applyFont="1" applyFill="1" applyBorder="1"/>
    <xf numFmtId="164" fontId="0" fillId="0" borderId="7" xfId="0" applyNumberFormat="1" applyFont="1" applyBorder="1"/>
    <xf numFmtId="164" fontId="0" fillId="27" borderId="7" xfId="0" applyNumberFormat="1" applyFill="1" applyBorder="1"/>
    <xf numFmtId="164" fontId="0" fillId="27" borderId="7" xfId="0" applyNumberFormat="1" applyFill="1" applyBorder="1" applyAlignment="1">
      <alignment vertical="center"/>
    </xf>
    <xf numFmtId="164" fontId="0" fillId="27" borderId="11" xfId="0" applyNumberFormat="1" applyFill="1" applyBorder="1"/>
    <xf numFmtId="0" fontId="26" fillId="0" borderId="7" xfId="0" applyFont="1" applyBorder="1"/>
    <xf numFmtId="0" fontId="26" fillId="0" borderId="0" xfId="0" applyFont="1"/>
    <xf numFmtId="164" fontId="26" fillId="0" borderId="7" xfId="0" applyNumberFormat="1" applyFont="1" applyBorder="1"/>
    <xf numFmtId="164" fontId="0" fillId="28" borderId="7" xfId="0" applyNumberFormat="1" applyFill="1" applyBorder="1"/>
    <xf numFmtId="164" fontId="0" fillId="28" borderId="7" xfId="0" applyNumberFormat="1" applyFill="1" applyBorder="1" applyAlignment="1">
      <alignment vertical="center"/>
    </xf>
    <xf numFmtId="164" fontId="0" fillId="28" borderId="11" xfId="0" applyNumberFormat="1" applyFill="1" applyBorder="1"/>
    <xf numFmtId="164" fontId="0" fillId="17" borderId="7" xfId="0" applyNumberFormat="1" applyFill="1" applyBorder="1"/>
    <xf numFmtId="164" fontId="0" fillId="17" borderId="7" xfId="0" applyNumberFormat="1" applyFill="1" applyBorder="1" applyAlignment="1">
      <alignment vertical="center"/>
    </xf>
    <xf numFmtId="164" fontId="0" fillId="17" borderId="11" xfId="0" applyNumberFormat="1" applyFill="1" applyBorder="1"/>
    <xf numFmtId="0" fontId="1" fillId="0" borderId="86" xfId="0" applyFont="1" applyBorder="1" applyAlignment="1">
      <alignment horizontal="center" vertical="top" wrapText="1"/>
    </xf>
    <xf numFmtId="164" fontId="0" fillId="0" borderId="7" xfId="0" applyNumberFormat="1" applyFill="1" applyBorder="1"/>
    <xf numFmtId="164" fontId="0" fillId="0" borderId="7" xfId="0" applyNumberFormat="1" applyFill="1" applyBorder="1" applyAlignment="1">
      <alignment vertical="center"/>
    </xf>
    <xf numFmtId="164" fontId="0" fillId="0" borderId="11" xfId="0" applyNumberFormat="1" applyFill="1" applyBorder="1"/>
    <xf numFmtId="164" fontId="0" fillId="21" borderId="13" xfId="0" applyNumberFormat="1" applyFill="1" applyBorder="1"/>
    <xf numFmtId="0" fontId="0" fillId="0" borderId="42" xfId="0" applyBorder="1"/>
    <xf numFmtId="164" fontId="0" fillId="21" borderId="42" xfId="0" applyNumberFormat="1" applyFill="1" applyBorder="1"/>
    <xf numFmtId="164" fontId="0" fillId="23" borderId="42" xfId="0" applyNumberFormat="1" applyFill="1" applyBorder="1"/>
    <xf numFmtId="164" fontId="0" fillId="23" borderId="42" xfId="0" applyNumberFormat="1" applyFill="1" applyBorder="1" applyAlignment="1">
      <alignment vertical="center"/>
    </xf>
    <xf numFmtId="164" fontId="0" fillId="24" borderId="42" xfId="0" applyNumberFormat="1" applyFill="1" applyBorder="1"/>
    <xf numFmtId="164" fontId="0" fillId="24" borderId="42" xfId="0" applyNumberFormat="1" applyFill="1" applyBorder="1" applyAlignment="1">
      <alignment vertical="center"/>
    </xf>
    <xf numFmtId="164" fontId="0" fillId="25" borderId="42" xfId="0" applyNumberFormat="1" applyFill="1" applyBorder="1"/>
    <xf numFmtId="164" fontId="0" fillId="25" borderId="42" xfId="0" applyNumberFormat="1" applyFill="1" applyBorder="1" applyAlignment="1">
      <alignment vertical="center"/>
    </xf>
    <xf numFmtId="0" fontId="0" fillId="26" borderId="42" xfId="0" applyFill="1" applyBorder="1"/>
    <xf numFmtId="0" fontId="0" fillId="26" borderId="42" xfId="0" applyFill="1" applyBorder="1" applyAlignment="1">
      <alignment vertical="center"/>
    </xf>
    <xf numFmtId="166" fontId="0" fillId="26" borderId="42" xfId="0" applyNumberFormat="1" applyFill="1" applyBorder="1"/>
    <xf numFmtId="0" fontId="0" fillId="27" borderId="42" xfId="0" applyFill="1" applyBorder="1"/>
    <xf numFmtId="0" fontId="0" fillId="27" borderId="42" xfId="0" applyFill="1" applyBorder="1" applyAlignment="1">
      <alignment vertical="center"/>
    </xf>
    <xf numFmtId="0" fontId="0" fillId="28" borderId="42" xfId="0" applyFill="1" applyBorder="1"/>
    <xf numFmtId="0" fontId="0" fillId="28" borderId="42" xfId="0" applyFill="1" applyBorder="1" applyAlignment="1">
      <alignment vertical="center"/>
    </xf>
    <xf numFmtId="0" fontId="0" fillId="17" borderId="42" xfId="0" applyFill="1" applyBorder="1"/>
    <xf numFmtId="0" fontId="0" fillId="17" borderId="42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7" xfId="0" applyBorder="1"/>
    <xf numFmtId="164" fontId="0" fillId="22" borderId="38" xfId="0" applyNumberFormat="1" applyFill="1" applyBorder="1"/>
    <xf numFmtId="164" fontId="0" fillId="22" borderId="42" xfId="0" applyNumberFormat="1" applyFill="1" applyBorder="1" applyAlignment="1">
      <alignment horizontal="center"/>
    </xf>
    <xf numFmtId="164" fontId="0" fillId="21" borderId="42" xfId="0" applyNumberFormat="1" applyFill="1" applyBorder="1" applyAlignment="1">
      <alignment horizontal="center"/>
    </xf>
    <xf numFmtId="164" fontId="0" fillId="23" borderId="42" xfId="0" applyNumberFormat="1" applyFill="1" applyBorder="1" applyAlignment="1">
      <alignment horizontal="center"/>
    </xf>
    <xf numFmtId="164" fontId="0" fillId="24" borderId="42" xfId="0" applyNumberFormat="1" applyFill="1" applyBorder="1" applyAlignment="1">
      <alignment horizontal="center"/>
    </xf>
    <xf numFmtId="164" fontId="0" fillId="25" borderId="42" xfId="0" applyNumberFormat="1" applyFill="1" applyBorder="1" applyAlignment="1">
      <alignment horizontal="center"/>
    </xf>
    <xf numFmtId="164" fontId="0" fillId="26" borderId="42" xfId="0" applyNumberFormat="1" applyFill="1" applyBorder="1" applyAlignment="1">
      <alignment horizontal="center"/>
    </xf>
    <xf numFmtId="164" fontId="0" fillId="27" borderId="42" xfId="0" applyNumberFormat="1" applyFill="1" applyBorder="1" applyAlignment="1">
      <alignment horizontal="center"/>
    </xf>
    <xf numFmtId="164" fontId="0" fillId="28" borderId="42" xfId="0" applyNumberFormat="1" applyFill="1" applyBorder="1" applyAlignment="1">
      <alignment horizontal="center"/>
    </xf>
    <xf numFmtId="164" fontId="0" fillId="17" borderId="42" xfId="0" applyNumberFormat="1" applyFill="1" applyBorder="1" applyAlignment="1">
      <alignment horizontal="center"/>
    </xf>
    <xf numFmtId="164" fontId="0" fillId="0" borderId="42" xfId="0" applyNumberForma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2" fontId="0" fillId="0" borderId="0" xfId="0" applyNumberFormat="1"/>
    <xf numFmtId="164" fontId="0" fillId="22" borderId="7" xfId="0" applyNumberFormat="1" applyFill="1" applyBorder="1" applyAlignment="1">
      <alignment horizontal="center" vertical="center"/>
    </xf>
    <xf numFmtId="164" fontId="0" fillId="21" borderId="7" xfId="0" applyNumberFormat="1" applyFill="1" applyBorder="1" applyAlignment="1">
      <alignment horizontal="center" vertical="center"/>
    </xf>
    <xf numFmtId="164" fontId="0" fillId="23" borderId="7" xfId="0" applyNumberFormat="1" applyFill="1" applyBorder="1" applyAlignment="1">
      <alignment horizontal="center" vertical="center"/>
    </xf>
    <xf numFmtId="164" fontId="0" fillId="24" borderId="7" xfId="0" applyNumberFormat="1" applyFill="1" applyBorder="1" applyAlignment="1">
      <alignment horizontal="center" vertical="center"/>
    </xf>
    <xf numFmtId="164" fontId="0" fillId="25" borderId="7" xfId="0" applyNumberFormat="1" applyFill="1" applyBorder="1" applyAlignment="1">
      <alignment horizontal="center" vertical="center"/>
    </xf>
    <xf numFmtId="164" fontId="0" fillId="26" borderId="7" xfId="0" applyNumberFormat="1" applyFill="1" applyBorder="1" applyAlignment="1">
      <alignment horizontal="center" vertical="center"/>
    </xf>
    <xf numFmtId="164" fontId="0" fillId="27" borderId="7" xfId="0" applyNumberFormat="1" applyFill="1" applyBorder="1" applyAlignment="1">
      <alignment horizontal="center" vertical="center"/>
    </xf>
    <xf numFmtId="164" fontId="0" fillId="28" borderId="7" xfId="0" applyNumberFormat="1" applyFill="1" applyBorder="1" applyAlignment="1">
      <alignment horizontal="center" vertical="center"/>
    </xf>
    <xf numFmtId="164" fontId="0" fillId="17" borderId="7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26" fillId="0" borderId="7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24" borderId="86" xfId="0" applyNumberFormat="1" applyFill="1" applyBorder="1" applyAlignment="1">
      <alignment horizontal="center"/>
    </xf>
    <xf numFmtId="164" fontId="0" fillId="22" borderId="86" xfId="0" applyNumberFormat="1" applyFill="1" applyBorder="1" applyAlignment="1">
      <alignment horizontal="center"/>
    </xf>
    <xf numFmtId="164" fontId="0" fillId="21" borderId="86" xfId="0" applyNumberFormat="1" applyFill="1" applyBorder="1" applyAlignment="1">
      <alignment horizontal="center"/>
    </xf>
    <xf numFmtId="164" fontId="0" fillId="23" borderId="86" xfId="0" applyNumberFormat="1" applyFill="1" applyBorder="1" applyAlignment="1">
      <alignment horizontal="center"/>
    </xf>
    <xf numFmtId="164" fontId="0" fillId="25" borderId="86" xfId="0" applyNumberFormat="1" applyFill="1" applyBorder="1" applyAlignment="1">
      <alignment horizontal="center"/>
    </xf>
    <xf numFmtId="164" fontId="0" fillId="26" borderId="86" xfId="0" applyNumberFormat="1" applyFill="1" applyBorder="1" applyAlignment="1">
      <alignment horizontal="center"/>
    </xf>
    <xf numFmtId="164" fontId="0" fillId="27" borderId="86" xfId="0" applyNumberFormat="1" applyFill="1" applyBorder="1" applyAlignment="1">
      <alignment horizontal="center"/>
    </xf>
    <xf numFmtId="164" fontId="0" fillId="28" borderId="86" xfId="0" applyNumberFormat="1" applyFill="1" applyBorder="1" applyAlignment="1">
      <alignment horizontal="center"/>
    </xf>
    <xf numFmtId="164" fontId="0" fillId="17" borderId="86" xfId="0" applyNumberFormat="1" applyFill="1" applyBorder="1" applyAlignment="1">
      <alignment horizontal="center"/>
    </xf>
    <xf numFmtId="164" fontId="0" fillId="0" borderId="86" xfId="0" applyNumberFormat="1" applyFill="1" applyBorder="1" applyAlignment="1">
      <alignment horizontal="center"/>
    </xf>
    <xf numFmtId="164" fontId="0" fillId="26" borderId="38" xfId="0" applyNumberFormat="1" applyFill="1" applyBorder="1" applyAlignment="1">
      <alignment horizontal="center"/>
    </xf>
    <xf numFmtId="164" fontId="0" fillId="27" borderId="38" xfId="0" applyNumberFormat="1" applyFill="1" applyBorder="1" applyAlignment="1">
      <alignment horizontal="center"/>
    </xf>
    <xf numFmtId="164" fontId="0" fillId="21" borderId="38" xfId="0" applyNumberFormat="1" applyFill="1" applyBorder="1" applyAlignment="1">
      <alignment horizontal="center"/>
    </xf>
    <xf numFmtId="164" fontId="0" fillId="23" borderId="38" xfId="0" applyNumberFormat="1" applyFill="1" applyBorder="1" applyAlignment="1">
      <alignment horizontal="center"/>
    </xf>
    <xf numFmtId="164" fontId="0" fillId="24" borderId="38" xfId="0" applyNumberFormat="1" applyFill="1" applyBorder="1" applyAlignment="1">
      <alignment horizontal="center"/>
    </xf>
    <xf numFmtId="164" fontId="0" fillId="25" borderId="38" xfId="0" applyNumberFormat="1" applyFill="1" applyBorder="1" applyAlignment="1">
      <alignment horizontal="center"/>
    </xf>
    <xf numFmtId="164" fontId="0" fillId="22" borderId="13" xfId="0" applyNumberFormat="1" applyFill="1" applyBorder="1" applyAlignment="1"/>
    <xf numFmtId="164" fontId="0" fillId="22" borderId="13" xfId="0" applyNumberFormat="1" applyFill="1" applyBorder="1" applyAlignment="1">
      <alignment vertical="center"/>
    </xf>
    <xf numFmtId="164" fontId="0" fillId="23" borderId="13" xfId="0" applyNumberFormat="1" applyFill="1" applyBorder="1" applyAlignment="1">
      <alignment vertical="center"/>
    </xf>
    <xf numFmtId="164" fontId="0" fillId="24" borderId="13" xfId="0" applyNumberFormat="1" applyFill="1" applyBorder="1" applyAlignment="1">
      <alignment vertical="center"/>
    </xf>
    <xf numFmtId="164" fontId="0" fillId="25" borderId="13" xfId="0" applyNumberFormat="1" applyFill="1" applyBorder="1" applyAlignment="1">
      <alignment vertical="center"/>
    </xf>
    <xf numFmtId="164" fontId="0" fillId="26" borderId="13" xfId="0" applyNumberFormat="1" applyFill="1" applyBorder="1" applyAlignment="1">
      <alignment vertical="center"/>
    </xf>
    <xf numFmtId="164" fontId="0" fillId="26" borderId="13" xfId="0" applyNumberFormat="1" applyFill="1" applyBorder="1"/>
    <xf numFmtId="164" fontId="0" fillId="27" borderId="13" xfId="0" applyNumberFormat="1" applyFill="1" applyBorder="1" applyAlignment="1">
      <alignment vertical="center"/>
    </xf>
    <xf numFmtId="164" fontId="0" fillId="27" borderId="13" xfId="0" applyNumberFormat="1" applyFill="1" applyBorder="1"/>
    <xf numFmtId="164" fontId="0" fillId="28" borderId="13" xfId="0" applyNumberFormat="1" applyFill="1" applyBorder="1"/>
    <xf numFmtId="164" fontId="0" fillId="28" borderId="13" xfId="0" applyNumberFormat="1" applyFill="1" applyBorder="1" applyAlignment="1">
      <alignment vertical="center"/>
    </xf>
    <xf numFmtId="164" fontId="0" fillId="17" borderId="13" xfId="0" applyNumberFormat="1" applyFill="1" applyBorder="1"/>
    <xf numFmtId="164" fontId="0" fillId="17" borderId="13" xfId="0" applyNumberFormat="1" applyFill="1" applyBorder="1" applyAlignment="1">
      <alignment vertical="center"/>
    </xf>
    <xf numFmtId="164" fontId="0" fillId="0" borderId="13" xfId="0" applyNumberFormat="1" applyFill="1" applyBorder="1"/>
    <xf numFmtId="164" fontId="0" fillId="0" borderId="13" xfId="0" applyNumberFormat="1" applyFill="1" applyBorder="1" applyAlignment="1">
      <alignment vertical="center"/>
    </xf>
    <xf numFmtId="0" fontId="25" fillId="24" borderId="103" xfId="0" applyFont="1" applyFill="1" applyBorder="1" applyAlignment="1">
      <alignment horizontal="center" vertical="center"/>
    </xf>
    <xf numFmtId="164" fontId="0" fillId="0" borderId="105" xfId="0" applyNumberFormat="1" applyBorder="1"/>
    <xf numFmtId="164" fontId="0" fillId="22" borderId="11" xfId="0" applyNumberFormat="1" applyFill="1" applyBorder="1" applyAlignment="1">
      <alignment vertical="center"/>
    </xf>
    <xf numFmtId="164" fontId="0" fillId="23" borderId="11" xfId="0" applyNumberFormat="1" applyFill="1" applyBorder="1" applyAlignment="1">
      <alignment vertical="center"/>
    </xf>
    <xf numFmtId="164" fontId="0" fillId="24" borderId="11" xfId="0" applyNumberFormat="1" applyFill="1" applyBorder="1" applyAlignment="1">
      <alignment vertical="center"/>
    </xf>
    <xf numFmtId="164" fontId="0" fillId="25" borderId="11" xfId="0" applyNumberFormat="1" applyFill="1" applyBorder="1" applyAlignment="1">
      <alignment vertical="center"/>
    </xf>
    <xf numFmtId="164" fontId="0" fillId="26" borderId="11" xfId="0" applyNumberFormat="1" applyFill="1" applyBorder="1" applyAlignment="1">
      <alignment vertical="center"/>
    </xf>
    <xf numFmtId="164" fontId="0" fillId="27" borderId="11" xfId="0" applyNumberFormat="1" applyFill="1" applyBorder="1" applyAlignment="1">
      <alignment vertical="center"/>
    </xf>
    <xf numFmtId="164" fontId="0" fillId="28" borderId="11" xfId="0" applyNumberFormat="1" applyFill="1" applyBorder="1" applyAlignment="1">
      <alignment vertical="center"/>
    </xf>
    <xf numFmtId="164" fontId="0" fillId="17" borderId="11" xfId="0" applyNumberFormat="1" applyFill="1" applyBorder="1" applyAlignment="1">
      <alignment vertical="center"/>
    </xf>
    <xf numFmtId="164" fontId="0" fillId="0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22" borderId="107" xfId="0" applyNumberFormat="1" applyFill="1" applyBorder="1" applyAlignment="1"/>
    <xf numFmtId="164" fontId="0" fillId="22" borderId="107" xfId="0" applyNumberFormat="1" applyFill="1" applyBorder="1" applyAlignment="1">
      <alignment vertical="center"/>
    </xf>
    <xf numFmtId="164" fontId="0" fillId="22" borderId="107" xfId="0" applyNumberFormat="1" applyFill="1" applyBorder="1"/>
    <xf numFmtId="164" fontId="0" fillId="21" borderId="108" xfId="0" applyNumberFormat="1" applyFill="1" applyBorder="1" applyAlignment="1">
      <alignment horizontal="center"/>
    </xf>
    <xf numFmtId="164" fontId="0" fillId="21" borderId="107" xfId="0" applyNumberFormat="1" applyFill="1" applyBorder="1"/>
    <xf numFmtId="164" fontId="0" fillId="23" borderId="108" xfId="0" applyNumberFormat="1" applyFill="1" applyBorder="1" applyAlignment="1">
      <alignment horizontal="center"/>
    </xf>
    <xf numFmtId="164" fontId="0" fillId="23" borderId="107" xfId="0" applyNumberFormat="1" applyFill="1" applyBorder="1" applyAlignment="1">
      <alignment vertical="center"/>
    </xf>
    <xf numFmtId="164" fontId="0" fillId="23" borderId="107" xfId="0" applyNumberFormat="1" applyFill="1" applyBorder="1"/>
    <xf numFmtId="164" fontId="0" fillId="24" borderId="108" xfId="0" applyNumberFormat="1" applyFill="1" applyBorder="1" applyAlignment="1">
      <alignment horizontal="center"/>
    </xf>
    <xf numFmtId="164" fontId="0" fillId="24" borderId="107" xfId="0" applyNumberFormat="1" applyFill="1" applyBorder="1" applyAlignment="1">
      <alignment vertical="center"/>
    </xf>
    <xf numFmtId="164" fontId="0" fillId="24" borderId="107" xfId="0" applyNumberFormat="1" applyFill="1" applyBorder="1"/>
    <xf numFmtId="164" fontId="0" fillId="25" borderId="108" xfId="0" applyNumberFormat="1" applyFill="1" applyBorder="1" applyAlignment="1">
      <alignment horizontal="center"/>
    </xf>
    <xf numFmtId="164" fontId="0" fillId="25" borderId="107" xfId="0" applyNumberFormat="1" applyFill="1" applyBorder="1" applyAlignment="1">
      <alignment vertical="center"/>
    </xf>
    <xf numFmtId="164" fontId="0" fillId="25" borderId="107" xfId="0" applyNumberFormat="1" applyFill="1" applyBorder="1"/>
    <xf numFmtId="164" fontId="0" fillId="26" borderId="108" xfId="0" applyNumberFormat="1" applyFill="1" applyBorder="1" applyAlignment="1">
      <alignment horizontal="center"/>
    </xf>
    <xf numFmtId="164" fontId="0" fillId="26" borderId="107" xfId="0" applyNumberFormat="1" applyFill="1" applyBorder="1" applyAlignment="1">
      <alignment vertical="center"/>
    </xf>
    <xf numFmtId="164" fontId="0" fillId="26" borderId="107" xfId="0" applyNumberFormat="1" applyFill="1" applyBorder="1"/>
    <xf numFmtId="164" fontId="0" fillId="27" borderId="108" xfId="0" applyNumberFormat="1" applyFill="1" applyBorder="1" applyAlignment="1">
      <alignment horizontal="center"/>
    </xf>
    <xf numFmtId="164" fontId="0" fillId="27" borderId="107" xfId="0" applyNumberFormat="1" applyFill="1" applyBorder="1" applyAlignment="1">
      <alignment vertical="center"/>
    </xf>
    <xf numFmtId="164" fontId="0" fillId="27" borderId="107" xfId="0" applyNumberFormat="1" applyFill="1" applyBorder="1"/>
    <xf numFmtId="164" fontId="0" fillId="28" borderId="107" xfId="0" applyNumberFormat="1" applyFill="1" applyBorder="1"/>
    <xf numFmtId="164" fontId="0" fillId="28" borderId="107" xfId="0" applyNumberFormat="1" applyFill="1" applyBorder="1" applyAlignment="1">
      <alignment vertical="center"/>
    </xf>
    <xf numFmtId="164" fontId="0" fillId="17" borderId="107" xfId="0" applyNumberFormat="1" applyFill="1" applyBorder="1"/>
    <xf numFmtId="164" fontId="0" fillId="17" borderId="107" xfId="0" applyNumberFormat="1" applyFill="1" applyBorder="1" applyAlignment="1">
      <alignment vertical="center"/>
    </xf>
    <xf numFmtId="164" fontId="0" fillId="0" borderId="107" xfId="0" applyNumberFormat="1" applyFill="1" applyBorder="1"/>
    <xf numFmtId="164" fontId="0" fillId="0" borderId="107" xfId="0" applyNumberFormat="1" applyFill="1" applyBorder="1" applyAlignment="1">
      <alignment vertical="center"/>
    </xf>
    <xf numFmtId="164" fontId="0" fillId="0" borderId="107" xfId="0" applyNumberFormat="1" applyBorder="1"/>
    <xf numFmtId="164" fontId="0" fillId="0" borderId="109" xfId="0" applyNumberFormat="1" applyBorder="1"/>
    <xf numFmtId="164" fontId="0" fillId="0" borderId="111" xfId="0" applyNumberFormat="1" applyBorder="1"/>
    <xf numFmtId="164" fontId="0" fillId="22" borderId="113" xfId="0" applyNumberFormat="1" applyFill="1" applyBorder="1" applyAlignment="1"/>
    <xf numFmtId="164" fontId="0" fillId="22" borderId="113" xfId="0" applyNumberFormat="1" applyFill="1" applyBorder="1" applyAlignment="1">
      <alignment vertical="center"/>
    </xf>
    <xf numFmtId="164" fontId="0" fillId="22" borderId="113" xfId="0" applyNumberFormat="1" applyFill="1" applyBorder="1"/>
    <xf numFmtId="164" fontId="0" fillId="21" borderId="114" xfId="0" applyNumberFormat="1" applyFill="1" applyBorder="1" applyAlignment="1">
      <alignment horizontal="center"/>
    </xf>
    <xf numFmtId="164" fontId="0" fillId="21" borderId="113" xfId="0" applyNumberFormat="1" applyFill="1" applyBorder="1"/>
    <xf numFmtId="164" fontId="0" fillId="23" borderId="114" xfId="0" applyNumberFormat="1" applyFill="1" applyBorder="1" applyAlignment="1">
      <alignment horizontal="center"/>
    </xf>
    <xf numFmtId="164" fontId="0" fillId="23" borderId="113" xfId="0" applyNumberFormat="1" applyFill="1" applyBorder="1" applyAlignment="1">
      <alignment vertical="center"/>
    </xf>
    <xf numFmtId="164" fontId="0" fillId="23" borderId="113" xfId="0" applyNumberFormat="1" applyFill="1" applyBorder="1"/>
    <xf numFmtId="164" fontId="0" fillId="24" borderId="114" xfId="0" applyNumberFormat="1" applyFill="1" applyBorder="1" applyAlignment="1">
      <alignment horizontal="center"/>
    </xf>
    <xf numFmtId="164" fontId="0" fillId="24" borderId="113" xfId="0" applyNumberFormat="1" applyFill="1" applyBorder="1" applyAlignment="1">
      <alignment vertical="center"/>
    </xf>
    <xf numFmtId="164" fontId="0" fillId="24" borderId="113" xfId="0" applyNumberFormat="1" applyFill="1" applyBorder="1"/>
    <xf numFmtId="164" fontId="0" fillId="25" borderId="114" xfId="0" applyNumberFormat="1" applyFill="1" applyBorder="1" applyAlignment="1">
      <alignment horizontal="center"/>
    </xf>
    <xf numFmtId="164" fontId="0" fillId="25" borderId="113" xfId="0" applyNumberFormat="1" applyFill="1" applyBorder="1" applyAlignment="1">
      <alignment vertical="center"/>
    </xf>
    <xf numFmtId="164" fontId="0" fillId="25" borderId="113" xfId="0" applyNumberFormat="1" applyFill="1" applyBorder="1"/>
    <xf numFmtId="164" fontId="0" fillId="26" borderId="114" xfId="0" applyNumberFormat="1" applyFill="1" applyBorder="1" applyAlignment="1">
      <alignment horizontal="center"/>
    </xf>
    <xf numFmtId="164" fontId="0" fillId="26" borderId="113" xfId="0" applyNumberFormat="1" applyFill="1" applyBorder="1" applyAlignment="1">
      <alignment vertical="center"/>
    </xf>
    <xf numFmtId="164" fontId="0" fillId="26" borderId="113" xfId="0" applyNumberFormat="1" applyFill="1" applyBorder="1"/>
    <xf numFmtId="164" fontId="0" fillId="27" borderId="114" xfId="0" applyNumberFormat="1" applyFill="1" applyBorder="1" applyAlignment="1">
      <alignment horizontal="center"/>
    </xf>
    <xf numFmtId="164" fontId="0" fillId="27" borderId="113" xfId="0" applyNumberFormat="1" applyFill="1" applyBorder="1" applyAlignment="1">
      <alignment vertical="center"/>
    </xf>
    <xf numFmtId="164" fontId="0" fillId="27" borderId="113" xfId="0" applyNumberFormat="1" applyFill="1" applyBorder="1"/>
    <xf numFmtId="164" fontId="0" fillId="28" borderId="113" xfId="0" applyNumberFormat="1" applyFill="1" applyBorder="1"/>
    <xf numFmtId="164" fontId="0" fillId="28" borderId="113" xfId="0" applyNumberFormat="1" applyFill="1" applyBorder="1" applyAlignment="1">
      <alignment vertical="center"/>
    </xf>
    <xf numFmtId="164" fontId="0" fillId="17" borderId="113" xfId="0" applyNumberFormat="1" applyFill="1" applyBorder="1"/>
    <xf numFmtId="164" fontId="0" fillId="17" borderId="113" xfId="0" applyNumberFormat="1" applyFill="1" applyBorder="1" applyAlignment="1">
      <alignment vertical="center"/>
    </xf>
    <xf numFmtId="164" fontId="0" fillId="0" borderId="113" xfId="0" applyNumberFormat="1" applyFill="1" applyBorder="1"/>
    <xf numFmtId="164" fontId="0" fillId="0" borderId="113" xfId="0" applyNumberFormat="1" applyFill="1" applyBorder="1" applyAlignment="1">
      <alignment vertical="center"/>
    </xf>
    <xf numFmtId="164" fontId="0" fillId="0" borderId="113" xfId="0" applyNumberFormat="1" applyBorder="1"/>
    <xf numFmtId="164" fontId="0" fillId="0" borderId="115" xfId="0" applyNumberFormat="1" applyBorder="1"/>
    <xf numFmtId="164" fontId="0" fillId="22" borderId="42" xfId="0" applyNumberFormat="1" applyFill="1" applyBorder="1" applyAlignment="1">
      <alignment horizontal="center" vertical="center"/>
    </xf>
    <xf numFmtId="164" fontId="0" fillId="21" borderId="42" xfId="0" applyNumberFormat="1" applyFill="1" applyBorder="1" applyAlignment="1">
      <alignment horizontal="center" vertical="center"/>
    </xf>
    <xf numFmtId="164" fontId="0" fillId="23" borderId="42" xfId="0" applyNumberFormat="1" applyFill="1" applyBorder="1" applyAlignment="1">
      <alignment horizontal="center" vertical="center"/>
    </xf>
    <xf numFmtId="164" fontId="0" fillId="24" borderId="42" xfId="0" applyNumberFormat="1" applyFill="1" applyBorder="1" applyAlignment="1">
      <alignment horizontal="center" vertical="center"/>
    </xf>
    <xf numFmtId="164" fontId="0" fillId="25" borderId="42" xfId="0" applyNumberFormat="1" applyFill="1" applyBorder="1" applyAlignment="1">
      <alignment horizontal="center" vertical="center"/>
    </xf>
    <xf numFmtId="164" fontId="0" fillId="26" borderId="42" xfId="0" applyNumberFormat="1" applyFill="1" applyBorder="1" applyAlignment="1">
      <alignment horizontal="center" vertical="center"/>
    </xf>
    <xf numFmtId="164" fontId="0" fillId="27" borderId="42" xfId="0" applyNumberFormat="1" applyFill="1" applyBorder="1" applyAlignment="1">
      <alignment horizontal="center" vertical="center"/>
    </xf>
    <xf numFmtId="164" fontId="0" fillId="28" borderId="42" xfId="0" applyNumberFormat="1" applyFill="1" applyBorder="1" applyAlignment="1">
      <alignment horizontal="center" vertical="center"/>
    </xf>
    <xf numFmtId="164" fontId="0" fillId="17" borderId="42" xfId="0" applyNumberFormat="1" applyFill="1" applyBorder="1" applyAlignment="1">
      <alignment horizontal="center" vertical="center"/>
    </xf>
    <xf numFmtId="164" fontId="0" fillId="0" borderId="42" xfId="0" applyNumberFormat="1" applyFill="1" applyBorder="1" applyAlignment="1">
      <alignment horizontal="center" vertical="center"/>
    </xf>
    <xf numFmtId="0" fontId="0" fillId="22" borderId="89" xfId="0" applyFill="1" applyBorder="1" applyAlignment="1">
      <alignment horizontal="center" vertical="center"/>
    </xf>
    <xf numFmtId="0" fontId="0" fillId="21" borderId="89" xfId="0" applyFill="1" applyBorder="1" applyAlignment="1">
      <alignment horizontal="center" vertical="center"/>
    </xf>
    <xf numFmtId="0" fontId="0" fillId="23" borderId="89" xfId="0" applyFill="1" applyBorder="1" applyAlignment="1">
      <alignment horizontal="center" vertical="center"/>
    </xf>
    <xf numFmtId="0" fontId="0" fillId="24" borderId="89" xfId="0" applyFill="1" applyBorder="1" applyAlignment="1">
      <alignment horizontal="center" vertical="center"/>
    </xf>
    <xf numFmtId="0" fontId="0" fillId="25" borderId="89" xfId="0" applyFill="1" applyBorder="1" applyAlignment="1">
      <alignment horizontal="center" vertical="center"/>
    </xf>
    <xf numFmtId="0" fontId="0" fillId="26" borderId="89" xfId="0" applyFill="1" applyBorder="1" applyAlignment="1">
      <alignment horizontal="center" vertical="center"/>
    </xf>
    <xf numFmtId="0" fontId="0" fillId="27" borderId="89" xfId="0" applyFill="1" applyBorder="1" applyAlignment="1">
      <alignment horizontal="center" vertical="center"/>
    </xf>
    <xf numFmtId="0" fontId="0" fillId="28" borderId="89" xfId="0" applyFill="1" applyBorder="1" applyAlignment="1">
      <alignment horizontal="center" vertical="center"/>
    </xf>
    <xf numFmtId="0" fontId="0" fillId="17" borderId="89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164" fontId="0" fillId="0" borderId="92" xfId="0" applyNumberFormat="1" applyFill="1" applyBorder="1" applyAlignment="1">
      <alignment horizontal="center" vertical="center"/>
    </xf>
    <xf numFmtId="164" fontId="0" fillId="22" borderId="38" xfId="0" applyNumberFormat="1" applyFill="1" applyBorder="1" applyAlignment="1">
      <alignment horizontal="center" vertical="center"/>
    </xf>
    <xf numFmtId="164" fontId="0" fillId="21" borderId="38" xfId="0" applyNumberFormat="1" applyFill="1" applyBorder="1" applyAlignment="1">
      <alignment horizontal="center" vertical="center"/>
    </xf>
    <xf numFmtId="164" fontId="0" fillId="23" borderId="38" xfId="0" applyNumberFormat="1" applyFill="1" applyBorder="1" applyAlignment="1">
      <alignment horizontal="center" vertical="center"/>
    </xf>
    <xf numFmtId="164" fontId="0" fillId="24" borderId="38" xfId="0" applyNumberFormat="1" applyFill="1" applyBorder="1" applyAlignment="1">
      <alignment horizontal="center" vertical="center"/>
    </xf>
    <xf numFmtId="164" fontId="0" fillId="25" borderId="38" xfId="0" applyNumberFormat="1" applyFill="1" applyBorder="1" applyAlignment="1">
      <alignment horizontal="center" vertical="center"/>
    </xf>
    <xf numFmtId="164" fontId="0" fillId="26" borderId="38" xfId="0" applyNumberFormat="1" applyFill="1" applyBorder="1" applyAlignment="1">
      <alignment horizontal="center" vertical="center"/>
    </xf>
    <xf numFmtId="164" fontId="0" fillId="27" borderId="38" xfId="0" applyNumberFormat="1" applyFill="1" applyBorder="1" applyAlignment="1">
      <alignment horizontal="center" vertical="center"/>
    </xf>
    <xf numFmtId="164" fontId="0" fillId="28" borderId="38" xfId="0" applyNumberFormat="1" applyFill="1" applyBorder="1" applyAlignment="1">
      <alignment horizontal="center" vertical="center"/>
    </xf>
    <xf numFmtId="164" fontId="0" fillId="17" borderId="38" xfId="0" applyNumberFormat="1" applyFill="1" applyBorder="1" applyAlignment="1">
      <alignment horizontal="center" vertical="center"/>
    </xf>
    <xf numFmtId="164" fontId="0" fillId="0" borderId="38" xfId="0" applyNumberFormat="1" applyFill="1" applyBorder="1" applyAlignment="1">
      <alignment horizontal="center" vertical="center"/>
    </xf>
    <xf numFmtId="164" fontId="0" fillId="0" borderId="93" xfId="0" applyNumberFormat="1" applyFill="1" applyBorder="1" applyAlignment="1">
      <alignment horizontal="center" vertical="center"/>
    </xf>
    <xf numFmtId="164" fontId="0" fillId="22" borderId="96" xfId="0" applyNumberFormat="1" applyFill="1" applyBorder="1" applyAlignment="1">
      <alignment horizontal="center" vertical="center"/>
    </xf>
    <xf numFmtId="164" fontId="0" fillId="21" borderId="96" xfId="0" applyNumberFormat="1" applyFill="1" applyBorder="1" applyAlignment="1">
      <alignment horizontal="center" vertical="center"/>
    </xf>
    <xf numFmtId="164" fontId="0" fillId="23" borderId="96" xfId="0" applyNumberFormat="1" applyFill="1" applyBorder="1" applyAlignment="1">
      <alignment horizontal="center" vertical="center"/>
    </xf>
    <xf numFmtId="164" fontId="0" fillId="24" borderId="96" xfId="0" applyNumberFormat="1" applyFill="1" applyBorder="1" applyAlignment="1">
      <alignment horizontal="center" vertical="center"/>
    </xf>
    <xf numFmtId="164" fontId="0" fillId="25" borderId="96" xfId="0" applyNumberFormat="1" applyFill="1" applyBorder="1" applyAlignment="1">
      <alignment horizontal="center" vertical="center"/>
    </xf>
    <xf numFmtId="164" fontId="0" fillId="26" borderId="96" xfId="0" applyNumberFormat="1" applyFill="1" applyBorder="1" applyAlignment="1">
      <alignment horizontal="center" vertical="center"/>
    </xf>
    <xf numFmtId="164" fontId="0" fillId="27" borderId="96" xfId="0" applyNumberFormat="1" applyFill="1" applyBorder="1" applyAlignment="1">
      <alignment horizontal="center" vertical="center"/>
    </xf>
    <xf numFmtId="164" fontId="0" fillId="28" borderId="96" xfId="0" applyNumberFormat="1" applyFill="1" applyBorder="1" applyAlignment="1">
      <alignment horizontal="center" vertical="center"/>
    </xf>
    <xf numFmtId="164" fontId="0" fillId="17" borderId="96" xfId="0" applyNumberFormat="1" applyFill="1" applyBorder="1" applyAlignment="1">
      <alignment horizontal="center" vertical="center"/>
    </xf>
    <xf numFmtId="164" fontId="0" fillId="0" borderId="96" xfId="0" applyNumberFormat="1" applyFill="1" applyBorder="1" applyAlignment="1">
      <alignment horizontal="center" vertical="center"/>
    </xf>
    <xf numFmtId="164" fontId="0" fillId="0" borderId="97" xfId="0" applyNumberFormat="1" applyFill="1" applyBorder="1" applyAlignment="1">
      <alignment horizontal="center" vertical="center"/>
    </xf>
    <xf numFmtId="164" fontId="0" fillId="0" borderId="99" xfId="0" applyNumberFormat="1" applyFill="1" applyBorder="1" applyAlignment="1">
      <alignment horizontal="center" vertical="center"/>
    </xf>
    <xf numFmtId="164" fontId="0" fillId="22" borderId="101" xfId="0" applyNumberFormat="1" applyFill="1" applyBorder="1" applyAlignment="1">
      <alignment horizontal="center" vertical="center"/>
    </xf>
    <xf numFmtId="164" fontId="0" fillId="21" borderId="101" xfId="0" applyNumberFormat="1" applyFill="1" applyBorder="1" applyAlignment="1">
      <alignment horizontal="center" vertical="center"/>
    </xf>
    <xf numFmtId="164" fontId="0" fillId="23" borderId="101" xfId="0" applyNumberFormat="1" applyFill="1" applyBorder="1" applyAlignment="1">
      <alignment horizontal="center" vertical="center"/>
    </xf>
    <xf numFmtId="164" fontId="0" fillId="24" borderId="101" xfId="0" applyNumberFormat="1" applyFill="1" applyBorder="1" applyAlignment="1">
      <alignment horizontal="center" vertical="center"/>
    </xf>
    <xf numFmtId="164" fontId="0" fillId="25" borderId="101" xfId="0" applyNumberFormat="1" applyFill="1" applyBorder="1" applyAlignment="1">
      <alignment horizontal="center" vertical="center"/>
    </xf>
    <xf numFmtId="164" fontId="0" fillId="26" borderId="101" xfId="0" applyNumberFormat="1" applyFill="1" applyBorder="1" applyAlignment="1">
      <alignment horizontal="center" vertical="center"/>
    </xf>
    <xf numFmtId="164" fontId="0" fillId="27" borderId="101" xfId="0" applyNumberFormat="1" applyFill="1" applyBorder="1" applyAlignment="1">
      <alignment horizontal="center" vertical="center"/>
    </xf>
    <xf numFmtId="164" fontId="0" fillId="28" borderId="101" xfId="0" applyNumberFormat="1" applyFill="1" applyBorder="1" applyAlignment="1">
      <alignment horizontal="center" vertical="center"/>
    </xf>
    <xf numFmtId="164" fontId="0" fillId="17" borderId="101" xfId="0" applyNumberFormat="1" applyFill="1" applyBorder="1" applyAlignment="1">
      <alignment horizontal="center" vertical="center"/>
    </xf>
    <xf numFmtId="164" fontId="0" fillId="0" borderId="101" xfId="0" applyNumberFormat="1" applyFill="1" applyBorder="1" applyAlignment="1">
      <alignment horizontal="center" vertical="center"/>
    </xf>
    <xf numFmtId="164" fontId="0" fillId="0" borderId="102" xfId="0" applyNumberFormat="1" applyFill="1" applyBorder="1" applyAlignment="1">
      <alignment horizontal="center" vertical="center"/>
    </xf>
    <xf numFmtId="0" fontId="0" fillId="22" borderId="103" xfId="0" applyFill="1" applyBorder="1" applyAlignment="1">
      <alignment horizontal="center" vertical="center"/>
    </xf>
    <xf numFmtId="0" fontId="25" fillId="22" borderId="103" xfId="0" applyFont="1" applyFill="1" applyBorder="1" applyAlignment="1">
      <alignment horizontal="center" vertical="center"/>
    </xf>
    <xf numFmtId="0" fontId="0" fillId="21" borderId="103" xfId="0" applyFill="1" applyBorder="1" applyAlignment="1">
      <alignment horizontal="center" vertical="center"/>
    </xf>
    <xf numFmtId="0" fontId="25" fillId="21" borderId="103" xfId="0" applyFont="1" applyFill="1" applyBorder="1" applyAlignment="1">
      <alignment horizontal="center" vertical="center"/>
    </xf>
    <xf numFmtId="0" fontId="0" fillId="23" borderId="103" xfId="0" applyFill="1" applyBorder="1" applyAlignment="1">
      <alignment horizontal="center" vertical="center"/>
    </xf>
    <xf numFmtId="0" fontId="25" fillId="23" borderId="103" xfId="0" applyFont="1" applyFill="1" applyBorder="1" applyAlignment="1">
      <alignment horizontal="center" vertical="center"/>
    </xf>
    <xf numFmtId="0" fontId="0" fillId="24" borderId="103" xfId="0" applyFill="1" applyBorder="1" applyAlignment="1">
      <alignment horizontal="center" vertical="center"/>
    </xf>
    <xf numFmtId="0" fontId="0" fillId="25" borderId="103" xfId="0" applyFill="1" applyBorder="1" applyAlignment="1">
      <alignment horizontal="center" vertical="center"/>
    </xf>
    <xf numFmtId="0" fontId="25" fillId="25" borderId="103" xfId="0" applyFont="1" applyFill="1" applyBorder="1" applyAlignment="1">
      <alignment horizontal="center" vertical="center"/>
    </xf>
    <xf numFmtId="0" fontId="0" fillId="26" borderId="103" xfId="0" applyFill="1" applyBorder="1" applyAlignment="1">
      <alignment horizontal="center" vertical="center"/>
    </xf>
    <xf numFmtId="0" fontId="25" fillId="26" borderId="103" xfId="0" applyFont="1" applyFill="1" applyBorder="1" applyAlignment="1">
      <alignment horizontal="center" vertical="center"/>
    </xf>
    <xf numFmtId="0" fontId="0" fillId="27" borderId="103" xfId="0" applyFill="1" applyBorder="1" applyAlignment="1">
      <alignment horizontal="center" vertical="center"/>
    </xf>
    <xf numFmtId="0" fontId="25" fillId="27" borderId="103" xfId="0" applyFont="1" applyFill="1" applyBorder="1" applyAlignment="1">
      <alignment horizontal="center" vertical="center"/>
    </xf>
    <xf numFmtId="0" fontId="0" fillId="28" borderId="103" xfId="0" applyFill="1" applyBorder="1" applyAlignment="1">
      <alignment horizontal="center" vertical="center"/>
    </xf>
    <xf numFmtId="0" fontId="25" fillId="28" borderId="103" xfId="0" applyFont="1" applyFill="1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25" fillId="17" borderId="103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25" fillId="0" borderId="104" xfId="0" applyFont="1" applyBorder="1" applyAlignment="1">
      <alignment horizontal="center" vertical="center"/>
    </xf>
    <xf numFmtId="164" fontId="0" fillId="0" borderId="118" xfId="0" applyNumberFormat="1" applyFill="1" applyBorder="1" applyAlignment="1">
      <alignment horizontal="center"/>
    </xf>
    <xf numFmtId="164" fontId="0" fillId="22" borderId="114" xfId="0" applyNumberFormat="1" applyFill="1" applyBorder="1" applyAlignment="1">
      <alignment horizontal="center"/>
    </xf>
    <xf numFmtId="164" fontId="0" fillId="28" borderId="114" xfId="0" applyNumberFormat="1" applyFill="1" applyBorder="1" applyAlignment="1">
      <alignment horizontal="center"/>
    </xf>
    <xf numFmtId="164" fontId="0" fillId="17" borderId="114" xfId="0" applyNumberFormat="1" applyFill="1" applyBorder="1" applyAlignment="1">
      <alignment horizontal="center"/>
    </xf>
    <xf numFmtId="164" fontId="0" fillId="0" borderId="114" xfId="0" applyNumberFormat="1" applyFill="1" applyBorder="1" applyAlignment="1">
      <alignment horizontal="center"/>
    </xf>
    <xf numFmtId="164" fontId="0" fillId="0" borderId="119" xfId="0" applyNumberFormat="1" applyFill="1" applyBorder="1" applyAlignment="1">
      <alignment horizontal="center"/>
    </xf>
    <xf numFmtId="164" fontId="0" fillId="22" borderId="13" xfId="0" applyNumberFormat="1" applyFill="1" applyBorder="1" applyAlignment="1">
      <alignment horizontal="center" vertical="center"/>
    </xf>
    <xf numFmtId="164" fontId="0" fillId="21" borderId="13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164" fontId="0" fillId="24" borderId="13" xfId="0" applyNumberFormat="1" applyFill="1" applyBorder="1" applyAlignment="1">
      <alignment horizontal="center" vertical="center"/>
    </xf>
    <xf numFmtId="164" fontId="0" fillId="25" borderId="13" xfId="0" applyNumberFormat="1" applyFill="1" applyBorder="1" applyAlignment="1">
      <alignment horizontal="center" vertical="center"/>
    </xf>
    <xf numFmtId="164" fontId="0" fillId="26" borderId="13" xfId="0" applyNumberFormat="1" applyFill="1" applyBorder="1" applyAlignment="1">
      <alignment horizontal="center" vertical="center"/>
    </xf>
    <xf numFmtId="164" fontId="0" fillId="27" borderId="13" xfId="0" applyNumberFormat="1" applyFill="1" applyBorder="1" applyAlignment="1">
      <alignment horizontal="center" vertical="center"/>
    </xf>
    <xf numFmtId="164" fontId="0" fillId="28" borderId="13" xfId="0" applyNumberFormat="1" applyFill="1" applyBorder="1" applyAlignment="1">
      <alignment horizontal="center" vertical="center"/>
    </xf>
    <xf numFmtId="164" fontId="0" fillId="17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22" borderId="121" xfId="0" applyFill="1" applyBorder="1" applyAlignment="1">
      <alignment horizontal="center" vertical="center"/>
    </xf>
    <xf numFmtId="0" fontId="0" fillId="22" borderId="122" xfId="0" applyFill="1" applyBorder="1" applyAlignment="1">
      <alignment horizontal="center" vertical="center"/>
    </xf>
    <xf numFmtId="0" fontId="25" fillId="22" borderId="122" xfId="0" applyFont="1" applyFill="1" applyBorder="1" applyAlignment="1">
      <alignment horizontal="center" vertical="center"/>
    </xf>
    <xf numFmtId="0" fontId="0" fillId="21" borderId="122" xfId="0" applyFill="1" applyBorder="1" applyAlignment="1">
      <alignment horizontal="center" vertical="center"/>
    </xf>
    <xf numFmtId="0" fontId="25" fillId="21" borderId="122" xfId="0" applyFont="1" applyFill="1" applyBorder="1" applyAlignment="1">
      <alignment horizontal="center" vertical="center"/>
    </xf>
    <xf numFmtId="0" fontId="0" fillId="23" borderId="122" xfId="0" applyFill="1" applyBorder="1" applyAlignment="1">
      <alignment horizontal="center" vertical="center"/>
    </xf>
    <xf numFmtId="0" fontId="25" fillId="23" borderId="122" xfId="0" applyFont="1" applyFill="1" applyBorder="1" applyAlignment="1">
      <alignment horizontal="center" vertical="center"/>
    </xf>
    <xf numFmtId="0" fontId="0" fillId="24" borderId="122" xfId="0" applyFill="1" applyBorder="1" applyAlignment="1">
      <alignment horizontal="center" vertical="center"/>
    </xf>
    <xf numFmtId="0" fontId="25" fillId="24" borderId="122" xfId="0" applyFont="1" applyFill="1" applyBorder="1" applyAlignment="1">
      <alignment horizontal="center" vertical="center"/>
    </xf>
    <xf numFmtId="0" fontId="0" fillId="25" borderId="122" xfId="0" applyFill="1" applyBorder="1" applyAlignment="1">
      <alignment horizontal="center" vertical="center"/>
    </xf>
    <xf numFmtId="0" fontId="25" fillId="25" borderId="122" xfId="0" applyFont="1" applyFill="1" applyBorder="1" applyAlignment="1">
      <alignment horizontal="center" vertical="center"/>
    </xf>
    <xf numFmtId="0" fontId="0" fillId="26" borderId="122" xfId="0" applyFill="1" applyBorder="1" applyAlignment="1">
      <alignment horizontal="center" vertical="center"/>
    </xf>
    <xf numFmtId="0" fontId="25" fillId="26" borderId="122" xfId="0" applyFont="1" applyFill="1" applyBorder="1" applyAlignment="1">
      <alignment horizontal="center" vertical="center"/>
    </xf>
    <xf numFmtId="0" fontId="0" fillId="27" borderId="122" xfId="0" applyFill="1" applyBorder="1" applyAlignment="1">
      <alignment horizontal="center" vertical="center"/>
    </xf>
    <xf numFmtId="0" fontId="25" fillId="27" borderId="122" xfId="0" applyFont="1" applyFill="1" applyBorder="1" applyAlignment="1">
      <alignment horizontal="center" vertical="center"/>
    </xf>
    <xf numFmtId="0" fontId="0" fillId="28" borderId="122" xfId="0" applyFill="1" applyBorder="1" applyAlignment="1">
      <alignment horizontal="center" vertical="center"/>
    </xf>
    <xf numFmtId="0" fontId="25" fillId="28" borderId="122" xfId="0" applyFont="1" applyFill="1" applyBorder="1" applyAlignment="1">
      <alignment horizontal="center" vertical="center"/>
    </xf>
    <xf numFmtId="0" fontId="0" fillId="17" borderId="122" xfId="0" applyFill="1" applyBorder="1" applyAlignment="1">
      <alignment horizontal="center" vertical="center"/>
    </xf>
    <xf numFmtId="0" fontId="25" fillId="17" borderId="122" xfId="0" applyFont="1" applyFill="1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25" fillId="0" borderId="123" xfId="0" applyFont="1" applyBorder="1" applyAlignment="1">
      <alignment horizontal="center" vertical="center"/>
    </xf>
    <xf numFmtId="164" fontId="0" fillId="0" borderId="125" xfId="0" applyNumberFormat="1" applyBorder="1" applyAlignment="1">
      <alignment horizontal="center" vertical="center"/>
    </xf>
    <xf numFmtId="164" fontId="0" fillId="22" borderId="11" xfId="0" applyNumberFormat="1" applyFill="1" applyBorder="1" applyAlignment="1">
      <alignment horizontal="center" vertical="center"/>
    </xf>
    <xf numFmtId="164" fontId="0" fillId="21" borderId="11" xfId="0" applyNumberFormat="1" applyFill="1" applyBorder="1" applyAlignment="1">
      <alignment horizontal="center" vertical="center"/>
    </xf>
    <xf numFmtId="164" fontId="0" fillId="23" borderId="11" xfId="0" applyNumberFormat="1" applyFill="1" applyBorder="1" applyAlignment="1">
      <alignment horizontal="center" vertical="center"/>
    </xf>
    <xf numFmtId="164" fontId="0" fillId="24" borderId="11" xfId="0" applyNumberFormat="1" applyFill="1" applyBorder="1" applyAlignment="1">
      <alignment horizontal="center" vertical="center"/>
    </xf>
    <xf numFmtId="164" fontId="0" fillId="25" borderId="11" xfId="0" applyNumberFormat="1" applyFill="1" applyBorder="1" applyAlignment="1">
      <alignment horizontal="center" vertical="center"/>
    </xf>
    <xf numFmtId="164" fontId="0" fillId="26" borderId="11" xfId="0" applyNumberFormat="1" applyFill="1" applyBorder="1" applyAlignment="1">
      <alignment horizontal="center" vertical="center"/>
    </xf>
    <xf numFmtId="164" fontId="0" fillId="27" borderId="11" xfId="0" applyNumberFormat="1" applyFill="1" applyBorder="1" applyAlignment="1">
      <alignment horizontal="center" vertical="center"/>
    </xf>
    <xf numFmtId="164" fontId="0" fillId="28" borderId="11" xfId="0" applyNumberFormat="1" applyFill="1" applyBorder="1" applyAlignment="1">
      <alignment horizontal="center" vertical="center"/>
    </xf>
    <xf numFmtId="164" fontId="0" fillId="17" borderId="11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7" xfId="0" applyNumberFormat="1" applyBorder="1" applyAlignment="1">
      <alignment horizontal="center" vertical="center"/>
    </xf>
    <xf numFmtId="164" fontId="0" fillId="22" borderId="107" xfId="0" applyNumberFormat="1" applyFill="1" applyBorder="1" applyAlignment="1">
      <alignment horizontal="center" vertical="center"/>
    </xf>
    <xf numFmtId="164" fontId="0" fillId="21" borderId="107" xfId="0" applyNumberFormat="1" applyFill="1" applyBorder="1" applyAlignment="1">
      <alignment horizontal="center" vertical="center"/>
    </xf>
    <xf numFmtId="164" fontId="0" fillId="23" borderId="107" xfId="0" applyNumberFormat="1" applyFill="1" applyBorder="1" applyAlignment="1">
      <alignment horizontal="center" vertical="center"/>
    </xf>
    <xf numFmtId="164" fontId="0" fillId="24" borderId="107" xfId="0" applyNumberFormat="1" applyFill="1" applyBorder="1" applyAlignment="1">
      <alignment horizontal="center" vertical="center"/>
    </xf>
    <xf numFmtId="164" fontId="0" fillId="25" borderId="107" xfId="0" applyNumberFormat="1" applyFill="1" applyBorder="1" applyAlignment="1">
      <alignment horizontal="center" vertical="center"/>
    </xf>
    <xf numFmtId="164" fontId="0" fillId="26" borderId="107" xfId="0" applyNumberFormat="1" applyFill="1" applyBorder="1" applyAlignment="1">
      <alignment horizontal="center" vertical="center"/>
    </xf>
    <xf numFmtId="164" fontId="0" fillId="27" borderId="107" xfId="0" applyNumberFormat="1" applyFill="1" applyBorder="1" applyAlignment="1">
      <alignment horizontal="center" vertical="center"/>
    </xf>
    <xf numFmtId="164" fontId="0" fillId="28" borderId="107" xfId="0" applyNumberFormat="1" applyFill="1" applyBorder="1" applyAlignment="1">
      <alignment horizontal="center" vertical="center"/>
    </xf>
    <xf numFmtId="164" fontId="0" fillId="17" borderId="107" xfId="0" applyNumberFormat="1" applyFill="1" applyBorder="1" applyAlignment="1">
      <alignment horizontal="center" vertical="center"/>
    </xf>
    <xf numFmtId="164" fontId="0" fillId="0" borderId="107" xfId="0" applyNumberFormat="1" applyFill="1" applyBorder="1" applyAlignment="1">
      <alignment horizontal="center" vertical="center"/>
    </xf>
    <xf numFmtId="164" fontId="0" fillId="0" borderId="107" xfId="0" applyNumberFormat="1" applyBorder="1" applyAlignment="1">
      <alignment horizontal="center" vertical="center"/>
    </xf>
    <xf numFmtId="164" fontId="0" fillId="0" borderId="109" xfId="0" applyNumberFormat="1" applyBorder="1" applyAlignment="1">
      <alignment horizontal="center" vertical="center"/>
    </xf>
    <xf numFmtId="164" fontId="0" fillId="0" borderId="111" xfId="0" applyNumberFormat="1" applyBorder="1" applyAlignment="1">
      <alignment horizontal="center" vertical="center"/>
    </xf>
    <xf numFmtId="164" fontId="0" fillId="22" borderId="113" xfId="0" applyNumberFormat="1" applyFill="1" applyBorder="1" applyAlignment="1">
      <alignment horizontal="center" vertical="center"/>
    </xf>
    <xf numFmtId="164" fontId="0" fillId="21" borderId="113" xfId="0" applyNumberFormat="1" applyFill="1" applyBorder="1" applyAlignment="1">
      <alignment horizontal="center" vertical="center"/>
    </xf>
    <xf numFmtId="164" fontId="0" fillId="23" borderId="113" xfId="0" applyNumberFormat="1" applyFill="1" applyBorder="1" applyAlignment="1">
      <alignment horizontal="center" vertical="center"/>
    </xf>
    <xf numFmtId="164" fontId="0" fillId="24" borderId="113" xfId="0" applyNumberFormat="1" applyFill="1" applyBorder="1" applyAlignment="1">
      <alignment horizontal="center" vertical="center"/>
    </xf>
    <xf numFmtId="164" fontId="0" fillId="25" borderId="113" xfId="0" applyNumberFormat="1" applyFill="1" applyBorder="1" applyAlignment="1">
      <alignment horizontal="center" vertical="center"/>
    </xf>
    <xf numFmtId="164" fontId="0" fillId="26" borderId="113" xfId="0" applyNumberFormat="1" applyFill="1" applyBorder="1" applyAlignment="1">
      <alignment horizontal="center" vertical="center"/>
    </xf>
    <xf numFmtId="164" fontId="0" fillId="27" borderId="113" xfId="0" applyNumberFormat="1" applyFill="1" applyBorder="1" applyAlignment="1">
      <alignment horizontal="center" vertical="center"/>
    </xf>
    <xf numFmtId="164" fontId="0" fillId="28" borderId="113" xfId="0" applyNumberFormat="1" applyFill="1" applyBorder="1" applyAlignment="1">
      <alignment horizontal="center" vertical="center"/>
    </xf>
    <xf numFmtId="164" fontId="0" fillId="17" borderId="113" xfId="0" applyNumberFormat="1" applyFill="1" applyBorder="1" applyAlignment="1">
      <alignment horizontal="center" vertical="center"/>
    </xf>
    <xf numFmtId="164" fontId="0" fillId="0" borderId="113" xfId="0" applyNumberFormat="1" applyFill="1" applyBorder="1" applyAlignment="1">
      <alignment horizontal="center" vertical="center"/>
    </xf>
    <xf numFmtId="164" fontId="0" fillId="0" borderId="113" xfId="0" applyNumberFormat="1" applyBorder="1" applyAlignment="1">
      <alignment horizontal="center" vertical="center"/>
    </xf>
    <xf numFmtId="164" fontId="0" fillId="0" borderId="115" xfId="0" applyNumberFormat="1" applyBorder="1" applyAlignment="1">
      <alignment horizontal="center" vertical="center"/>
    </xf>
    <xf numFmtId="164" fontId="0" fillId="0" borderId="131" xfId="0" applyNumberFormat="1" applyFill="1" applyBorder="1" applyAlignment="1">
      <alignment horizontal="center"/>
    </xf>
    <xf numFmtId="164" fontId="0" fillId="22" borderId="7" xfId="0" applyNumberFormat="1" applyFill="1" applyBorder="1" applyAlignment="1">
      <alignment horizontal="center"/>
    </xf>
    <xf numFmtId="164" fontId="0" fillId="21" borderId="7" xfId="0" applyNumberFormat="1" applyFill="1" applyBorder="1" applyAlignment="1">
      <alignment horizontal="center"/>
    </xf>
    <xf numFmtId="164" fontId="0" fillId="23" borderId="7" xfId="0" applyNumberFormat="1" applyFill="1" applyBorder="1" applyAlignment="1">
      <alignment horizontal="center"/>
    </xf>
    <xf numFmtId="164" fontId="0" fillId="24" borderId="7" xfId="0" applyNumberFormat="1" applyFill="1" applyBorder="1" applyAlignment="1">
      <alignment horizontal="center"/>
    </xf>
    <xf numFmtId="164" fontId="0" fillId="25" borderId="7" xfId="0" applyNumberFormat="1" applyFill="1" applyBorder="1" applyAlignment="1">
      <alignment horizontal="center"/>
    </xf>
    <xf numFmtId="164" fontId="0" fillId="26" borderId="7" xfId="0" applyNumberFormat="1" applyFill="1" applyBorder="1" applyAlignment="1">
      <alignment horizontal="center"/>
    </xf>
    <xf numFmtId="164" fontId="0" fillId="27" borderId="7" xfId="0" applyNumberFormat="1" applyFill="1" applyBorder="1" applyAlignment="1">
      <alignment horizontal="center"/>
    </xf>
    <xf numFmtId="164" fontId="0" fillId="28" borderId="7" xfId="0" applyNumberFormat="1" applyFill="1" applyBorder="1" applyAlignment="1">
      <alignment horizontal="center"/>
    </xf>
    <xf numFmtId="164" fontId="0" fillId="17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22" borderId="103" xfId="0" applyFill="1" applyBorder="1" applyAlignment="1">
      <alignment horizontal="center"/>
    </xf>
    <xf numFmtId="0" fontId="0" fillId="21" borderId="103" xfId="0" applyFill="1" applyBorder="1" applyAlignment="1">
      <alignment horizontal="center"/>
    </xf>
    <xf numFmtId="0" fontId="0" fillId="23" borderId="103" xfId="0" applyFill="1" applyBorder="1" applyAlignment="1">
      <alignment horizontal="center"/>
    </xf>
    <xf numFmtId="0" fontId="0" fillId="24" borderId="103" xfId="0" applyFill="1" applyBorder="1" applyAlignment="1">
      <alignment horizontal="center"/>
    </xf>
    <xf numFmtId="0" fontId="0" fillId="25" borderId="103" xfId="0" applyFill="1" applyBorder="1" applyAlignment="1">
      <alignment horizontal="center"/>
    </xf>
    <xf numFmtId="0" fontId="0" fillId="26" borderId="103" xfId="0" applyFill="1" applyBorder="1" applyAlignment="1">
      <alignment horizontal="center"/>
    </xf>
    <xf numFmtId="0" fontId="0" fillId="27" borderId="103" xfId="0" applyFill="1" applyBorder="1" applyAlignment="1">
      <alignment horizontal="center"/>
    </xf>
    <xf numFmtId="0" fontId="0" fillId="28" borderId="103" xfId="0" applyFill="1" applyBorder="1" applyAlignment="1">
      <alignment horizontal="center"/>
    </xf>
    <xf numFmtId="0" fontId="0" fillId="17" borderId="103" xfId="0" applyFill="1" applyBorder="1" applyAlignment="1">
      <alignment horizontal="center"/>
    </xf>
    <xf numFmtId="0" fontId="0" fillId="0" borderId="103" xfId="0" applyFill="1" applyBorder="1" applyAlignment="1">
      <alignment horizontal="center"/>
    </xf>
    <xf numFmtId="0" fontId="0" fillId="0" borderId="104" xfId="0" applyFill="1" applyBorder="1" applyAlignment="1">
      <alignment horizontal="center"/>
    </xf>
    <xf numFmtId="164" fontId="0" fillId="0" borderId="105" xfId="0" applyNumberFormat="1" applyFill="1" applyBorder="1" applyAlignment="1">
      <alignment horizontal="center"/>
    </xf>
    <xf numFmtId="164" fontId="0" fillId="22" borderId="132" xfId="0" applyNumberFormat="1" applyFill="1" applyBorder="1" applyAlignment="1">
      <alignment horizontal="center"/>
    </xf>
    <xf numFmtId="164" fontId="0" fillId="21" borderId="132" xfId="0" applyNumberFormat="1" applyFill="1" applyBorder="1" applyAlignment="1">
      <alignment horizontal="center"/>
    </xf>
    <xf numFmtId="164" fontId="0" fillId="23" borderId="132" xfId="0" applyNumberFormat="1" applyFill="1" applyBorder="1" applyAlignment="1">
      <alignment horizontal="center"/>
    </xf>
    <xf numFmtId="164" fontId="0" fillId="24" borderId="132" xfId="0" applyNumberFormat="1" applyFill="1" applyBorder="1" applyAlignment="1">
      <alignment horizontal="center"/>
    </xf>
    <xf numFmtId="164" fontId="0" fillId="25" borderId="132" xfId="0" applyNumberFormat="1" applyFill="1" applyBorder="1" applyAlignment="1">
      <alignment horizontal="center"/>
    </xf>
    <xf numFmtId="164" fontId="0" fillId="26" borderId="132" xfId="0" applyNumberFormat="1" applyFill="1" applyBorder="1" applyAlignment="1">
      <alignment horizontal="center"/>
    </xf>
    <xf numFmtId="164" fontId="0" fillId="27" borderId="132" xfId="0" applyNumberFormat="1" applyFill="1" applyBorder="1" applyAlignment="1">
      <alignment horizontal="center"/>
    </xf>
    <xf numFmtId="164" fontId="0" fillId="28" borderId="132" xfId="0" applyNumberFormat="1" applyFill="1" applyBorder="1" applyAlignment="1">
      <alignment horizontal="center"/>
    </xf>
    <xf numFmtId="164" fontId="0" fillId="17" borderId="132" xfId="0" applyNumberFormat="1" applyFill="1" applyBorder="1" applyAlignment="1">
      <alignment horizontal="center"/>
    </xf>
    <xf numFmtId="164" fontId="0" fillId="0" borderId="132" xfId="0" applyNumberFormat="1" applyFill="1" applyBorder="1" applyAlignment="1">
      <alignment horizontal="center"/>
    </xf>
    <xf numFmtId="164" fontId="0" fillId="0" borderId="133" xfId="0" applyNumberFormat="1" applyFill="1" applyBorder="1" applyAlignment="1">
      <alignment horizontal="center"/>
    </xf>
    <xf numFmtId="164" fontId="0" fillId="0" borderId="134" xfId="0" applyNumberFormat="1" applyBorder="1"/>
    <xf numFmtId="164" fontId="2" fillId="15" borderId="62" xfId="0" applyNumberFormat="1" applyFont="1" applyFill="1" applyBorder="1"/>
    <xf numFmtId="164" fontId="2" fillId="15" borderId="139" xfId="0" applyNumberFormat="1" applyFont="1" applyFill="1" applyBorder="1"/>
    <xf numFmtId="164" fontId="2" fillId="15" borderId="140" xfId="0" applyNumberFormat="1" applyFont="1" applyFill="1" applyBorder="1"/>
    <xf numFmtId="164" fontId="2" fillId="15" borderId="141" xfId="0" applyNumberFormat="1" applyFont="1" applyFill="1" applyBorder="1"/>
    <xf numFmtId="0" fontId="14" fillId="8" borderId="62" xfId="0" applyFont="1" applyFill="1" applyBorder="1" applyAlignment="1">
      <alignment horizontal="center" vertical="center"/>
    </xf>
    <xf numFmtId="166" fontId="26" fillId="0" borderId="7" xfId="0" applyNumberFormat="1" applyFont="1" applyFill="1" applyBorder="1"/>
    <xf numFmtId="165" fontId="26" fillId="0" borderId="7" xfId="0" applyNumberFormat="1" applyFont="1" applyFill="1" applyBorder="1"/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49" fontId="28" fillId="0" borderId="11" xfId="0" applyNumberFormat="1" applyFont="1" applyBorder="1" applyAlignment="1">
      <alignment horizontal="center" vertical="center" wrapText="1"/>
    </xf>
    <xf numFmtId="49" fontId="28" fillId="0" borderId="1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49" fontId="1" fillId="0" borderId="138" xfId="0" applyNumberFormat="1" applyFont="1" applyBorder="1" applyAlignment="1">
      <alignment horizontal="center" vertical="center" wrapText="1"/>
    </xf>
    <xf numFmtId="164" fontId="17" fillId="0" borderId="5" xfId="0" applyNumberFormat="1" applyFont="1" applyFill="1" applyBorder="1" applyAlignment="1">
      <alignment horizontal="center" wrapText="1"/>
    </xf>
    <xf numFmtId="0" fontId="23" fillId="22" borderId="4" xfId="0" applyFont="1" applyFill="1" applyBorder="1" applyAlignment="1">
      <alignment horizontal="center"/>
    </xf>
    <xf numFmtId="0" fontId="23" fillId="22" borderId="5" xfId="0" applyFont="1" applyFill="1" applyBorder="1" applyAlignment="1">
      <alignment horizontal="center"/>
    </xf>
    <xf numFmtId="0" fontId="23" fillId="22" borderId="6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49" fontId="18" fillId="0" borderId="86" xfId="0" applyNumberFormat="1" applyFont="1" applyBorder="1" applyAlignment="1">
      <alignment horizontal="center" vertical="center" textRotation="90"/>
    </xf>
    <xf numFmtId="49" fontId="18" fillId="0" borderId="42" xfId="0" applyNumberFormat="1" applyFont="1" applyBorder="1" applyAlignment="1">
      <alignment horizontal="center" vertical="center" textRotation="90"/>
    </xf>
    <xf numFmtId="0" fontId="0" fillId="28" borderId="11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8" fillId="0" borderId="116" xfId="0" applyFont="1" applyBorder="1" applyAlignment="1">
      <alignment horizontal="center" vertical="center" textRotation="90" wrapText="1"/>
    </xf>
    <xf numFmtId="0" fontId="18" fillId="0" borderId="117" xfId="0" applyFont="1" applyBorder="1" applyAlignment="1">
      <alignment horizontal="center" vertical="center" textRotation="90" wrapText="1"/>
    </xf>
    <xf numFmtId="49" fontId="18" fillId="0" borderId="135" xfId="0" applyNumberFormat="1" applyFont="1" applyBorder="1" applyAlignment="1">
      <alignment horizontal="center" vertical="center" textRotation="90" wrapText="1"/>
    </xf>
    <xf numFmtId="49" fontId="18" fillId="0" borderId="136" xfId="0" applyNumberFormat="1" applyFont="1" applyBorder="1" applyAlignment="1">
      <alignment horizontal="center" vertical="center" textRotation="90" wrapText="1"/>
    </xf>
    <xf numFmtId="49" fontId="18" fillId="0" borderId="137" xfId="0" applyNumberFormat="1" applyFont="1" applyBorder="1" applyAlignment="1">
      <alignment horizontal="center" vertical="center" textRotation="90" wrapText="1"/>
    </xf>
    <xf numFmtId="0" fontId="0" fillId="23" borderId="1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7" borderId="11" xfId="0" applyFill="1" applyBorder="1" applyAlignment="1">
      <alignment horizontal="center"/>
    </xf>
    <xf numFmtId="0" fontId="18" fillId="0" borderId="88" xfId="0" applyFont="1" applyBorder="1" applyAlignment="1">
      <alignment horizontal="center" vertical="center" textRotation="90"/>
    </xf>
    <xf numFmtId="0" fontId="18" fillId="0" borderId="91" xfId="0" applyFont="1" applyBorder="1" applyAlignment="1">
      <alignment horizontal="center" vertical="center" textRotation="90"/>
    </xf>
    <xf numFmtId="0" fontId="18" fillId="0" borderId="94" xfId="0" applyFont="1" applyBorder="1" applyAlignment="1">
      <alignment horizontal="center" vertical="center" textRotation="90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49" fontId="18" fillId="0" borderId="95" xfId="0" applyNumberFormat="1" applyFont="1" applyBorder="1" applyAlignment="1">
      <alignment horizontal="center" vertical="center" textRotation="90"/>
    </xf>
    <xf numFmtId="49" fontId="18" fillId="0" borderId="98" xfId="0" applyNumberFormat="1" applyFont="1" applyBorder="1" applyAlignment="1">
      <alignment horizontal="center" vertical="center" textRotation="90"/>
    </xf>
    <xf numFmtId="49" fontId="18" fillId="0" borderId="100" xfId="0" applyNumberFormat="1" applyFont="1" applyBorder="1" applyAlignment="1">
      <alignment horizontal="center" vertical="center" textRotation="90"/>
    </xf>
    <xf numFmtId="164" fontId="0" fillId="22" borderId="38" xfId="0" applyNumberFormat="1" applyFill="1" applyBorder="1" applyAlignment="1">
      <alignment horizontal="center"/>
    </xf>
    <xf numFmtId="164" fontId="0" fillId="21" borderId="87" xfId="0" applyNumberFormat="1" applyFill="1" applyBorder="1" applyAlignment="1">
      <alignment horizontal="center"/>
    </xf>
    <xf numFmtId="164" fontId="0" fillId="21" borderId="54" xfId="0" applyNumberFormat="1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49" fontId="18" fillId="0" borderId="106" xfId="0" applyNumberFormat="1" applyFont="1" applyBorder="1" applyAlignment="1">
      <alignment horizontal="center" vertical="center" textRotation="90"/>
    </xf>
    <xf numFmtId="49" fontId="18" fillId="0" borderId="110" xfId="0" applyNumberFormat="1" applyFont="1" applyBorder="1" applyAlignment="1">
      <alignment horizontal="center" vertical="center" textRotation="90"/>
    </xf>
    <xf numFmtId="49" fontId="18" fillId="0" borderId="112" xfId="0" applyNumberFormat="1" applyFont="1" applyBorder="1" applyAlignment="1">
      <alignment horizontal="center" vertical="center" textRotation="90"/>
    </xf>
    <xf numFmtId="49" fontId="18" fillId="0" borderId="13" xfId="0" applyNumberFormat="1" applyFont="1" applyBorder="1" applyAlignment="1">
      <alignment horizontal="center" vertical="center" textRotation="90"/>
    </xf>
    <xf numFmtId="49" fontId="18" fillId="0" borderId="7" xfId="0" applyNumberFormat="1" applyFont="1" applyBorder="1" applyAlignment="1">
      <alignment horizontal="center" vertical="center" textRotation="90"/>
    </xf>
    <xf numFmtId="49" fontId="18" fillId="0" borderId="128" xfId="0" applyNumberFormat="1" applyFont="1" applyBorder="1" applyAlignment="1">
      <alignment horizontal="center" vertical="center" textRotation="90"/>
    </xf>
    <xf numFmtId="49" fontId="18" fillId="0" borderId="129" xfId="0" applyNumberFormat="1" applyFont="1" applyBorder="1" applyAlignment="1">
      <alignment horizontal="center" vertical="center" textRotation="90"/>
    </xf>
    <xf numFmtId="49" fontId="18" fillId="0" borderId="130" xfId="0" applyNumberFormat="1" applyFont="1" applyBorder="1" applyAlignment="1">
      <alignment horizontal="center" vertical="center" textRotation="90"/>
    </xf>
    <xf numFmtId="0" fontId="18" fillId="0" borderId="120" xfId="0" applyFont="1" applyBorder="1" applyAlignment="1">
      <alignment horizontal="center" vertical="center" textRotation="90"/>
    </xf>
    <xf numFmtId="0" fontId="18" fillId="0" borderId="124" xfId="0" applyFont="1" applyBorder="1" applyAlignment="1">
      <alignment horizontal="center" vertical="center" textRotation="90"/>
    </xf>
    <xf numFmtId="0" fontId="18" fillId="0" borderId="126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CAC60"/>
      <color rgb="FF6CEEA7"/>
      <color rgb="FF658AFF"/>
      <color rgb="FF0066FF"/>
      <color rgb="FF82DAA6"/>
      <color rgb="FFF98F8F"/>
      <color rgb="FFEE5475"/>
      <color rgb="FFFFFF66"/>
      <color rgb="FFF7A3C3"/>
      <color rgb="FFA0F23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'60С'!$W$2:$W$11</c:f>
              <c:numCache>
                <c:formatCode>0.000</c:formatCode>
                <c:ptCount val="10"/>
                <c:pt idx="0">
                  <c:v>126.91566666666667</c:v>
                </c:pt>
                <c:pt idx="1">
                  <c:v>71.300666666666658</c:v>
                </c:pt>
                <c:pt idx="2">
                  <c:v>51.092000000000006</c:v>
                </c:pt>
                <c:pt idx="3">
                  <c:v>40.446999999999996</c:v>
                </c:pt>
                <c:pt idx="4">
                  <c:v>33.821333333333335</c:v>
                </c:pt>
                <c:pt idx="5">
                  <c:v>29.269666666666666</c:v>
                </c:pt>
                <c:pt idx="6">
                  <c:v>25.953999999999997</c:v>
                </c:pt>
                <c:pt idx="7">
                  <c:v>23.415666666666663</c:v>
                </c:pt>
                <c:pt idx="8">
                  <c:v>21.410666666666668</c:v>
                </c:pt>
                <c:pt idx="9">
                  <c:v>19.804999999999996</c:v>
                </c:pt>
              </c:numCache>
            </c:numRef>
          </c:xVal>
          <c:yVal>
            <c:numRef>
              <c:f>'60С'!$X$2:$X$11</c:f>
              <c:numCache>
                <c:formatCode>0.000</c:formatCode>
                <c:ptCount val="10"/>
                <c:pt idx="0">
                  <c:v>22.397620653707001</c:v>
                </c:pt>
                <c:pt idx="1">
                  <c:v>22.451153657339223</c:v>
                </c:pt>
                <c:pt idx="2">
                  <c:v>22.481892091648191</c:v>
                </c:pt>
                <c:pt idx="3">
                  <c:v>22.502223320158102</c:v>
                </c:pt>
                <c:pt idx="4">
                  <c:v>22.521065675340772</c:v>
                </c:pt>
                <c:pt idx="5">
                  <c:v>22.536448598130839</c:v>
                </c:pt>
                <c:pt idx="6">
                  <c:v>22.54477937964176</c:v>
                </c:pt>
                <c:pt idx="7">
                  <c:v>22.555945810336169</c:v>
                </c:pt>
                <c:pt idx="8">
                  <c:v>22.553097345132748</c:v>
                </c:pt>
                <c:pt idx="9">
                  <c:v>22.562683931724536</c:v>
                </c:pt>
              </c:numCache>
            </c:numRef>
          </c:yVal>
          <c:smooth val="1"/>
        </c:ser>
        <c:axId val="37698176"/>
        <c:axId val="38540416"/>
      </c:scatterChart>
      <c:valAx>
        <c:axId val="37698176"/>
        <c:scaling>
          <c:orientation val="minMax"/>
        </c:scaling>
        <c:axPos val="b"/>
        <c:numFmt formatCode="0.000" sourceLinked="1"/>
        <c:tickLblPos val="nextTo"/>
        <c:crossAx val="38540416"/>
        <c:crosses val="autoZero"/>
        <c:crossBetween val="midCat"/>
      </c:valAx>
      <c:valAx>
        <c:axId val="38540416"/>
        <c:scaling>
          <c:orientation val="minMax"/>
        </c:scaling>
        <c:axPos val="l"/>
        <c:majorGridlines/>
        <c:numFmt formatCode="0.000" sourceLinked="1"/>
        <c:tickLblPos val="nextTo"/>
        <c:crossAx val="3769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18840579710144"/>
          <c:y val="0.16451676873724128"/>
          <c:w val="0.34502923976608185"/>
          <c:h val="0.48752851348126963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'80С'!$Z$2:$Z$11</c:f>
              <c:numCache>
                <c:formatCode>0.000</c:formatCode>
                <c:ptCount val="10"/>
                <c:pt idx="0">
                  <c:v>22.398024297459813</c:v>
                </c:pt>
                <c:pt idx="1">
                  <c:v>22.450356352912262</c:v>
                </c:pt>
                <c:pt idx="2">
                  <c:v>22.480740740740742</c:v>
                </c:pt>
                <c:pt idx="3">
                  <c:v>22.50321146245059</c:v>
                </c:pt>
                <c:pt idx="4">
                  <c:v>22.520420792079211</c:v>
                </c:pt>
                <c:pt idx="5">
                  <c:v>22.534476332463701</c:v>
                </c:pt>
                <c:pt idx="6">
                  <c:v>22.548999999999999</c:v>
                </c:pt>
                <c:pt idx="7">
                  <c:v>22.555389221556887</c:v>
                </c:pt>
                <c:pt idx="8">
                  <c:v>22.556780595369347</c:v>
                </c:pt>
                <c:pt idx="9">
                  <c:v>22.565959952885748</c:v>
                </c:pt>
              </c:numCache>
            </c:numRef>
          </c:xVal>
          <c:yVal>
            <c:numRef>
              <c:f>'80С'!$AA$2:$AA$11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229484800"/>
        <c:axId val="229806080"/>
      </c:scatterChart>
      <c:valAx>
        <c:axId val="229484800"/>
        <c:scaling>
          <c:orientation val="minMax"/>
        </c:scaling>
        <c:axPos val="b"/>
        <c:numFmt formatCode="0.000" sourceLinked="1"/>
        <c:tickLblPos val="nextTo"/>
        <c:crossAx val="229806080"/>
        <c:crosses val="autoZero"/>
        <c:crossBetween val="midCat"/>
      </c:valAx>
      <c:valAx>
        <c:axId val="229806080"/>
        <c:scaling>
          <c:orientation val="minMax"/>
        </c:scaling>
        <c:axPos val="l"/>
        <c:majorGridlines/>
        <c:numFmt formatCode="General" sourceLinked="1"/>
        <c:tickLblPos val="nextTo"/>
        <c:crossAx val="2294848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'80С'!$AD$2:$AD$11</c:f>
              <c:numCache>
                <c:formatCode>0.000</c:formatCode>
                <c:ptCount val="10"/>
              </c:numCache>
            </c:numRef>
          </c:xVal>
          <c:yVal>
            <c:numRef>
              <c:f>'80С'!$AF$2:$AF$11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231337344"/>
        <c:axId val="231834752"/>
      </c:scatterChart>
      <c:valAx>
        <c:axId val="231337344"/>
        <c:scaling>
          <c:orientation val="minMax"/>
        </c:scaling>
        <c:axPos val="b"/>
        <c:numFmt formatCode="0.000" sourceLinked="1"/>
        <c:tickLblPos val="nextTo"/>
        <c:crossAx val="231834752"/>
        <c:crosses val="autoZero"/>
        <c:crossBetween val="midCat"/>
      </c:valAx>
      <c:valAx>
        <c:axId val="231834752"/>
        <c:scaling>
          <c:orientation val="minMax"/>
        </c:scaling>
        <c:axPos val="l"/>
        <c:majorGridlines/>
        <c:numFmt formatCode="General" sourceLinked="1"/>
        <c:tickLblPos val="nextTo"/>
        <c:crossAx val="23133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'80С'!$AE$2:$AE$11</c:f>
              <c:numCache>
                <c:formatCode>General</c:formatCode>
                <c:ptCount val="10"/>
              </c:numCache>
            </c:numRef>
          </c:xVal>
          <c:yVal>
            <c:numRef>
              <c:f>'80С'!$AF$2:$AF$11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204544"/>
        <c:axId val="38206080"/>
      </c:scatterChart>
      <c:valAx>
        <c:axId val="38204544"/>
        <c:scaling>
          <c:orientation val="minMax"/>
        </c:scaling>
        <c:axPos val="b"/>
        <c:numFmt formatCode="General" sourceLinked="1"/>
        <c:tickLblPos val="nextTo"/>
        <c:crossAx val="38206080"/>
        <c:crosses val="autoZero"/>
        <c:crossBetween val="midCat"/>
      </c:valAx>
      <c:valAx>
        <c:axId val="38206080"/>
        <c:scaling>
          <c:orientation val="minMax"/>
        </c:scaling>
        <c:axPos val="l"/>
        <c:majorGridlines/>
        <c:numFmt formatCode="General" sourceLinked="1"/>
        <c:tickLblPos val="nextTo"/>
        <c:crossAx val="38204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trendlineLbl>
              <c:numFmt formatCode="General" sourceLinked="0"/>
            </c:trendlineLbl>
          </c:trendline>
          <c:xVal>
            <c:numRef>
              <c:f>'90С'!$W$2:$W$11</c:f>
              <c:numCache>
                <c:formatCode>0.000</c:formatCode>
                <c:ptCount val="10"/>
                <c:pt idx="0">
                  <c:v>96.949000000000012</c:v>
                </c:pt>
                <c:pt idx="1">
                  <c:v>56.316000000000003</c:v>
                </c:pt>
                <c:pt idx="2">
                  <c:v>41.093666666666671</c:v>
                </c:pt>
                <c:pt idx="3">
                  <c:v>32.945999999999998</c:v>
                </c:pt>
                <c:pt idx="4">
                  <c:v>27.819333333333333</c:v>
                </c:pt>
                <c:pt idx="5">
                  <c:v>24.272000000000002</c:v>
                </c:pt>
                <c:pt idx="6">
                  <c:v>21.667000000000002</c:v>
                </c:pt>
                <c:pt idx="7">
                  <c:v>19.662666666666667</c:v>
                </c:pt>
                <c:pt idx="8">
                  <c:v>18.076000000000004</c:v>
                </c:pt>
                <c:pt idx="9">
                  <c:v>16.803666666666668</c:v>
                </c:pt>
              </c:numCache>
            </c:numRef>
          </c:xVal>
          <c:yVal>
            <c:numRef>
              <c:f>'90С'!$X$2:$X$11</c:f>
              <c:numCache>
                <c:formatCode>0.000</c:formatCode>
                <c:ptCount val="10"/>
                <c:pt idx="0">
                  <c:v>22.397628118471186</c:v>
                </c:pt>
                <c:pt idx="1">
                  <c:v>22.449532250123092</c:v>
                </c:pt>
                <c:pt idx="2">
                  <c:v>22.481693786982252</c:v>
                </c:pt>
                <c:pt idx="3">
                  <c:v>22.5048231511254</c:v>
                </c:pt>
                <c:pt idx="4">
                  <c:v>22.520322680732235</c:v>
                </c:pt>
                <c:pt idx="5">
                  <c:v>22.5339552238806</c:v>
                </c:pt>
                <c:pt idx="6">
                  <c:v>22.546328671328673</c:v>
                </c:pt>
                <c:pt idx="7">
                  <c:v>22.553383458646618</c:v>
                </c:pt>
                <c:pt idx="8">
                  <c:v>22.557087699944848</c:v>
                </c:pt>
                <c:pt idx="9">
                  <c:v>22.561651917404131</c:v>
                </c:pt>
              </c:numCache>
            </c:numRef>
          </c:yVal>
          <c:smooth val="1"/>
        </c:ser>
        <c:axId val="38218752"/>
        <c:axId val="38220544"/>
      </c:scatterChart>
      <c:valAx>
        <c:axId val="38218752"/>
        <c:scaling>
          <c:orientation val="minMax"/>
        </c:scaling>
        <c:axPos val="b"/>
        <c:numFmt formatCode="0.000" sourceLinked="1"/>
        <c:tickLblPos val="nextTo"/>
        <c:crossAx val="38220544"/>
        <c:crosses val="autoZero"/>
        <c:crossBetween val="midCat"/>
      </c:valAx>
      <c:valAx>
        <c:axId val="38220544"/>
        <c:scaling>
          <c:orientation val="minMax"/>
        </c:scaling>
        <c:axPos val="l"/>
        <c:majorGridlines/>
        <c:numFmt formatCode="0.000" sourceLinked="1"/>
        <c:tickLblPos val="nextTo"/>
        <c:crossAx val="3821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44271500874339"/>
          <c:y val="0.24426689566812568"/>
          <c:w val="0.3485424588086185"/>
          <c:h val="0.6259076266594506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trendlineLbl>
              <c:numFmt formatCode="General" sourceLinked="0"/>
            </c:trendlineLbl>
          </c:trendline>
          <c:xVal>
            <c:numRef>
              <c:f>'90С'!$X$2:$X$11</c:f>
              <c:numCache>
                <c:formatCode>0.000</c:formatCode>
                <c:ptCount val="10"/>
                <c:pt idx="0">
                  <c:v>22.397628118471186</c:v>
                </c:pt>
                <c:pt idx="1">
                  <c:v>22.449532250123092</c:v>
                </c:pt>
                <c:pt idx="2">
                  <c:v>22.481693786982252</c:v>
                </c:pt>
                <c:pt idx="3">
                  <c:v>22.5048231511254</c:v>
                </c:pt>
                <c:pt idx="4">
                  <c:v>22.520322680732235</c:v>
                </c:pt>
                <c:pt idx="5">
                  <c:v>22.5339552238806</c:v>
                </c:pt>
                <c:pt idx="6">
                  <c:v>22.546328671328673</c:v>
                </c:pt>
                <c:pt idx="7">
                  <c:v>22.553383458646618</c:v>
                </c:pt>
                <c:pt idx="8">
                  <c:v>22.557087699944848</c:v>
                </c:pt>
                <c:pt idx="9">
                  <c:v>22.561651917404131</c:v>
                </c:pt>
              </c:numCache>
            </c:numRef>
          </c:xVal>
          <c:yVal>
            <c:numRef>
              <c:f>'90С'!$Y$2:$Y$11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241024"/>
        <c:axId val="38242560"/>
      </c:scatterChart>
      <c:valAx>
        <c:axId val="38241024"/>
        <c:scaling>
          <c:orientation val="minMax"/>
        </c:scaling>
        <c:axPos val="b"/>
        <c:numFmt formatCode="0.000" sourceLinked="1"/>
        <c:tickLblPos val="nextTo"/>
        <c:crossAx val="38242560"/>
        <c:crosses val="autoZero"/>
        <c:crossBetween val="midCat"/>
      </c:valAx>
      <c:valAx>
        <c:axId val="38242560"/>
        <c:scaling>
          <c:orientation val="minMax"/>
        </c:scaling>
        <c:axPos val="l"/>
        <c:majorGridlines/>
        <c:numFmt formatCode="General" sourceLinked="1"/>
        <c:tickLblPos val="nextTo"/>
        <c:crossAx val="38241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'90С'!$AB$2:$AB$11</c:f>
              <c:numCache>
                <c:formatCode>0.000</c:formatCode>
                <c:ptCount val="10"/>
              </c:numCache>
            </c:numRef>
          </c:xVal>
          <c:yVal>
            <c:numRef>
              <c:f>'90С'!$AD$2:$AD$11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249984"/>
        <c:axId val="38251520"/>
      </c:scatterChart>
      <c:valAx>
        <c:axId val="38249984"/>
        <c:scaling>
          <c:orientation val="minMax"/>
        </c:scaling>
        <c:axPos val="b"/>
        <c:numFmt formatCode="General" sourceLinked="1"/>
        <c:tickLblPos val="nextTo"/>
        <c:crossAx val="38251520"/>
        <c:crosses val="autoZero"/>
        <c:crossBetween val="midCat"/>
      </c:valAx>
      <c:valAx>
        <c:axId val="38251520"/>
        <c:scaling>
          <c:orientation val="minMax"/>
        </c:scaling>
        <c:axPos val="l"/>
        <c:majorGridlines/>
        <c:numFmt formatCode="General" sourceLinked="1"/>
        <c:tickLblPos val="nextTo"/>
        <c:crossAx val="38249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'90С'!$AC$2:$AC$11</c:f>
              <c:numCache>
                <c:formatCode>General</c:formatCode>
                <c:ptCount val="10"/>
              </c:numCache>
            </c:numRef>
          </c:xVal>
          <c:yVal>
            <c:numRef>
              <c:f>'90С'!$AD$2:$AD$11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263040"/>
        <c:axId val="38268928"/>
      </c:scatterChart>
      <c:valAx>
        <c:axId val="38263040"/>
        <c:scaling>
          <c:orientation val="minMax"/>
        </c:scaling>
        <c:axPos val="b"/>
        <c:numFmt formatCode="General" sourceLinked="1"/>
        <c:tickLblPos val="nextTo"/>
        <c:crossAx val="38268928"/>
        <c:crosses val="autoZero"/>
        <c:crossBetween val="midCat"/>
      </c:valAx>
      <c:valAx>
        <c:axId val="38268928"/>
        <c:scaling>
          <c:orientation val="minMax"/>
        </c:scaling>
        <c:axPos val="l"/>
        <c:majorGridlines/>
        <c:numFmt formatCode="General" sourceLinked="1"/>
        <c:tickLblPos val="nextTo"/>
        <c:crossAx val="3826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'100С'!$AD$2:$AD$11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'100С'!$AB$2:$AB$11</c:f>
              <c:numCache>
                <c:formatCode>General</c:formatCode>
                <c:ptCount val="10"/>
              </c:numCache>
            </c:numRef>
          </c:yVal>
          <c:smooth val="1"/>
        </c:ser>
        <c:axId val="38276480"/>
        <c:axId val="38319232"/>
      </c:scatterChart>
      <c:valAx>
        <c:axId val="38276480"/>
        <c:scaling>
          <c:orientation val="minMax"/>
        </c:scaling>
        <c:axPos val="b"/>
        <c:numFmt formatCode="General" sourceLinked="1"/>
        <c:tickLblPos val="nextTo"/>
        <c:crossAx val="38319232"/>
        <c:crosses val="autoZero"/>
        <c:crossBetween val="midCat"/>
      </c:valAx>
      <c:valAx>
        <c:axId val="38319232"/>
        <c:scaling>
          <c:orientation val="minMax"/>
        </c:scaling>
        <c:axPos val="l"/>
        <c:majorGridlines/>
        <c:numFmt formatCode="General" sourceLinked="1"/>
        <c:tickLblPos val="nextTo"/>
        <c:crossAx val="38276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'100С'!$W$2:$W$11</c:f>
              <c:numCache>
                <c:formatCode>0.000</c:formatCode>
                <c:ptCount val="10"/>
                <c:pt idx="0">
                  <c:v>86.967333333333329</c:v>
                </c:pt>
                <c:pt idx="1">
                  <c:v>51.318333333333335</c:v>
                </c:pt>
                <c:pt idx="2">
                  <c:v>37.758333333333333</c:v>
                </c:pt>
                <c:pt idx="3">
                  <c:v>30.447333333333333</c:v>
                </c:pt>
                <c:pt idx="4">
                  <c:v>25.818333333333332</c:v>
                </c:pt>
                <c:pt idx="5">
                  <c:v>22.61</c:v>
                </c:pt>
                <c:pt idx="6">
                  <c:v>20.238666666666663</c:v>
                </c:pt>
                <c:pt idx="7">
                  <c:v>18.412666666666667</c:v>
                </c:pt>
                <c:pt idx="8">
                  <c:v>16.965999999999998</c:v>
                </c:pt>
                <c:pt idx="9">
                  <c:v>15.805</c:v>
                </c:pt>
              </c:numCache>
            </c:numRef>
          </c:xVal>
          <c:yVal>
            <c:numRef>
              <c:f>'100С'!$X$2:$X$11</c:f>
              <c:numCache>
                <c:formatCode>0.000</c:formatCode>
                <c:ptCount val="10"/>
                <c:pt idx="0">
                  <c:v>22.399164311171194</c:v>
                </c:pt>
                <c:pt idx="1">
                  <c:v>22.451453918186299</c:v>
                </c:pt>
                <c:pt idx="2">
                  <c:v>22.480893483477942</c:v>
                </c:pt>
                <c:pt idx="3">
                  <c:v>22.503960396039602</c:v>
                </c:pt>
                <c:pt idx="4">
                  <c:v>22.519851116625311</c:v>
                </c:pt>
                <c:pt idx="5">
                  <c:v>22.53388244103332</c:v>
                </c:pt>
                <c:pt idx="6">
                  <c:v>22.545096322241676</c:v>
                </c:pt>
                <c:pt idx="7">
                  <c:v>22.553446553446555</c:v>
                </c:pt>
                <c:pt idx="8">
                  <c:v>22.555801104972375</c:v>
                </c:pt>
                <c:pt idx="9">
                  <c:v>22.565626839317247</c:v>
                </c:pt>
              </c:numCache>
            </c:numRef>
          </c:yVal>
          <c:smooth val="1"/>
        </c:ser>
        <c:axId val="38412672"/>
        <c:axId val="38414208"/>
      </c:scatterChart>
      <c:valAx>
        <c:axId val="38412672"/>
        <c:scaling>
          <c:orientation val="minMax"/>
        </c:scaling>
        <c:axPos val="b"/>
        <c:numFmt formatCode="0.000" sourceLinked="1"/>
        <c:tickLblPos val="nextTo"/>
        <c:crossAx val="38414208"/>
        <c:crosses val="autoZero"/>
        <c:crossBetween val="midCat"/>
      </c:valAx>
      <c:valAx>
        <c:axId val="38414208"/>
        <c:scaling>
          <c:orientation val="minMax"/>
        </c:scaling>
        <c:axPos val="l"/>
        <c:majorGridlines/>
        <c:numFmt formatCode="0.000" sourceLinked="1"/>
        <c:tickLblPos val="nextTo"/>
        <c:crossAx val="38412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'100С'!$X$2:$X$11</c:f>
              <c:numCache>
                <c:formatCode>0.000</c:formatCode>
                <c:ptCount val="10"/>
                <c:pt idx="0">
                  <c:v>22.399164311171194</c:v>
                </c:pt>
                <c:pt idx="1">
                  <c:v>22.451453918186299</c:v>
                </c:pt>
                <c:pt idx="2">
                  <c:v>22.480893483477942</c:v>
                </c:pt>
                <c:pt idx="3">
                  <c:v>22.503960396039602</c:v>
                </c:pt>
                <c:pt idx="4">
                  <c:v>22.519851116625311</c:v>
                </c:pt>
                <c:pt idx="5">
                  <c:v>22.53388244103332</c:v>
                </c:pt>
                <c:pt idx="6">
                  <c:v>22.545096322241676</c:v>
                </c:pt>
                <c:pt idx="7">
                  <c:v>22.553446553446555</c:v>
                </c:pt>
                <c:pt idx="8">
                  <c:v>22.555801104972375</c:v>
                </c:pt>
                <c:pt idx="9">
                  <c:v>22.565626839317247</c:v>
                </c:pt>
              </c:numCache>
            </c:numRef>
          </c:xVal>
          <c:yVal>
            <c:numRef>
              <c:f>'100С'!$Y$2:$Y$11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429824"/>
        <c:axId val="38431360"/>
      </c:scatterChart>
      <c:valAx>
        <c:axId val="38429824"/>
        <c:scaling>
          <c:orientation val="minMax"/>
        </c:scaling>
        <c:axPos val="b"/>
        <c:numFmt formatCode="0.000" sourceLinked="1"/>
        <c:tickLblPos val="nextTo"/>
        <c:crossAx val="38431360"/>
        <c:crosses val="autoZero"/>
        <c:crossBetween val="midCat"/>
      </c:valAx>
      <c:valAx>
        <c:axId val="38431360"/>
        <c:scaling>
          <c:orientation val="minMax"/>
        </c:scaling>
        <c:axPos val="l"/>
        <c:majorGridlines/>
        <c:numFmt formatCode="General" sourceLinked="1"/>
        <c:tickLblPos val="nextTo"/>
        <c:crossAx val="3842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'60С'!$X$2:$X$11</c:f>
              <c:numCache>
                <c:formatCode>0.000</c:formatCode>
                <c:ptCount val="10"/>
                <c:pt idx="0">
                  <c:v>22.397620653707001</c:v>
                </c:pt>
                <c:pt idx="1">
                  <c:v>22.451153657339223</c:v>
                </c:pt>
                <c:pt idx="2">
                  <c:v>22.481892091648191</c:v>
                </c:pt>
                <c:pt idx="3">
                  <c:v>22.502223320158102</c:v>
                </c:pt>
                <c:pt idx="4">
                  <c:v>22.521065675340772</c:v>
                </c:pt>
                <c:pt idx="5">
                  <c:v>22.536448598130839</c:v>
                </c:pt>
                <c:pt idx="6">
                  <c:v>22.54477937964176</c:v>
                </c:pt>
                <c:pt idx="7">
                  <c:v>22.555945810336169</c:v>
                </c:pt>
                <c:pt idx="8">
                  <c:v>22.553097345132748</c:v>
                </c:pt>
                <c:pt idx="9">
                  <c:v>22.562683931724536</c:v>
                </c:pt>
              </c:numCache>
            </c:numRef>
          </c:xVal>
          <c:yVal>
            <c:numRef>
              <c:f>'60С'!$Y$2:$Y$11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859328"/>
        <c:axId val="39860864"/>
      </c:scatterChart>
      <c:valAx>
        <c:axId val="39859328"/>
        <c:scaling>
          <c:orientation val="minMax"/>
        </c:scaling>
        <c:axPos val="b"/>
        <c:numFmt formatCode="0.000" sourceLinked="1"/>
        <c:tickLblPos val="nextTo"/>
        <c:crossAx val="39860864"/>
        <c:crosses val="autoZero"/>
        <c:crossBetween val="midCat"/>
      </c:valAx>
      <c:valAx>
        <c:axId val="39860864"/>
        <c:scaling>
          <c:orientation val="minMax"/>
        </c:scaling>
        <c:axPos val="l"/>
        <c:majorGridlines/>
        <c:numFmt formatCode="General" sourceLinked="1"/>
        <c:tickLblPos val="nextTo"/>
        <c:crossAx val="3985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'100С'!$AC$2:$AC$11</c:f>
              <c:numCache>
                <c:formatCode>General</c:formatCode>
                <c:ptCount val="10"/>
              </c:numCache>
            </c:numRef>
          </c:xVal>
          <c:yVal>
            <c:numRef>
              <c:f>'100С'!$AD$2:$AD$11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455168"/>
        <c:axId val="38456704"/>
      </c:scatterChart>
      <c:valAx>
        <c:axId val="38455168"/>
        <c:scaling>
          <c:orientation val="minMax"/>
        </c:scaling>
        <c:axPos val="b"/>
        <c:numFmt formatCode="General" sourceLinked="1"/>
        <c:tickLblPos val="nextTo"/>
        <c:crossAx val="38456704"/>
        <c:crosses val="autoZero"/>
        <c:crossBetween val="midCat"/>
      </c:valAx>
      <c:valAx>
        <c:axId val="38456704"/>
        <c:scaling>
          <c:orientation val="minMax"/>
        </c:scaling>
        <c:axPos val="l"/>
        <c:majorGridlines/>
        <c:numFmt formatCode="General" sourceLinked="1"/>
        <c:tickLblPos val="nextTo"/>
        <c:crossAx val="38455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145164822933386"/>
          <c:y val="1.9679217458037735E-2"/>
          <c:w val="0.7718314896000521"/>
          <c:h val="0.95581524811690011"/>
        </c:manualLayout>
      </c:layout>
      <c:scatterChart>
        <c:scatterStyle val="smoothMarker"/>
        <c:ser>
          <c:idx val="0"/>
          <c:order val="0"/>
          <c:xVal>
            <c:numRef>
              <c:f>'110С'!$W$2:$W$11</c:f>
              <c:numCache>
                <c:formatCode>0.000</c:formatCode>
                <c:ptCount val="10"/>
                <c:pt idx="0">
                  <c:v>77.051666666666662</c:v>
                </c:pt>
                <c:pt idx="1">
                  <c:v>46.34</c:v>
                </c:pt>
                <c:pt idx="2">
                  <c:v>34.441333333333333</c:v>
                </c:pt>
                <c:pt idx="3">
                  <c:v>27.954999999999998</c:v>
                </c:pt>
                <c:pt idx="4">
                  <c:v>23.823333333333334</c:v>
                </c:pt>
                <c:pt idx="5">
                  <c:v>20.944999999999997</c:v>
                </c:pt>
                <c:pt idx="6">
                  <c:v>18.812333333333331</c:v>
                </c:pt>
                <c:pt idx="7">
                  <c:v>17.166333333333334</c:v>
                </c:pt>
                <c:pt idx="8">
                  <c:v>15.855333333333334</c:v>
                </c:pt>
                <c:pt idx="9">
                  <c:v>14.807</c:v>
                </c:pt>
              </c:numCache>
            </c:numRef>
          </c:xVal>
          <c:yVal>
            <c:numRef>
              <c:f>'110С'!$X$2:$X$11</c:f>
              <c:numCache>
                <c:formatCode>0.000</c:formatCode>
                <c:ptCount val="10"/>
                <c:pt idx="0">
                  <c:v>22.402473716759431</c:v>
                </c:pt>
                <c:pt idx="1">
                  <c:v>22.451581027667988</c:v>
                </c:pt>
                <c:pt idx="2">
                  <c:v>22.483864985163205</c:v>
                </c:pt>
                <c:pt idx="3">
                  <c:v>22.505835609634964</c:v>
                </c:pt>
                <c:pt idx="4">
                  <c:v>22.52111801242236</c:v>
                </c:pt>
                <c:pt idx="5">
                  <c:v>22.536421367202088</c:v>
                </c:pt>
                <c:pt idx="6">
                  <c:v>22.547639860139856</c:v>
                </c:pt>
                <c:pt idx="7">
                  <c:v>22.557006529382221</c:v>
                </c:pt>
                <c:pt idx="8">
                  <c:v>22.558985667034179</c:v>
                </c:pt>
                <c:pt idx="9">
                  <c:v>22.564344746162924</c:v>
                </c:pt>
              </c:numCache>
            </c:numRef>
          </c:yVal>
          <c:smooth val="1"/>
        </c:ser>
        <c:axId val="38484992"/>
        <c:axId val="38486784"/>
      </c:scatterChart>
      <c:valAx>
        <c:axId val="38484992"/>
        <c:scaling>
          <c:orientation val="minMax"/>
        </c:scaling>
        <c:axPos val="b"/>
        <c:numFmt formatCode="0.000" sourceLinked="1"/>
        <c:tickLblPos val="nextTo"/>
        <c:crossAx val="38486784"/>
        <c:crosses val="autoZero"/>
        <c:crossBetween val="midCat"/>
      </c:valAx>
      <c:valAx>
        <c:axId val="38486784"/>
        <c:scaling>
          <c:orientation val="minMax"/>
        </c:scaling>
        <c:axPos val="l"/>
        <c:majorGridlines/>
        <c:numFmt formatCode="0.000" sourceLinked="1"/>
        <c:tickLblPos val="nextTo"/>
        <c:crossAx val="3848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'110С'!$X$2:$X$11</c:f>
              <c:numCache>
                <c:formatCode>0.000</c:formatCode>
                <c:ptCount val="10"/>
                <c:pt idx="0">
                  <c:v>22.402473716759431</c:v>
                </c:pt>
                <c:pt idx="1">
                  <c:v>22.451581027667988</c:v>
                </c:pt>
                <c:pt idx="2">
                  <c:v>22.483864985163205</c:v>
                </c:pt>
                <c:pt idx="3">
                  <c:v>22.505835609634964</c:v>
                </c:pt>
                <c:pt idx="4">
                  <c:v>22.52111801242236</c:v>
                </c:pt>
                <c:pt idx="5">
                  <c:v>22.536421367202088</c:v>
                </c:pt>
                <c:pt idx="6">
                  <c:v>22.547639860139856</c:v>
                </c:pt>
                <c:pt idx="7">
                  <c:v>22.557006529382221</c:v>
                </c:pt>
                <c:pt idx="8">
                  <c:v>22.558985667034179</c:v>
                </c:pt>
                <c:pt idx="9">
                  <c:v>22.564344746162924</c:v>
                </c:pt>
              </c:numCache>
            </c:numRef>
          </c:xVal>
          <c:yVal>
            <c:numRef>
              <c:f>'110С'!$Y$2:$Y$11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514688"/>
        <c:axId val="38516224"/>
      </c:scatterChart>
      <c:valAx>
        <c:axId val="38514688"/>
        <c:scaling>
          <c:orientation val="minMax"/>
        </c:scaling>
        <c:axPos val="b"/>
        <c:numFmt formatCode="0.000" sourceLinked="1"/>
        <c:tickLblPos val="nextTo"/>
        <c:crossAx val="38516224"/>
        <c:crosses val="autoZero"/>
        <c:crossBetween val="midCat"/>
      </c:valAx>
      <c:valAx>
        <c:axId val="38516224"/>
        <c:scaling>
          <c:orientation val="minMax"/>
        </c:scaling>
        <c:axPos val="l"/>
        <c:majorGridlines/>
        <c:numFmt formatCode="General" sourceLinked="1"/>
        <c:tickLblPos val="nextTo"/>
        <c:crossAx val="38514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'110С'!$AB$2:$AB$11</c:f>
              <c:numCache>
                <c:formatCode>General</c:formatCode>
                <c:ptCount val="10"/>
              </c:numCache>
            </c:numRef>
          </c:xVal>
          <c:yVal>
            <c:numRef>
              <c:f>'110С'!$AD$2:$AD$11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679296"/>
        <c:axId val="38680832"/>
      </c:scatterChart>
      <c:valAx>
        <c:axId val="38679296"/>
        <c:scaling>
          <c:orientation val="minMax"/>
        </c:scaling>
        <c:axPos val="b"/>
        <c:numFmt formatCode="General" sourceLinked="1"/>
        <c:tickLblPos val="nextTo"/>
        <c:crossAx val="38680832"/>
        <c:crosses val="autoZero"/>
        <c:crossBetween val="midCat"/>
      </c:valAx>
      <c:valAx>
        <c:axId val="38680832"/>
        <c:scaling>
          <c:orientation val="minMax"/>
        </c:scaling>
        <c:axPos val="l"/>
        <c:majorGridlines/>
        <c:numFmt formatCode="General" sourceLinked="1"/>
        <c:tickLblPos val="nextTo"/>
        <c:crossAx val="3867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'110С'!$AC$2:$AC$11</c:f>
              <c:numCache>
                <c:formatCode>General</c:formatCode>
                <c:ptCount val="10"/>
              </c:numCache>
            </c:numRef>
          </c:xVal>
          <c:yVal>
            <c:numRef>
              <c:f>'110С'!$AD$2:$AD$11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700544"/>
        <c:axId val="38702080"/>
      </c:scatterChart>
      <c:valAx>
        <c:axId val="38700544"/>
        <c:scaling>
          <c:orientation val="minMax"/>
        </c:scaling>
        <c:axPos val="b"/>
        <c:numFmt formatCode="General" sourceLinked="1"/>
        <c:tickLblPos val="nextTo"/>
        <c:crossAx val="38702080"/>
        <c:crosses val="autoZero"/>
        <c:crossBetween val="midCat"/>
      </c:valAx>
      <c:valAx>
        <c:axId val="38702080"/>
        <c:scaling>
          <c:orientation val="minMax"/>
        </c:scaling>
        <c:axPos val="l"/>
        <c:majorGridlines/>
        <c:numFmt formatCode="General" sourceLinked="1"/>
        <c:tickLblPos val="nextTo"/>
        <c:crossAx val="38700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'120С'!$AD$2:$AD$11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'120С'!$AB$2:$AB$11</c:f>
              <c:numCache>
                <c:formatCode>0.000</c:formatCode>
                <c:ptCount val="10"/>
              </c:numCache>
            </c:numRef>
          </c:yVal>
          <c:smooth val="1"/>
        </c:ser>
        <c:axId val="38824960"/>
        <c:axId val="38826752"/>
      </c:scatterChart>
      <c:valAx>
        <c:axId val="38824960"/>
        <c:scaling>
          <c:orientation val="minMax"/>
        </c:scaling>
        <c:axPos val="b"/>
        <c:numFmt formatCode="General" sourceLinked="1"/>
        <c:tickLblPos val="nextTo"/>
        <c:crossAx val="38826752"/>
        <c:crosses val="autoZero"/>
        <c:crossBetween val="midCat"/>
      </c:valAx>
      <c:valAx>
        <c:axId val="38826752"/>
        <c:scaling>
          <c:orientation val="minMax"/>
        </c:scaling>
        <c:axPos val="l"/>
        <c:majorGridlines/>
        <c:numFmt formatCode="0.000" sourceLinked="1"/>
        <c:tickLblPos val="nextTo"/>
        <c:crossAx val="3882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'120С'!$W$2:$W$11</c:f>
              <c:numCache>
                <c:formatCode>0.000</c:formatCode>
                <c:ptCount val="10"/>
                <c:pt idx="0">
                  <c:v>67.192999999999998</c:v>
                </c:pt>
                <c:pt idx="1">
                  <c:v>41.387666666666668</c:v>
                </c:pt>
                <c:pt idx="2">
                  <c:v>31.125666666666664</c:v>
                </c:pt>
                <c:pt idx="3">
                  <c:v>25.465666666666664</c:v>
                </c:pt>
                <c:pt idx="4">
                  <c:v>21.833333333333332</c:v>
                </c:pt>
                <c:pt idx="5">
                  <c:v>19.284333333333333</c:v>
                </c:pt>
                <c:pt idx="6">
                  <c:v>17.388333333333332</c:v>
                </c:pt>
                <c:pt idx="7">
                  <c:v>15.918000000000001</c:v>
                </c:pt>
                <c:pt idx="8">
                  <c:v>14.745666666666667</c:v>
                </c:pt>
                <c:pt idx="9">
                  <c:v>13.805999999999999</c:v>
                </c:pt>
              </c:numCache>
            </c:numRef>
          </c:xVal>
          <c:yVal>
            <c:numRef>
              <c:f>'120С'!$X$2:$X$11</c:f>
              <c:numCache>
                <c:formatCode>0.000</c:formatCode>
                <c:ptCount val="10"/>
                <c:pt idx="0">
                  <c:v>22.406027260222579</c:v>
                </c:pt>
                <c:pt idx="1">
                  <c:v>22.456529827607593</c:v>
                </c:pt>
                <c:pt idx="2">
                  <c:v>22.485943027369203</c:v>
                </c:pt>
                <c:pt idx="3">
                  <c:v>22.509072831220479</c:v>
                </c:pt>
                <c:pt idx="4">
                  <c:v>22.525217932752177</c:v>
                </c:pt>
                <c:pt idx="5">
                  <c:v>22.539384846211554</c:v>
                </c:pt>
                <c:pt idx="6">
                  <c:v>22.548598949211904</c:v>
                </c:pt>
                <c:pt idx="7">
                  <c:v>22.559899749373432</c:v>
                </c:pt>
                <c:pt idx="8">
                  <c:v>22.567</c:v>
                </c:pt>
                <c:pt idx="9">
                  <c:v>22.568315665488807</c:v>
                </c:pt>
              </c:numCache>
            </c:numRef>
          </c:yVal>
          <c:smooth val="1"/>
        </c:ser>
        <c:axId val="38858752"/>
        <c:axId val="38860288"/>
      </c:scatterChart>
      <c:valAx>
        <c:axId val="38858752"/>
        <c:scaling>
          <c:orientation val="minMax"/>
        </c:scaling>
        <c:axPos val="b"/>
        <c:numFmt formatCode="0.000" sourceLinked="1"/>
        <c:tickLblPos val="nextTo"/>
        <c:crossAx val="38860288"/>
        <c:crosses val="autoZero"/>
        <c:crossBetween val="midCat"/>
      </c:valAx>
      <c:valAx>
        <c:axId val="38860288"/>
        <c:scaling>
          <c:orientation val="minMax"/>
        </c:scaling>
        <c:axPos val="l"/>
        <c:majorGridlines/>
        <c:numFmt formatCode="0.000" sourceLinked="1"/>
        <c:tickLblPos val="nextTo"/>
        <c:crossAx val="38858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'120С'!$X$2:$X$11</c:f>
              <c:numCache>
                <c:formatCode>0.000</c:formatCode>
                <c:ptCount val="10"/>
                <c:pt idx="0">
                  <c:v>22.406027260222579</c:v>
                </c:pt>
                <c:pt idx="1">
                  <c:v>22.456529827607593</c:v>
                </c:pt>
                <c:pt idx="2">
                  <c:v>22.485943027369203</c:v>
                </c:pt>
                <c:pt idx="3">
                  <c:v>22.509072831220479</c:v>
                </c:pt>
                <c:pt idx="4">
                  <c:v>22.525217932752177</c:v>
                </c:pt>
                <c:pt idx="5">
                  <c:v>22.539384846211554</c:v>
                </c:pt>
                <c:pt idx="6">
                  <c:v>22.548598949211904</c:v>
                </c:pt>
                <c:pt idx="7">
                  <c:v>22.559899749373432</c:v>
                </c:pt>
                <c:pt idx="8">
                  <c:v>22.567</c:v>
                </c:pt>
                <c:pt idx="9">
                  <c:v>22.568315665488807</c:v>
                </c:pt>
              </c:numCache>
            </c:numRef>
          </c:xVal>
          <c:yVal>
            <c:numRef>
              <c:f>'120С'!$Y$2:$Y$11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875904"/>
        <c:axId val="38877440"/>
      </c:scatterChart>
      <c:valAx>
        <c:axId val="38875904"/>
        <c:scaling>
          <c:orientation val="minMax"/>
        </c:scaling>
        <c:axPos val="b"/>
        <c:numFmt formatCode="0.000" sourceLinked="1"/>
        <c:tickLblPos val="nextTo"/>
        <c:crossAx val="38877440"/>
        <c:crosses val="autoZero"/>
        <c:crossBetween val="midCat"/>
      </c:valAx>
      <c:valAx>
        <c:axId val="38877440"/>
        <c:scaling>
          <c:orientation val="minMax"/>
        </c:scaling>
        <c:axPos val="l"/>
        <c:majorGridlines/>
        <c:numFmt formatCode="General" sourceLinked="1"/>
        <c:tickLblPos val="nextTo"/>
        <c:crossAx val="38875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'120С'!$AC$2:$AC$11</c:f>
              <c:numCache>
                <c:formatCode>0.00000</c:formatCode>
                <c:ptCount val="10"/>
              </c:numCache>
            </c:numRef>
          </c:xVal>
          <c:yVal>
            <c:numRef>
              <c:f>'120С'!$AD$2:$AD$11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8917632"/>
        <c:axId val="38919168"/>
      </c:scatterChart>
      <c:valAx>
        <c:axId val="38917632"/>
        <c:scaling>
          <c:orientation val="minMax"/>
        </c:scaling>
        <c:axPos val="b"/>
        <c:numFmt formatCode="General" sourceLinked="1"/>
        <c:tickLblPos val="nextTo"/>
        <c:crossAx val="38919168"/>
        <c:crosses val="autoZero"/>
        <c:crossBetween val="midCat"/>
      </c:valAx>
      <c:valAx>
        <c:axId val="38919168"/>
        <c:scaling>
          <c:orientation val="minMax"/>
        </c:scaling>
        <c:axPos val="l"/>
        <c:majorGridlines/>
        <c:numFmt formatCode="General" sourceLinked="1"/>
        <c:tickLblPos val="nextTo"/>
        <c:crossAx val="38917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</c:trendline>
          <c:xVal>
            <c:numRef>
              <c:f>'130С'!$X$2:$X$11</c:f>
              <c:numCache>
                <c:formatCode>0.000</c:formatCode>
                <c:ptCount val="10"/>
                <c:pt idx="0">
                  <c:v>22.411392405063292</c:v>
                </c:pt>
                <c:pt idx="1">
                  <c:v>22.460960020052639</c:v>
                </c:pt>
                <c:pt idx="2">
                  <c:v>22.491920330702744</c:v>
                </c:pt>
                <c:pt idx="3">
                  <c:v>22.511261261261264</c:v>
                </c:pt>
                <c:pt idx="4">
                  <c:v>22.52837880213233</c:v>
                </c:pt>
                <c:pt idx="5">
                  <c:v>22.53825857519789</c:v>
                </c:pt>
                <c:pt idx="6">
                  <c:v>22.552330694810905</c:v>
                </c:pt>
                <c:pt idx="7">
                  <c:v>22.563351842503788</c:v>
                </c:pt>
                <c:pt idx="8">
                  <c:v>22.533000000000001</c:v>
                </c:pt>
                <c:pt idx="9">
                  <c:v>22.590285714285709</c:v>
                </c:pt>
              </c:numCache>
            </c:numRef>
          </c:xVal>
          <c:yVal>
            <c:numRef>
              <c:f>'130С'!$Y$2:$Y$11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247872"/>
        <c:axId val="39249408"/>
      </c:scatterChart>
      <c:valAx>
        <c:axId val="39247872"/>
        <c:scaling>
          <c:orientation val="minMax"/>
        </c:scaling>
        <c:axPos val="b"/>
        <c:numFmt formatCode="0.000" sourceLinked="1"/>
        <c:tickLblPos val="nextTo"/>
        <c:crossAx val="39249408"/>
        <c:crosses val="autoZero"/>
        <c:crossBetween val="midCat"/>
      </c:valAx>
      <c:valAx>
        <c:axId val="39249408"/>
        <c:scaling>
          <c:orientation val="minMax"/>
        </c:scaling>
        <c:axPos val="l"/>
        <c:majorGridlines/>
        <c:numFmt formatCode="General" sourceLinked="1"/>
        <c:tickLblPos val="nextTo"/>
        <c:crossAx val="39247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22272402226537"/>
          <c:y val="0.3682685148719777"/>
          <c:w val="0.1757772759777344"/>
          <c:h val="0.13203418528239083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'60С'!$AD$2:$AD$11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'60С'!$AB$2:$AB$11</c:f>
              <c:numCache>
                <c:formatCode>0.000</c:formatCode>
                <c:ptCount val="10"/>
              </c:numCache>
            </c:numRef>
          </c:yVal>
          <c:smooth val="1"/>
        </c:ser>
        <c:axId val="42461824"/>
        <c:axId val="43160704"/>
      </c:scatterChart>
      <c:valAx>
        <c:axId val="42461824"/>
        <c:scaling>
          <c:orientation val="minMax"/>
        </c:scaling>
        <c:axPos val="b"/>
        <c:numFmt formatCode="General" sourceLinked="1"/>
        <c:tickLblPos val="nextTo"/>
        <c:crossAx val="43160704"/>
        <c:crosses val="autoZero"/>
        <c:crossBetween val="midCat"/>
      </c:valAx>
      <c:valAx>
        <c:axId val="43160704"/>
        <c:scaling>
          <c:orientation val="minMax"/>
        </c:scaling>
        <c:axPos val="l"/>
        <c:majorGridlines/>
        <c:numFmt formatCode="0.000" sourceLinked="1"/>
        <c:tickLblPos val="nextTo"/>
        <c:crossAx val="42461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'130С'!$W$2:$W$11</c:f>
              <c:numCache>
                <c:formatCode>0.000</c:formatCode>
                <c:ptCount val="10"/>
                <c:pt idx="0">
                  <c:v>57.531666666666666</c:v>
                </c:pt>
                <c:pt idx="1">
                  <c:v>36.473999999999997</c:v>
                </c:pt>
                <c:pt idx="2">
                  <c:v>27.84</c:v>
                </c:pt>
                <c:pt idx="3">
                  <c:v>22.991000000000003</c:v>
                </c:pt>
                <c:pt idx="4">
                  <c:v>19.850333333333335</c:v>
                </c:pt>
                <c:pt idx="5">
                  <c:v>17.629000000000001</c:v>
                </c:pt>
                <c:pt idx="6">
                  <c:v>15.966333333333333</c:v>
                </c:pt>
                <c:pt idx="7">
                  <c:v>14.675333333333334</c:v>
                </c:pt>
                <c:pt idx="8">
                  <c:v>13.641666666666666</c:v>
                </c:pt>
                <c:pt idx="9">
                  <c:v>12.814</c:v>
                </c:pt>
              </c:numCache>
            </c:numRef>
          </c:xVal>
          <c:yVal>
            <c:numRef>
              <c:f>'130С'!$X$2:$X$11</c:f>
              <c:numCache>
                <c:formatCode>0.000</c:formatCode>
                <c:ptCount val="10"/>
                <c:pt idx="0">
                  <c:v>22.411392405063292</c:v>
                </c:pt>
                <c:pt idx="1">
                  <c:v>22.460960020052639</c:v>
                </c:pt>
                <c:pt idx="2">
                  <c:v>22.491920330702744</c:v>
                </c:pt>
                <c:pt idx="3">
                  <c:v>22.511261261261264</c:v>
                </c:pt>
                <c:pt idx="4">
                  <c:v>22.52837880213233</c:v>
                </c:pt>
                <c:pt idx="5">
                  <c:v>22.53825857519789</c:v>
                </c:pt>
                <c:pt idx="6">
                  <c:v>22.552330694810905</c:v>
                </c:pt>
                <c:pt idx="7">
                  <c:v>22.563351842503788</c:v>
                </c:pt>
                <c:pt idx="8">
                  <c:v>22.533000000000001</c:v>
                </c:pt>
                <c:pt idx="9">
                  <c:v>22.590285714285709</c:v>
                </c:pt>
              </c:numCache>
            </c:numRef>
          </c:yVal>
          <c:smooth val="1"/>
        </c:ser>
        <c:axId val="39416576"/>
        <c:axId val="39418112"/>
      </c:scatterChart>
      <c:valAx>
        <c:axId val="39416576"/>
        <c:scaling>
          <c:orientation val="minMax"/>
        </c:scaling>
        <c:axPos val="b"/>
        <c:numFmt formatCode="0.000" sourceLinked="1"/>
        <c:tickLblPos val="nextTo"/>
        <c:crossAx val="39418112"/>
        <c:crosses val="autoZero"/>
        <c:crossBetween val="midCat"/>
      </c:valAx>
      <c:valAx>
        <c:axId val="39418112"/>
        <c:scaling>
          <c:orientation val="minMax"/>
        </c:scaling>
        <c:axPos val="l"/>
        <c:majorGridlines/>
        <c:numFmt formatCode="0.000" sourceLinked="1"/>
        <c:tickLblPos val="nextTo"/>
        <c:crossAx val="39416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'130С'!$AB$2:$AB$11</c:f>
              <c:numCache>
                <c:formatCode>0.000</c:formatCode>
                <c:ptCount val="10"/>
              </c:numCache>
            </c:numRef>
          </c:xVal>
          <c:yVal>
            <c:numRef>
              <c:f>'130С'!$AD$2:$AD$11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437824"/>
        <c:axId val="39439360"/>
      </c:scatterChart>
      <c:valAx>
        <c:axId val="39437824"/>
        <c:scaling>
          <c:orientation val="minMax"/>
        </c:scaling>
        <c:axPos val="b"/>
        <c:numFmt formatCode="0.000" sourceLinked="1"/>
        <c:tickLblPos val="nextTo"/>
        <c:crossAx val="39439360"/>
        <c:crosses val="autoZero"/>
        <c:crossBetween val="midCat"/>
      </c:valAx>
      <c:valAx>
        <c:axId val="39439360"/>
        <c:scaling>
          <c:orientation val="minMax"/>
        </c:scaling>
        <c:axPos val="l"/>
        <c:majorGridlines/>
        <c:numFmt formatCode="General" sourceLinked="1"/>
        <c:tickLblPos val="nextTo"/>
        <c:crossAx val="39437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</c:trendline>
          <c:xVal>
            <c:numRef>
              <c:f>'130С'!$AC$2:$AC$11</c:f>
              <c:numCache>
                <c:formatCode>0.000</c:formatCode>
                <c:ptCount val="10"/>
              </c:numCache>
            </c:numRef>
          </c:xVal>
          <c:yVal>
            <c:numRef>
              <c:f>'130С'!$AD$2:$AD$11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660544"/>
        <c:axId val="39670528"/>
      </c:scatterChart>
      <c:valAx>
        <c:axId val="39660544"/>
        <c:scaling>
          <c:orientation val="minMax"/>
        </c:scaling>
        <c:axPos val="b"/>
        <c:numFmt formatCode="General" sourceLinked="1"/>
        <c:tickLblPos val="nextTo"/>
        <c:crossAx val="39670528"/>
        <c:crosses val="autoZero"/>
        <c:crossBetween val="midCat"/>
      </c:valAx>
      <c:valAx>
        <c:axId val="39670528"/>
        <c:scaling>
          <c:orientation val="minMax"/>
        </c:scaling>
        <c:axPos val="l"/>
        <c:majorGridlines/>
        <c:numFmt formatCode="General" sourceLinked="1"/>
        <c:tickLblPos val="nextTo"/>
        <c:crossAx val="39660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3118587449296121"/>
          <c:y val="6.8375570700721228E-2"/>
          <c:w val="0.81301448865976955"/>
          <c:h val="0.92629118607880512"/>
        </c:manualLayout>
      </c:layout>
      <c:scatterChart>
        <c:scatterStyle val="smoothMarker"/>
        <c:ser>
          <c:idx val="0"/>
          <c:order val="0"/>
          <c:xVal>
            <c:numRef>
              <c:f>'140С'!$W$2:$W$11</c:f>
              <c:numCache>
                <c:formatCode>0.000</c:formatCode>
                <c:ptCount val="10"/>
                <c:pt idx="0">
                  <c:v>48.174333333333344</c:v>
                </c:pt>
                <c:pt idx="1">
                  <c:v>31.677666666666667</c:v>
                </c:pt>
                <c:pt idx="2">
                  <c:v>24.602999999999998</c:v>
                </c:pt>
                <c:pt idx="3">
                  <c:v>20.553999999999998</c:v>
                </c:pt>
                <c:pt idx="4">
                  <c:v>17.892333333333333</c:v>
                </c:pt>
                <c:pt idx="5">
                  <c:v>15.994</c:v>
                </c:pt>
                <c:pt idx="6">
                  <c:v>14.564666666666668</c:v>
                </c:pt>
                <c:pt idx="7">
                  <c:v>13.444333333333333</c:v>
                </c:pt>
                <c:pt idx="8">
                  <c:v>12.545999999999999</c:v>
                </c:pt>
                <c:pt idx="9">
                  <c:v>11.826333333333332</c:v>
                </c:pt>
              </c:numCache>
            </c:numRef>
          </c:xVal>
          <c:yVal>
            <c:numRef>
              <c:f>'140С'!$X$2:$X$11</c:f>
              <c:numCache>
                <c:formatCode>0.000</c:formatCode>
                <c:ptCount val="10"/>
                <c:pt idx="0">
                  <c:v>22.41667214515811</c:v>
                </c:pt>
                <c:pt idx="1">
                  <c:v>22.468339768339767</c:v>
                </c:pt>
                <c:pt idx="2">
                  <c:v>22.497609485561291</c:v>
                </c:pt>
                <c:pt idx="3">
                  <c:v>22.516531027466936</c:v>
                </c:pt>
                <c:pt idx="4">
                  <c:v>22.534810126582279</c:v>
                </c:pt>
                <c:pt idx="5">
                  <c:v>22.545939763629431</c:v>
                </c:pt>
                <c:pt idx="6">
                  <c:v>22.556838365896983</c:v>
                </c:pt>
                <c:pt idx="7">
                  <c:v>22.565970453387671</c:v>
                </c:pt>
                <c:pt idx="8">
                  <c:v>22.568156424581005</c:v>
                </c:pt>
                <c:pt idx="9">
                  <c:v>22.573985680190933</c:v>
                </c:pt>
              </c:numCache>
            </c:numRef>
          </c:yVal>
          <c:smooth val="1"/>
        </c:ser>
        <c:axId val="39920384"/>
        <c:axId val="39921920"/>
      </c:scatterChart>
      <c:valAx>
        <c:axId val="39920384"/>
        <c:scaling>
          <c:orientation val="minMax"/>
        </c:scaling>
        <c:axPos val="b"/>
        <c:numFmt formatCode="0.000" sourceLinked="1"/>
        <c:tickLblPos val="nextTo"/>
        <c:crossAx val="39921920"/>
        <c:crosses val="autoZero"/>
        <c:crossBetween val="midCat"/>
      </c:valAx>
      <c:valAx>
        <c:axId val="39921920"/>
        <c:scaling>
          <c:orientation val="minMax"/>
        </c:scaling>
        <c:axPos val="l"/>
        <c:majorGridlines/>
        <c:numFmt formatCode="0.000" sourceLinked="1"/>
        <c:tickLblPos val="nextTo"/>
        <c:crossAx val="39920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'140С'!$X$2:$X$11</c:f>
              <c:numCache>
                <c:formatCode>0.000</c:formatCode>
                <c:ptCount val="10"/>
                <c:pt idx="0">
                  <c:v>22.41667214515811</c:v>
                </c:pt>
                <c:pt idx="1">
                  <c:v>22.468339768339767</c:v>
                </c:pt>
                <c:pt idx="2">
                  <c:v>22.497609485561291</c:v>
                </c:pt>
                <c:pt idx="3">
                  <c:v>22.516531027466936</c:v>
                </c:pt>
                <c:pt idx="4">
                  <c:v>22.534810126582279</c:v>
                </c:pt>
                <c:pt idx="5">
                  <c:v>22.545939763629431</c:v>
                </c:pt>
                <c:pt idx="6">
                  <c:v>22.556838365896983</c:v>
                </c:pt>
                <c:pt idx="7">
                  <c:v>22.565970453387671</c:v>
                </c:pt>
                <c:pt idx="8">
                  <c:v>22.568156424581005</c:v>
                </c:pt>
                <c:pt idx="9">
                  <c:v>22.573985680190933</c:v>
                </c:pt>
              </c:numCache>
            </c:numRef>
          </c:xVal>
          <c:yVal>
            <c:numRef>
              <c:f>'140С'!$Y$2:$Y$11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958016"/>
        <c:axId val="39959552"/>
      </c:scatterChart>
      <c:valAx>
        <c:axId val="39958016"/>
        <c:scaling>
          <c:orientation val="minMax"/>
        </c:scaling>
        <c:axPos val="b"/>
        <c:numFmt formatCode="0.000" sourceLinked="1"/>
        <c:tickLblPos val="nextTo"/>
        <c:crossAx val="39959552"/>
        <c:crosses val="autoZero"/>
        <c:crossBetween val="midCat"/>
      </c:valAx>
      <c:valAx>
        <c:axId val="39959552"/>
        <c:scaling>
          <c:orientation val="minMax"/>
        </c:scaling>
        <c:axPos val="l"/>
        <c:majorGridlines/>
        <c:numFmt formatCode="General" sourceLinked="1"/>
        <c:tickLblPos val="nextTo"/>
        <c:crossAx val="3995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'140С'!$AB$2:$AB$11</c:f>
              <c:numCache>
                <c:formatCode>0.000</c:formatCode>
                <c:ptCount val="10"/>
              </c:numCache>
            </c:numRef>
          </c:xVal>
          <c:yVal>
            <c:numRef>
              <c:f>'140С'!$AD$2:$AD$11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979264"/>
        <c:axId val="39981056"/>
      </c:scatterChart>
      <c:valAx>
        <c:axId val="39979264"/>
        <c:scaling>
          <c:orientation val="minMax"/>
        </c:scaling>
        <c:axPos val="b"/>
        <c:numFmt formatCode="0.000" sourceLinked="1"/>
        <c:tickLblPos val="nextTo"/>
        <c:crossAx val="39981056"/>
        <c:crosses val="autoZero"/>
        <c:crossBetween val="midCat"/>
      </c:valAx>
      <c:valAx>
        <c:axId val="39981056"/>
        <c:scaling>
          <c:orientation val="minMax"/>
        </c:scaling>
        <c:axPos val="l"/>
        <c:majorGridlines/>
        <c:numFmt formatCode="General" sourceLinked="1"/>
        <c:tickLblPos val="nextTo"/>
        <c:crossAx val="39979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'140С'!$AC$2:$AC$11</c:f>
              <c:numCache>
                <c:formatCode>0.0000</c:formatCode>
                <c:ptCount val="10"/>
              </c:numCache>
            </c:numRef>
          </c:xVal>
          <c:yVal>
            <c:numRef>
              <c:f>'140С'!$AD$2:$AD$11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39988224"/>
        <c:axId val="39990016"/>
      </c:scatterChart>
      <c:valAx>
        <c:axId val="39988224"/>
        <c:scaling>
          <c:orientation val="minMax"/>
        </c:scaling>
        <c:axPos val="b"/>
        <c:numFmt formatCode="0.000" sourceLinked="1"/>
        <c:tickLblPos val="nextTo"/>
        <c:crossAx val="39990016"/>
        <c:crosses val="autoZero"/>
        <c:crossBetween val="midCat"/>
      </c:valAx>
      <c:valAx>
        <c:axId val="39990016"/>
        <c:scaling>
          <c:orientation val="minMax"/>
        </c:scaling>
        <c:axPos val="l"/>
        <c:majorGridlines/>
        <c:numFmt formatCode="General" sourceLinked="1"/>
        <c:tickLblPos val="nextTo"/>
        <c:crossAx val="39988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'140С'!$X$2:$X$11</c:f>
              <c:numCache>
                <c:formatCode>0.000</c:formatCode>
                <c:ptCount val="10"/>
                <c:pt idx="0">
                  <c:v>22.41667214515811</c:v>
                </c:pt>
                <c:pt idx="1">
                  <c:v>22.468339768339767</c:v>
                </c:pt>
                <c:pt idx="2">
                  <c:v>22.497609485561291</c:v>
                </c:pt>
                <c:pt idx="3">
                  <c:v>22.516531027466936</c:v>
                </c:pt>
                <c:pt idx="4">
                  <c:v>22.534810126582279</c:v>
                </c:pt>
                <c:pt idx="5">
                  <c:v>22.545939763629431</c:v>
                </c:pt>
                <c:pt idx="6">
                  <c:v>22.556838365896983</c:v>
                </c:pt>
                <c:pt idx="7">
                  <c:v>22.565970453387671</c:v>
                </c:pt>
                <c:pt idx="8">
                  <c:v>22.568156424581005</c:v>
                </c:pt>
                <c:pt idx="9">
                  <c:v>22.573985680190933</c:v>
                </c:pt>
              </c:numCache>
            </c:numRef>
          </c:xVal>
          <c:yVal>
            <c:numRef>
              <c:f>'140С'!$Y$2:$Y$11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40058880"/>
        <c:axId val="40060416"/>
      </c:scatterChart>
      <c:valAx>
        <c:axId val="40058880"/>
        <c:scaling>
          <c:orientation val="minMax"/>
        </c:scaling>
        <c:axPos val="b"/>
        <c:numFmt formatCode="0.000" sourceLinked="1"/>
        <c:tickLblPos val="nextTo"/>
        <c:crossAx val="40060416"/>
        <c:crosses val="autoZero"/>
        <c:crossBetween val="midCat"/>
      </c:valAx>
      <c:valAx>
        <c:axId val="40060416"/>
        <c:scaling>
          <c:orientation val="minMax"/>
        </c:scaling>
        <c:axPos val="l"/>
        <c:majorGridlines/>
        <c:numFmt formatCode="General" sourceLinked="1"/>
        <c:tickLblPos val="nextTo"/>
        <c:crossAx val="40058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'150С'!$W$2:$W$11</c:f>
              <c:numCache>
                <c:formatCode>0.000</c:formatCode>
                <c:ptCount val="10"/>
                <c:pt idx="0">
                  <c:v>39.362333333333332</c:v>
                </c:pt>
                <c:pt idx="1">
                  <c:v>27.018333333333334</c:v>
                </c:pt>
                <c:pt idx="2">
                  <c:v>21.445999999999998</c:v>
                </c:pt>
                <c:pt idx="3">
                  <c:v>18.162333333333333</c:v>
                </c:pt>
                <c:pt idx="4">
                  <c:v>15.968666666666666</c:v>
                </c:pt>
                <c:pt idx="5">
                  <c:v>14.383000000000001</c:v>
                </c:pt>
                <c:pt idx="6">
                  <c:v>13.180666666666667</c:v>
                </c:pt>
                <c:pt idx="7">
                  <c:v>12.219666666666669</c:v>
                </c:pt>
                <c:pt idx="8">
                  <c:v>11.459000000000001</c:v>
                </c:pt>
                <c:pt idx="9">
                  <c:v>10.851333333333335</c:v>
                </c:pt>
              </c:numCache>
            </c:numRef>
          </c:xVal>
          <c:yVal>
            <c:numRef>
              <c:f>'150С'!$X$2:$X$11</c:f>
              <c:numCache>
                <c:formatCode>0.000</c:formatCode>
                <c:ptCount val="10"/>
                <c:pt idx="0">
                  <c:v>22.437013774891156</c:v>
                </c:pt>
                <c:pt idx="1">
                  <c:v>22.479650772330423</c:v>
                </c:pt>
                <c:pt idx="2">
                  <c:v>22.507400828892834</c:v>
                </c:pt>
                <c:pt idx="3">
                  <c:v>22.524791231732777</c:v>
                </c:pt>
                <c:pt idx="4">
                  <c:v>22.542884990253413</c:v>
                </c:pt>
                <c:pt idx="5">
                  <c:v>22.553959627329192</c:v>
                </c:pt>
                <c:pt idx="6">
                  <c:v>22.566106315311224</c:v>
                </c:pt>
                <c:pt idx="7">
                  <c:v>22.574611398963732</c:v>
                </c:pt>
                <c:pt idx="8">
                  <c:v>22.578798185941043</c:v>
                </c:pt>
                <c:pt idx="9">
                  <c:v>22.586520947176687</c:v>
                </c:pt>
              </c:numCache>
            </c:numRef>
          </c:yVal>
          <c:smooth val="1"/>
        </c:ser>
        <c:axId val="40068224"/>
        <c:axId val="40069760"/>
      </c:scatterChart>
      <c:valAx>
        <c:axId val="40068224"/>
        <c:scaling>
          <c:orientation val="minMax"/>
        </c:scaling>
        <c:axPos val="b"/>
        <c:numFmt formatCode="0.000" sourceLinked="1"/>
        <c:tickLblPos val="nextTo"/>
        <c:crossAx val="40069760"/>
        <c:crosses val="autoZero"/>
        <c:crossBetween val="midCat"/>
      </c:valAx>
      <c:valAx>
        <c:axId val="40069760"/>
        <c:scaling>
          <c:orientation val="minMax"/>
        </c:scaling>
        <c:axPos val="l"/>
        <c:majorGridlines/>
        <c:numFmt formatCode="0.000" sourceLinked="1"/>
        <c:tickLblPos val="nextTo"/>
        <c:crossAx val="40068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'150С'!$X$2:$X$11</c:f>
              <c:numCache>
                <c:formatCode>0.000</c:formatCode>
                <c:ptCount val="10"/>
                <c:pt idx="0">
                  <c:v>22.437013774891156</c:v>
                </c:pt>
                <c:pt idx="1">
                  <c:v>22.479650772330423</c:v>
                </c:pt>
                <c:pt idx="2">
                  <c:v>22.507400828892834</c:v>
                </c:pt>
                <c:pt idx="3">
                  <c:v>22.524791231732777</c:v>
                </c:pt>
                <c:pt idx="4">
                  <c:v>22.542884990253413</c:v>
                </c:pt>
                <c:pt idx="5">
                  <c:v>22.553959627329192</c:v>
                </c:pt>
                <c:pt idx="6">
                  <c:v>22.566106315311224</c:v>
                </c:pt>
                <c:pt idx="7">
                  <c:v>22.574611398963732</c:v>
                </c:pt>
                <c:pt idx="8">
                  <c:v>22.578798185941043</c:v>
                </c:pt>
                <c:pt idx="9">
                  <c:v>22.586520947176687</c:v>
                </c:pt>
              </c:numCache>
            </c:numRef>
          </c:xVal>
          <c:yVal>
            <c:numRef>
              <c:f>'150С'!$Y$2:$Y$11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40089472"/>
        <c:axId val="40091008"/>
      </c:scatterChart>
      <c:valAx>
        <c:axId val="40089472"/>
        <c:scaling>
          <c:orientation val="minMax"/>
        </c:scaling>
        <c:axPos val="b"/>
        <c:numFmt formatCode="0.000" sourceLinked="1"/>
        <c:tickLblPos val="nextTo"/>
        <c:crossAx val="40091008"/>
        <c:crosses val="autoZero"/>
        <c:crossBetween val="midCat"/>
      </c:valAx>
      <c:valAx>
        <c:axId val="40091008"/>
        <c:scaling>
          <c:orientation val="minMax"/>
        </c:scaling>
        <c:axPos val="l"/>
        <c:majorGridlines/>
        <c:numFmt formatCode="General" sourceLinked="1"/>
        <c:tickLblPos val="nextTo"/>
        <c:crossAx val="40089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'60С'!$AC$2:$AC$11</c:f>
              <c:numCache>
                <c:formatCode>General</c:formatCode>
                <c:ptCount val="10"/>
              </c:numCache>
            </c:numRef>
          </c:xVal>
          <c:yVal>
            <c:numRef>
              <c:f>'60С'!$AD$2:$AD$11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43626496"/>
        <c:axId val="43832448"/>
      </c:scatterChart>
      <c:valAx>
        <c:axId val="43626496"/>
        <c:scaling>
          <c:orientation val="minMax"/>
        </c:scaling>
        <c:axPos val="b"/>
        <c:numFmt formatCode="General" sourceLinked="1"/>
        <c:tickLblPos val="nextTo"/>
        <c:crossAx val="43832448"/>
        <c:crosses val="autoZero"/>
        <c:crossBetween val="midCat"/>
      </c:valAx>
      <c:valAx>
        <c:axId val="43832448"/>
        <c:scaling>
          <c:orientation val="minMax"/>
        </c:scaling>
        <c:axPos val="l"/>
        <c:majorGridlines/>
        <c:numFmt formatCode="General" sourceLinked="1"/>
        <c:tickLblPos val="nextTo"/>
        <c:crossAx val="43626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'150С'!$AD$2:$AD$11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'150С'!$AB$2:$AB$11</c:f>
              <c:numCache>
                <c:formatCode>0.000</c:formatCode>
                <c:ptCount val="10"/>
              </c:numCache>
            </c:numRef>
          </c:yVal>
          <c:smooth val="1"/>
        </c:ser>
        <c:axId val="40336000"/>
        <c:axId val="41419136"/>
      </c:scatterChart>
      <c:valAx>
        <c:axId val="40336000"/>
        <c:scaling>
          <c:orientation val="minMax"/>
        </c:scaling>
        <c:axPos val="b"/>
        <c:numFmt formatCode="General" sourceLinked="1"/>
        <c:tickLblPos val="nextTo"/>
        <c:crossAx val="41419136"/>
        <c:crosses val="autoZero"/>
        <c:crossBetween val="midCat"/>
      </c:valAx>
      <c:valAx>
        <c:axId val="41419136"/>
        <c:scaling>
          <c:orientation val="minMax"/>
        </c:scaling>
        <c:axPos val="l"/>
        <c:majorGridlines/>
        <c:numFmt formatCode="0.000" sourceLinked="1"/>
        <c:tickLblPos val="nextTo"/>
        <c:crossAx val="40336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'150С'!$X$2:$X$11</c:f>
              <c:numCache>
                <c:formatCode>0.000</c:formatCode>
                <c:ptCount val="10"/>
                <c:pt idx="0">
                  <c:v>22.437013774891156</c:v>
                </c:pt>
                <c:pt idx="1">
                  <c:v>22.479650772330423</c:v>
                </c:pt>
                <c:pt idx="2">
                  <c:v>22.507400828892834</c:v>
                </c:pt>
                <c:pt idx="3">
                  <c:v>22.524791231732777</c:v>
                </c:pt>
                <c:pt idx="4">
                  <c:v>22.542884990253413</c:v>
                </c:pt>
                <c:pt idx="5">
                  <c:v>22.553959627329192</c:v>
                </c:pt>
                <c:pt idx="6">
                  <c:v>22.566106315311224</c:v>
                </c:pt>
                <c:pt idx="7">
                  <c:v>22.574611398963732</c:v>
                </c:pt>
                <c:pt idx="8">
                  <c:v>22.578798185941043</c:v>
                </c:pt>
                <c:pt idx="9">
                  <c:v>22.586520947176687</c:v>
                </c:pt>
              </c:numCache>
            </c:numRef>
          </c:xVal>
          <c:yVal>
            <c:numRef>
              <c:f>'150С'!$Y$2:$Y$11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41426304"/>
        <c:axId val="41440384"/>
      </c:scatterChart>
      <c:valAx>
        <c:axId val="41426304"/>
        <c:scaling>
          <c:orientation val="minMax"/>
        </c:scaling>
        <c:axPos val="b"/>
        <c:numFmt formatCode="0.000" sourceLinked="1"/>
        <c:tickLblPos val="nextTo"/>
        <c:crossAx val="41440384"/>
        <c:crosses val="autoZero"/>
        <c:crossBetween val="midCat"/>
      </c:valAx>
      <c:valAx>
        <c:axId val="41440384"/>
        <c:scaling>
          <c:orientation val="minMax"/>
        </c:scaling>
        <c:axPos val="l"/>
        <c:majorGridlines/>
        <c:numFmt formatCode="General" sourceLinked="1"/>
        <c:tickLblPos val="nextTo"/>
        <c:crossAx val="41426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'150С'!$AC$2:$AC$11</c:f>
              <c:numCache>
                <c:formatCode>0.00000</c:formatCode>
                <c:ptCount val="10"/>
              </c:numCache>
            </c:numRef>
          </c:xVal>
          <c:yVal>
            <c:numRef>
              <c:f>'150С'!$AD$2:$AD$11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41468288"/>
        <c:axId val="41469824"/>
      </c:scatterChart>
      <c:valAx>
        <c:axId val="41468288"/>
        <c:scaling>
          <c:orientation val="minMax"/>
        </c:scaling>
        <c:axPos val="b"/>
        <c:numFmt formatCode="General" sourceLinked="1"/>
        <c:tickLblPos val="nextTo"/>
        <c:crossAx val="41469824"/>
        <c:crosses val="autoZero"/>
        <c:crossBetween val="midCat"/>
      </c:valAx>
      <c:valAx>
        <c:axId val="41469824"/>
        <c:scaling>
          <c:orientation val="minMax"/>
        </c:scaling>
        <c:axPos val="l"/>
        <c:majorGridlines/>
        <c:numFmt formatCode="General" sourceLinked="1"/>
        <c:tickLblPos val="nextTo"/>
        <c:crossAx val="41468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'70С'!$V$2:$V$11</c:f>
              <c:numCache>
                <c:formatCode>0.000</c:formatCode>
                <c:ptCount val="10"/>
                <c:pt idx="0">
                  <c:v>116.92466666666667</c:v>
                </c:pt>
                <c:pt idx="1">
                  <c:v>66.302999999999997</c:v>
                </c:pt>
                <c:pt idx="2">
                  <c:v>47.754666666666672</c:v>
                </c:pt>
                <c:pt idx="3">
                  <c:v>37.946666666666665</c:v>
                </c:pt>
                <c:pt idx="4">
                  <c:v>31.822999999999997</c:v>
                </c:pt>
                <c:pt idx="5">
                  <c:v>27.60766666666667</c:v>
                </c:pt>
                <c:pt idx="6">
                  <c:v>24.523</c:v>
                </c:pt>
                <c:pt idx="7">
                  <c:v>22.165000000000003</c:v>
                </c:pt>
                <c:pt idx="8">
                  <c:v>20.300666666666668</c:v>
                </c:pt>
                <c:pt idx="9">
                  <c:v>18.804666666666666</c:v>
                </c:pt>
              </c:numCache>
            </c:numRef>
          </c:xVal>
          <c:yVal>
            <c:numRef>
              <c:f>'70С'!$W$2:$W$11</c:f>
              <c:numCache>
                <c:formatCode>0.000</c:formatCode>
                <c:ptCount val="10"/>
                <c:pt idx="0">
                  <c:v>22.398074918766476</c:v>
                </c:pt>
                <c:pt idx="1">
                  <c:v>22.448741559238794</c:v>
                </c:pt>
                <c:pt idx="2">
                  <c:v>22.481878698224861</c:v>
                </c:pt>
                <c:pt idx="3">
                  <c:v>22.505187747035578</c:v>
                </c:pt>
                <c:pt idx="4">
                  <c:v>22.519875776397509</c:v>
                </c:pt>
                <c:pt idx="5">
                  <c:v>22.533854166666671</c:v>
                </c:pt>
                <c:pt idx="6">
                  <c:v>22.546684118673646</c:v>
                </c:pt>
                <c:pt idx="7">
                  <c:v>22.552486187845307</c:v>
                </c:pt>
                <c:pt idx="8">
                  <c:v>22.558985667034179</c:v>
                </c:pt>
                <c:pt idx="9">
                  <c:v>22.564344746162924</c:v>
                </c:pt>
              </c:numCache>
            </c:numRef>
          </c:yVal>
          <c:smooth val="1"/>
        </c:ser>
        <c:axId val="66042112"/>
        <c:axId val="66191744"/>
      </c:scatterChart>
      <c:valAx>
        <c:axId val="66042112"/>
        <c:scaling>
          <c:orientation val="minMax"/>
        </c:scaling>
        <c:axPos val="b"/>
        <c:numFmt formatCode="0.000" sourceLinked="1"/>
        <c:tickLblPos val="nextTo"/>
        <c:crossAx val="66191744"/>
        <c:crosses val="autoZero"/>
        <c:crossBetween val="midCat"/>
      </c:valAx>
      <c:valAx>
        <c:axId val="66191744"/>
        <c:scaling>
          <c:orientation val="minMax"/>
        </c:scaling>
        <c:axPos val="l"/>
        <c:majorGridlines/>
        <c:numFmt formatCode="0.000" sourceLinked="1"/>
        <c:tickLblPos val="nextTo"/>
        <c:crossAx val="6604211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'70С'!$W$2:$W$11</c:f>
              <c:numCache>
                <c:formatCode>0.000</c:formatCode>
                <c:ptCount val="10"/>
                <c:pt idx="0">
                  <c:v>22.398074918766476</c:v>
                </c:pt>
                <c:pt idx="1">
                  <c:v>22.448741559238794</c:v>
                </c:pt>
                <c:pt idx="2">
                  <c:v>22.481878698224861</c:v>
                </c:pt>
                <c:pt idx="3">
                  <c:v>22.505187747035578</c:v>
                </c:pt>
                <c:pt idx="4">
                  <c:v>22.519875776397509</c:v>
                </c:pt>
                <c:pt idx="5">
                  <c:v>22.533854166666671</c:v>
                </c:pt>
                <c:pt idx="6">
                  <c:v>22.546684118673646</c:v>
                </c:pt>
                <c:pt idx="7">
                  <c:v>22.552486187845307</c:v>
                </c:pt>
                <c:pt idx="8">
                  <c:v>22.558985667034179</c:v>
                </c:pt>
                <c:pt idx="9">
                  <c:v>22.564344746162924</c:v>
                </c:pt>
              </c:numCache>
            </c:numRef>
          </c:xVal>
          <c:yVal>
            <c:numRef>
              <c:f>'70С'!$X$2:$X$11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72680576"/>
        <c:axId val="72682112"/>
      </c:scatterChart>
      <c:valAx>
        <c:axId val="72680576"/>
        <c:scaling>
          <c:orientation val="minMax"/>
        </c:scaling>
        <c:axPos val="b"/>
        <c:numFmt formatCode="0.000" sourceLinked="1"/>
        <c:tickLblPos val="nextTo"/>
        <c:crossAx val="72682112"/>
        <c:crosses val="autoZero"/>
        <c:crossBetween val="midCat"/>
      </c:valAx>
      <c:valAx>
        <c:axId val="72682112"/>
        <c:scaling>
          <c:orientation val="minMax"/>
        </c:scaling>
        <c:axPos val="l"/>
        <c:majorGridlines/>
        <c:numFmt formatCode="General" sourceLinked="1"/>
        <c:tickLblPos val="nextTo"/>
        <c:crossAx val="7268057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66092270381096"/>
          <c:y val="6.6683298251084946E-2"/>
          <c:w val="0.55451515369089532"/>
          <c:h val="0.76135859255216864"/>
        </c:manualLayout>
      </c:layout>
      <c:scatterChart>
        <c:scatterStyle val="smoothMarker"/>
        <c:ser>
          <c:idx val="0"/>
          <c:order val="0"/>
          <c:xVal>
            <c:numRef>
              <c:f>'70С'!$AA$2:$AA$11</c:f>
              <c:numCache>
                <c:formatCode>0.000</c:formatCode>
                <c:ptCount val="10"/>
              </c:numCache>
            </c:numRef>
          </c:xVal>
          <c:yVal>
            <c:numRef>
              <c:f>'70С'!$AC$2:$AC$11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109054208"/>
        <c:axId val="109057920"/>
      </c:scatterChart>
      <c:valAx>
        <c:axId val="109054208"/>
        <c:scaling>
          <c:orientation val="minMax"/>
        </c:scaling>
        <c:axPos val="b"/>
        <c:numFmt formatCode="0.000" sourceLinked="1"/>
        <c:tickLblPos val="nextTo"/>
        <c:crossAx val="109057920"/>
        <c:crosses val="autoZero"/>
        <c:crossBetween val="midCat"/>
      </c:valAx>
      <c:valAx>
        <c:axId val="109057920"/>
        <c:scaling>
          <c:orientation val="minMax"/>
        </c:scaling>
        <c:axPos val="l"/>
        <c:majorGridlines/>
        <c:numFmt formatCode="General" sourceLinked="1"/>
        <c:tickLblPos val="nextTo"/>
        <c:crossAx val="109054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'70С'!$AB$2:$AB$11</c:f>
              <c:numCache>
                <c:formatCode>General</c:formatCode>
                <c:ptCount val="10"/>
              </c:numCache>
            </c:numRef>
          </c:xVal>
          <c:yVal>
            <c:numRef>
              <c:f>'70С'!$AC$2:$AC$11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axId val="158843648"/>
        <c:axId val="158845568"/>
      </c:scatterChart>
      <c:valAx>
        <c:axId val="158843648"/>
        <c:scaling>
          <c:orientation val="minMax"/>
        </c:scaling>
        <c:axPos val="b"/>
        <c:numFmt formatCode="General" sourceLinked="1"/>
        <c:tickLblPos val="nextTo"/>
        <c:crossAx val="158845568"/>
        <c:crosses val="autoZero"/>
        <c:crossBetween val="midCat"/>
      </c:valAx>
      <c:valAx>
        <c:axId val="158845568"/>
        <c:scaling>
          <c:orientation val="minMax"/>
        </c:scaling>
        <c:axPos val="l"/>
        <c:majorGridlines/>
        <c:numFmt formatCode="General" sourceLinked="1"/>
        <c:tickLblPos val="nextTo"/>
        <c:crossAx val="158843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'80С'!$Y$2:$Y$11</c:f>
              <c:numCache>
                <c:formatCode>0.000</c:formatCode>
                <c:ptCount val="10"/>
                <c:pt idx="0">
                  <c:v>106.938</c:v>
                </c:pt>
                <c:pt idx="1">
                  <c:v>61.31466666666666</c:v>
                </c:pt>
                <c:pt idx="2">
                  <c:v>44.425333333333334</c:v>
                </c:pt>
                <c:pt idx="3">
                  <c:v>35.443999999999996</c:v>
                </c:pt>
                <c:pt idx="4">
                  <c:v>29.817333333333334</c:v>
                </c:pt>
                <c:pt idx="5">
                  <c:v>25.939999999999998</c:v>
                </c:pt>
                <c:pt idx="6">
                  <c:v>23.092666666666663</c:v>
                </c:pt>
                <c:pt idx="7">
                  <c:v>20.915333333333333</c:v>
                </c:pt>
                <c:pt idx="8">
                  <c:v>19.189666666666664</c:v>
                </c:pt>
                <c:pt idx="9">
                  <c:v>17.806333333333335</c:v>
                </c:pt>
              </c:numCache>
            </c:numRef>
          </c:xVal>
          <c:yVal>
            <c:numRef>
              <c:f>'80С'!$Z$2:$Z$11</c:f>
              <c:numCache>
                <c:formatCode>0.000</c:formatCode>
                <c:ptCount val="10"/>
                <c:pt idx="0">
                  <c:v>22.398024297459813</c:v>
                </c:pt>
                <c:pt idx="1">
                  <c:v>22.450356352912262</c:v>
                </c:pt>
                <c:pt idx="2">
                  <c:v>22.480740740740742</c:v>
                </c:pt>
                <c:pt idx="3">
                  <c:v>22.50321146245059</c:v>
                </c:pt>
                <c:pt idx="4">
                  <c:v>22.520420792079211</c:v>
                </c:pt>
                <c:pt idx="5">
                  <c:v>22.534476332463701</c:v>
                </c:pt>
                <c:pt idx="6">
                  <c:v>22.548999999999999</c:v>
                </c:pt>
                <c:pt idx="7">
                  <c:v>22.555389221556887</c:v>
                </c:pt>
                <c:pt idx="8">
                  <c:v>22.556780595369347</c:v>
                </c:pt>
                <c:pt idx="9">
                  <c:v>22.565959952885748</c:v>
                </c:pt>
              </c:numCache>
            </c:numRef>
          </c:yVal>
          <c:smooth val="1"/>
        </c:ser>
        <c:axId val="166894592"/>
        <c:axId val="220345472"/>
      </c:scatterChart>
      <c:valAx>
        <c:axId val="166894592"/>
        <c:scaling>
          <c:orientation val="minMax"/>
        </c:scaling>
        <c:axPos val="b"/>
        <c:numFmt formatCode="0.000" sourceLinked="1"/>
        <c:tickLblPos val="nextTo"/>
        <c:crossAx val="220345472"/>
        <c:crosses val="autoZero"/>
        <c:crossBetween val="midCat"/>
      </c:valAx>
      <c:valAx>
        <c:axId val="220345472"/>
        <c:scaling>
          <c:orientation val="minMax"/>
        </c:scaling>
        <c:axPos val="l"/>
        <c:majorGridlines/>
        <c:numFmt formatCode="0.000" sourceLinked="1"/>
        <c:tickLblPos val="nextTo"/>
        <c:crossAx val="16689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3</xdr:col>
      <xdr:colOff>457201</xdr:colOff>
      <xdr:row>11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0</xdr:row>
      <xdr:rowOff>28575</xdr:rowOff>
    </xdr:from>
    <xdr:to>
      <xdr:col>15</xdr:col>
      <xdr:colOff>209550</xdr:colOff>
      <xdr:row>10</xdr:row>
      <xdr:rowOff>85724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323850</xdr:colOff>
      <xdr:row>0</xdr:row>
      <xdr:rowOff>209549</xdr:rowOff>
    </xdr:from>
    <xdr:to>
      <xdr:col>38</xdr:col>
      <xdr:colOff>19051</xdr:colOff>
      <xdr:row>9</xdr:row>
      <xdr:rowOff>114299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361950</xdr:colOff>
      <xdr:row>1</xdr:row>
      <xdr:rowOff>28574</xdr:rowOff>
    </xdr:from>
    <xdr:to>
      <xdr:col>44</xdr:col>
      <xdr:colOff>447675</xdr:colOff>
      <xdr:row>9</xdr:row>
      <xdr:rowOff>133349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0</xdr:row>
      <xdr:rowOff>200025</xdr:rowOff>
    </xdr:from>
    <xdr:to>
      <xdr:col>2</xdr:col>
      <xdr:colOff>466726</xdr:colOff>
      <xdr:row>10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0</xdr:row>
      <xdr:rowOff>104775</xdr:rowOff>
    </xdr:from>
    <xdr:to>
      <xdr:col>10</xdr:col>
      <xdr:colOff>57150</xdr:colOff>
      <xdr:row>9</xdr:row>
      <xdr:rowOff>190500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180975</xdr:colOff>
      <xdr:row>0</xdr:row>
      <xdr:rowOff>161924</xdr:rowOff>
    </xdr:from>
    <xdr:to>
      <xdr:col>38</xdr:col>
      <xdr:colOff>104775</xdr:colOff>
      <xdr:row>9</xdr:row>
      <xdr:rowOff>171449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0</xdr:row>
      <xdr:rowOff>19050</xdr:rowOff>
    </xdr:from>
    <xdr:to>
      <xdr:col>14</xdr:col>
      <xdr:colOff>457200</xdr:colOff>
      <xdr:row>9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714375</xdr:colOff>
      <xdr:row>0</xdr:row>
      <xdr:rowOff>104775</xdr:rowOff>
    </xdr:from>
    <xdr:to>
      <xdr:col>45</xdr:col>
      <xdr:colOff>485775</xdr:colOff>
      <xdr:row>9</xdr:row>
      <xdr:rowOff>200025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3</xdr:col>
      <xdr:colOff>590550</xdr:colOff>
      <xdr:row>9</xdr:row>
      <xdr:rowOff>95251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0</xdr:row>
      <xdr:rowOff>1</xdr:rowOff>
    </xdr:from>
    <xdr:to>
      <xdr:col>10</xdr:col>
      <xdr:colOff>95250</xdr:colOff>
      <xdr:row>8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</xdr:colOff>
      <xdr:row>2</xdr:row>
      <xdr:rowOff>76199</xdr:rowOff>
    </xdr:from>
    <xdr:to>
      <xdr:col>40</xdr:col>
      <xdr:colOff>142875</xdr:colOff>
      <xdr:row>10</xdr:row>
      <xdr:rowOff>219074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380999</xdr:colOff>
      <xdr:row>0</xdr:row>
      <xdr:rowOff>66674</xdr:rowOff>
    </xdr:from>
    <xdr:to>
      <xdr:col>34</xdr:col>
      <xdr:colOff>390524</xdr:colOff>
      <xdr:row>9</xdr:row>
      <xdr:rowOff>152399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0</xdr:row>
      <xdr:rowOff>133350</xdr:rowOff>
    </xdr:from>
    <xdr:to>
      <xdr:col>22</xdr:col>
      <xdr:colOff>447675</xdr:colOff>
      <xdr:row>9</xdr:row>
      <xdr:rowOff>209550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0</xdr:row>
      <xdr:rowOff>85724</xdr:rowOff>
    </xdr:from>
    <xdr:to>
      <xdr:col>3</xdr:col>
      <xdr:colOff>466725</xdr:colOff>
      <xdr:row>11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1</xdr:row>
      <xdr:rowOff>57150</xdr:rowOff>
    </xdr:from>
    <xdr:to>
      <xdr:col>38</xdr:col>
      <xdr:colOff>114300</xdr:colOff>
      <xdr:row>9</xdr:row>
      <xdr:rowOff>228600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38100</xdr:colOff>
      <xdr:row>0</xdr:row>
      <xdr:rowOff>114300</xdr:rowOff>
    </xdr:from>
    <xdr:to>
      <xdr:col>42</xdr:col>
      <xdr:colOff>762000</xdr:colOff>
      <xdr:row>9</xdr:row>
      <xdr:rowOff>28575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9</xdr:col>
      <xdr:colOff>381001</xdr:colOff>
      <xdr:row>10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38100</xdr:rowOff>
    </xdr:from>
    <xdr:to>
      <xdr:col>4</xdr:col>
      <xdr:colOff>171450</xdr:colOff>
      <xdr:row>11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419100</xdr:colOff>
      <xdr:row>0</xdr:row>
      <xdr:rowOff>152400</xdr:rowOff>
    </xdr:from>
    <xdr:to>
      <xdr:col>36</xdr:col>
      <xdr:colOff>333375</xdr:colOff>
      <xdr:row>10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38100</xdr:colOff>
      <xdr:row>0</xdr:row>
      <xdr:rowOff>85725</xdr:rowOff>
    </xdr:from>
    <xdr:to>
      <xdr:col>42</xdr:col>
      <xdr:colOff>9525</xdr:colOff>
      <xdr:row>9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152399</xdr:colOff>
      <xdr:row>0</xdr:row>
      <xdr:rowOff>190500</xdr:rowOff>
    </xdr:from>
    <xdr:to>
      <xdr:col>37</xdr:col>
      <xdr:colOff>400049</xdr:colOff>
      <xdr:row>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0</xdr:row>
      <xdr:rowOff>180975</xdr:rowOff>
    </xdr:from>
    <xdr:to>
      <xdr:col>3</xdr:col>
      <xdr:colOff>161925</xdr:colOff>
      <xdr:row>10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0</xdr:rowOff>
    </xdr:from>
    <xdr:to>
      <xdr:col>19</xdr:col>
      <xdr:colOff>38100</xdr:colOff>
      <xdr:row>10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676275</xdr:colOff>
      <xdr:row>0</xdr:row>
      <xdr:rowOff>180974</xdr:rowOff>
    </xdr:from>
    <xdr:to>
      <xdr:col>44</xdr:col>
      <xdr:colOff>295275</xdr:colOff>
      <xdr:row>9</xdr:row>
      <xdr:rowOff>209549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3</xdr:col>
      <xdr:colOff>523875</xdr:colOff>
      <xdr:row>9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161926</xdr:colOff>
      <xdr:row>0</xdr:row>
      <xdr:rowOff>9525</xdr:rowOff>
    </xdr:from>
    <xdr:to>
      <xdr:col>10</xdr:col>
      <xdr:colOff>171451</xdr:colOff>
      <xdr:row>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409575</xdr:colOff>
      <xdr:row>1</xdr:row>
      <xdr:rowOff>28576</xdr:rowOff>
    </xdr:from>
    <xdr:to>
      <xdr:col>37</xdr:col>
      <xdr:colOff>361950</xdr:colOff>
      <xdr:row>9</xdr:row>
      <xdr:rowOff>161926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790575</xdr:colOff>
      <xdr:row>1</xdr:row>
      <xdr:rowOff>19050</xdr:rowOff>
    </xdr:from>
    <xdr:to>
      <xdr:col>42</xdr:col>
      <xdr:colOff>409575</xdr:colOff>
      <xdr:row>9</xdr:row>
      <xdr:rowOff>209550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342900</xdr:colOff>
      <xdr:row>0</xdr:row>
      <xdr:rowOff>57149</xdr:rowOff>
    </xdr:from>
    <xdr:to>
      <xdr:col>40</xdr:col>
      <xdr:colOff>504825</xdr:colOff>
      <xdr:row>9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133349</xdr:rowOff>
    </xdr:from>
    <xdr:to>
      <xdr:col>4</xdr:col>
      <xdr:colOff>123825</xdr:colOff>
      <xdr:row>9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0</xdr:row>
      <xdr:rowOff>171449</xdr:rowOff>
    </xdr:from>
    <xdr:to>
      <xdr:col>12</xdr:col>
      <xdr:colOff>142875</xdr:colOff>
      <xdr:row>11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781049</xdr:colOff>
      <xdr:row>0</xdr:row>
      <xdr:rowOff>95250</xdr:rowOff>
    </xdr:from>
    <xdr:to>
      <xdr:col>36</xdr:col>
      <xdr:colOff>171449</xdr:colOff>
      <xdr:row>9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372718</xdr:colOff>
      <xdr:row>0</xdr:row>
      <xdr:rowOff>82827</xdr:rowOff>
    </xdr:from>
    <xdr:to>
      <xdr:col>32</xdr:col>
      <xdr:colOff>24848</xdr:colOff>
      <xdr:row>11</xdr:row>
      <xdr:rowOff>149087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505240</xdr:colOff>
      <xdr:row>0</xdr:row>
      <xdr:rowOff>124239</xdr:rowOff>
    </xdr:from>
    <xdr:to>
      <xdr:col>17</xdr:col>
      <xdr:colOff>455543</xdr:colOff>
      <xdr:row>9</xdr:row>
      <xdr:rowOff>157369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173935</xdr:colOff>
      <xdr:row>0</xdr:row>
      <xdr:rowOff>165653</xdr:rowOff>
    </xdr:from>
    <xdr:to>
      <xdr:col>42</xdr:col>
      <xdr:colOff>720587</xdr:colOff>
      <xdr:row>9</xdr:row>
      <xdr:rowOff>198784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99391</xdr:colOff>
      <xdr:row>0</xdr:row>
      <xdr:rowOff>41412</xdr:rowOff>
    </xdr:from>
    <xdr:to>
      <xdr:col>36</xdr:col>
      <xdr:colOff>82826</xdr:colOff>
      <xdr:row>9</xdr:row>
      <xdr:rowOff>190500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</xdr:row>
      <xdr:rowOff>19050</xdr:rowOff>
    </xdr:from>
    <xdr:to>
      <xdr:col>3</xdr:col>
      <xdr:colOff>495300</xdr:colOff>
      <xdr:row>9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133350</xdr:rowOff>
    </xdr:from>
    <xdr:to>
      <xdr:col>10</xdr:col>
      <xdr:colOff>190500</xdr:colOff>
      <xdr:row>9</xdr:row>
      <xdr:rowOff>228600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380999</xdr:colOff>
      <xdr:row>0</xdr:row>
      <xdr:rowOff>76199</xdr:rowOff>
    </xdr:from>
    <xdr:to>
      <xdr:col>47</xdr:col>
      <xdr:colOff>114299</xdr:colOff>
      <xdr:row>10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447675</xdr:colOff>
      <xdr:row>0</xdr:row>
      <xdr:rowOff>114300</xdr:rowOff>
    </xdr:from>
    <xdr:to>
      <xdr:col>40</xdr:col>
      <xdr:colOff>19050</xdr:colOff>
      <xdr:row>10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0</xdr:row>
      <xdr:rowOff>85725</xdr:rowOff>
    </xdr:from>
    <xdr:to>
      <xdr:col>18</xdr:col>
      <xdr:colOff>390525</xdr:colOff>
      <xdr:row>9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57"/>
  <sheetViews>
    <sheetView workbookViewId="0">
      <pane xSplit="4" ySplit="15" topLeftCell="E25" activePane="bottomRight" state="frozen"/>
      <selection pane="topRight" activeCell="E1" sqref="E1"/>
      <selection pane="bottomLeft" activeCell="A7" sqref="A7"/>
      <selection pane="bottomRight" activeCell="E29" sqref="E29"/>
    </sheetView>
  </sheetViews>
  <sheetFormatPr defaultRowHeight="15"/>
  <cols>
    <col min="1" max="1" width="23.140625" customWidth="1"/>
    <col min="5" max="5" width="10.5703125" customWidth="1"/>
    <col min="6" max="6" width="14.140625" customWidth="1"/>
    <col min="7" max="7" width="13" customWidth="1"/>
    <col min="8" max="8" width="3.85546875" customWidth="1"/>
    <col min="9" max="9" width="13.42578125" customWidth="1"/>
    <col min="10" max="10" width="9.7109375" bestFit="1" customWidth="1"/>
    <col min="11" max="11" width="11.140625" customWidth="1"/>
    <col min="12" max="12" width="2.28515625" customWidth="1"/>
    <col min="13" max="13" width="11.7109375" customWidth="1"/>
    <col min="14" max="14" width="9.7109375" bestFit="1" customWidth="1"/>
    <col min="15" max="15" width="9.28515625" bestFit="1" customWidth="1"/>
    <col min="16" max="16" width="3.7109375" customWidth="1"/>
    <col min="17" max="17" width="13.7109375" customWidth="1"/>
    <col min="18" max="18" width="9.7109375" bestFit="1" customWidth="1"/>
    <col min="19" max="19" width="9.28515625" bestFit="1" customWidth="1"/>
    <col min="20" max="20" width="4" customWidth="1"/>
    <col min="21" max="21" width="10.7109375" customWidth="1"/>
    <col min="22" max="22" width="11.42578125" customWidth="1"/>
    <col min="23" max="23" width="7.7109375" customWidth="1"/>
    <col min="24" max="24" width="10" customWidth="1"/>
    <col min="25" max="25" width="9.85546875" customWidth="1"/>
    <col min="26" max="26" width="9.7109375" bestFit="1" customWidth="1"/>
    <col min="27" max="27" width="9.28515625" bestFit="1" customWidth="1"/>
    <col min="28" max="28" width="10.42578125" customWidth="1"/>
    <col min="29" max="29" width="10.140625" customWidth="1"/>
    <col min="30" max="30" width="9.7109375" customWidth="1"/>
    <col min="31" max="31" width="11.7109375" customWidth="1"/>
    <col min="32" max="32" width="2.7109375" customWidth="1"/>
    <col min="33" max="33" width="12" customWidth="1"/>
    <col min="34" max="35" width="9.85546875" customWidth="1"/>
    <col min="36" max="36" width="3.42578125" customWidth="1"/>
    <col min="37" max="37" width="12.42578125" customWidth="1"/>
    <col min="38" max="38" width="9.7109375" bestFit="1" customWidth="1"/>
    <col min="39" max="39" width="9.28515625" bestFit="1" customWidth="1"/>
    <col min="40" max="40" width="3" customWidth="1"/>
    <col min="41" max="41" width="13" customWidth="1"/>
    <col min="42" max="42" width="9.7109375" bestFit="1" customWidth="1"/>
    <col min="43" max="43" width="9.28515625" bestFit="1" customWidth="1"/>
    <col min="44" max="44" width="3.5703125" customWidth="1"/>
  </cols>
  <sheetData>
    <row r="1" spans="1:46" ht="18.75" customHeight="1">
      <c r="V1" s="675" t="s">
        <v>190</v>
      </c>
      <c r="W1" s="122" t="s">
        <v>136</v>
      </c>
      <c r="X1" s="122" t="s">
        <v>3</v>
      </c>
      <c r="Y1" s="122" t="s">
        <v>137</v>
      </c>
      <c r="AA1" s="675"/>
      <c r="AB1" s="122" t="s">
        <v>136</v>
      </c>
      <c r="AC1" s="122" t="s">
        <v>3</v>
      </c>
      <c r="AD1" s="122" t="s">
        <v>137</v>
      </c>
    </row>
    <row r="2" spans="1:46">
      <c r="V2" s="676"/>
      <c r="W2" s="379">
        <v>126.91566666666667</v>
      </c>
      <c r="X2" s="379">
        <v>22.397620653707001</v>
      </c>
      <c r="Y2" s="378">
        <v>1</v>
      </c>
      <c r="AA2" s="676"/>
      <c r="AB2" s="380"/>
      <c r="AC2" s="378"/>
      <c r="AD2" s="378">
        <v>1</v>
      </c>
    </row>
    <row r="3" spans="1:46">
      <c r="V3" s="676"/>
      <c r="W3" s="379">
        <v>71.300666666666658</v>
      </c>
      <c r="X3" s="379">
        <v>22.451153657339223</v>
      </c>
      <c r="Y3" s="378">
        <v>2</v>
      </c>
      <c r="AA3" s="676"/>
      <c r="AB3" s="381"/>
      <c r="AC3" s="378"/>
      <c r="AD3" s="378">
        <v>2</v>
      </c>
    </row>
    <row r="4" spans="1:46">
      <c r="V4" s="676"/>
      <c r="W4" s="379">
        <v>51.092000000000006</v>
      </c>
      <c r="X4" s="379">
        <v>22.481892091648191</v>
      </c>
      <c r="Y4" s="378">
        <v>3</v>
      </c>
      <c r="AA4" s="676"/>
      <c r="AB4" s="380"/>
      <c r="AC4" s="378"/>
      <c r="AD4" s="378">
        <v>3</v>
      </c>
    </row>
    <row r="5" spans="1:46">
      <c r="V5" s="676"/>
      <c r="W5" s="379">
        <v>40.446999999999996</v>
      </c>
      <c r="X5" s="379">
        <v>22.502223320158102</v>
      </c>
      <c r="Y5" s="378">
        <v>4</v>
      </c>
      <c r="AA5" s="676"/>
      <c r="AB5" s="380"/>
      <c r="AC5" s="378"/>
      <c r="AD5" s="378">
        <v>4</v>
      </c>
    </row>
    <row r="6" spans="1:46">
      <c r="V6" s="676"/>
      <c r="W6" s="379">
        <v>33.821333333333335</v>
      </c>
      <c r="X6" s="379">
        <v>22.521065675340772</v>
      </c>
      <c r="Y6" s="378">
        <v>5</v>
      </c>
      <c r="AA6" s="676"/>
      <c r="AB6" s="380"/>
      <c r="AC6" s="378"/>
      <c r="AD6" s="378">
        <v>5</v>
      </c>
    </row>
    <row r="7" spans="1:46">
      <c r="V7" s="676"/>
      <c r="W7" s="379">
        <v>29.269666666666666</v>
      </c>
      <c r="X7" s="379">
        <v>22.536448598130839</v>
      </c>
      <c r="Y7" s="378">
        <v>6</v>
      </c>
      <c r="AA7" s="676"/>
      <c r="AB7" s="380"/>
      <c r="AC7" s="378"/>
      <c r="AD7" s="378">
        <v>6</v>
      </c>
    </row>
    <row r="8" spans="1:46">
      <c r="V8" s="676"/>
      <c r="W8" s="379">
        <v>25.953999999999997</v>
      </c>
      <c r="X8" s="379">
        <v>22.54477937964176</v>
      </c>
      <c r="Y8" s="378">
        <v>7</v>
      </c>
      <c r="AA8" s="676"/>
      <c r="AB8" s="380"/>
      <c r="AC8" s="378"/>
      <c r="AD8" s="378">
        <v>7</v>
      </c>
    </row>
    <row r="9" spans="1:46">
      <c r="V9" s="676"/>
      <c r="W9" s="379">
        <v>23.415666666666663</v>
      </c>
      <c r="X9" s="379">
        <v>22.555945810336169</v>
      </c>
      <c r="Y9" s="378">
        <v>8</v>
      </c>
      <c r="AA9" s="676"/>
      <c r="AB9" s="380"/>
      <c r="AC9" s="378"/>
      <c r="AD9" s="378">
        <v>8</v>
      </c>
    </row>
    <row r="10" spans="1:46" ht="18.75">
      <c r="A10" t="s">
        <v>21</v>
      </c>
      <c r="B10" s="1"/>
      <c r="D10" s="2"/>
      <c r="H10" s="3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76"/>
      <c r="W10" s="379">
        <v>21.410666666666668</v>
      </c>
      <c r="X10" s="379">
        <v>22.553097345132748</v>
      </c>
      <c r="Y10" s="378">
        <v>9</v>
      </c>
      <c r="AA10" s="676"/>
      <c r="AB10" s="380"/>
      <c r="AC10" s="378"/>
      <c r="AD10" s="378">
        <v>9</v>
      </c>
    </row>
    <row r="11" spans="1:46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77"/>
      <c r="W11" s="379">
        <v>19.804999999999996</v>
      </c>
      <c r="X11" s="379">
        <v>22.562683931724536</v>
      </c>
      <c r="Y11" s="378">
        <v>10</v>
      </c>
      <c r="AA11" s="677"/>
      <c r="AB11" s="380"/>
      <c r="AC11" s="378"/>
      <c r="AD11" s="378">
        <v>10</v>
      </c>
    </row>
    <row r="12" spans="1:46" ht="18.75">
      <c r="B12" s="8"/>
      <c r="E12" s="680"/>
      <c r="F12" s="681"/>
      <c r="G12" s="268"/>
      <c r="H12" s="9"/>
      <c r="I12" s="680"/>
      <c r="J12" s="681"/>
      <c r="K12" s="268"/>
      <c r="L12" s="10"/>
      <c r="M12" s="680"/>
      <c r="N12" s="681"/>
      <c r="O12" s="268"/>
      <c r="P12" s="11"/>
      <c r="Q12" s="680"/>
      <c r="R12" s="681"/>
      <c r="S12" s="268"/>
      <c r="T12" s="12"/>
      <c r="U12" s="683"/>
      <c r="V12" s="683"/>
      <c r="W12" s="266"/>
      <c r="X12" s="12"/>
      <c r="Y12" s="683"/>
      <c r="Z12" s="683"/>
      <c r="AA12" s="270"/>
      <c r="AB12" s="11"/>
      <c r="AC12" s="683"/>
      <c r="AD12" s="683"/>
      <c r="AE12" s="270"/>
      <c r="AF12" s="11"/>
      <c r="AG12" s="683"/>
      <c r="AH12" s="683"/>
      <c r="AI12" s="270"/>
      <c r="AJ12" s="13"/>
      <c r="AK12" s="683"/>
      <c r="AL12" s="683"/>
      <c r="AM12" s="270"/>
      <c r="AN12" s="11"/>
      <c r="AO12" s="683"/>
      <c r="AP12" s="683"/>
      <c r="AQ12" s="270"/>
      <c r="AR12" s="10"/>
    </row>
    <row r="13" spans="1:46">
      <c r="E13" s="682"/>
      <c r="F13" s="682"/>
      <c r="G13" s="269"/>
      <c r="H13" s="14"/>
      <c r="I13" s="682"/>
      <c r="J13" s="682"/>
      <c r="K13" s="269"/>
      <c r="L13" s="15"/>
      <c r="M13" s="682"/>
      <c r="N13" s="682"/>
      <c r="O13" s="269"/>
      <c r="P13" s="15"/>
      <c r="Q13" s="682"/>
      <c r="R13" s="682"/>
      <c r="S13" s="269"/>
      <c r="T13" s="16"/>
      <c r="U13" s="684"/>
      <c r="V13" s="684"/>
      <c r="W13" s="267"/>
      <c r="X13" s="16"/>
      <c r="Y13" s="684"/>
      <c r="Z13" s="684"/>
      <c r="AA13" s="271"/>
      <c r="AB13" s="15"/>
      <c r="AC13" s="684"/>
      <c r="AD13" s="684"/>
      <c r="AE13" s="271"/>
      <c r="AF13" s="15"/>
      <c r="AG13" s="684"/>
      <c r="AH13" s="684"/>
      <c r="AI13" s="271"/>
      <c r="AJ13" s="15"/>
      <c r="AK13" s="684"/>
      <c r="AL13" s="684"/>
      <c r="AM13" s="271"/>
      <c r="AN13" s="15"/>
      <c r="AO13" s="684"/>
      <c r="AP13" s="684"/>
      <c r="AQ13" s="271"/>
      <c r="AR13" s="15"/>
    </row>
    <row r="14" spans="1:46" ht="21">
      <c r="B14" s="17"/>
      <c r="C14" s="18"/>
      <c r="D14" s="17"/>
      <c r="E14" s="685" t="s">
        <v>28</v>
      </c>
      <c r="F14" s="685"/>
      <c r="G14" s="685"/>
      <c r="H14" s="686"/>
      <c r="I14" s="687" t="s">
        <v>29</v>
      </c>
      <c r="J14" s="687"/>
      <c r="K14" s="687"/>
      <c r="L14" s="688"/>
      <c r="M14" s="689" t="s">
        <v>30</v>
      </c>
      <c r="N14" s="689"/>
      <c r="O14" s="689"/>
      <c r="P14" s="690"/>
      <c r="Q14" s="691" t="s">
        <v>31</v>
      </c>
      <c r="R14" s="691"/>
      <c r="S14" s="691"/>
      <c r="T14" s="692"/>
      <c r="U14" s="693" t="s">
        <v>32</v>
      </c>
      <c r="V14" s="693"/>
      <c r="W14" s="693"/>
      <c r="X14" s="694"/>
      <c r="Y14" s="678" t="s">
        <v>33</v>
      </c>
      <c r="Z14" s="678"/>
      <c r="AA14" s="678"/>
      <c r="AB14" s="679"/>
      <c r="AC14" s="695" t="s">
        <v>34</v>
      </c>
      <c r="AD14" s="695"/>
      <c r="AE14" s="695"/>
      <c r="AF14" s="696"/>
      <c r="AG14" s="697" t="s">
        <v>35</v>
      </c>
      <c r="AH14" s="697"/>
      <c r="AI14" s="697"/>
      <c r="AJ14" s="698"/>
      <c r="AK14" s="699" t="s">
        <v>36</v>
      </c>
      <c r="AL14" s="699"/>
      <c r="AM14" s="699"/>
      <c r="AN14" s="700"/>
      <c r="AO14" s="701" t="s">
        <v>37</v>
      </c>
      <c r="AP14" s="701"/>
      <c r="AQ14" s="701"/>
      <c r="AR14" s="702"/>
    </row>
    <row r="15" spans="1:46" ht="32.25" thickBot="1">
      <c r="A15" s="19"/>
      <c r="B15" s="34" t="s">
        <v>0</v>
      </c>
      <c r="C15" s="20" t="s">
        <v>1</v>
      </c>
      <c r="D15" s="21" t="s">
        <v>2</v>
      </c>
      <c r="E15" s="238" t="s">
        <v>23</v>
      </c>
      <c r="F15" s="238" t="s">
        <v>3</v>
      </c>
      <c r="G15" s="241" t="s">
        <v>4</v>
      </c>
      <c r="H15" s="241"/>
      <c r="I15" s="242" t="s">
        <v>23</v>
      </c>
      <c r="J15" s="242" t="s">
        <v>3</v>
      </c>
      <c r="K15" s="242" t="s">
        <v>4</v>
      </c>
      <c r="L15" s="242"/>
      <c r="M15" s="91" t="s">
        <v>24</v>
      </c>
      <c r="N15" s="91" t="s">
        <v>3</v>
      </c>
      <c r="O15" s="91" t="s">
        <v>4</v>
      </c>
      <c r="P15" s="91"/>
      <c r="Q15" s="243" t="s">
        <v>24</v>
      </c>
      <c r="R15" s="243" t="s">
        <v>3</v>
      </c>
      <c r="S15" s="243" t="s">
        <v>4</v>
      </c>
      <c r="T15" s="243"/>
      <c r="U15" s="97" t="s">
        <v>24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93" t="s">
        <v>22</v>
      </c>
      <c r="AP15" s="236" t="s">
        <v>3</v>
      </c>
      <c r="AQ15" s="93" t="s">
        <v>4</v>
      </c>
      <c r="AR15" s="93"/>
      <c r="AS15" s="3"/>
    </row>
    <row r="16" spans="1:46" ht="50.1" customHeight="1">
      <c r="A16" s="286" t="s">
        <v>70</v>
      </c>
      <c r="B16" s="112">
        <v>2</v>
      </c>
      <c r="C16" s="112">
        <v>18</v>
      </c>
      <c r="D16" s="30">
        <v>294</v>
      </c>
      <c r="E16" s="24">
        <v>105.86633333333333</v>
      </c>
      <c r="F16" s="185">
        <v>18.842399031120003</v>
      </c>
      <c r="G16" s="185">
        <v>1.0530435907042748</v>
      </c>
      <c r="H16" s="24"/>
      <c r="I16" s="24">
        <v>60.760333333333335</v>
      </c>
      <c r="J16" s="24">
        <v>18.87891572618922</v>
      </c>
      <c r="K16" s="24">
        <v>1.0479051210706649</v>
      </c>
      <c r="L16" s="24"/>
      <c r="M16" s="38">
        <v>44.06433333333333</v>
      </c>
      <c r="N16" s="38">
        <v>18.900023784983745</v>
      </c>
      <c r="O16" s="38">
        <v>1.0448635361255798</v>
      </c>
      <c r="P16" s="24"/>
      <c r="Q16" s="38">
        <v>35.181666666666672</v>
      </c>
      <c r="R16" s="24">
        <v>18.916145446835582</v>
      </c>
      <c r="S16" s="24">
        <v>1.0426875049395401</v>
      </c>
      <c r="T16" s="24"/>
      <c r="U16" s="38">
        <v>29.612666666666666</v>
      </c>
      <c r="V16" s="38">
        <v>18.927613228848454</v>
      </c>
      <c r="W16" s="38">
        <v>1.0409158015607058</v>
      </c>
      <c r="X16" s="24"/>
      <c r="Y16" s="38">
        <v>25.767333333333337</v>
      </c>
      <c r="Z16" s="24">
        <v>18.941914722445699</v>
      </c>
      <c r="AA16" s="24">
        <v>1.0393546218487395</v>
      </c>
      <c r="AB16" s="24"/>
      <c r="AC16" s="42">
        <v>22.956999999999997</v>
      </c>
      <c r="AD16" s="42">
        <v>18.943269050739559</v>
      </c>
      <c r="AE16" s="42">
        <v>1.0379641909814321</v>
      </c>
      <c r="AF16" s="24"/>
      <c r="AG16" s="42">
        <v>20.798000000000002</v>
      </c>
      <c r="AH16" s="42">
        <v>18.949806949806952</v>
      </c>
      <c r="AI16" s="42">
        <v>1.0367896311066802</v>
      </c>
      <c r="AJ16" s="24"/>
      <c r="AK16" s="42">
        <v>19.088999999999999</v>
      </c>
      <c r="AL16" s="24">
        <v>18.957971014492749</v>
      </c>
      <c r="AM16" s="24">
        <v>1.0358693292815282</v>
      </c>
      <c r="AN16" s="24"/>
      <c r="AO16" s="42">
        <v>17.694999999999997</v>
      </c>
      <c r="AP16" s="24">
        <v>18.964439655172409</v>
      </c>
      <c r="AQ16" s="24">
        <v>1.03489618871235</v>
      </c>
      <c r="AR16" s="24"/>
      <c r="AS16" s="62"/>
      <c r="AT16" s="2"/>
    </row>
    <row r="17" spans="1:47" ht="35.1" customHeight="1" thickBot="1">
      <c r="A17" s="286" t="s">
        <v>20</v>
      </c>
      <c r="B17" s="112">
        <v>0</v>
      </c>
      <c r="C17" s="112">
        <v>19</v>
      </c>
      <c r="D17" s="30">
        <v>312</v>
      </c>
      <c r="E17" s="24">
        <v>106.864</v>
      </c>
      <c r="F17" s="185">
        <v>19</v>
      </c>
      <c r="G17" s="185">
        <v>1.062967297853787</v>
      </c>
      <c r="H17" s="24"/>
      <c r="I17" s="24">
        <v>61.143000000000001</v>
      </c>
      <c r="J17" s="24">
        <v>19</v>
      </c>
      <c r="K17" s="24">
        <v>1.0545047945362984</v>
      </c>
      <c r="L17" s="24"/>
      <c r="M17" s="38">
        <v>44.274500000000003</v>
      </c>
      <c r="N17" s="38">
        <v>19</v>
      </c>
      <c r="O17" s="38">
        <v>1.0498470561268447</v>
      </c>
      <c r="P17" s="24"/>
      <c r="Q17" s="38">
        <v>35.313499999999998</v>
      </c>
      <c r="R17" s="24">
        <v>19</v>
      </c>
      <c r="S17" s="24">
        <v>1.0465946811032956</v>
      </c>
      <c r="T17" s="24"/>
      <c r="U17" s="38">
        <v>29.703499999999998</v>
      </c>
      <c r="V17" s="38">
        <v>19</v>
      </c>
      <c r="W17" s="38">
        <v>1.0441086869917746</v>
      </c>
      <c r="X17" s="24"/>
      <c r="Y17" s="38">
        <v>25.827500000000001</v>
      </c>
      <c r="Z17" s="24">
        <v>19</v>
      </c>
      <c r="AA17" s="24">
        <v>1.041781512605042</v>
      </c>
      <c r="AB17" s="24"/>
      <c r="AC17" s="43">
        <v>23.0075</v>
      </c>
      <c r="AD17" s="43">
        <v>19</v>
      </c>
      <c r="AE17" s="43">
        <v>1.0402474680491922</v>
      </c>
      <c r="AF17" s="24"/>
      <c r="AG17" s="43">
        <v>20.837</v>
      </c>
      <c r="AH17" s="43">
        <v>19</v>
      </c>
      <c r="AI17" s="43">
        <v>1.0387337986041876</v>
      </c>
      <c r="AJ17" s="24"/>
      <c r="AK17" s="43">
        <v>19.118000000000002</v>
      </c>
      <c r="AL17" s="24">
        <v>19</v>
      </c>
      <c r="AM17" s="24">
        <v>1.0374430214890387</v>
      </c>
      <c r="AN17" s="24"/>
      <c r="AO17" s="43">
        <v>17.716999999999999</v>
      </c>
      <c r="AP17" s="24">
        <v>19</v>
      </c>
      <c r="AQ17" s="24">
        <v>1.0361828638268837</v>
      </c>
      <c r="AR17" s="24"/>
      <c r="AS17" s="62"/>
      <c r="AT17" s="2"/>
    </row>
    <row r="18" spans="1:47" ht="45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107.66066666666666</v>
      </c>
      <c r="F18" s="185">
        <v>19.127664120506381</v>
      </c>
      <c r="G18" s="185">
        <v>1.0708916747623516</v>
      </c>
      <c r="H18" s="24"/>
      <c r="I18" s="24">
        <v>61.788666666666664</v>
      </c>
      <c r="J18" s="24">
        <v>19.207099326419328</v>
      </c>
      <c r="K18" s="24">
        <v>1.0656403062984341</v>
      </c>
      <c r="L18" s="24"/>
      <c r="M18" s="24">
        <v>44.806333333333335</v>
      </c>
      <c r="N18" s="24">
        <v>19.256161194509112</v>
      </c>
      <c r="O18" s="24">
        <v>1.0624580095955485</v>
      </c>
      <c r="P18" s="24"/>
      <c r="Q18" s="24">
        <v>35.769333333333336</v>
      </c>
      <c r="R18" s="24">
        <v>19.292544657182589</v>
      </c>
      <c r="S18" s="24">
        <v>1.0601043230854343</v>
      </c>
      <c r="T18" s="24"/>
      <c r="U18" s="24">
        <v>30.103333333333335</v>
      </c>
      <c r="V18" s="24">
        <v>19.321280299986611</v>
      </c>
      <c r="W18" s="24">
        <v>1.0581632413938555</v>
      </c>
      <c r="X18" s="24"/>
      <c r="Y18" s="24">
        <v>26.187999999999999</v>
      </c>
      <c r="Z18" s="24">
        <v>19.346024636058228</v>
      </c>
      <c r="AA18" s="24">
        <v>1.0563226890756301</v>
      </c>
      <c r="AB18" s="24"/>
      <c r="AC18" s="24">
        <v>23.327999999999999</v>
      </c>
      <c r="AD18" s="24">
        <v>19.361398233414771</v>
      </c>
      <c r="AE18" s="24">
        <v>1.0547383650831925</v>
      </c>
      <c r="AF18" s="24"/>
      <c r="AG18" s="24">
        <v>21.128</v>
      </c>
      <c r="AH18" s="24">
        <v>19.375807145931983</v>
      </c>
      <c r="AI18" s="24">
        <v>1.0532402791625126</v>
      </c>
      <c r="AJ18" s="24"/>
      <c r="AK18" s="24">
        <v>19.385999999999999</v>
      </c>
      <c r="AL18" s="24">
        <v>19.39086047642197</v>
      </c>
      <c r="AM18" s="24">
        <v>1.0519861080963753</v>
      </c>
      <c r="AN18" s="24"/>
      <c r="AO18" s="24">
        <v>17.965333333333334</v>
      </c>
      <c r="AP18" s="24">
        <v>19.403575297941497</v>
      </c>
      <c r="AQ18" s="24">
        <v>1.050706696559119</v>
      </c>
      <c r="AR18" s="24"/>
      <c r="AS18" s="62"/>
      <c r="AT18" s="2"/>
    </row>
    <row r="19" spans="1:47" ht="45" customHeight="1" thickBot="1">
      <c r="A19" s="286" t="s">
        <v>77</v>
      </c>
      <c r="B19" s="113">
        <v>3</v>
      </c>
      <c r="C19" s="113">
        <v>18</v>
      </c>
      <c r="D19" s="72">
        <v>292</v>
      </c>
      <c r="E19" s="39">
        <v>110.81133333333332</v>
      </c>
      <c r="F19" s="186">
        <v>19.632551679931627</v>
      </c>
      <c r="G19" s="186">
        <v>1.1022310933982313</v>
      </c>
      <c r="H19" s="24"/>
      <c r="I19" s="24">
        <v>63.449666666666666</v>
      </c>
      <c r="J19" s="24">
        <v>19.739869560568803</v>
      </c>
      <c r="K19" s="24">
        <v>1.0942867983535312</v>
      </c>
      <c r="L19" s="24"/>
      <c r="M19" s="24">
        <v>45.944999999999993</v>
      </c>
      <c r="N19" s="24">
        <v>19.804607851007464</v>
      </c>
      <c r="O19" s="24">
        <v>1.0894583336626698</v>
      </c>
      <c r="P19" s="24"/>
      <c r="Q19" s="24">
        <v>36.642000000000003</v>
      </c>
      <c r="R19" s="24">
        <v>19.852604556637075</v>
      </c>
      <c r="S19" s="24">
        <v>1.085967754682684</v>
      </c>
      <c r="T19" s="24"/>
      <c r="U19" s="38">
        <v>30.813666666666666</v>
      </c>
      <c r="V19" s="38">
        <v>19.892058390250437</v>
      </c>
      <c r="W19" s="38">
        <v>1.0831321913153515</v>
      </c>
      <c r="X19" s="24"/>
      <c r="Y19" s="38">
        <v>26.786666666666662</v>
      </c>
      <c r="Z19" s="24">
        <v>19.920652695568705</v>
      </c>
      <c r="AA19" s="24">
        <v>1.0804705882352938</v>
      </c>
      <c r="AB19" s="65"/>
      <c r="AC19" s="42">
        <v>23.847333333333335</v>
      </c>
      <c r="AD19" s="42">
        <v>19.947002443149785</v>
      </c>
      <c r="AE19" s="42">
        <v>1.0782191945985049</v>
      </c>
      <c r="AF19" s="65"/>
      <c r="AG19" s="42">
        <v>21.587</v>
      </c>
      <c r="AH19" s="42">
        <v>19.968575118381402</v>
      </c>
      <c r="AI19" s="42">
        <v>1.0761216350947158</v>
      </c>
      <c r="AJ19" s="65"/>
      <c r="AK19" s="42">
        <v>19.791</v>
      </c>
      <c r="AL19" s="42">
        <v>19.981526494895476</v>
      </c>
      <c r="AM19" s="42">
        <v>1.0739635337529847</v>
      </c>
      <c r="AN19" s="65"/>
      <c r="AO19" s="44">
        <v>18.334999999999997</v>
      </c>
      <c r="AP19" s="44">
        <v>20.036622868325409</v>
      </c>
      <c r="AQ19" s="44">
        <v>1.0723267374987815</v>
      </c>
      <c r="AR19" s="24"/>
      <c r="AS19" s="62"/>
      <c r="AT19" s="2"/>
    </row>
    <row r="20" spans="1:47" ht="30" customHeight="1" thickBot="1">
      <c r="A20" s="286" t="s">
        <v>5</v>
      </c>
      <c r="B20" s="114">
        <v>0</v>
      </c>
      <c r="C20" s="112">
        <v>20</v>
      </c>
      <c r="D20" s="72">
        <v>326</v>
      </c>
      <c r="E20" s="42">
        <v>113.10433333333333</v>
      </c>
      <c r="F20" s="187">
        <v>20</v>
      </c>
      <c r="G20" s="187">
        <v>1.1250393732116273</v>
      </c>
      <c r="H20" s="24"/>
      <c r="I20" s="38">
        <v>64.260666666666665</v>
      </c>
      <c r="J20" s="38">
        <v>20</v>
      </c>
      <c r="K20" s="38">
        <v>1.1082737369788673</v>
      </c>
      <c r="L20" s="24"/>
      <c r="M20" s="24">
        <v>46.350666666666662</v>
      </c>
      <c r="N20" s="24">
        <v>20</v>
      </c>
      <c r="O20" s="24">
        <v>1.0990775943153883</v>
      </c>
      <c r="P20" s="24"/>
      <c r="Q20" s="24">
        <v>36.87166666666667</v>
      </c>
      <c r="R20" s="24">
        <v>20</v>
      </c>
      <c r="S20" s="24">
        <v>1.0927744408440685</v>
      </c>
      <c r="T20" s="24"/>
      <c r="U20" s="38">
        <v>30.947999999999997</v>
      </c>
      <c r="V20" s="38">
        <v>20</v>
      </c>
      <c r="W20" s="38">
        <v>1.0878541466501064</v>
      </c>
      <c r="X20" s="24"/>
      <c r="Y20" s="38">
        <v>26.869333333333334</v>
      </c>
      <c r="Z20" s="24">
        <v>20</v>
      </c>
      <c r="AA20" s="24">
        <v>1.0838050420168066</v>
      </c>
      <c r="AB20" s="65"/>
      <c r="AC20" s="43">
        <v>23.894333333333336</v>
      </c>
      <c r="AD20" s="43">
        <v>20</v>
      </c>
      <c r="AE20" s="43">
        <v>1.0803442247407764</v>
      </c>
      <c r="AF20" s="65"/>
      <c r="AG20" s="43">
        <v>21.611333333333334</v>
      </c>
      <c r="AH20" s="43">
        <v>20</v>
      </c>
      <c r="AI20" s="43">
        <v>1.0773346626786309</v>
      </c>
      <c r="AJ20" s="65"/>
      <c r="AK20" s="43">
        <v>19.803666666666668</v>
      </c>
      <c r="AL20" s="43">
        <v>20</v>
      </c>
      <c r="AM20" s="43">
        <v>1.0746508935677594</v>
      </c>
      <c r="AN20" s="65"/>
      <c r="AO20" s="57">
        <v>18.332333333333334</v>
      </c>
      <c r="AP20" s="57">
        <v>20</v>
      </c>
      <c r="AQ20" s="57">
        <v>1.0721707768788382</v>
      </c>
      <c r="AR20" s="24"/>
      <c r="AS20" s="62"/>
      <c r="AT20" s="2"/>
    </row>
    <row r="21" spans="1:47" ht="60" customHeight="1" thickBot="1">
      <c r="A21" s="286" t="s">
        <v>73</v>
      </c>
      <c r="B21" s="31">
        <v>3</v>
      </c>
      <c r="C21" s="31">
        <v>18</v>
      </c>
      <c r="D21" s="30">
        <v>292</v>
      </c>
      <c r="E21" s="43">
        <v>113.12933333333335</v>
      </c>
      <c r="F21" s="120">
        <v>20.004257251518425</v>
      </c>
      <c r="G21" s="120">
        <v>1.1252880461271682</v>
      </c>
      <c r="H21" s="24"/>
      <c r="I21" s="38">
        <v>64.603666666666655</v>
      </c>
      <c r="J21" s="38">
        <v>20.11689196864705</v>
      </c>
      <c r="K21" s="38">
        <v>1.1141892979511117</v>
      </c>
      <c r="L21" s="24"/>
      <c r="M21" s="24">
        <v>46.716000000000001</v>
      </c>
      <c r="N21" s="24">
        <v>20.187382458539926</v>
      </c>
      <c r="O21" s="24">
        <v>1.1077404617561277</v>
      </c>
      <c r="P21" s="24"/>
      <c r="Q21" s="24">
        <v>37.217666666666673</v>
      </c>
      <c r="R21" s="24">
        <v>20.23714873200823</v>
      </c>
      <c r="S21" s="24">
        <v>1.1030289259464159</v>
      </c>
      <c r="T21" s="24"/>
      <c r="U21" s="24">
        <v>31.392333333333337</v>
      </c>
      <c r="V21" s="24">
        <v>20.382167431192666</v>
      </c>
      <c r="W21" s="24">
        <v>1.1034729219881425</v>
      </c>
      <c r="X21" s="24"/>
      <c r="Y21" s="24">
        <v>27.171666666666663</v>
      </c>
      <c r="Z21" s="24">
        <v>20.313082499137035</v>
      </c>
      <c r="AA21" s="24">
        <v>1.0959999999999999</v>
      </c>
      <c r="AB21" s="24"/>
      <c r="AC21" s="24">
        <v>24.173000000000002</v>
      </c>
      <c r="AD21" s="24">
        <v>20.337096774193547</v>
      </c>
      <c r="AE21" s="24">
        <v>1.0929436942367976</v>
      </c>
      <c r="AF21" s="24"/>
      <c r="AG21" s="24">
        <v>21.871333333333336</v>
      </c>
      <c r="AH21" s="24">
        <v>20.360110803324105</v>
      </c>
      <c r="AI21" s="24">
        <v>1.0902957793286807</v>
      </c>
      <c r="AJ21" s="24"/>
      <c r="AK21" s="24">
        <v>20.046666666666667</v>
      </c>
      <c r="AL21" s="24">
        <v>20.380480167014611</v>
      </c>
      <c r="AM21" s="24">
        <v>1.087837348961725</v>
      </c>
      <c r="AN21" s="24"/>
      <c r="AO21" s="24">
        <v>18.564666666666664</v>
      </c>
      <c r="AP21" s="24">
        <v>20.402657423454645</v>
      </c>
      <c r="AQ21" s="24">
        <v>1.0857588458914122</v>
      </c>
      <c r="AR21" s="24"/>
      <c r="AS21" s="62"/>
      <c r="AT21" s="2"/>
    </row>
    <row r="22" spans="1:47" ht="35.1" customHeight="1">
      <c r="A22" s="287" t="s">
        <v>6</v>
      </c>
      <c r="B22" s="31">
        <v>1</v>
      </c>
      <c r="C22" s="31">
        <v>20</v>
      </c>
      <c r="D22" s="30">
        <v>324</v>
      </c>
      <c r="E22" s="40">
        <v>115.39733333333334</v>
      </c>
      <c r="F22" s="188">
        <v>20.390475109269456</v>
      </c>
      <c r="G22" s="188">
        <v>1.1478476530250232</v>
      </c>
      <c r="H22" s="24"/>
      <c r="I22" s="24">
        <v>65.555666666666667</v>
      </c>
      <c r="J22" s="24">
        <v>20.441326820402136</v>
      </c>
      <c r="K22" s="24">
        <v>1.1306079977924439</v>
      </c>
      <c r="L22" s="24"/>
      <c r="M22" s="24">
        <v>47.302666666666674</v>
      </c>
      <c r="N22" s="24">
        <v>20.488288596341263</v>
      </c>
      <c r="O22" s="24">
        <v>1.1216516357485558</v>
      </c>
      <c r="P22" s="24"/>
      <c r="Q22" s="24">
        <v>37.590000000000003</v>
      </c>
      <c r="R22" s="24">
        <v>20.492346355951568</v>
      </c>
      <c r="S22" s="24">
        <v>1.1140638583735083</v>
      </c>
      <c r="T22" s="24"/>
      <c r="U22" s="24">
        <v>31.542999999999996</v>
      </c>
      <c r="V22" s="24">
        <v>20.511754587155959</v>
      </c>
      <c r="W22" s="24">
        <v>1.1087690108499517</v>
      </c>
      <c r="X22" s="24"/>
      <c r="Y22" s="24">
        <v>27.375</v>
      </c>
      <c r="Z22" s="24">
        <v>20.523645150155335</v>
      </c>
      <c r="AA22" s="24">
        <v>1.1042016806722688</v>
      </c>
      <c r="AB22" s="24"/>
      <c r="AC22" s="24">
        <v>24.33666666666667</v>
      </c>
      <c r="AD22" s="24">
        <v>20.53508064516129</v>
      </c>
      <c r="AE22" s="24">
        <v>1.1003436218953462</v>
      </c>
      <c r="AF22" s="24"/>
      <c r="AG22" s="24">
        <v>22.00333333333333</v>
      </c>
      <c r="AH22" s="24">
        <v>20.54293628808864</v>
      </c>
      <c r="AI22" s="24">
        <v>1.0968760385510135</v>
      </c>
      <c r="AJ22" s="24"/>
      <c r="AK22" s="24">
        <v>20.156333333333333</v>
      </c>
      <c r="AL22" s="24">
        <v>20.552192066805844</v>
      </c>
      <c r="AM22" s="24">
        <v>1.093788437884379</v>
      </c>
      <c r="AN22" s="24"/>
      <c r="AO22" s="24">
        <v>18.656333333333333</v>
      </c>
      <c r="AP22" s="24">
        <v>20.561525129982666</v>
      </c>
      <c r="AQ22" s="24">
        <v>1.091119992201969</v>
      </c>
      <c r="AR22" s="24"/>
      <c r="AS22" s="62"/>
      <c r="AT22" s="2"/>
    </row>
    <row r="23" spans="1:47" ht="35.1" customHeight="1">
      <c r="A23" s="287" t="s">
        <v>7</v>
      </c>
      <c r="B23" s="31">
        <v>0</v>
      </c>
      <c r="C23" s="31">
        <v>21</v>
      </c>
      <c r="D23" s="30">
        <v>340</v>
      </c>
      <c r="E23" s="24">
        <v>118.97666666666667</v>
      </c>
      <c r="F23" s="185">
        <v>21</v>
      </c>
      <c r="G23" s="185">
        <v>1.1834509832527083</v>
      </c>
      <c r="H23" s="24"/>
      <c r="I23" s="24">
        <v>67.195000000000007</v>
      </c>
      <c r="J23" s="24">
        <v>21</v>
      </c>
      <c r="K23" s="24">
        <v>1.158880814956194</v>
      </c>
      <c r="L23" s="24"/>
      <c r="M23" s="24">
        <v>48.300333333333327</v>
      </c>
      <c r="N23" s="24">
        <v>21</v>
      </c>
      <c r="O23" s="24">
        <v>1.1453085356118149</v>
      </c>
      <c r="P23" s="24"/>
      <c r="Q23" s="24">
        <v>38.330666666666666</v>
      </c>
      <c r="R23" s="24">
        <v>21</v>
      </c>
      <c r="S23" s="24">
        <v>1.1360151742669722</v>
      </c>
      <c r="T23" s="24"/>
      <c r="U23" s="24">
        <v>32.110666666666667</v>
      </c>
      <c r="V23" s="24">
        <v>21</v>
      </c>
      <c r="W23" s="24">
        <v>1.1287230801677877</v>
      </c>
      <c r="X23" s="24"/>
      <c r="Y23" s="24">
        <v>27.834999999999997</v>
      </c>
      <c r="Z23" s="24">
        <v>21</v>
      </c>
      <c r="AA23" s="24">
        <v>1.1227563025210083</v>
      </c>
      <c r="AB23" s="24"/>
      <c r="AC23" s="24">
        <v>24.721000000000004</v>
      </c>
      <c r="AD23" s="24">
        <v>21</v>
      </c>
      <c r="AE23" s="24">
        <v>1.117720641427538</v>
      </c>
      <c r="AF23" s="24"/>
      <c r="AG23" s="24">
        <v>22.333333333333332</v>
      </c>
      <c r="AH23" s="24">
        <v>21</v>
      </c>
      <c r="AI23" s="24">
        <v>1.1133266866068461</v>
      </c>
      <c r="AJ23" s="24"/>
      <c r="AK23" s="24">
        <v>20.442333333333334</v>
      </c>
      <c r="AL23" s="24">
        <v>21</v>
      </c>
      <c r="AM23" s="24">
        <v>1.1093082989653429</v>
      </c>
      <c r="AN23" s="24"/>
      <c r="AO23" s="24">
        <v>18.909333333333333</v>
      </c>
      <c r="AP23" s="24">
        <v>21</v>
      </c>
      <c r="AQ23" s="24">
        <v>1.1059167560191052</v>
      </c>
      <c r="AR23" s="24"/>
      <c r="AS23" s="62"/>
      <c r="AT23" s="2"/>
    </row>
    <row r="24" spans="1:47" ht="35.1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119.79</v>
      </c>
      <c r="F24" s="185">
        <v>21.140771937921883</v>
      </c>
      <c r="G24" s="185">
        <v>1.1915411421049666</v>
      </c>
      <c r="H24" s="24"/>
      <c r="I24" s="24">
        <v>67.841000000000008</v>
      </c>
      <c r="J24" s="24">
        <v>21.224279597268836</v>
      </c>
      <c r="K24" s="24">
        <v>1.1700220755628121</v>
      </c>
      <c r="L24" s="24"/>
      <c r="M24" s="24">
        <v>48.831999999999994</v>
      </c>
      <c r="N24" s="24">
        <v>21.276573608461938</v>
      </c>
      <c r="O24" s="24">
        <v>1.1579155370424525</v>
      </c>
      <c r="P24" s="24"/>
      <c r="Q24" s="24">
        <v>38.779666666666664</v>
      </c>
      <c r="R24" s="24">
        <v>21.312094531974051</v>
      </c>
      <c r="S24" s="24">
        <v>1.1493222951078794</v>
      </c>
      <c r="T24" s="24"/>
      <c r="U24" s="24">
        <v>32.503999999999998</v>
      </c>
      <c r="V24" s="24">
        <v>21.342028985507245</v>
      </c>
      <c r="W24" s="24">
        <v>1.1425491528601222</v>
      </c>
      <c r="X24" s="24"/>
      <c r="Y24" s="39">
        <v>28.184333333333331</v>
      </c>
      <c r="Z24" s="39">
        <v>21.365284071104917</v>
      </c>
      <c r="AA24" s="39">
        <v>1.1368470588235293</v>
      </c>
      <c r="AB24" s="24"/>
      <c r="AC24" s="24">
        <v>25.033333333333331</v>
      </c>
      <c r="AD24" s="24">
        <v>21.3821370309951</v>
      </c>
      <c r="AE24" s="24">
        <v>1.1318422956353988</v>
      </c>
      <c r="AF24" s="24"/>
      <c r="AG24" s="24">
        <v>22.61866666666667</v>
      </c>
      <c r="AH24" s="24">
        <v>21.400187003272563</v>
      </c>
      <c r="AI24" s="24">
        <v>1.1275506812894651</v>
      </c>
      <c r="AJ24" s="24"/>
      <c r="AK24" s="24">
        <v>20.704999999999998</v>
      </c>
      <c r="AL24" s="24">
        <v>21.413648293963252</v>
      </c>
      <c r="AM24" s="24">
        <v>1.1235619709138269</v>
      </c>
      <c r="AN24" s="24"/>
      <c r="AO24" s="24">
        <v>19.151333333333334</v>
      </c>
      <c r="AP24" s="24">
        <v>21.419410745233968</v>
      </c>
      <c r="AQ24" s="24">
        <v>1.1200701822789747</v>
      </c>
      <c r="AR24" s="24"/>
      <c r="AS24" s="62"/>
      <c r="AT24" s="2"/>
    </row>
    <row r="25" spans="1:47" ht="30" customHeight="1" thickBot="1">
      <c r="A25" s="287" t="s">
        <v>9</v>
      </c>
      <c r="B25" s="31">
        <v>3</v>
      </c>
      <c r="C25" s="31">
        <v>20</v>
      </c>
      <c r="D25" s="30">
        <v>320</v>
      </c>
      <c r="E25" s="24">
        <v>122.66033333333333</v>
      </c>
      <c r="F25" s="185">
        <v>21.637569953268333</v>
      </c>
      <c r="G25" s="185">
        <v>1.2200921084479164</v>
      </c>
      <c r="H25" s="24"/>
      <c r="I25" s="24">
        <v>69.376999999999995</v>
      </c>
      <c r="J25" s="24">
        <v>21.757551209350769</v>
      </c>
      <c r="K25" s="24">
        <v>1.1965127509370617</v>
      </c>
      <c r="L25" s="65"/>
      <c r="M25" s="24">
        <v>49.891333333333336</v>
      </c>
      <c r="N25" s="24">
        <v>21.827640020808047</v>
      </c>
      <c r="O25" s="24">
        <v>1.1830346909901437</v>
      </c>
      <c r="P25" s="65"/>
      <c r="Q25" s="52">
        <v>39.598999999999997</v>
      </c>
      <c r="R25" s="52">
        <v>21.881603336422614</v>
      </c>
      <c r="S25" s="52">
        <v>1.1736050738955186</v>
      </c>
      <c r="T25" s="65"/>
      <c r="U25" s="52">
        <v>33.170999999999999</v>
      </c>
      <c r="V25" s="52">
        <v>21.922028985507247</v>
      </c>
      <c r="W25" s="52">
        <v>1.1659948913833103</v>
      </c>
      <c r="X25" s="65"/>
      <c r="Y25" s="42">
        <v>28.748999999999999</v>
      </c>
      <c r="Z25" s="42">
        <v>21.955733705123738</v>
      </c>
      <c r="AA25" s="42">
        <v>1.1596235294117645</v>
      </c>
      <c r="AB25" s="65"/>
      <c r="AC25" s="42">
        <v>25.522333333333332</v>
      </c>
      <c r="AD25" s="42">
        <v>21.980424143556274</v>
      </c>
      <c r="AE25" s="42">
        <v>1.1539516517964792</v>
      </c>
      <c r="AF25" s="65"/>
      <c r="AG25" s="44">
        <v>23.048999999999996</v>
      </c>
      <c r="AH25" s="44">
        <v>22.039206195546946</v>
      </c>
      <c r="AI25" s="44">
        <v>1.1490029910269191</v>
      </c>
      <c r="AJ25" s="65"/>
      <c r="AK25" s="45">
        <v>21.086666666666666</v>
      </c>
      <c r="AL25" s="45">
        <v>22.041206571505523</v>
      </c>
      <c r="AM25" s="45">
        <v>1.1442732074379569</v>
      </c>
      <c r="AN25" s="65"/>
      <c r="AO25" s="45">
        <v>19.510000000000002</v>
      </c>
      <c r="AP25" s="45">
        <v>22.050728862973763</v>
      </c>
      <c r="AQ25" s="88">
        <v>1.1410468856613707</v>
      </c>
      <c r="AR25" s="24"/>
      <c r="AS25" s="62"/>
      <c r="AT25" s="2"/>
    </row>
    <row r="26" spans="1:47" ht="30" customHeight="1" thickBot="1">
      <c r="A26" s="287" t="s">
        <v>74</v>
      </c>
      <c r="B26" s="31">
        <v>0</v>
      </c>
      <c r="C26" s="31">
        <v>22</v>
      </c>
      <c r="D26" s="30">
        <v>354</v>
      </c>
      <c r="E26" s="44">
        <v>124.75433333333332</v>
      </c>
      <c r="F26" s="189">
        <v>22</v>
      </c>
      <c r="G26" s="189">
        <v>1.240920951853608</v>
      </c>
      <c r="H26" s="24"/>
      <c r="I26" s="24">
        <v>70.075333333333333</v>
      </c>
      <c r="J26" s="24">
        <v>22</v>
      </c>
      <c r="K26" s="24">
        <v>1.2085565801273945</v>
      </c>
      <c r="L26" s="65"/>
      <c r="M26" s="24">
        <v>50.222666666666669</v>
      </c>
      <c r="N26" s="24">
        <v>22</v>
      </c>
      <c r="O26" s="24">
        <v>1.1908913426654126</v>
      </c>
      <c r="P26" s="65"/>
      <c r="Q26" s="53">
        <v>39.769333333333329</v>
      </c>
      <c r="R26" s="53">
        <v>22</v>
      </c>
      <c r="S26" s="53">
        <v>1.1786532838062116</v>
      </c>
      <c r="T26" s="65"/>
      <c r="U26" s="53">
        <v>33.260666666666665</v>
      </c>
      <c r="V26" s="53">
        <v>22</v>
      </c>
      <c r="W26" s="53">
        <v>1.1691467672767322</v>
      </c>
      <c r="X26" s="65"/>
      <c r="Y26" s="43">
        <v>28.791333333333331</v>
      </c>
      <c r="Z26" s="43">
        <v>22</v>
      </c>
      <c r="AA26" s="43">
        <v>1.1613310924369746</v>
      </c>
      <c r="AB26" s="65"/>
      <c r="AC26" s="51">
        <v>25.538333333333338</v>
      </c>
      <c r="AD26" s="51">
        <v>22</v>
      </c>
      <c r="AE26" s="51">
        <v>1.1546750663129974</v>
      </c>
      <c r="AF26" s="65"/>
      <c r="AG26" s="57">
        <v>23.046333333333333</v>
      </c>
      <c r="AH26" s="57">
        <v>22</v>
      </c>
      <c r="AI26" s="57">
        <v>1.1488700564971752</v>
      </c>
      <c r="AJ26" s="65"/>
      <c r="AK26" s="47">
        <v>21.077333333333332</v>
      </c>
      <c r="AL26" s="47">
        <v>22</v>
      </c>
      <c r="AM26" s="47">
        <v>1.1437667317849649</v>
      </c>
      <c r="AN26" s="65"/>
      <c r="AO26" s="47">
        <v>19.486333333333334</v>
      </c>
      <c r="AP26" s="47">
        <v>22</v>
      </c>
      <c r="AQ26" s="47">
        <v>1.1396627351593724</v>
      </c>
      <c r="AR26" s="39"/>
      <c r="AS26" s="62"/>
      <c r="AT26" s="2"/>
    </row>
    <row r="27" spans="1:47" ht="30" customHeight="1" thickBot="1">
      <c r="A27" s="287" t="s">
        <v>10</v>
      </c>
      <c r="B27" s="31">
        <v>3</v>
      </c>
      <c r="C27" s="31">
        <v>20</v>
      </c>
      <c r="D27" s="30">
        <v>320</v>
      </c>
      <c r="E27" s="131">
        <v>124.88366666666667</v>
      </c>
      <c r="F27" s="190">
        <v>22.023793462930033</v>
      </c>
      <c r="G27" s="190">
        <v>1.2422074197366721</v>
      </c>
      <c r="H27" s="65"/>
      <c r="I27" s="42">
        <v>70.472333333333324</v>
      </c>
      <c r="J27" s="42">
        <v>22.146170839469807</v>
      </c>
      <c r="K27" s="42">
        <v>1.215403453905765</v>
      </c>
      <c r="L27" s="65"/>
      <c r="M27" s="42">
        <v>50.619666666666667</v>
      </c>
      <c r="N27" s="42">
        <v>22.220066518847005</v>
      </c>
      <c r="O27" s="42">
        <v>1.2003050973386975</v>
      </c>
      <c r="P27" s="65"/>
      <c r="Q27" s="55">
        <v>40.138666666666666</v>
      </c>
      <c r="R27" s="55">
        <v>22.273715415019765</v>
      </c>
      <c r="S27" s="55">
        <v>1.1895993045127635</v>
      </c>
      <c r="T27" s="24"/>
      <c r="U27" s="50">
        <v>33.597333333333339</v>
      </c>
      <c r="V27" s="50">
        <v>22.312887236679064</v>
      </c>
      <c r="W27" s="50">
        <v>1.1809809481405105</v>
      </c>
      <c r="X27" s="24"/>
      <c r="Y27" s="50">
        <v>29.103333333333335</v>
      </c>
      <c r="Z27" s="50">
        <v>22.349906542056079</v>
      </c>
      <c r="AA27" s="50">
        <v>1.1739159663865546</v>
      </c>
      <c r="AB27" s="24"/>
      <c r="AC27" s="50">
        <v>25.824666666666669</v>
      </c>
      <c r="AD27" s="50">
        <v>22.375273044997815</v>
      </c>
      <c r="AE27" s="50">
        <v>1.1676211719315168</v>
      </c>
      <c r="AF27" s="24"/>
      <c r="AG27" s="50">
        <v>23.311333333333334</v>
      </c>
      <c r="AH27" s="50">
        <v>22.398896136477671</v>
      </c>
      <c r="AI27" s="50">
        <v>1.1620804253904953</v>
      </c>
      <c r="AJ27" s="65"/>
      <c r="AK27" s="49">
        <v>21.325666666666667</v>
      </c>
      <c r="AL27" s="49">
        <v>22.412057522123899</v>
      </c>
      <c r="AM27" s="49">
        <v>1.1572426018377833</v>
      </c>
      <c r="AN27" s="65"/>
      <c r="AO27" s="49">
        <v>19.732333333333333</v>
      </c>
      <c r="AP27" s="49">
        <v>22.434373160682753</v>
      </c>
      <c r="AQ27" s="49">
        <v>1.1540501023491569</v>
      </c>
      <c r="AR27" s="24"/>
      <c r="AS27" s="62"/>
      <c r="AT27" s="2"/>
    </row>
    <row r="28" spans="1:47" ht="30" customHeight="1" thickBot="1">
      <c r="A28" s="287" t="s">
        <v>11</v>
      </c>
      <c r="B28" s="31">
        <v>4</v>
      </c>
      <c r="C28" s="31">
        <v>20</v>
      </c>
      <c r="D28" s="30">
        <v>318</v>
      </c>
      <c r="E28" s="57">
        <v>124.71033333333332</v>
      </c>
      <c r="F28" s="191">
        <v>21.992384468932094</v>
      </c>
      <c r="G28" s="191">
        <v>1.2404832875222562</v>
      </c>
      <c r="H28" s="65"/>
      <c r="I28" s="43">
        <v>70.48299999999999</v>
      </c>
      <c r="J28" s="43">
        <v>22.150098183603333</v>
      </c>
      <c r="K28" s="43">
        <v>1.2155874169291971</v>
      </c>
      <c r="L28" s="65"/>
      <c r="M28" s="43">
        <v>50.658333333333331</v>
      </c>
      <c r="N28" s="43">
        <v>22.241500369549147</v>
      </c>
      <c r="O28" s="43">
        <v>1.2012219701700166</v>
      </c>
      <c r="P28" s="65"/>
      <c r="Q28" s="43">
        <v>40.193666666666665</v>
      </c>
      <c r="R28" s="43">
        <v>22.314476284584984</v>
      </c>
      <c r="S28" s="43">
        <v>1.1912293527226743</v>
      </c>
      <c r="T28" s="24"/>
      <c r="U28" s="50">
        <v>33.658999999999999</v>
      </c>
      <c r="V28" s="50">
        <v>22.370198265179678</v>
      </c>
      <c r="W28" s="50">
        <v>1.1831485951304102</v>
      </c>
      <c r="X28" s="24"/>
      <c r="Y28" s="38">
        <v>29.165333333333336</v>
      </c>
      <c r="Z28" s="38">
        <v>22.419439252336453</v>
      </c>
      <c r="AA28" s="38">
        <v>1.1764168067226892</v>
      </c>
      <c r="AB28" s="24"/>
      <c r="AC28" s="50">
        <v>25.883666666666667</v>
      </c>
      <c r="AD28" s="50">
        <v>22.452599388379202</v>
      </c>
      <c r="AE28" s="50">
        <v>1.1702887629611767</v>
      </c>
      <c r="AF28" s="24"/>
      <c r="AG28" s="50">
        <v>23.36866666666667</v>
      </c>
      <c r="AH28" s="50">
        <v>22.485198193677874</v>
      </c>
      <c r="AI28" s="50">
        <v>1.1649385177799936</v>
      </c>
      <c r="AJ28" s="65"/>
      <c r="AK28" s="42">
        <v>21.382000000000001</v>
      </c>
      <c r="AL28" s="42">
        <v>22.505530973451336</v>
      </c>
      <c r="AM28" s="42">
        <v>1.1602995441719126</v>
      </c>
      <c r="AN28" s="65"/>
      <c r="AO28" s="42">
        <v>19.789666666666665</v>
      </c>
      <c r="AP28" s="42">
        <v>22.535609181871685</v>
      </c>
      <c r="AQ28" s="42">
        <v>1.1574032556779412</v>
      </c>
      <c r="AR28" s="39"/>
      <c r="AS28" s="62"/>
      <c r="AT28" s="2"/>
    </row>
    <row r="29" spans="1:47" ht="35.1" customHeight="1" thickBot="1">
      <c r="A29" s="287" t="s">
        <v>75</v>
      </c>
      <c r="B29" s="31">
        <v>1</v>
      </c>
      <c r="C29" s="31">
        <v>22</v>
      </c>
      <c r="D29" s="115">
        <v>352</v>
      </c>
      <c r="E29" s="106">
        <v>126.91566666666667</v>
      </c>
      <c r="F29" s="192">
        <v>22.397620653707001</v>
      </c>
      <c r="G29" s="192">
        <v>1.2624195543118226</v>
      </c>
      <c r="H29" s="24"/>
      <c r="I29" s="40">
        <v>71.300666666666658</v>
      </c>
      <c r="J29" s="192">
        <v>22.451153657339223</v>
      </c>
      <c r="K29" s="192">
        <v>1.2296893324441787</v>
      </c>
      <c r="L29" s="24"/>
      <c r="M29" s="40">
        <v>51.092000000000006</v>
      </c>
      <c r="N29" s="40">
        <v>22.481892091648191</v>
      </c>
      <c r="O29" s="40">
        <v>1.2115051732178286</v>
      </c>
      <c r="P29" s="24"/>
      <c r="Q29" s="40">
        <v>40.446999999999996</v>
      </c>
      <c r="R29" s="40">
        <v>22.502223320158102</v>
      </c>
      <c r="S29" s="40">
        <v>1.1987374535683235</v>
      </c>
      <c r="T29" s="24"/>
      <c r="U29" s="24">
        <v>33.821333333333335</v>
      </c>
      <c r="V29" s="24">
        <v>22.521065675340772</v>
      </c>
      <c r="W29" s="24">
        <v>1.1888547793686874</v>
      </c>
      <c r="X29" s="24"/>
      <c r="Y29" s="38">
        <v>29.269666666666666</v>
      </c>
      <c r="Z29" s="38">
        <v>22.536448598130839</v>
      </c>
      <c r="AA29" s="38">
        <v>1.1806252100840335</v>
      </c>
      <c r="AB29" s="24"/>
      <c r="AC29" s="50">
        <v>25.953999999999997</v>
      </c>
      <c r="AD29" s="50">
        <v>22.54477937964176</v>
      </c>
      <c r="AE29" s="50">
        <v>1.1734687726067035</v>
      </c>
      <c r="AF29" s="24"/>
      <c r="AG29" s="50">
        <v>23.415666666666663</v>
      </c>
      <c r="AH29" s="50">
        <v>22.555945810336169</v>
      </c>
      <c r="AI29" s="50">
        <v>1.1672814888667331</v>
      </c>
      <c r="AJ29" s="65"/>
      <c r="AK29" s="43">
        <v>21.410666666666668</v>
      </c>
      <c r="AL29" s="43">
        <v>22.553097345132748</v>
      </c>
      <c r="AM29" s="43">
        <v>1.1618551479632446</v>
      </c>
      <c r="AN29" s="65"/>
      <c r="AO29" s="43">
        <v>19.804999999999996</v>
      </c>
      <c r="AP29" s="43">
        <v>22.562683931724536</v>
      </c>
      <c r="AQ29" s="43">
        <v>1.158300029242616</v>
      </c>
      <c r="AR29" s="24"/>
      <c r="AS29" s="62"/>
      <c r="AT29" s="2"/>
    </row>
    <row r="30" spans="1:47" ht="30" customHeight="1" thickBot="1">
      <c r="A30" s="287" t="s">
        <v>12</v>
      </c>
      <c r="B30" s="32">
        <v>0</v>
      </c>
      <c r="C30" s="31">
        <v>23</v>
      </c>
      <c r="D30" s="116">
        <v>368</v>
      </c>
      <c r="E30" s="79">
        <v>130.18999999999997</v>
      </c>
      <c r="F30" s="193">
        <v>23</v>
      </c>
      <c r="G30" s="193">
        <v>1.2949890749699104</v>
      </c>
      <c r="H30" s="24"/>
      <c r="I30" s="38">
        <v>72.791333333333327</v>
      </c>
      <c r="J30" s="38">
        <v>23</v>
      </c>
      <c r="K30" s="38">
        <v>1.2553981649688413</v>
      </c>
      <c r="L30" s="24"/>
      <c r="M30" s="40">
        <v>52.026666666666664</v>
      </c>
      <c r="N30" s="40">
        <v>23</v>
      </c>
      <c r="O30" s="40">
        <v>1.2336682026921282</v>
      </c>
      <c r="P30" s="24"/>
      <c r="Q30" s="40">
        <v>41.118666666666662</v>
      </c>
      <c r="R30" s="40">
        <v>23</v>
      </c>
      <c r="S30" s="40">
        <v>1.218643799889354</v>
      </c>
      <c r="T30" s="24"/>
      <c r="U30" s="24">
        <v>34.336666666666666</v>
      </c>
      <c r="V30" s="24">
        <v>23</v>
      </c>
      <c r="W30" s="24">
        <v>1.2069692779977972</v>
      </c>
      <c r="X30" s="24"/>
      <c r="Y30" s="24">
        <v>29.683000000000003</v>
      </c>
      <c r="Z30" s="24">
        <v>23</v>
      </c>
      <c r="AA30" s="24">
        <v>1.1972974789915967</v>
      </c>
      <c r="AB30" s="24"/>
      <c r="AC30" s="24">
        <v>26.301333333333332</v>
      </c>
      <c r="AD30" s="24">
        <v>23</v>
      </c>
      <c r="AE30" s="24">
        <v>1.1891728960694476</v>
      </c>
      <c r="AF30" s="24"/>
      <c r="AG30" s="24">
        <v>23.710666666666668</v>
      </c>
      <c r="AH30" s="24">
        <v>23</v>
      </c>
      <c r="AI30" s="24">
        <v>1.1819873712196745</v>
      </c>
      <c r="AJ30" s="24"/>
      <c r="AK30" s="24">
        <v>21.679999999999996</v>
      </c>
      <c r="AL30" s="24">
        <v>23</v>
      </c>
      <c r="AM30" s="24">
        <v>1.1764705882352942</v>
      </c>
      <c r="AN30" s="24"/>
      <c r="AO30" s="24">
        <v>20.052666666666667</v>
      </c>
      <c r="AP30" s="24">
        <v>23</v>
      </c>
      <c r="AQ30" s="24">
        <v>1.1727848718198655</v>
      </c>
      <c r="AR30" s="103"/>
      <c r="AS30" s="62"/>
      <c r="AT30" s="2"/>
    </row>
    <row r="31" spans="1:47" ht="30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131.04033333333334</v>
      </c>
      <c r="F31" s="194">
        <v>23.157313764183527</v>
      </c>
      <c r="G31" s="194">
        <v>1.3034472697371695</v>
      </c>
      <c r="H31" s="24"/>
      <c r="I31" s="54">
        <v>73.35766666666666</v>
      </c>
      <c r="J31" s="54">
        <v>23.210480673934587</v>
      </c>
      <c r="K31" s="54">
        <v>1.2651654517441995</v>
      </c>
      <c r="L31" s="65"/>
      <c r="M31" s="44">
        <v>52.556999999999995</v>
      </c>
      <c r="N31" s="44">
        <v>23.295779884736938</v>
      </c>
      <c r="O31" s="44">
        <v>1.2462435878182376</v>
      </c>
      <c r="P31" s="65"/>
      <c r="Q31" s="42">
        <v>41.538000000000004</v>
      </c>
      <c r="R31" s="42">
        <v>23.312391358331269</v>
      </c>
      <c r="S31" s="42">
        <v>1.2310716826049157</v>
      </c>
      <c r="T31" s="65"/>
      <c r="U31" s="42">
        <v>34.729333333333329</v>
      </c>
      <c r="V31" s="42">
        <v>23.366521468574984</v>
      </c>
      <c r="W31" s="42">
        <v>1.2207719166686193</v>
      </c>
      <c r="X31" s="24"/>
      <c r="Y31" s="38">
        <v>30.02933333333333</v>
      </c>
      <c r="Z31" s="38">
        <v>23.38710879284649</v>
      </c>
      <c r="AA31" s="38">
        <v>1.2112672268907561</v>
      </c>
      <c r="AB31" s="24"/>
      <c r="AC31" s="38">
        <v>26.610333333333333</v>
      </c>
      <c r="AD31" s="38">
        <v>23.404450261780106</v>
      </c>
      <c r="AE31" s="38">
        <v>1.2031438389197009</v>
      </c>
      <c r="AF31" s="24"/>
      <c r="AG31" s="38">
        <v>23.997</v>
      </c>
      <c r="AH31" s="38">
        <v>23.418208373904573</v>
      </c>
      <c r="AI31" s="38">
        <v>1.1962612163509472</v>
      </c>
      <c r="AJ31" s="24"/>
      <c r="AK31" s="38">
        <v>21.955333333333332</v>
      </c>
      <c r="AL31" s="38">
        <v>23.430881585811164</v>
      </c>
      <c r="AM31" s="38">
        <v>1.1914116199985529</v>
      </c>
      <c r="AN31" s="24"/>
      <c r="AO31" s="38">
        <v>20.319333333333333</v>
      </c>
      <c r="AP31" s="38">
        <v>23.444197667962239</v>
      </c>
      <c r="AQ31" s="38">
        <v>1.1883809338142119</v>
      </c>
      <c r="AR31" s="39"/>
      <c r="AS31" s="62"/>
      <c r="AT31" s="2"/>
    </row>
    <row r="32" spans="1:47" ht="35.1" customHeight="1" thickBot="1">
      <c r="A32" s="287" t="s">
        <v>14</v>
      </c>
      <c r="B32" s="32">
        <v>5</v>
      </c>
      <c r="C32" s="31">
        <v>20</v>
      </c>
      <c r="D32" s="78">
        <v>316</v>
      </c>
      <c r="E32" s="79">
        <v>129.94366666666664</v>
      </c>
      <c r="F32" s="193">
        <v>22.954682038388423</v>
      </c>
      <c r="G32" s="193">
        <v>1.2925388178421158</v>
      </c>
      <c r="H32" s="24"/>
      <c r="I32" s="54">
        <v>73.262666666666675</v>
      </c>
      <c r="J32" s="54">
        <v>23.175173439048567</v>
      </c>
      <c r="K32" s="54">
        <v>1.2635270310667559</v>
      </c>
      <c r="L32" s="65"/>
      <c r="M32" s="57">
        <v>52.497666666666667</v>
      </c>
      <c r="N32" s="57">
        <v>23.262688232013385</v>
      </c>
      <c r="O32" s="57">
        <v>1.2448366622667308</v>
      </c>
      <c r="P32" s="65"/>
      <c r="Q32" s="43">
        <v>41.577333333333335</v>
      </c>
      <c r="R32" s="43">
        <v>23.341693568413216</v>
      </c>
      <c r="S32" s="43">
        <v>1.2322374140520034</v>
      </c>
      <c r="T32" s="65"/>
      <c r="U32" s="43">
        <v>34.777333333333331</v>
      </c>
      <c r="V32" s="43">
        <v>23.411325451151214</v>
      </c>
      <c r="W32" s="43">
        <v>1.2224591662175144</v>
      </c>
      <c r="X32" s="24"/>
      <c r="Y32" s="38">
        <v>30.100666666666665</v>
      </c>
      <c r="Z32" s="38">
        <v>23.466840536512663</v>
      </c>
      <c r="AA32" s="38">
        <v>1.2141445378151259</v>
      </c>
      <c r="AB32" s="24"/>
      <c r="AC32" s="38">
        <v>26.691666666666666</v>
      </c>
      <c r="AD32" s="38">
        <v>23.510907504363004</v>
      </c>
      <c r="AE32" s="38">
        <v>1.2068211960453339</v>
      </c>
      <c r="AF32" s="24"/>
      <c r="AG32" s="38">
        <v>24.084999999999997</v>
      </c>
      <c r="AH32" s="38">
        <v>23.54673807205452</v>
      </c>
      <c r="AI32" s="38">
        <v>1.2006480558325023</v>
      </c>
      <c r="AJ32" s="24"/>
      <c r="AK32" s="38">
        <v>22.048333333333336</v>
      </c>
      <c r="AL32" s="38">
        <v>23.576421491914456</v>
      </c>
      <c r="AM32" s="38">
        <v>1.1964582881122932</v>
      </c>
      <c r="AN32" s="24"/>
      <c r="AO32" s="38">
        <v>20.421000000000003</v>
      </c>
      <c r="AP32" s="38">
        <v>23.613548028872852</v>
      </c>
      <c r="AQ32" s="38">
        <v>1.1943269324495567</v>
      </c>
      <c r="AR32" s="24"/>
      <c r="AS32" s="63"/>
      <c r="AT32" s="136"/>
      <c r="AU32" s="36"/>
    </row>
    <row r="33" spans="5:47" ht="35.1" customHeight="1"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4"/>
      <c r="AP33" s="64"/>
      <c r="AQ33" s="64"/>
      <c r="AR33" s="64"/>
      <c r="AS33" s="63"/>
      <c r="AT33" s="136"/>
      <c r="AU33" s="36"/>
    </row>
    <row r="34" spans="5:47" ht="69.95" customHeight="1">
      <c r="E34" s="62"/>
      <c r="F34" s="1"/>
      <c r="G34" s="1"/>
      <c r="H34" s="1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3"/>
      <c r="AT34" s="136"/>
      <c r="AU34" s="36"/>
    </row>
    <row r="35" spans="5:47" ht="50.1" customHeight="1">
      <c r="E35" s="2"/>
      <c r="F35" s="6"/>
      <c r="G35" s="6"/>
      <c r="H35" s="10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3"/>
      <c r="AT35" s="136"/>
      <c r="AU35" s="36"/>
    </row>
    <row r="36" spans="5:47" ht="35.1" customHeight="1">
      <c r="E36" s="2"/>
      <c r="F36" s="6"/>
      <c r="G36" s="6"/>
      <c r="H36" s="10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3"/>
      <c r="AT36" s="136"/>
      <c r="AU36" s="36"/>
    </row>
    <row r="37" spans="5:47" ht="65.099999999999994" customHeight="1">
      <c r="E37" s="2"/>
      <c r="F37" s="6"/>
      <c r="G37" s="6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3"/>
      <c r="AT37" s="136"/>
      <c r="AU37" s="36"/>
    </row>
    <row r="38" spans="5:47" ht="54.95" customHeight="1">
      <c r="E38" s="2"/>
      <c r="F38" s="6"/>
      <c r="G38" s="6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3"/>
      <c r="AT38" s="136"/>
      <c r="AU38" s="36"/>
    </row>
    <row r="39" spans="5:47" ht="54.95" customHeight="1">
      <c r="E39" s="2"/>
      <c r="F39" s="6"/>
      <c r="G39" s="6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3"/>
      <c r="AT39" s="136"/>
      <c r="AU39" s="36"/>
    </row>
    <row r="40" spans="5:47" ht="54.95" customHeight="1">
      <c r="E40" s="2"/>
      <c r="F40" s="6"/>
      <c r="G40" s="6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3"/>
      <c r="AT40" s="136"/>
      <c r="AU40" s="36"/>
    </row>
    <row r="41" spans="5:47" ht="54.95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37"/>
      <c r="AT41" s="138"/>
      <c r="AU41" s="41"/>
    </row>
    <row r="42" spans="5:47" ht="54.95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09"/>
      <c r="AT42" s="139"/>
      <c r="AU42" s="41"/>
    </row>
    <row r="43" spans="5:47" ht="54.95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09"/>
      <c r="AT43" s="139"/>
      <c r="AU43" s="41"/>
    </row>
    <row r="44" spans="5:47" ht="54.95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09"/>
      <c r="AT44" s="139"/>
      <c r="AU44" s="41"/>
    </row>
    <row r="45" spans="5:47" ht="54.95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09"/>
      <c r="AT45" s="139"/>
      <c r="AU45" s="41"/>
    </row>
    <row r="46" spans="5:47" ht="35.1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09"/>
      <c r="AT46" s="139"/>
      <c r="AU46" s="41"/>
    </row>
    <row r="47" spans="5:47" ht="35.1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9"/>
      <c r="AT47" s="139"/>
      <c r="AU47" s="41"/>
    </row>
    <row r="48" spans="5:47" ht="35.1" customHeight="1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9"/>
      <c r="AT48" s="139"/>
      <c r="AU48" s="41"/>
    </row>
    <row r="49" spans="5:47" ht="54.95" customHeight="1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9"/>
      <c r="AT49" s="139"/>
      <c r="AU49" s="41"/>
    </row>
    <row r="50" spans="5:47" ht="54.95" customHeight="1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9"/>
      <c r="AT50" s="139"/>
      <c r="AU50" s="41"/>
    </row>
    <row r="51" spans="5:47" ht="54.95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"/>
      <c r="AT51" s="6"/>
      <c r="AU51" s="4"/>
    </row>
    <row r="52" spans="5:47" ht="18.7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2"/>
      <c r="AT52" s="2"/>
    </row>
    <row r="53" spans="5:47" ht="18.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2"/>
      <c r="AT53" s="2"/>
    </row>
    <row r="54" spans="5:47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5:47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5:47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5:47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5:47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5:47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5:47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5:47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5:47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5:47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5:47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5:46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5:46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5:46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5:46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5:46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5:46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5:46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5:46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5:46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5:46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5:46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5:46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5:46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5:46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5:46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5:46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5:46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5:46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5:46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5:46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5:46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5:46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5:46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5:46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5:46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5:46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5:46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5:46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5:46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5:46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5:46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5:46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5:46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5:46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5:46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5:46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5:46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5:46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5:46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5:46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5:46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5:46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5:46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5:46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5:46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5:46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5:46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5:46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5:46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5:46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5:46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5:46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5:46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5:46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5:46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5:46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5:46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5:46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5:46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5:46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5:46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5:46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5:46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5:46"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2"/>
      <c r="AT128" s="2"/>
    </row>
    <row r="129" spans="5:46"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2"/>
      <c r="AT129" s="2"/>
    </row>
    <row r="130" spans="5:46"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2"/>
      <c r="AT130" s="2"/>
    </row>
    <row r="131" spans="5:46"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2"/>
      <c r="AT131" s="2"/>
    </row>
    <row r="132" spans="5:46"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2"/>
      <c r="AT132" s="2"/>
    </row>
    <row r="133" spans="5:46"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2"/>
      <c r="AT133" s="2"/>
    </row>
    <row r="134" spans="5:46"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2"/>
      <c r="AT134" s="2"/>
    </row>
    <row r="135" spans="5:46"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2"/>
      <c r="AT135" s="2"/>
    </row>
    <row r="136" spans="5:46"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2"/>
      <c r="AT136" s="2"/>
    </row>
    <row r="137" spans="5:46"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2"/>
      <c r="AT137" s="2"/>
    </row>
    <row r="138" spans="5:46"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2"/>
      <c r="AT138" s="2"/>
    </row>
    <row r="139" spans="5:46">
      <c r="AS139" s="2"/>
      <c r="AT139" s="2"/>
    </row>
    <row r="140" spans="5:46">
      <c r="AS140" s="2"/>
      <c r="AT140" s="2"/>
    </row>
    <row r="141" spans="5:46">
      <c r="AS141" s="2"/>
      <c r="AT141" s="2"/>
    </row>
    <row r="142" spans="5:46">
      <c r="AS142" s="2"/>
      <c r="AT142" s="2"/>
    </row>
    <row r="143" spans="5:46">
      <c r="AS143" s="2"/>
      <c r="AT143" s="2"/>
    </row>
    <row r="144" spans="5:46">
      <c r="AS144" s="2"/>
      <c r="AT144" s="2"/>
    </row>
    <row r="145" spans="45:46">
      <c r="AS145" s="2"/>
      <c r="AT145" s="2"/>
    </row>
    <row r="146" spans="45:46">
      <c r="AS146" s="2"/>
      <c r="AT146" s="2"/>
    </row>
    <row r="147" spans="45:46">
      <c r="AS147" s="132"/>
    </row>
    <row r="148" spans="45:46">
      <c r="AS148" s="132"/>
    </row>
    <row r="149" spans="45:46">
      <c r="AS149" s="132"/>
    </row>
    <row r="150" spans="45:46">
      <c r="AS150" s="132"/>
    </row>
    <row r="151" spans="45:46">
      <c r="AS151" s="132"/>
    </row>
    <row r="152" spans="45:46">
      <c r="AS152" s="132"/>
    </row>
    <row r="153" spans="45:46">
      <c r="AS153" s="132"/>
    </row>
    <row r="154" spans="45:46">
      <c r="AS154" s="132"/>
    </row>
    <row r="155" spans="45:46">
      <c r="AS155" s="132"/>
    </row>
    <row r="156" spans="45:46">
      <c r="AS156" s="132"/>
    </row>
    <row r="157" spans="45:46">
      <c r="AS157" s="132"/>
    </row>
  </sheetData>
  <mergeCells count="22">
    <mergeCell ref="AC14:AF14"/>
    <mergeCell ref="AG14:AJ14"/>
    <mergeCell ref="AK14:AN14"/>
    <mergeCell ref="AO14:AR14"/>
    <mergeCell ref="AC12:AD13"/>
    <mergeCell ref="AG12:AH13"/>
    <mergeCell ref="AK12:AL13"/>
    <mergeCell ref="AO12:AP13"/>
    <mergeCell ref="V1:V11"/>
    <mergeCell ref="AA1:AA11"/>
    <mergeCell ref="Y14:AB14"/>
    <mergeCell ref="E12:F13"/>
    <mergeCell ref="I12:J13"/>
    <mergeCell ref="M12:N13"/>
    <mergeCell ref="Q12:R13"/>
    <mergeCell ref="U12:V13"/>
    <mergeCell ref="Y12:Z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V34"/>
  <sheetViews>
    <sheetView workbookViewId="0">
      <pane xSplit="4" ySplit="15" topLeftCell="Y28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8.7109375" customWidth="1"/>
    <col min="3" max="3" width="7.140625" customWidth="1"/>
    <col min="4" max="4" width="7.85546875" customWidth="1"/>
    <col min="5" max="7" width="11.5703125" customWidth="1"/>
    <col min="8" max="8" width="4.140625" customWidth="1"/>
    <col min="9" max="10" width="9.7109375" bestFit="1" customWidth="1"/>
    <col min="11" max="11" width="9.7109375" customWidth="1"/>
    <col min="12" max="12" width="2.28515625" customWidth="1"/>
    <col min="13" max="15" width="11.7109375" customWidth="1"/>
    <col min="16" max="16" width="2.140625" customWidth="1"/>
    <col min="17" max="17" width="9.140625" customWidth="1"/>
    <col min="18" max="19" width="9.7109375" customWidth="1"/>
    <col min="20" max="20" width="1.85546875" customWidth="1"/>
    <col min="21" max="21" width="9.7109375" bestFit="1" customWidth="1"/>
    <col min="22" max="22" width="11" customWidth="1"/>
    <col min="24" max="24" width="7.7109375" customWidth="1"/>
    <col min="25" max="25" width="9.28515625" customWidth="1"/>
    <col min="28" max="28" width="7.7109375" customWidth="1"/>
    <col min="29" max="29" width="10.28515625" customWidth="1"/>
    <col min="30" max="30" width="8.42578125" customWidth="1"/>
    <col min="31" max="31" width="11.140625" customWidth="1"/>
    <col min="32" max="32" width="2.7109375" customWidth="1"/>
    <col min="33" max="33" width="9.7109375" bestFit="1" customWidth="1"/>
    <col min="35" max="35" width="11.28515625" customWidth="1"/>
    <col min="36" max="36" width="4" customWidth="1"/>
    <col min="37" max="37" width="11.7109375" customWidth="1"/>
    <col min="38" max="39" width="11.42578125" customWidth="1"/>
    <col min="40" max="40" width="3.28515625" customWidth="1"/>
    <col min="41" max="41" width="9.28515625" customWidth="1"/>
    <col min="44" max="44" width="9.7109375" bestFit="1" customWidth="1"/>
    <col min="45" max="45" width="2.85546875" customWidth="1"/>
  </cols>
  <sheetData>
    <row r="1" spans="1:48" ht="16.5">
      <c r="V1" s="675" t="s">
        <v>190</v>
      </c>
      <c r="W1" s="320" t="s">
        <v>136</v>
      </c>
      <c r="X1" s="320" t="s">
        <v>3</v>
      </c>
      <c r="Y1" s="320" t="s">
        <v>140</v>
      </c>
      <c r="Z1" s="321"/>
      <c r="AA1" s="675"/>
      <c r="AB1" s="320" t="s">
        <v>136</v>
      </c>
      <c r="AC1" s="320" t="s">
        <v>3</v>
      </c>
      <c r="AD1" s="320" t="s">
        <v>140</v>
      </c>
    </row>
    <row r="2" spans="1:48">
      <c r="V2" s="676"/>
      <c r="W2" s="322">
        <v>39.362333333333332</v>
      </c>
      <c r="X2" s="322">
        <v>22.437013774891156</v>
      </c>
      <c r="Y2" s="320">
        <v>1</v>
      </c>
      <c r="Z2" s="321"/>
      <c r="AA2" s="676"/>
      <c r="AB2" s="322"/>
      <c r="AC2" s="320"/>
      <c r="AD2" s="320">
        <v>1</v>
      </c>
    </row>
    <row r="3" spans="1:48">
      <c r="V3" s="676"/>
      <c r="W3" s="322">
        <v>27.018333333333334</v>
      </c>
      <c r="X3" s="322">
        <v>22.479650772330423</v>
      </c>
      <c r="Y3" s="320">
        <v>2</v>
      </c>
      <c r="Z3" s="321"/>
      <c r="AA3" s="676"/>
      <c r="AB3" s="315"/>
      <c r="AC3" s="674"/>
      <c r="AD3" s="320">
        <v>2</v>
      </c>
    </row>
    <row r="4" spans="1:48">
      <c r="V4" s="676"/>
      <c r="W4" s="322">
        <v>21.445999999999998</v>
      </c>
      <c r="X4" s="322">
        <v>22.507400828892834</v>
      </c>
      <c r="Y4" s="320">
        <v>3</v>
      </c>
      <c r="Z4" s="321"/>
      <c r="AA4" s="676"/>
      <c r="AB4" s="322"/>
      <c r="AC4" s="320"/>
      <c r="AD4" s="320">
        <v>3</v>
      </c>
    </row>
    <row r="5" spans="1:48">
      <c r="V5" s="676"/>
      <c r="W5" s="322">
        <v>18.162333333333333</v>
      </c>
      <c r="X5" s="322">
        <v>22.524791231732777</v>
      </c>
      <c r="Y5" s="320">
        <v>4</v>
      </c>
      <c r="Z5" s="321"/>
      <c r="AA5" s="676"/>
      <c r="AB5" s="322"/>
      <c r="AC5" s="320"/>
      <c r="AD5" s="320">
        <v>4</v>
      </c>
    </row>
    <row r="6" spans="1:48">
      <c r="V6" s="676"/>
      <c r="W6" s="322">
        <v>15.968666666666666</v>
      </c>
      <c r="X6" s="322">
        <v>22.542884990253413</v>
      </c>
      <c r="Y6" s="320">
        <v>5</v>
      </c>
      <c r="Z6" s="321"/>
      <c r="AA6" s="676"/>
      <c r="AB6" s="322"/>
      <c r="AC6" s="320"/>
      <c r="AD6" s="320">
        <v>5</v>
      </c>
    </row>
    <row r="7" spans="1:48">
      <c r="V7" s="676"/>
      <c r="W7" s="322">
        <v>14.383000000000001</v>
      </c>
      <c r="X7" s="322">
        <v>22.553959627329192</v>
      </c>
      <c r="Y7" s="320">
        <v>6</v>
      </c>
      <c r="Z7" s="321"/>
      <c r="AA7" s="676"/>
      <c r="AB7" s="322"/>
      <c r="AC7" s="320"/>
      <c r="AD7" s="320">
        <v>6</v>
      </c>
    </row>
    <row r="8" spans="1:48">
      <c r="V8" s="676"/>
      <c r="W8" s="322">
        <v>13.180666666666667</v>
      </c>
      <c r="X8" s="322">
        <v>22.566106315311224</v>
      </c>
      <c r="Y8" s="320">
        <v>7</v>
      </c>
      <c r="Z8" s="321"/>
      <c r="AA8" s="676"/>
      <c r="AB8" s="322"/>
      <c r="AC8" s="320"/>
      <c r="AD8" s="320">
        <v>7</v>
      </c>
    </row>
    <row r="9" spans="1:48">
      <c r="V9" s="676"/>
      <c r="W9" s="322">
        <v>12.219666666666669</v>
      </c>
      <c r="X9" s="322">
        <v>22.574611398963732</v>
      </c>
      <c r="Y9" s="320">
        <v>8</v>
      </c>
      <c r="Z9" s="321"/>
      <c r="AA9" s="676"/>
      <c r="AB9" s="322"/>
      <c r="AC9" s="320"/>
      <c r="AD9" s="320">
        <v>8</v>
      </c>
    </row>
    <row r="10" spans="1:48" ht="18.75" customHeight="1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22">
        <v>11.459000000000001</v>
      </c>
      <c r="X10" s="322">
        <v>22.578798185941043</v>
      </c>
      <c r="Y10" s="320">
        <v>9</v>
      </c>
      <c r="Z10" s="321"/>
      <c r="AA10" s="676"/>
      <c r="AB10" s="322"/>
      <c r="AC10" s="320"/>
      <c r="AD10" s="320">
        <v>9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</row>
    <row r="11" spans="1:48" ht="19.5" customHeight="1">
      <c r="A11" s="121"/>
      <c r="B11" s="121"/>
      <c r="C11" s="121"/>
      <c r="D11" s="1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22">
        <v>10.851333333333335</v>
      </c>
      <c r="X11" s="322">
        <v>22.586520947176687</v>
      </c>
      <c r="Y11" s="320">
        <v>10</v>
      </c>
      <c r="Z11" s="321"/>
      <c r="AA11" s="734"/>
      <c r="AB11" s="322"/>
      <c r="AC11" s="320"/>
      <c r="AD11" s="320">
        <v>10</v>
      </c>
      <c r="AG11" s="108"/>
      <c r="AH11" s="108"/>
      <c r="AI11" s="108"/>
      <c r="AJ11" s="108"/>
      <c r="AK11" s="735"/>
      <c r="AL11" s="735"/>
      <c r="AM11" s="735"/>
      <c r="AN11" s="735"/>
      <c r="AO11" s="108"/>
      <c r="AP11" s="108"/>
      <c r="AQ11" s="107"/>
      <c r="AR11" s="107"/>
      <c r="AS11" s="108"/>
    </row>
    <row r="12" spans="1:48" ht="18.75">
      <c r="B12" s="8"/>
      <c r="E12" s="681"/>
      <c r="F12" s="228"/>
      <c r="G12" s="268"/>
      <c r="H12" s="9"/>
      <c r="I12" s="681"/>
      <c r="J12" s="228"/>
      <c r="K12" s="268"/>
      <c r="L12" s="10"/>
      <c r="M12" s="681"/>
      <c r="N12" s="228"/>
      <c r="O12" s="268"/>
      <c r="P12" s="11"/>
      <c r="Q12" s="681"/>
      <c r="R12" s="228"/>
      <c r="S12" s="268"/>
      <c r="T12" s="12"/>
      <c r="U12" s="683"/>
      <c r="V12" s="230"/>
      <c r="W12" s="270"/>
      <c r="X12" s="12"/>
      <c r="Y12" s="683"/>
      <c r="Z12" s="283"/>
      <c r="AA12" s="283"/>
      <c r="AB12" s="11"/>
      <c r="AC12" s="683"/>
      <c r="AD12" s="283"/>
      <c r="AE12" s="283"/>
      <c r="AF12" s="11"/>
      <c r="AG12" s="733"/>
      <c r="AH12" s="283"/>
      <c r="AI12" s="283"/>
      <c r="AJ12" s="100"/>
      <c r="AK12" s="733"/>
      <c r="AL12" s="329"/>
      <c r="AM12" s="329"/>
      <c r="AN12" s="101"/>
      <c r="AO12" s="733"/>
      <c r="AP12" s="232"/>
      <c r="AQ12" s="289"/>
      <c r="AR12" s="289"/>
      <c r="AS12" s="102"/>
    </row>
    <row r="13" spans="1:48">
      <c r="E13" s="682"/>
      <c r="F13" s="229"/>
      <c r="G13" s="269"/>
      <c r="H13" s="14"/>
      <c r="I13" s="682"/>
      <c r="J13" s="229"/>
      <c r="K13" s="269"/>
      <c r="L13" s="15"/>
      <c r="M13" s="682"/>
      <c r="N13" s="229"/>
      <c r="O13" s="269"/>
      <c r="P13" s="15"/>
      <c r="Q13" s="682"/>
      <c r="R13" s="229"/>
      <c r="S13" s="269"/>
      <c r="T13" s="16"/>
      <c r="U13" s="684"/>
      <c r="V13" s="231"/>
      <c r="W13" s="271"/>
      <c r="X13" s="16"/>
      <c r="Y13" s="684"/>
      <c r="Z13" s="283"/>
      <c r="AA13" s="283"/>
      <c r="AB13" s="15"/>
      <c r="AC13" s="684"/>
      <c r="AD13" s="283"/>
      <c r="AE13" s="283"/>
      <c r="AF13" s="15"/>
      <c r="AG13" s="684"/>
      <c r="AH13" s="283"/>
      <c r="AI13" s="283"/>
      <c r="AJ13" s="15"/>
      <c r="AK13" s="684"/>
      <c r="AL13" s="283"/>
      <c r="AM13" s="283"/>
      <c r="AN13" s="15"/>
      <c r="AO13" s="684"/>
      <c r="AP13" s="231"/>
      <c r="AQ13" s="289"/>
      <c r="AR13" s="289"/>
      <c r="AS13" s="15"/>
    </row>
    <row r="14" spans="1:48" ht="21">
      <c r="B14" s="17"/>
      <c r="C14" s="18"/>
      <c r="D14" s="17"/>
      <c r="E14" s="685" t="s">
        <v>126</v>
      </c>
      <c r="F14" s="685"/>
      <c r="G14" s="685"/>
      <c r="H14" s="686"/>
      <c r="I14" s="687" t="s">
        <v>127</v>
      </c>
      <c r="J14" s="687"/>
      <c r="K14" s="687"/>
      <c r="L14" s="688"/>
      <c r="M14" s="689" t="s">
        <v>128</v>
      </c>
      <c r="N14" s="689"/>
      <c r="O14" s="689"/>
      <c r="P14" s="690"/>
      <c r="Q14" s="691" t="s">
        <v>129</v>
      </c>
      <c r="R14" s="691"/>
      <c r="S14" s="691"/>
      <c r="T14" s="692"/>
      <c r="U14" s="693" t="s">
        <v>130</v>
      </c>
      <c r="V14" s="693"/>
      <c r="W14" s="693"/>
      <c r="X14" s="694"/>
      <c r="Y14" s="678" t="s">
        <v>131</v>
      </c>
      <c r="Z14" s="678"/>
      <c r="AA14" s="678"/>
      <c r="AB14" s="679"/>
      <c r="AC14" s="695" t="s">
        <v>132</v>
      </c>
      <c r="AD14" s="695"/>
      <c r="AE14" s="695"/>
      <c r="AF14" s="696"/>
      <c r="AG14" s="736" t="s">
        <v>133</v>
      </c>
      <c r="AH14" s="737"/>
      <c r="AI14" s="737"/>
      <c r="AJ14" s="738"/>
      <c r="AK14" s="699" t="s">
        <v>134</v>
      </c>
      <c r="AL14" s="739"/>
      <c r="AM14" s="739"/>
      <c r="AN14" s="700"/>
      <c r="AO14" s="701" t="s">
        <v>135</v>
      </c>
      <c r="AP14" s="701"/>
      <c r="AQ14" s="732"/>
      <c r="AR14" s="732"/>
      <c r="AS14" s="702"/>
    </row>
    <row r="15" spans="1:48" ht="35.1" customHeight="1" thickBot="1">
      <c r="A15" s="19"/>
      <c r="B15" s="82" t="s">
        <v>0</v>
      </c>
      <c r="C15" s="20" t="s">
        <v>1</v>
      </c>
      <c r="D15" s="21" t="s">
        <v>2</v>
      </c>
      <c r="E15" s="152" t="s">
        <v>22</v>
      </c>
      <c r="F15" s="152" t="s">
        <v>3</v>
      </c>
      <c r="G15" s="152" t="s">
        <v>4</v>
      </c>
      <c r="H15" s="152"/>
      <c r="I15" s="153" t="s">
        <v>22</v>
      </c>
      <c r="J15" s="153" t="s">
        <v>3</v>
      </c>
      <c r="K15" s="153" t="s">
        <v>4</v>
      </c>
      <c r="L15" s="153"/>
      <c r="M15" s="154" t="s">
        <v>22</v>
      </c>
      <c r="N15" s="154" t="s">
        <v>3</v>
      </c>
      <c r="O15" s="154" t="s">
        <v>4</v>
      </c>
      <c r="P15" s="154"/>
      <c r="Q15" s="155" t="s">
        <v>22</v>
      </c>
      <c r="R15" s="155" t="s">
        <v>3</v>
      </c>
      <c r="S15" s="155" t="s">
        <v>4</v>
      </c>
      <c r="T15" s="155"/>
      <c r="U15" s="156" t="s">
        <v>22</v>
      </c>
      <c r="V15" s="156" t="s">
        <v>3</v>
      </c>
      <c r="W15" s="156" t="s">
        <v>4</v>
      </c>
      <c r="X15" s="156"/>
      <c r="Y15" s="244" t="s">
        <v>22</v>
      </c>
      <c r="Z15" s="244" t="s">
        <v>3</v>
      </c>
      <c r="AA15" s="244" t="s">
        <v>4</v>
      </c>
      <c r="AB15" s="244"/>
      <c r="AC15" s="96" t="s">
        <v>19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245" t="s">
        <v>22</v>
      </c>
      <c r="AL15" s="246" t="s">
        <v>3</v>
      </c>
      <c r="AM15" s="247" t="s">
        <v>4</v>
      </c>
      <c r="AN15" s="247"/>
      <c r="AO15" s="236" t="s">
        <v>22</v>
      </c>
      <c r="AP15" s="237" t="s">
        <v>3</v>
      </c>
      <c r="AQ15" s="93" t="s">
        <v>4</v>
      </c>
      <c r="AR15" s="93" t="s">
        <v>27</v>
      </c>
      <c r="AS15" s="93"/>
      <c r="AT15" s="3"/>
    </row>
    <row r="16" spans="1:48" ht="54.95" customHeight="1">
      <c r="A16" s="286" t="s">
        <v>70</v>
      </c>
      <c r="B16" s="112">
        <v>2</v>
      </c>
      <c r="C16" s="112">
        <v>18</v>
      </c>
      <c r="D16" s="30">
        <v>294</v>
      </c>
      <c r="E16" s="38">
        <v>23.724999999999998</v>
      </c>
      <c r="F16" s="38">
        <v>18.904419321685509</v>
      </c>
      <c r="G16" s="38">
        <v>1.1657521906477766</v>
      </c>
      <c r="H16" s="24"/>
      <c r="I16" s="38">
        <v>18.250333333333334</v>
      </c>
      <c r="J16" s="38">
        <v>18.928992339422511</v>
      </c>
      <c r="K16" s="38">
        <v>1.1301682320156876</v>
      </c>
      <c r="L16" s="24"/>
      <c r="M16" s="110">
        <v>15.347333333333333</v>
      </c>
      <c r="N16" s="110">
        <v>18.943762781186095</v>
      </c>
      <c r="O16" s="110">
        <v>1.1114007772708621</v>
      </c>
      <c r="P16" s="61"/>
      <c r="Q16" s="52">
        <v>13.49</v>
      </c>
      <c r="R16" s="52">
        <v>18.957824201813164</v>
      </c>
      <c r="S16" s="52">
        <v>1.0989816700610997</v>
      </c>
      <c r="T16" s="61"/>
      <c r="U16" s="42">
        <v>12.183</v>
      </c>
      <c r="V16" s="42">
        <v>18.969052224371374</v>
      </c>
      <c r="W16" s="42">
        <v>1.0896163133887846</v>
      </c>
      <c r="X16" s="264"/>
      <c r="Y16" s="42">
        <v>11.205666666666666</v>
      </c>
      <c r="Z16" s="42">
        <v>18.977913175932976</v>
      </c>
      <c r="AA16" s="42">
        <v>1.0827079777126476</v>
      </c>
      <c r="AB16" s="87"/>
      <c r="AC16" s="42">
        <v>10.441333333333333</v>
      </c>
      <c r="AD16" s="42">
        <v>18.983282006159261</v>
      </c>
      <c r="AE16" s="42">
        <v>1.0768331671765958</v>
      </c>
      <c r="AF16" s="24"/>
      <c r="AG16" s="42">
        <v>9.820666666666666</v>
      </c>
      <c r="AH16" s="42">
        <v>18.98171936758893</v>
      </c>
      <c r="AI16" s="42">
        <v>1.0723202911737943</v>
      </c>
      <c r="AJ16" s="24"/>
      <c r="AK16" s="89">
        <v>9.3146666666666675</v>
      </c>
      <c r="AL16" s="259">
        <v>18.983977900552489</v>
      </c>
      <c r="AM16" s="259">
        <v>1.0680732331919123</v>
      </c>
      <c r="AN16" s="66"/>
      <c r="AO16" s="42">
        <v>8.8929999999999989</v>
      </c>
      <c r="AP16" s="42">
        <v>18.98899082568807</v>
      </c>
      <c r="AQ16" s="42">
        <v>1.0645199904237488</v>
      </c>
      <c r="AR16" s="42">
        <v>238.93</v>
      </c>
      <c r="AS16" s="24"/>
      <c r="AT16" s="35"/>
      <c r="AU16" s="36"/>
      <c r="AV16" s="36"/>
    </row>
    <row r="17" spans="1:48" ht="35.1" customHeight="1" thickBot="1">
      <c r="A17" s="286" t="s">
        <v>20</v>
      </c>
      <c r="B17" s="112">
        <v>0</v>
      </c>
      <c r="C17" s="112">
        <v>19</v>
      </c>
      <c r="D17" s="117">
        <v>312</v>
      </c>
      <c r="E17" s="38">
        <v>24.081499999999998</v>
      </c>
      <c r="F17" s="38">
        <v>19</v>
      </c>
      <c r="G17" s="38">
        <v>1.1832691835230529</v>
      </c>
      <c r="H17" s="24"/>
      <c r="I17" s="38">
        <v>18.411000000000001</v>
      </c>
      <c r="J17" s="38">
        <v>19</v>
      </c>
      <c r="K17" s="38">
        <v>1.1401176592011557</v>
      </c>
      <c r="L17" s="24"/>
      <c r="M17" s="111">
        <v>15.439</v>
      </c>
      <c r="N17" s="111">
        <v>19</v>
      </c>
      <c r="O17" s="111">
        <v>1.1180389600984866</v>
      </c>
      <c r="P17" s="61"/>
      <c r="Q17" s="53">
        <v>13.5435</v>
      </c>
      <c r="R17" s="53">
        <v>19</v>
      </c>
      <c r="S17" s="53">
        <v>1.1033401221995927</v>
      </c>
      <c r="T17" s="61"/>
      <c r="U17" s="43">
        <v>12.215</v>
      </c>
      <c r="V17" s="43">
        <v>19</v>
      </c>
      <c r="W17" s="43">
        <v>1.0924783114211609</v>
      </c>
      <c r="X17" s="264"/>
      <c r="Y17" s="43">
        <v>11.225000000000001</v>
      </c>
      <c r="Z17" s="43">
        <v>19</v>
      </c>
      <c r="AA17" s="43">
        <v>1.0845759927855969</v>
      </c>
      <c r="AB17" s="87"/>
      <c r="AC17" s="43">
        <v>10.454000000000001</v>
      </c>
      <c r="AD17" s="43">
        <v>19</v>
      </c>
      <c r="AE17" s="43">
        <v>1.0781395029048781</v>
      </c>
      <c r="AF17" s="24"/>
      <c r="AG17" s="43">
        <v>9.8330000000000002</v>
      </c>
      <c r="AH17" s="43">
        <v>19</v>
      </c>
      <c r="AI17" s="43">
        <v>1.0736669699727024</v>
      </c>
      <c r="AJ17" s="24"/>
      <c r="AK17" s="90">
        <v>9.3243333333333336</v>
      </c>
      <c r="AL17" s="260">
        <v>19</v>
      </c>
      <c r="AM17" s="260">
        <v>1.069181668768872</v>
      </c>
      <c r="AN17" s="66"/>
      <c r="AO17" s="43">
        <v>8.8990000000000009</v>
      </c>
      <c r="AP17" s="43">
        <v>19</v>
      </c>
      <c r="AQ17" s="43">
        <v>1.0652382092410821</v>
      </c>
      <c r="AR17" s="43">
        <v>238.99</v>
      </c>
      <c r="AS17" s="39"/>
      <c r="AT17" s="35"/>
      <c r="AU17" s="36"/>
      <c r="AV17" s="36"/>
    </row>
    <row r="18" spans="1:48" ht="45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25.100666666666669</v>
      </c>
      <c r="F18" s="24">
        <v>19.242764698876496</v>
      </c>
      <c r="G18" s="24">
        <v>1.2333469822291379</v>
      </c>
      <c r="H18" s="24"/>
      <c r="I18" s="24">
        <v>19.131333333333334</v>
      </c>
      <c r="J18" s="24">
        <v>19.296392813057192</v>
      </c>
      <c r="K18" s="24">
        <v>1.1847249458148414</v>
      </c>
      <c r="L18" s="24"/>
      <c r="M18" s="40">
        <v>16.010666666666669</v>
      </c>
      <c r="N18" s="40">
        <v>19.334764786258052</v>
      </c>
      <c r="O18" s="40">
        <v>1.1594370820962177</v>
      </c>
      <c r="P18" s="24"/>
      <c r="Q18" s="103">
        <v>14.021666666666667</v>
      </c>
      <c r="R18" s="103">
        <v>19.362201742204267</v>
      </c>
      <c r="S18" s="103">
        <v>1.142294636795655</v>
      </c>
      <c r="T18" s="61"/>
      <c r="U18" s="103">
        <v>12.631</v>
      </c>
      <c r="V18" s="103">
        <v>19.387577639751555</v>
      </c>
      <c r="W18" s="103">
        <v>1.1296842858420535</v>
      </c>
      <c r="X18" s="58"/>
      <c r="Y18" s="103">
        <v>11.594333333333333</v>
      </c>
      <c r="Z18" s="103">
        <v>19.407652685798379</v>
      </c>
      <c r="AA18" s="103">
        <v>1.1202615221102128</v>
      </c>
      <c r="AB18" s="58"/>
      <c r="AC18" s="39">
        <v>10.787666666666667</v>
      </c>
      <c r="AD18" s="39">
        <v>19.427047781569964</v>
      </c>
      <c r="AE18" s="39">
        <v>1.1125511361683109</v>
      </c>
      <c r="AF18" s="24"/>
      <c r="AG18" s="24">
        <v>10.131333333333332</v>
      </c>
      <c r="AH18" s="24">
        <v>19.440452755905511</v>
      </c>
      <c r="AI18" s="24">
        <v>1.1062420382165603</v>
      </c>
      <c r="AJ18" s="24"/>
      <c r="AK18" s="67">
        <v>9.5949999999999989</v>
      </c>
      <c r="AL18" s="39">
        <v>19.448618784530385</v>
      </c>
      <c r="AM18" s="39">
        <v>1.1002178649237471</v>
      </c>
      <c r="AN18" s="61"/>
      <c r="AO18" s="67">
        <v>9.1483333333333334</v>
      </c>
      <c r="AP18" s="67">
        <v>19.457772337821297</v>
      </c>
      <c r="AQ18" s="67">
        <v>1.0950841912058096</v>
      </c>
      <c r="AR18" s="67">
        <v>241.48333333333335</v>
      </c>
      <c r="AS18" s="24"/>
      <c r="AT18" s="35"/>
      <c r="AU18" s="36"/>
      <c r="AV18" s="36"/>
    </row>
    <row r="19" spans="1:48" ht="45" customHeight="1">
      <c r="A19" s="286" t="s">
        <v>77</v>
      </c>
      <c r="B19" s="113">
        <v>3</v>
      </c>
      <c r="C19" s="113">
        <v>18</v>
      </c>
      <c r="D19" s="72">
        <v>292</v>
      </c>
      <c r="E19" s="39">
        <v>27.330666666666662</v>
      </c>
      <c r="F19" s="39">
        <v>19.773948945968478</v>
      </c>
      <c r="G19" s="39">
        <v>1.3429203177462941</v>
      </c>
      <c r="H19" s="24"/>
      <c r="I19" s="24">
        <v>20.481666666666666</v>
      </c>
      <c r="J19" s="24">
        <v>19.852009326567</v>
      </c>
      <c r="K19" s="24">
        <v>1.268345546496026</v>
      </c>
      <c r="L19" s="24"/>
      <c r="M19" s="38">
        <v>16.989000000000001</v>
      </c>
      <c r="N19" s="38">
        <v>19.907671286355651</v>
      </c>
      <c r="O19" s="38">
        <v>1.2302845970019554</v>
      </c>
      <c r="P19" s="65"/>
      <c r="Q19" s="48">
        <v>14.790333333333331</v>
      </c>
      <c r="R19" s="48">
        <v>19.944451458149221</v>
      </c>
      <c r="S19" s="48">
        <v>1.2049151391717581</v>
      </c>
      <c r="T19" s="66"/>
      <c r="U19" s="42">
        <v>13.268666666666668</v>
      </c>
      <c r="V19" s="42">
        <v>19.981677018633544</v>
      </c>
      <c r="W19" s="42">
        <v>1.1867155591330534</v>
      </c>
      <c r="X19" s="66"/>
      <c r="Y19" s="150">
        <v>12.137666666666666</v>
      </c>
      <c r="Z19" s="150">
        <v>20.007518796992482</v>
      </c>
      <c r="AA19" s="150">
        <v>1.1727591870913716</v>
      </c>
      <c r="AB19" s="66"/>
      <c r="AC19" s="42">
        <v>11.260333333333334</v>
      </c>
      <c r="AD19" s="42">
        <v>20.031996587030715</v>
      </c>
      <c r="AE19" s="42">
        <v>1.1612980851868404</v>
      </c>
      <c r="AF19" s="24"/>
      <c r="AG19" s="44">
        <v>10.548666666666668</v>
      </c>
      <c r="AH19" s="44">
        <v>20.057157057654077</v>
      </c>
      <c r="AI19" s="44">
        <v>1.151810737033667</v>
      </c>
      <c r="AJ19" s="66"/>
      <c r="AK19" s="160">
        <v>9.9713333333333338</v>
      </c>
      <c r="AL19" s="261">
        <v>20.073061907417735</v>
      </c>
      <c r="AM19" s="261">
        <v>1.1433704085922869</v>
      </c>
      <c r="AN19" s="66"/>
      <c r="AO19" s="158">
        <v>9.4930000000000003</v>
      </c>
      <c r="AP19" s="158">
        <v>20.091697645600991</v>
      </c>
      <c r="AQ19" s="158">
        <v>1.1363418721570504</v>
      </c>
      <c r="AR19" s="158">
        <v>244.93</v>
      </c>
      <c r="AS19" s="58"/>
      <c r="AT19" s="35"/>
      <c r="AU19" s="36"/>
      <c r="AV19" s="36"/>
    </row>
    <row r="20" spans="1:48" ht="35.1" customHeight="1" thickBot="1">
      <c r="A20" s="286" t="s">
        <v>5</v>
      </c>
      <c r="B20" s="114">
        <v>0</v>
      </c>
      <c r="C20" s="112">
        <v>20</v>
      </c>
      <c r="D20" s="72">
        <v>326</v>
      </c>
      <c r="E20" s="222">
        <v>28.279666666666667</v>
      </c>
      <c r="F20" s="80">
        <v>20</v>
      </c>
      <c r="G20" s="80">
        <v>1.3895504053722054</v>
      </c>
      <c r="H20" s="24"/>
      <c r="I20" s="37">
        <v>20.841333333333335</v>
      </c>
      <c r="J20" s="37">
        <v>20</v>
      </c>
      <c r="K20" s="37">
        <v>1.2906182268551964</v>
      </c>
      <c r="L20" s="24"/>
      <c r="M20" s="38">
        <v>17.146666666666665</v>
      </c>
      <c r="N20" s="38">
        <v>20</v>
      </c>
      <c r="O20" s="38">
        <v>1.2417022714654693</v>
      </c>
      <c r="P20" s="65"/>
      <c r="Q20" s="51">
        <v>14.863666666666667</v>
      </c>
      <c r="R20" s="51">
        <v>20</v>
      </c>
      <c r="S20" s="51">
        <v>1.2108893414799728</v>
      </c>
      <c r="T20" s="66"/>
      <c r="U20" s="43">
        <v>13.288333333333332</v>
      </c>
      <c r="V20" s="43">
        <v>20</v>
      </c>
      <c r="W20" s="43">
        <v>1.1884744954237845</v>
      </c>
      <c r="X20" s="66"/>
      <c r="Y20" s="151">
        <v>12.131</v>
      </c>
      <c r="Z20" s="151">
        <v>20</v>
      </c>
      <c r="AA20" s="151">
        <v>1.1721150439627683</v>
      </c>
      <c r="AB20" s="66"/>
      <c r="AC20" s="43">
        <v>11.235333333333335</v>
      </c>
      <c r="AD20" s="43">
        <v>20</v>
      </c>
      <c r="AE20" s="43">
        <v>1.1587197909862836</v>
      </c>
      <c r="AF20" s="24"/>
      <c r="AG20" s="57">
        <v>10.510333333333334</v>
      </c>
      <c r="AH20" s="57">
        <v>20</v>
      </c>
      <c r="AI20" s="57">
        <v>1.1476251137397635</v>
      </c>
      <c r="AJ20" s="66"/>
      <c r="AK20" s="161">
        <v>9.9276666666666671</v>
      </c>
      <c r="AL20" s="262">
        <v>20</v>
      </c>
      <c r="AM20" s="262">
        <v>1.1383633375377442</v>
      </c>
      <c r="AN20" s="98"/>
      <c r="AO20" s="159">
        <v>9.4436666666666671</v>
      </c>
      <c r="AP20" s="159">
        <v>20</v>
      </c>
      <c r="AQ20" s="159">
        <v>1.1304365174367568</v>
      </c>
      <c r="AR20" s="159">
        <v>244.43666666666667</v>
      </c>
      <c r="AS20" s="61"/>
      <c r="AT20" s="35"/>
      <c r="AU20" s="36"/>
      <c r="AV20" s="36"/>
    </row>
    <row r="21" spans="1:48" ht="45" customHeight="1">
      <c r="A21" s="290" t="s">
        <v>113</v>
      </c>
      <c r="B21" s="31">
        <v>3</v>
      </c>
      <c r="C21" s="31">
        <v>18</v>
      </c>
      <c r="D21" s="30">
        <v>292</v>
      </c>
      <c r="E21" s="223">
        <v>28.918333333333333</v>
      </c>
      <c r="F21" s="80">
        <v>20.145349719314215</v>
      </c>
      <c r="G21" s="80">
        <v>1.4209319466055197</v>
      </c>
      <c r="H21" s="24"/>
      <c r="I21" s="37">
        <v>21.398</v>
      </c>
      <c r="J21" s="37">
        <v>20.225950480313895</v>
      </c>
      <c r="K21" s="37">
        <v>1.3250903085973782</v>
      </c>
      <c r="L21" s="24"/>
      <c r="M21" s="24">
        <v>17.630666666666666</v>
      </c>
      <c r="N21" s="24">
        <v>20.282930631332814</v>
      </c>
      <c r="O21" s="24">
        <v>1.2767518767953268</v>
      </c>
      <c r="P21" s="24"/>
      <c r="Q21" s="40">
        <v>15.287666666666667</v>
      </c>
      <c r="R21" s="40">
        <v>20.324159021406729</v>
      </c>
      <c r="S21" s="40">
        <v>1.2454310930074677</v>
      </c>
      <c r="T21" s="61"/>
      <c r="U21" s="40">
        <v>13.669666666666666</v>
      </c>
      <c r="V21" s="40">
        <v>20.360201511335013</v>
      </c>
      <c r="W21" s="40">
        <v>1.2225799719762693</v>
      </c>
      <c r="X21" s="24"/>
      <c r="Y21" s="40">
        <v>12.475666666666667</v>
      </c>
      <c r="Z21" s="40">
        <v>20.388721804511277</v>
      </c>
      <c r="AA21" s="40">
        <v>1.2054172437115527</v>
      </c>
      <c r="AB21" s="24"/>
      <c r="AC21" s="40">
        <v>11.550666666666666</v>
      </c>
      <c r="AD21" s="40">
        <v>20.412380122057542</v>
      </c>
      <c r="AE21" s="40">
        <v>1.1912406751693079</v>
      </c>
      <c r="AF21" s="65"/>
      <c r="AG21" s="24">
        <v>10.807333333333334</v>
      </c>
      <c r="AH21" s="24">
        <v>20.442842942345926</v>
      </c>
      <c r="AI21" s="24">
        <v>1.1800545950864423</v>
      </c>
      <c r="AJ21" s="65"/>
      <c r="AK21" s="84">
        <v>10.201000000000001</v>
      </c>
      <c r="AL21" s="40">
        <v>20.457334076965978</v>
      </c>
      <c r="AM21" s="40">
        <v>1.1697053090241945</v>
      </c>
      <c r="AN21" s="264"/>
      <c r="AO21" s="40">
        <v>9.6983333333333324</v>
      </c>
      <c r="AP21" s="40">
        <v>20.473358116480789</v>
      </c>
      <c r="AQ21" s="40">
        <v>1.1609209161280023</v>
      </c>
      <c r="AR21" s="40">
        <v>246.98333333333332</v>
      </c>
      <c r="AS21" s="24"/>
      <c r="AT21" s="35"/>
      <c r="AU21" s="36"/>
      <c r="AV21" s="36"/>
    </row>
    <row r="22" spans="1:48" ht="39.950000000000003" customHeight="1">
      <c r="A22" s="287" t="s">
        <v>6</v>
      </c>
      <c r="B22" s="31">
        <v>1</v>
      </c>
      <c r="C22" s="31">
        <v>20</v>
      </c>
      <c r="D22" s="30">
        <v>324</v>
      </c>
      <c r="E22" s="40">
        <v>30.222333333333335</v>
      </c>
      <c r="F22" s="40">
        <v>20.442118039751175</v>
      </c>
      <c r="G22" s="40">
        <v>1.4850053230693638</v>
      </c>
      <c r="H22" s="24"/>
      <c r="I22" s="24">
        <v>22.030666666666665</v>
      </c>
      <c r="J22" s="24">
        <v>20.482749289676633</v>
      </c>
      <c r="K22" s="24">
        <v>1.364268758385798</v>
      </c>
      <c r="L22" s="24"/>
      <c r="M22" s="24">
        <v>18.015333333333331</v>
      </c>
      <c r="N22" s="24">
        <v>20.507794232268122</v>
      </c>
      <c r="O22" s="24">
        <v>1.3046081058247037</v>
      </c>
      <c r="P22" s="24"/>
      <c r="Q22" s="24">
        <v>15.551000000000002</v>
      </c>
      <c r="R22" s="24">
        <v>20.525484199796129</v>
      </c>
      <c r="S22" s="24">
        <v>1.2668839103869656</v>
      </c>
      <c r="T22" s="61"/>
      <c r="U22" s="24">
        <v>13.862666666666664</v>
      </c>
      <c r="V22" s="24">
        <v>20.542506297229217</v>
      </c>
      <c r="W22" s="24">
        <v>1.239841397609039</v>
      </c>
      <c r="X22" s="24"/>
      <c r="Y22" s="24">
        <v>12.620333333333335</v>
      </c>
      <c r="Z22" s="24">
        <v>20.551879699248122</v>
      </c>
      <c r="AA22" s="24">
        <v>1.2193951496022417</v>
      </c>
      <c r="AB22" s="24"/>
      <c r="AC22" s="24">
        <v>11.667666666666667</v>
      </c>
      <c r="AD22" s="24">
        <v>20.565387968613773</v>
      </c>
      <c r="AE22" s="24">
        <v>1.2033070920279143</v>
      </c>
      <c r="AF22" s="65"/>
      <c r="AG22" s="24">
        <v>10.895000000000001</v>
      </c>
      <c r="AH22" s="24">
        <v>20.573558648111334</v>
      </c>
      <c r="AI22" s="24">
        <v>1.1896269335759784</v>
      </c>
      <c r="AJ22" s="65"/>
      <c r="AK22" s="65">
        <v>10.273666666666665</v>
      </c>
      <c r="AL22" s="24">
        <v>20.578918014500832</v>
      </c>
      <c r="AM22" s="24">
        <v>1.1780376868096165</v>
      </c>
      <c r="AN22" s="264"/>
      <c r="AO22" s="24">
        <v>9.7593333333333323</v>
      </c>
      <c r="AP22" s="24">
        <v>20.586741016109041</v>
      </c>
      <c r="AQ22" s="24">
        <v>1.1682228074375547</v>
      </c>
      <c r="AR22" s="24">
        <v>247.59333333333331</v>
      </c>
      <c r="AS22" s="24"/>
      <c r="AT22" s="35"/>
      <c r="AU22" s="36"/>
      <c r="AV22" s="36"/>
    </row>
    <row r="23" spans="1:48" ht="18.75">
      <c r="A23" s="287" t="s">
        <v>7</v>
      </c>
      <c r="B23" s="31">
        <v>0</v>
      </c>
      <c r="C23" s="31">
        <v>21</v>
      </c>
      <c r="D23" s="30">
        <v>340</v>
      </c>
      <c r="E23" s="24">
        <v>32.673666666666662</v>
      </c>
      <c r="F23" s="24">
        <v>21</v>
      </c>
      <c r="G23" s="24">
        <v>1.6054540987634098</v>
      </c>
      <c r="H23" s="24"/>
      <c r="I23" s="24">
        <v>23.304999999999996</v>
      </c>
      <c r="J23" s="24">
        <v>21</v>
      </c>
      <c r="K23" s="24">
        <v>1.4431829910207445</v>
      </c>
      <c r="L23" s="24"/>
      <c r="M23" s="24">
        <v>18.857333333333333</v>
      </c>
      <c r="N23" s="24">
        <v>21</v>
      </c>
      <c r="O23" s="24">
        <v>1.3655828324522654</v>
      </c>
      <c r="P23" s="24"/>
      <c r="Q23" s="24">
        <v>16.171666666666667</v>
      </c>
      <c r="R23" s="24">
        <v>21</v>
      </c>
      <c r="S23" s="24">
        <v>1.3174473862864902</v>
      </c>
      <c r="T23" s="61"/>
      <c r="U23" s="24">
        <v>14.347</v>
      </c>
      <c r="V23" s="24">
        <v>21</v>
      </c>
      <c r="W23" s="24">
        <v>1.2831589303282354</v>
      </c>
      <c r="X23" s="24"/>
      <c r="Y23" s="24">
        <v>13.017666666666665</v>
      </c>
      <c r="Z23" s="24">
        <v>21</v>
      </c>
      <c r="AA23" s="24">
        <v>1.2577860800669907</v>
      </c>
      <c r="AB23" s="24"/>
      <c r="AC23" s="24">
        <v>12</v>
      </c>
      <c r="AD23" s="24">
        <v>21</v>
      </c>
      <c r="AE23" s="24">
        <v>1.2375812162673174</v>
      </c>
      <c r="AF23" s="65"/>
      <c r="AG23" s="24">
        <v>11.180999999999999</v>
      </c>
      <c r="AH23" s="24">
        <v>21</v>
      </c>
      <c r="AI23" s="24">
        <v>1.220855323020928</v>
      </c>
      <c r="AJ23" s="24"/>
      <c r="AK23" s="65">
        <v>10.525333333333334</v>
      </c>
      <c r="AL23" s="24">
        <v>21</v>
      </c>
      <c r="AM23" s="24">
        <v>1.2068952337270191</v>
      </c>
      <c r="AN23" s="58"/>
      <c r="AO23" s="24">
        <v>9.9816666666666674</v>
      </c>
      <c r="AP23" s="24">
        <v>21</v>
      </c>
      <c r="AQ23" s="24">
        <v>1.1948368047242837</v>
      </c>
      <c r="AR23" s="24">
        <v>249.81666666666666</v>
      </c>
      <c r="AS23" s="24"/>
      <c r="AT23" s="35"/>
      <c r="AU23" s="36"/>
      <c r="AV23" s="36"/>
    </row>
    <row r="24" spans="1:48" ht="45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33.698666666666668</v>
      </c>
      <c r="F24" s="24">
        <v>21.220540773147818</v>
      </c>
      <c r="G24" s="24">
        <v>1.6558185242813857</v>
      </c>
      <c r="H24" s="24"/>
      <c r="I24" s="24">
        <v>24.022666666666666</v>
      </c>
      <c r="J24" s="24">
        <v>21.28444972915841</v>
      </c>
      <c r="K24" s="24">
        <v>1.4876251419135098</v>
      </c>
      <c r="L24" s="24"/>
      <c r="M24" s="24">
        <v>19.424333333333333</v>
      </c>
      <c r="N24" s="24">
        <v>21.327430221366697</v>
      </c>
      <c r="O24" s="24">
        <v>1.4066430105969538</v>
      </c>
      <c r="P24" s="24"/>
      <c r="Q24" s="39">
        <v>16.643333333333331</v>
      </c>
      <c r="R24" s="39">
        <v>21.357233021964149</v>
      </c>
      <c r="S24" s="39">
        <v>1.3558723693143242</v>
      </c>
      <c r="T24" s="61"/>
      <c r="U24" s="39">
        <v>14.756666666666668</v>
      </c>
      <c r="V24" s="39">
        <v>21.384783969943644</v>
      </c>
      <c r="W24" s="39">
        <v>1.3197984676385537</v>
      </c>
      <c r="X24" s="61"/>
      <c r="Y24" s="24">
        <v>13.379333333333335</v>
      </c>
      <c r="Z24" s="24">
        <v>21.406519295616338</v>
      </c>
      <c r="AA24" s="24">
        <v>1.2927308447937131</v>
      </c>
      <c r="AB24" s="61"/>
      <c r="AC24" s="24">
        <v>12.325000000000001</v>
      </c>
      <c r="AD24" s="24">
        <v>21.424651567944252</v>
      </c>
      <c r="AE24" s="24">
        <v>1.2710990408745575</v>
      </c>
      <c r="AF24" s="65"/>
      <c r="AG24" s="39">
        <v>11.477666666666666</v>
      </c>
      <c r="AH24" s="39">
        <v>21.44344793223717</v>
      </c>
      <c r="AI24" s="39">
        <v>1.2532484076433121</v>
      </c>
      <c r="AJ24" s="61"/>
      <c r="AK24" s="67">
        <v>10.795999999999999</v>
      </c>
      <c r="AL24" s="39">
        <v>21.456179775280898</v>
      </c>
      <c r="AM24" s="39">
        <v>1.2379314298818942</v>
      </c>
      <c r="AN24" s="61"/>
      <c r="AO24" s="39">
        <v>10.234999999999999</v>
      </c>
      <c r="AP24" s="39">
        <v>21.462568472306753</v>
      </c>
      <c r="AQ24" s="39">
        <v>1.2251615992338998</v>
      </c>
      <c r="AR24" s="39">
        <v>252.35</v>
      </c>
      <c r="AS24" s="24"/>
      <c r="AT24" s="35"/>
      <c r="AU24" s="36"/>
      <c r="AV24" s="36"/>
    </row>
    <row r="25" spans="1:48" ht="45" customHeight="1" thickBot="1">
      <c r="A25" s="287" t="s">
        <v>9</v>
      </c>
      <c r="B25" s="31">
        <v>3</v>
      </c>
      <c r="C25" s="31">
        <v>20</v>
      </c>
      <c r="D25" s="30">
        <v>320</v>
      </c>
      <c r="E25" s="39">
        <v>36.113666666666667</v>
      </c>
      <c r="F25" s="39">
        <v>21.74015635085706</v>
      </c>
      <c r="G25" s="39">
        <v>1.7744820244042256</v>
      </c>
      <c r="H25" s="24"/>
      <c r="I25" s="24">
        <v>25.415000000000003</v>
      </c>
      <c r="J25" s="24">
        <v>21.836305984938566</v>
      </c>
      <c r="K25" s="24">
        <v>1.5738466301991947</v>
      </c>
      <c r="L25" s="24"/>
      <c r="M25" s="38">
        <v>20.413999999999998</v>
      </c>
      <c r="N25" s="38">
        <v>21.898941289701632</v>
      </c>
      <c r="O25" s="38">
        <v>1.4783112462886523</v>
      </c>
      <c r="P25" s="65"/>
      <c r="Q25" s="104">
        <v>17.417333333333332</v>
      </c>
      <c r="R25" s="104">
        <v>21.943448624084827</v>
      </c>
      <c r="S25" s="104">
        <v>1.418927359131025</v>
      </c>
      <c r="T25" s="66"/>
      <c r="U25" s="42">
        <v>15.39</v>
      </c>
      <c r="V25" s="42">
        <v>21.97964934251722</v>
      </c>
      <c r="W25" s="42">
        <v>1.3764421786960024</v>
      </c>
      <c r="X25" s="66"/>
      <c r="Y25" s="44">
        <v>13.917000000000002</v>
      </c>
      <c r="Z25" s="44">
        <v>22.011257763975156</v>
      </c>
      <c r="AA25" s="44">
        <v>1.3446809881155593</v>
      </c>
      <c r="AB25" s="66"/>
      <c r="AC25" s="45">
        <v>12.793333333333331</v>
      </c>
      <c r="AD25" s="45">
        <v>22.058483433400042</v>
      </c>
      <c r="AE25" s="45">
        <v>1.31939908556499</v>
      </c>
      <c r="AF25" s="24"/>
      <c r="AG25" s="45">
        <v>11.895333333333333</v>
      </c>
      <c r="AH25" s="45">
        <v>22.070466321243522</v>
      </c>
      <c r="AI25" s="45">
        <v>1.2988535031847135</v>
      </c>
      <c r="AJ25" s="61"/>
      <c r="AK25" s="160">
        <v>11.169666666666666</v>
      </c>
      <c r="AL25" s="261">
        <v>22.086734693877549</v>
      </c>
      <c r="AM25" s="261">
        <v>1.2807781982188586</v>
      </c>
      <c r="AN25" s="66"/>
      <c r="AO25" s="162">
        <v>10.583666666666668</v>
      </c>
      <c r="AP25" s="162">
        <v>22.098967820279299</v>
      </c>
      <c r="AQ25" s="162">
        <v>1.2668980927300295</v>
      </c>
      <c r="AR25" s="162">
        <v>255.83666666666667</v>
      </c>
      <c r="AS25" s="24"/>
      <c r="AT25" s="35"/>
      <c r="AU25" s="36"/>
      <c r="AV25" s="36"/>
    </row>
    <row r="26" spans="1:48" ht="45" customHeight="1" thickBot="1">
      <c r="A26" s="287" t="s">
        <v>74</v>
      </c>
      <c r="B26" s="31">
        <v>0</v>
      </c>
      <c r="C26" s="31">
        <v>22</v>
      </c>
      <c r="D26" s="30">
        <v>354</v>
      </c>
      <c r="E26" s="146">
        <v>37.321333333333335</v>
      </c>
      <c r="F26" s="253">
        <v>22</v>
      </c>
      <c r="G26" s="253">
        <v>1.8338219638031283</v>
      </c>
      <c r="H26" s="61"/>
      <c r="I26" s="24">
        <v>25.827999999999999</v>
      </c>
      <c r="J26" s="24">
        <v>22</v>
      </c>
      <c r="K26" s="24">
        <v>1.5994220249767774</v>
      </c>
      <c r="L26" s="61"/>
      <c r="M26" s="38">
        <v>20.589000000000002</v>
      </c>
      <c r="N26" s="38">
        <v>22</v>
      </c>
      <c r="O26" s="38">
        <v>1.490984140777754</v>
      </c>
      <c r="P26" s="65"/>
      <c r="Q26" s="149">
        <v>17.492000000000001</v>
      </c>
      <c r="R26" s="149">
        <v>22</v>
      </c>
      <c r="S26" s="149">
        <v>1.4250101832993891</v>
      </c>
      <c r="T26" s="66"/>
      <c r="U26" s="43">
        <v>15.411666666666667</v>
      </c>
      <c r="V26" s="43">
        <v>22</v>
      </c>
      <c r="W26" s="43">
        <v>1.3783799898637572</v>
      </c>
      <c r="X26" s="66"/>
      <c r="Y26" s="57">
        <v>13.907333333333334</v>
      </c>
      <c r="Z26" s="57">
        <v>22</v>
      </c>
      <c r="AA26" s="57">
        <v>1.3437469805790845</v>
      </c>
      <c r="AB26" s="66"/>
      <c r="AC26" s="99">
        <v>12.765333333333333</v>
      </c>
      <c r="AD26" s="99">
        <v>22</v>
      </c>
      <c r="AE26" s="99">
        <v>1.3165113960603663</v>
      </c>
      <c r="AF26" s="24"/>
      <c r="AG26" s="47">
        <v>11.850000000000001</v>
      </c>
      <c r="AH26" s="47">
        <v>22</v>
      </c>
      <c r="AI26" s="47">
        <v>1.293903548680619</v>
      </c>
      <c r="AJ26" s="61"/>
      <c r="AK26" s="161">
        <v>11.118666666666668</v>
      </c>
      <c r="AL26" s="262">
        <v>22</v>
      </c>
      <c r="AM26" s="262">
        <v>1.2749302450024846</v>
      </c>
      <c r="AN26" s="66"/>
      <c r="AO26" s="92">
        <v>10.529333333333334</v>
      </c>
      <c r="AP26" s="92">
        <v>22</v>
      </c>
      <c r="AQ26" s="92">
        <v>1.2603942223286249</v>
      </c>
      <c r="AR26" s="92">
        <v>255.29333333333335</v>
      </c>
      <c r="AS26" s="24"/>
      <c r="AT26" s="35"/>
      <c r="AU26" s="36"/>
      <c r="AV26" s="36"/>
    </row>
    <row r="27" spans="1:48" ht="45" customHeight="1" thickBot="1">
      <c r="A27" s="287" t="s">
        <v>10</v>
      </c>
      <c r="B27" s="31">
        <v>3</v>
      </c>
      <c r="C27" s="31">
        <v>20</v>
      </c>
      <c r="D27" s="30">
        <v>320</v>
      </c>
      <c r="E27" s="233">
        <v>37.904666666666664</v>
      </c>
      <c r="F27" s="254">
        <v>22.124901862822067</v>
      </c>
      <c r="G27" s="254">
        <v>1.8624846449922201</v>
      </c>
      <c r="H27" s="66"/>
      <c r="I27" s="48">
        <v>26.373999999999999</v>
      </c>
      <c r="J27" s="48">
        <v>22.220013431833443</v>
      </c>
      <c r="K27" s="48">
        <v>1.6332335638352766</v>
      </c>
      <c r="L27" s="66"/>
      <c r="M27" s="42">
        <v>21.071333333333335</v>
      </c>
      <c r="N27" s="42">
        <v>22.285573317544898</v>
      </c>
      <c r="O27" s="42">
        <v>1.5259130518743818</v>
      </c>
      <c r="P27" s="24"/>
      <c r="Q27" s="265">
        <v>17.914666666666665</v>
      </c>
      <c r="R27" s="265">
        <v>22.330897703549059</v>
      </c>
      <c r="S27" s="265">
        <v>1.4594433129667344</v>
      </c>
      <c r="T27" s="61"/>
      <c r="U27" s="50">
        <v>15.788666666666666</v>
      </c>
      <c r="V27" s="50">
        <v>22.367446393762183</v>
      </c>
      <c r="W27" s="50">
        <v>1.4120979041826909</v>
      </c>
      <c r="X27" s="61"/>
      <c r="Y27" s="38">
        <v>14.250666666666667</v>
      </c>
      <c r="Z27" s="38">
        <v>22.399844720496894</v>
      </c>
      <c r="AA27" s="38">
        <v>1.3769203517021482</v>
      </c>
      <c r="AB27" s="66"/>
      <c r="AC27" s="70">
        <v>13.078000000000001</v>
      </c>
      <c r="AD27" s="70">
        <v>22.426169922762384</v>
      </c>
      <c r="AE27" s="70">
        <v>1.3487572621953317</v>
      </c>
      <c r="AF27" s="61"/>
      <c r="AG27" s="46">
        <v>12.142666666666665</v>
      </c>
      <c r="AH27" s="46">
        <v>22.454922279792743</v>
      </c>
      <c r="AI27" s="46">
        <v>1.3258598726114648</v>
      </c>
      <c r="AJ27" s="66"/>
      <c r="AK27" s="83">
        <v>11.392000000000001</v>
      </c>
      <c r="AL27" s="263">
        <v>22.464852607709751</v>
      </c>
      <c r="AM27" s="263">
        <v>1.3062722164889349</v>
      </c>
      <c r="AN27" s="66"/>
      <c r="AO27" s="56">
        <v>10.797000000000002</v>
      </c>
      <c r="AP27" s="56">
        <v>22.487553126897392</v>
      </c>
      <c r="AQ27" s="56">
        <v>1.292434761790759</v>
      </c>
      <c r="AR27" s="56">
        <v>257.97000000000003</v>
      </c>
      <c r="AS27" s="24"/>
      <c r="AT27" s="35"/>
      <c r="AU27" s="36"/>
      <c r="AV27" s="36"/>
    </row>
    <row r="28" spans="1:48" ht="19.5" thickBot="1">
      <c r="A28" s="287" t="s">
        <v>11</v>
      </c>
      <c r="B28" s="31">
        <v>4</v>
      </c>
      <c r="C28" s="31">
        <v>20</v>
      </c>
      <c r="D28" s="119">
        <v>318</v>
      </c>
      <c r="E28" s="234">
        <v>37.900333333333329</v>
      </c>
      <c r="F28" s="255">
        <v>22.123974020412533</v>
      </c>
      <c r="G28" s="255">
        <v>1.8622717222176723</v>
      </c>
      <c r="H28" s="66"/>
      <c r="I28" s="51">
        <v>26.428666666666668</v>
      </c>
      <c r="J28" s="51">
        <v>22.242041638683681</v>
      </c>
      <c r="K28" s="51">
        <v>1.6366188461141498</v>
      </c>
      <c r="L28" s="66"/>
      <c r="M28" s="43">
        <v>21.140666666666664</v>
      </c>
      <c r="N28" s="43">
        <v>22.326623248470494</v>
      </c>
      <c r="O28" s="43">
        <v>1.5309339319767301</v>
      </c>
      <c r="P28" s="24"/>
      <c r="Q28" s="111">
        <v>17.986000000000001</v>
      </c>
      <c r="R28" s="111">
        <v>22.386743215031316</v>
      </c>
      <c r="S28" s="111">
        <v>1.465254582484725</v>
      </c>
      <c r="T28" s="61"/>
      <c r="U28" s="50">
        <v>15.861666666666666</v>
      </c>
      <c r="V28" s="50">
        <v>22.438596491228072</v>
      </c>
      <c r="W28" s="50">
        <v>1.4186268371940496</v>
      </c>
      <c r="X28" s="61"/>
      <c r="Y28" s="38">
        <v>14.321</v>
      </c>
      <c r="Z28" s="38">
        <v>22.481754658385093</v>
      </c>
      <c r="AA28" s="38">
        <v>1.3837160617089115</v>
      </c>
      <c r="AB28" s="66"/>
      <c r="AC28" s="42">
        <v>13.145666666666665</v>
      </c>
      <c r="AD28" s="42">
        <v>22.518400726942296</v>
      </c>
      <c r="AE28" s="42">
        <v>1.3557358451648387</v>
      </c>
      <c r="AF28" s="61"/>
      <c r="AG28" s="42">
        <v>12.204666666666666</v>
      </c>
      <c r="AH28" s="42">
        <v>22.551295336787561</v>
      </c>
      <c r="AI28" s="42">
        <v>1.3326296633303003</v>
      </c>
      <c r="AJ28" s="66"/>
      <c r="AK28" s="89">
        <v>11.454000000000001</v>
      </c>
      <c r="AL28" s="259">
        <v>22.570294784580497</v>
      </c>
      <c r="AM28" s="259">
        <v>1.3133814929480565</v>
      </c>
      <c r="AN28" s="66"/>
      <c r="AO28" s="163">
        <v>10.852666666666666</v>
      </c>
      <c r="AP28" s="163">
        <v>22.588949605343046</v>
      </c>
      <c r="AQ28" s="163">
        <v>1.2990982363737928</v>
      </c>
      <c r="AR28" s="163">
        <v>258.52666666666664</v>
      </c>
      <c r="AS28" s="24"/>
      <c r="AT28" s="35"/>
      <c r="AU28" s="36"/>
      <c r="AV28" s="36"/>
    </row>
    <row r="29" spans="1:48" ht="39.950000000000003" customHeight="1" thickBot="1">
      <c r="A29" s="287" t="s">
        <v>75</v>
      </c>
      <c r="B29" s="31">
        <v>1</v>
      </c>
      <c r="C29" s="31">
        <v>22</v>
      </c>
      <c r="D29" s="115">
        <v>352</v>
      </c>
      <c r="E29" s="39">
        <v>39.362333333333332</v>
      </c>
      <c r="F29" s="39">
        <v>22.437013774891156</v>
      </c>
      <c r="G29" s="39">
        <v>1.9341085906150193</v>
      </c>
      <c r="H29" s="24"/>
      <c r="I29" s="24">
        <v>27.018333333333334</v>
      </c>
      <c r="J29" s="24">
        <v>22.479650772330423</v>
      </c>
      <c r="K29" s="24">
        <v>1.6731344824027243</v>
      </c>
      <c r="L29" s="61"/>
      <c r="M29" s="24">
        <v>21.445999999999998</v>
      </c>
      <c r="N29" s="24">
        <v>22.507400828892834</v>
      </c>
      <c r="O29" s="24">
        <v>1.5530451155043812</v>
      </c>
      <c r="P29" s="24"/>
      <c r="Q29" s="50">
        <v>18.162333333333333</v>
      </c>
      <c r="R29" s="50">
        <v>22.524791231732777</v>
      </c>
      <c r="S29" s="50">
        <v>1.4796198234894771</v>
      </c>
      <c r="T29" s="24"/>
      <c r="U29" s="38">
        <v>15.968666666666666</v>
      </c>
      <c r="V29" s="38">
        <v>22.542884990253413</v>
      </c>
      <c r="W29" s="38">
        <v>1.4281966431148079</v>
      </c>
      <c r="X29" s="61"/>
      <c r="Y29" s="38">
        <v>14.383000000000001</v>
      </c>
      <c r="Z29" s="38">
        <v>22.553959627329192</v>
      </c>
      <c r="AA29" s="38">
        <v>1.3897065928049213</v>
      </c>
      <c r="AB29" s="66"/>
      <c r="AC29" s="43">
        <v>13.180666666666667</v>
      </c>
      <c r="AD29" s="43">
        <v>22.566106315311224</v>
      </c>
      <c r="AE29" s="43">
        <v>1.3593454570456187</v>
      </c>
      <c r="AF29" s="61"/>
      <c r="AG29" s="43">
        <v>12.219666666666669</v>
      </c>
      <c r="AH29" s="43">
        <v>22.574611398963732</v>
      </c>
      <c r="AI29" s="43">
        <v>1.3342675159235671</v>
      </c>
      <c r="AJ29" s="66"/>
      <c r="AK29" s="90">
        <v>11.459000000000001</v>
      </c>
      <c r="AL29" s="260">
        <v>22.578798185941043</v>
      </c>
      <c r="AM29" s="260">
        <v>1.3139548216947599</v>
      </c>
      <c r="AN29" s="66"/>
      <c r="AO29" s="164">
        <v>10.851333333333335</v>
      </c>
      <c r="AP29" s="164">
        <v>22.586520947176687</v>
      </c>
      <c r="AQ29" s="164">
        <v>1.2989386321921634</v>
      </c>
      <c r="AR29" s="164">
        <v>258.51333333333332</v>
      </c>
      <c r="AS29" s="24"/>
      <c r="AT29" s="35"/>
      <c r="AU29" s="36"/>
      <c r="AV29" s="36"/>
    </row>
    <row r="30" spans="1:48" ht="19.5" thickBot="1">
      <c r="A30" s="287" t="s">
        <v>12</v>
      </c>
      <c r="B30" s="32">
        <v>0</v>
      </c>
      <c r="C30" s="31">
        <v>23</v>
      </c>
      <c r="D30" s="116">
        <v>368</v>
      </c>
      <c r="E30" s="38">
        <v>41.991666666666667</v>
      </c>
      <c r="F30" s="145">
        <v>23</v>
      </c>
      <c r="G30" s="145">
        <v>2.0633035787404799</v>
      </c>
      <c r="H30" s="61"/>
      <c r="I30" s="24">
        <v>28.309666666666669</v>
      </c>
      <c r="J30" s="24">
        <v>23</v>
      </c>
      <c r="K30" s="24">
        <v>1.7531014552585404</v>
      </c>
      <c r="L30" s="24"/>
      <c r="M30" s="24">
        <v>22.278000000000002</v>
      </c>
      <c r="N30" s="24">
        <v>23</v>
      </c>
      <c r="O30" s="24">
        <v>1.6132956767325659</v>
      </c>
      <c r="P30" s="61"/>
      <c r="Q30" s="39">
        <v>18.769333333333332</v>
      </c>
      <c r="R30" s="39">
        <v>23</v>
      </c>
      <c r="S30" s="39">
        <v>1.5290699253224711</v>
      </c>
      <c r="T30" s="24"/>
      <c r="U30" s="39">
        <v>16.437666666666665</v>
      </c>
      <c r="V30" s="39">
        <v>23</v>
      </c>
      <c r="W30" s="39">
        <v>1.4701428017768237</v>
      </c>
      <c r="X30" s="61"/>
      <c r="Y30" s="24">
        <v>14.766</v>
      </c>
      <c r="Z30" s="24">
        <v>23</v>
      </c>
      <c r="AA30" s="24">
        <v>1.4267126155431735</v>
      </c>
      <c r="AB30" s="61"/>
      <c r="AC30" s="40">
        <v>13.499000000000001</v>
      </c>
      <c r="AD30" s="40">
        <v>23</v>
      </c>
      <c r="AE30" s="40">
        <v>1.3921757365327101</v>
      </c>
      <c r="AF30" s="24"/>
      <c r="AG30" s="40">
        <v>12.493333333333334</v>
      </c>
      <c r="AH30" s="40">
        <v>23</v>
      </c>
      <c r="AI30" s="40">
        <v>1.3641492265696089</v>
      </c>
      <c r="AJ30" s="66"/>
      <c r="AK30" s="65">
        <v>11.706666666666669</v>
      </c>
      <c r="AL30" s="24">
        <v>23</v>
      </c>
      <c r="AM30" s="24">
        <v>1.3423537056147998</v>
      </c>
      <c r="AN30" s="66"/>
      <c r="AO30" s="24">
        <v>11.078333333333333</v>
      </c>
      <c r="AP30" s="24">
        <v>23</v>
      </c>
      <c r="AQ30" s="24">
        <v>1.3261112441145957</v>
      </c>
      <c r="AR30" s="24">
        <v>260.7833333333333</v>
      </c>
      <c r="AS30" s="24"/>
      <c r="AT30" s="35"/>
      <c r="AU30" s="36"/>
      <c r="AV30" s="36"/>
    </row>
    <row r="31" spans="1:48" ht="50.1" customHeight="1">
      <c r="A31" s="287" t="s">
        <v>13</v>
      </c>
      <c r="B31" s="32">
        <v>2</v>
      </c>
      <c r="C31" s="32">
        <v>22</v>
      </c>
      <c r="D31" s="78">
        <v>350</v>
      </c>
      <c r="E31" s="54">
        <v>43.014000000000003</v>
      </c>
      <c r="F31" s="257">
        <v>23.211167722390528</v>
      </c>
      <c r="G31" s="257">
        <v>2.113536974858734</v>
      </c>
      <c r="H31" s="61"/>
      <c r="I31" s="54">
        <v>29.026333333333337</v>
      </c>
      <c r="J31" s="54">
        <v>23.284053375611045</v>
      </c>
      <c r="K31" s="54">
        <v>1.7974816802559601</v>
      </c>
      <c r="L31" s="65"/>
      <c r="M31" s="42">
        <v>22.842666666666663</v>
      </c>
      <c r="N31" s="42">
        <v>23.331118060985141</v>
      </c>
      <c r="O31" s="42">
        <v>1.6541868829507325</v>
      </c>
      <c r="P31" s="61"/>
      <c r="Q31" s="110">
        <v>19.237666666666666</v>
      </c>
      <c r="R31" s="110">
        <v>23.363236814891415</v>
      </c>
      <c r="S31" s="110">
        <v>1.567223353699932</v>
      </c>
      <c r="T31" s="61"/>
      <c r="U31" s="86">
        <v>16.841666666666665</v>
      </c>
      <c r="V31" s="86">
        <v>23.389710610932475</v>
      </c>
      <c r="W31" s="86">
        <v>1.5062755269355752</v>
      </c>
      <c r="X31" s="61"/>
      <c r="Y31" s="38">
        <v>15.119333333333332</v>
      </c>
      <c r="Z31" s="38">
        <v>23.410058027079302</v>
      </c>
      <c r="AA31" s="38">
        <v>1.4608522013591416</v>
      </c>
      <c r="AB31" s="61"/>
      <c r="AC31" s="38">
        <v>13.817</v>
      </c>
      <c r="AD31" s="38">
        <v>23.42934293429343</v>
      </c>
      <c r="AE31" s="38">
        <v>1.4249716387637938</v>
      </c>
      <c r="AF31" s="24"/>
      <c r="AG31" s="38">
        <v>12.788333333333332</v>
      </c>
      <c r="AH31" s="38">
        <v>23.44472361809045</v>
      </c>
      <c r="AI31" s="38">
        <v>1.3963603275705185</v>
      </c>
      <c r="AJ31" s="61"/>
      <c r="AK31" s="85">
        <v>11.988666666666667</v>
      </c>
      <c r="AL31" s="38">
        <v>23.454838709677418</v>
      </c>
      <c r="AM31" s="38">
        <v>1.3746894469288691</v>
      </c>
      <c r="AN31" s="61"/>
      <c r="AO31" s="38">
        <v>11.351333333333335</v>
      </c>
      <c r="AP31" s="38">
        <v>23.467465753424662</v>
      </c>
      <c r="AQ31" s="38">
        <v>1.3587902003032479</v>
      </c>
      <c r="AR31" s="38">
        <v>263.51333333333332</v>
      </c>
      <c r="AS31" s="24"/>
      <c r="AT31" s="35"/>
      <c r="AU31" s="36"/>
      <c r="AV31" s="36"/>
    </row>
    <row r="32" spans="1:48" ht="50.1" customHeight="1" thickBot="1">
      <c r="A32" s="287" t="s">
        <v>14</v>
      </c>
      <c r="B32" s="32">
        <v>5</v>
      </c>
      <c r="C32" s="31">
        <v>20</v>
      </c>
      <c r="D32" s="78">
        <v>316</v>
      </c>
      <c r="E32" s="54">
        <v>42.354999999999997</v>
      </c>
      <c r="F32" s="257">
        <v>23.075048196089231</v>
      </c>
      <c r="G32" s="257">
        <v>2.0811563344525426</v>
      </c>
      <c r="H32" s="61"/>
      <c r="I32" s="54">
        <v>28.899000000000001</v>
      </c>
      <c r="J32" s="54">
        <v>23.233584357246663</v>
      </c>
      <c r="K32" s="54">
        <v>1.7895964495819998</v>
      </c>
      <c r="L32" s="65"/>
      <c r="M32" s="43">
        <v>22.848333333333333</v>
      </c>
      <c r="N32" s="43">
        <v>23.334440969507426</v>
      </c>
      <c r="O32" s="43">
        <v>1.6545972433437131</v>
      </c>
      <c r="P32" s="61"/>
      <c r="Q32" s="111">
        <v>19.298333333333332</v>
      </c>
      <c r="R32" s="111">
        <v>23.41028955532575</v>
      </c>
      <c r="S32" s="111">
        <v>1.5721656483367277</v>
      </c>
      <c r="T32" s="61"/>
      <c r="U32" s="86">
        <v>16.925000000000001</v>
      </c>
      <c r="V32" s="86">
        <v>23.470096463022511</v>
      </c>
      <c r="W32" s="86">
        <v>1.5137286468115554</v>
      </c>
      <c r="X32" s="61"/>
      <c r="Y32" s="38">
        <v>15.217666666666666</v>
      </c>
      <c r="Z32" s="38">
        <v>23.524177949709866</v>
      </c>
      <c r="AA32" s="38">
        <v>1.4703533125060386</v>
      </c>
      <c r="AB32" s="61"/>
      <c r="AC32" s="38">
        <v>13.92</v>
      </c>
      <c r="AD32" s="38">
        <v>23.568406840684069</v>
      </c>
      <c r="AE32" s="38">
        <v>1.4355942108700883</v>
      </c>
      <c r="AF32" s="24"/>
      <c r="AG32" s="38">
        <v>12.895666666666665</v>
      </c>
      <c r="AH32" s="38">
        <v>23.606532663316582</v>
      </c>
      <c r="AI32" s="38">
        <v>1.4080800727934484</v>
      </c>
      <c r="AJ32" s="66"/>
      <c r="AK32" s="85">
        <v>12.104999999999999</v>
      </c>
      <c r="AL32" s="38">
        <v>23.642473118279565</v>
      </c>
      <c r="AM32" s="38">
        <v>1.3880288957688336</v>
      </c>
      <c r="AN32" s="61"/>
      <c r="AO32" s="38">
        <v>11.469333333333333</v>
      </c>
      <c r="AP32" s="38">
        <v>23.669520547945208</v>
      </c>
      <c r="AQ32" s="38">
        <v>1.3729151703774638</v>
      </c>
      <c r="AR32" s="38">
        <v>264.69333333333333</v>
      </c>
      <c r="AS32" s="24"/>
      <c r="AT32" s="35"/>
      <c r="AU32" s="36"/>
      <c r="AV32" s="36"/>
    </row>
    <row r="33" spans="5:46" ht="18.75"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33"/>
      <c r="AP33" s="33"/>
      <c r="AQ33" s="33"/>
      <c r="AR33" s="33"/>
      <c r="AS33" s="33"/>
      <c r="AT33" s="25"/>
    </row>
    <row r="34" spans="5:46" ht="18.75"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</sheetData>
  <mergeCells count="23">
    <mergeCell ref="V1:V11"/>
    <mergeCell ref="AA1:AA11"/>
    <mergeCell ref="AK11:AN11"/>
    <mergeCell ref="AC14:AF14"/>
    <mergeCell ref="AG14:AJ14"/>
    <mergeCell ref="AK14:AN14"/>
    <mergeCell ref="Y14:AB14"/>
    <mergeCell ref="Y12:Y13"/>
    <mergeCell ref="AO14:AS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2:AQ73"/>
  <sheetViews>
    <sheetView topLeftCell="M40" workbookViewId="0">
      <selection activeCell="W55" sqref="W55"/>
    </sheetView>
  </sheetViews>
  <sheetFormatPr defaultRowHeight="15"/>
  <cols>
    <col min="2" max="2" width="7.28515625" customWidth="1"/>
    <col min="3" max="3" width="11" customWidth="1"/>
    <col min="6" max="6" width="11.7109375" customWidth="1"/>
    <col min="14" max="14" width="10.7109375" customWidth="1"/>
    <col min="22" max="22" width="10.42578125" customWidth="1"/>
    <col min="43" max="43" width="11.42578125" customWidth="1"/>
  </cols>
  <sheetData>
    <row r="2" spans="3:43">
      <c r="D2" s="354"/>
      <c r="E2" s="354"/>
      <c r="F2" s="354"/>
      <c r="G2" s="354"/>
      <c r="H2" s="355"/>
      <c r="I2" s="355"/>
      <c r="J2" s="355"/>
      <c r="K2" s="355"/>
      <c r="L2" s="356"/>
      <c r="M2" s="356"/>
      <c r="N2" s="356"/>
      <c r="O2" s="356"/>
      <c r="P2" s="357"/>
      <c r="Q2" s="357"/>
      <c r="R2" s="357"/>
      <c r="S2" s="357"/>
      <c r="T2" s="358"/>
      <c r="U2" s="358"/>
      <c r="V2" s="358"/>
      <c r="W2" s="358"/>
      <c r="X2" s="359"/>
      <c r="Y2" s="359"/>
      <c r="Z2" s="359"/>
      <c r="AA2" s="359"/>
      <c r="AB2" s="360"/>
      <c r="AC2" s="360"/>
      <c r="AD2" s="360"/>
      <c r="AE2" s="360"/>
      <c r="AF2" s="361"/>
      <c r="AG2" s="361"/>
      <c r="AH2" s="361"/>
      <c r="AI2" s="361"/>
      <c r="AJ2" s="362"/>
      <c r="AK2" s="362"/>
      <c r="AL2" s="362"/>
      <c r="AM2" s="362"/>
      <c r="AN2" s="363"/>
      <c r="AO2" s="363"/>
      <c r="AP2" s="363"/>
      <c r="AQ2" s="363"/>
    </row>
    <row r="3" spans="3:43" ht="18.75" thickBot="1">
      <c r="C3" s="364" t="s">
        <v>164</v>
      </c>
      <c r="D3" s="762" t="s">
        <v>141</v>
      </c>
      <c r="E3" s="763"/>
      <c r="F3" s="763"/>
      <c r="G3" s="764"/>
      <c r="H3" s="765" t="s">
        <v>142</v>
      </c>
      <c r="I3" s="766"/>
      <c r="J3" s="766"/>
      <c r="K3" s="767"/>
      <c r="L3" s="750" t="s">
        <v>143</v>
      </c>
      <c r="M3" s="751"/>
      <c r="N3" s="751"/>
      <c r="O3" s="752"/>
      <c r="P3" s="753" t="s">
        <v>144</v>
      </c>
      <c r="Q3" s="754"/>
      <c r="R3" s="754"/>
      <c r="S3" s="755"/>
      <c r="T3" s="756" t="s">
        <v>145</v>
      </c>
      <c r="U3" s="756"/>
      <c r="V3" s="756"/>
      <c r="W3" s="756"/>
      <c r="X3" s="757" t="s">
        <v>146</v>
      </c>
      <c r="Y3" s="757"/>
      <c r="Z3" s="757"/>
      <c r="AA3" s="757"/>
      <c r="AB3" s="758" t="s">
        <v>147</v>
      </c>
      <c r="AC3" s="758"/>
      <c r="AD3" s="758"/>
      <c r="AE3" s="758"/>
      <c r="AF3" s="742" t="s">
        <v>148</v>
      </c>
      <c r="AG3" s="742"/>
      <c r="AH3" s="742"/>
      <c r="AI3" s="742"/>
      <c r="AJ3" s="743" t="s">
        <v>149</v>
      </c>
      <c r="AK3" s="743"/>
      <c r="AL3" s="743"/>
      <c r="AM3" s="743"/>
      <c r="AN3" s="744" t="s">
        <v>150</v>
      </c>
      <c r="AO3" s="744"/>
      <c r="AP3" s="744"/>
      <c r="AQ3" s="744"/>
    </row>
    <row r="4" spans="3:43" ht="18" customHeight="1" thickTop="1">
      <c r="C4" s="759" t="s">
        <v>183</v>
      </c>
      <c r="D4" s="493" t="s">
        <v>154</v>
      </c>
      <c r="E4" s="493" t="s">
        <v>3</v>
      </c>
      <c r="F4" s="493" t="s">
        <v>153</v>
      </c>
      <c r="G4" s="493" t="s">
        <v>156</v>
      </c>
      <c r="H4" s="494" t="s">
        <v>157</v>
      </c>
      <c r="I4" s="494" t="s">
        <v>3</v>
      </c>
      <c r="J4" s="494" t="s">
        <v>158</v>
      </c>
      <c r="K4" s="494" t="s">
        <v>156</v>
      </c>
      <c r="L4" s="495" t="s">
        <v>157</v>
      </c>
      <c r="M4" s="495" t="s">
        <v>3</v>
      </c>
      <c r="N4" s="495" t="s">
        <v>151</v>
      </c>
      <c r="O4" s="495" t="s">
        <v>160</v>
      </c>
      <c r="P4" s="496" t="s">
        <v>154</v>
      </c>
      <c r="Q4" s="496" t="s">
        <v>3</v>
      </c>
      <c r="R4" s="496" t="s">
        <v>151</v>
      </c>
      <c r="S4" s="496" t="s">
        <v>159</v>
      </c>
      <c r="T4" s="497" t="s">
        <v>157</v>
      </c>
      <c r="U4" s="497" t="s">
        <v>3</v>
      </c>
      <c r="V4" s="497" t="s">
        <v>151</v>
      </c>
      <c r="W4" s="497" t="s">
        <v>160</v>
      </c>
      <c r="X4" s="498" t="s">
        <v>157</v>
      </c>
      <c r="Y4" s="498" t="s">
        <v>3</v>
      </c>
      <c r="Z4" s="498" t="s">
        <v>158</v>
      </c>
      <c r="AA4" s="498" t="s">
        <v>156</v>
      </c>
      <c r="AB4" s="499" t="s">
        <v>157</v>
      </c>
      <c r="AC4" s="499" t="s">
        <v>3</v>
      </c>
      <c r="AD4" s="499" t="s">
        <v>158</v>
      </c>
      <c r="AE4" s="499" t="s">
        <v>156</v>
      </c>
      <c r="AF4" s="500" t="s">
        <v>157</v>
      </c>
      <c r="AG4" s="500" t="s">
        <v>3</v>
      </c>
      <c r="AH4" s="500" t="s">
        <v>158</v>
      </c>
      <c r="AI4" s="500" t="s">
        <v>155</v>
      </c>
      <c r="AJ4" s="501" t="s">
        <v>157</v>
      </c>
      <c r="AK4" s="501" t="s">
        <v>3</v>
      </c>
      <c r="AL4" s="501" t="s">
        <v>151</v>
      </c>
      <c r="AM4" s="501" t="s">
        <v>152</v>
      </c>
      <c r="AN4" s="502" t="s">
        <v>157</v>
      </c>
      <c r="AO4" s="502" t="s">
        <v>3</v>
      </c>
      <c r="AP4" s="502" t="s">
        <v>158</v>
      </c>
      <c r="AQ4" s="503" t="s">
        <v>156</v>
      </c>
    </row>
    <row r="5" spans="3:43">
      <c r="C5" s="760"/>
      <c r="D5" s="483">
        <v>124.88366666666667</v>
      </c>
      <c r="E5" s="483">
        <v>22.023793462930033</v>
      </c>
      <c r="F5" s="483">
        <v>1</v>
      </c>
      <c r="G5" s="483">
        <f>60+D5*F5</f>
        <v>184.88366666666667</v>
      </c>
      <c r="H5" s="484">
        <v>114.88666666666666</v>
      </c>
      <c r="I5" s="484">
        <v>22.023235853105263</v>
      </c>
      <c r="J5" s="484">
        <v>1</v>
      </c>
      <c r="K5" s="484">
        <f>70+H5*J5</f>
        <v>184.88666666666666</v>
      </c>
      <c r="L5" s="485">
        <v>104.90166666666666</v>
      </c>
      <c r="M5" s="485">
        <v>22.023193029819609</v>
      </c>
      <c r="N5" s="485">
        <v>1</v>
      </c>
      <c r="O5" s="485">
        <f>L5*N5+80</f>
        <v>184.90166666666664</v>
      </c>
      <c r="P5" s="486">
        <v>94.924000000000021</v>
      </c>
      <c r="Q5" s="486">
        <v>22.024333292368201</v>
      </c>
      <c r="R5" s="486">
        <v>1</v>
      </c>
      <c r="S5" s="486">
        <f>90+P5*R5</f>
        <v>184.92400000000004</v>
      </c>
      <c r="T5" s="487">
        <v>84.963333333333338</v>
      </c>
      <c r="U5" s="487">
        <v>22.029740690672238</v>
      </c>
      <c r="V5" s="487">
        <v>1</v>
      </c>
      <c r="W5" s="487">
        <f>T5*V5+100</f>
        <v>184.96333333333334</v>
      </c>
      <c r="X5" s="488">
        <v>75.075666666666663</v>
      </c>
      <c r="Y5" s="488">
        <v>22.035868893011749</v>
      </c>
      <c r="Z5" s="488">
        <v>1</v>
      </c>
      <c r="AA5" s="488">
        <f>110+X5*Z5</f>
        <v>185.07566666666668</v>
      </c>
      <c r="AB5" s="489">
        <v>65.275999999999996</v>
      </c>
      <c r="AC5" s="489">
        <v>22.04645492059522</v>
      </c>
      <c r="AD5" s="489">
        <v>1</v>
      </c>
      <c r="AE5" s="489">
        <f>120+AB5*AD5</f>
        <v>185.27600000000001</v>
      </c>
      <c r="AF5" s="490">
        <v>55.699333333333335</v>
      </c>
      <c r="AG5" s="490">
        <v>22.059966756169288</v>
      </c>
      <c r="AH5" s="490">
        <v>1</v>
      </c>
      <c r="AI5" s="490">
        <f>130+AF5*AH5</f>
        <v>185.69933333333333</v>
      </c>
      <c r="AJ5" s="491">
        <v>46.503999999999998</v>
      </c>
      <c r="AK5" s="491">
        <v>22.087239497731904</v>
      </c>
      <c r="AL5" s="491">
        <v>1</v>
      </c>
      <c r="AM5" s="491">
        <f>140+AJ5*AL5</f>
        <v>186.50399999999999</v>
      </c>
      <c r="AN5" s="492">
        <v>37.904666666666664</v>
      </c>
      <c r="AO5" s="492">
        <v>22.124901862822067</v>
      </c>
      <c r="AP5" s="492">
        <v>1</v>
      </c>
      <c r="AQ5" s="504">
        <f>AN5*AP5+150</f>
        <v>187.90466666666666</v>
      </c>
    </row>
    <row r="6" spans="3:43">
      <c r="C6" s="760"/>
      <c r="D6" s="483">
        <v>70.472333333333324</v>
      </c>
      <c r="E6" s="483">
        <v>22.146170839469807</v>
      </c>
      <c r="F6" s="483">
        <v>2</v>
      </c>
      <c r="G6" s="483">
        <f t="shared" ref="G6:G34" si="0">60+D6*F6</f>
        <v>200.94466666666665</v>
      </c>
      <c r="H6" s="484">
        <v>65.481666666666669</v>
      </c>
      <c r="I6" s="484">
        <v>22.146224677716386</v>
      </c>
      <c r="J6" s="484">
        <v>2</v>
      </c>
      <c r="K6" s="484">
        <f t="shared" ref="K6:K34" si="1">70+H6*J6</f>
        <v>200.96333333333334</v>
      </c>
      <c r="L6" s="485">
        <v>60.490333333333332</v>
      </c>
      <c r="M6" s="485">
        <v>22.146473334971738</v>
      </c>
      <c r="N6" s="485">
        <v>2</v>
      </c>
      <c r="O6" s="485">
        <f t="shared" ref="O6:O34" si="2">L6*N6+80</f>
        <v>200.98066666666665</v>
      </c>
      <c r="P6" s="486">
        <v>55.49466666666666</v>
      </c>
      <c r="Q6" s="486">
        <v>22.146233382570159</v>
      </c>
      <c r="R6" s="486">
        <v>2</v>
      </c>
      <c r="S6" s="486">
        <f t="shared" ref="S6:S34" si="3">90+P6*R6</f>
        <v>200.98933333333332</v>
      </c>
      <c r="T6" s="487">
        <v>50.495333333333328</v>
      </c>
      <c r="U6" s="487">
        <v>22.147240019714143</v>
      </c>
      <c r="V6" s="487">
        <v>2</v>
      </c>
      <c r="W6" s="487">
        <f t="shared" ref="W6:W34" si="4">T6*V6+100</f>
        <v>200.99066666666664</v>
      </c>
      <c r="X6" s="488">
        <v>45.536666666666669</v>
      </c>
      <c r="Y6" s="488">
        <v>22.153903162055339</v>
      </c>
      <c r="Z6" s="488">
        <v>2</v>
      </c>
      <c r="AA6" s="488">
        <f t="shared" ref="AA6:AA34" si="5">110+X6*Z6</f>
        <v>201.07333333333332</v>
      </c>
      <c r="AB6" s="489">
        <v>40.593666666666664</v>
      </c>
      <c r="AC6" s="489">
        <v>22.16110628798214</v>
      </c>
      <c r="AD6" s="489">
        <v>2</v>
      </c>
      <c r="AE6" s="489">
        <f t="shared" ref="AE6:AE34" si="6">120+AB6*AD6</f>
        <v>201.18733333333333</v>
      </c>
      <c r="AF6" s="490">
        <v>35.717999999999996</v>
      </c>
      <c r="AG6" s="490">
        <v>22.176713873919038</v>
      </c>
      <c r="AH6" s="490">
        <v>2</v>
      </c>
      <c r="AI6" s="490">
        <f t="shared" ref="AI6:AI34" si="7">130+AF6*AH6</f>
        <v>201.43599999999998</v>
      </c>
      <c r="AJ6" s="491">
        <v>30.963999999999999</v>
      </c>
      <c r="AK6" s="491">
        <v>22.192792792792794</v>
      </c>
      <c r="AL6" s="491">
        <v>2</v>
      </c>
      <c r="AM6" s="491">
        <f t="shared" ref="AM6:AM34" si="8">140+AJ6*AL6</f>
        <v>201.928</v>
      </c>
      <c r="AN6" s="492">
        <v>26.373999999999999</v>
      </c>
      <c r="AO6" s="492">
        <v>22.220013431833443</v>
      </c>
      <c r="AP6" s="492">
        <v>2</v>
      </c>
      <c r="AQ6" s="504">
        <f t="shared" ref="AQ6:AQ34" si="9">AN6*AP6+150</f>
        <v>202.74799999999999</v>
      </c>
    </row>
    <row r="7" spans="3:43">
      <c r="C7" s="760"/>
      <c r="D7" s="483">
        <v>50.619666666666667</v>
      </c>
      <c r="E7" s="483">
        <v>22.220066518847005</v>
      </c>
      <c r="F7" s="483">
        <v>3</v>
      </c>
      <c r="G7" s="483">
        <f t="shared" si="0"/>
        <v>211.85900000000001</v>
      </c>
      <c r="H7" s="484">
        <v>47.287333333333343</v>
      </c>
      <c r="I7" s="484">
        <v>22.222633136094682</v>
      </c>
      <c r="J7" s="484">
        <v>3</v>
      </c>
      <c r="K7" s="484">
        <f t="shared" si="1"/>
        <v>211.86200000000002</v>
      </c>
      <c r="L7" s="485">
        <v>43.954000000000001</v>
      </c>
      <c r="M7" s="485">
        <v>22.218888888888888</v>
      </c>
      <c r="N7" s="485">
        <v>3</v>
      </c>
      <c r="O7" s="485">
        <f t="shared" si="2"/>
        <v>211.86199999999999</v>
      </c>
      <c r="P7" s="486">
        <v>40.625</v>
      </c>
      <c r="Q7" s="486">
        <v>22.221708579881657</v>
      </c>
      <c r="R7" s="486">
        <v>3</v>
      </c>
      <c r="S7" s="486">
        <f t="shared" si="3"/>
        <v>211.875</v>
      </c>
      <c r="T7" s="487">
        <v>37.292999999999999</v>
      </c>
      <c r="U7" s="487">
        <v>22.223186265460587</v>
      </c>
      <c r="V7" s="487">
        <v>3</v>
      </c>
      <c r="W7" s="487">
        <f t="shared" si="4"/>
        <v>211.87899999999999</v>
      </c>
      <c r="X7" s="488">
        <v>33.974333333333334</v>
      </c>
      <c r="Y7" s="488">
        <v>22.224035608308608</v>
      </c>
      <c r="Z7" s="488">
        <v>3</v>
      </c>
      <c r="AA7" s="488">
        <f t="shared" si="5"/>
        <v>211.923</v>
      </c>
      <c r="AB7" s="489">
        <v>30.671999999999997</v>
      </c>
      <c r="AC7" s="489">
        <v>22.232545149878977</v>
      </c>
      <c r="AD7" s="489">
        <v>3</v>
      </c>
      <c r="AE7" s="489">
        <f t="shared" si="6"/>
        <v>212.01599999999999</v>
      </c>
      <c r="AF7" s="490">
        <v>27.396333333333331</v>
      </c>
      <c r="AG7" s="490">
        <v>22.241826381059752</v>
      </c>
      <c r="AH7" s="490">
        <v>3</v>
      </c>
      <c r="AI7" s="490">
        <f t="shared" si="7"/>
        <v>212.18899999999999</v>
      </c>
      <c r="AJ7" s="491">
        <v>24.186333333333334</v>
      </c>
      <c r="AK7" s="491">
        <v>22.25855804169057</v>
      </c>
      <c r="AL7" s="491">
        <v>3</v>
      </c>
      <c r="AM7" s="491">
        <f t="shared" si="8"/>
        <v>212.559</v>
      </c>
      <c r="AN7" s="492">
        <v>21.071333333333335</v>
      </c>
      <c r="AO7" s="492">
        <v>22.285573317544898</v>
      </c>
      <c r="AP7" s="492">
        <v>3</v>
      </c>
      <c r="AQ7" s="504">
        <f t="shared" si="9"/>
        <v>213.214</v>
      </c>
    </row>
    <row r="8" spans="3:43">
      <c r="C8" s="760"/>
      <c r="D8" s="483">
        <v>40.138666666666666</v>
      </c>
      <c r="E8" s="483">
        <v>22.273715415019765</v>
      </c>
      <c r="F8" s="483">
        <v>4</v>
      </c>
      <c r="G8" s="483">
        <f t="shared" si="0"/>
        <v>220.55466666666666</v>
      </c>
      <c r="H8" s="484">
        <v>37.634999999999998</v>
      </c>
      <c r="I8" s="484">
        <v>22.274209486166011</v>
      </c>
      <c r="J8" s="484">
        <v>4</v>
      </c>
      <c r="K8" s="484">
        <f t="shared" si="1"/>
        <v>220.54</v>
      </c>
      <c r="L8" s="485">
        <v>35.136333333333333</v>
      </c>
      <c r="M8" s="485">
        <v>22.275197628458496</v>
      </c>
      <c r="N8" s="485">
        <v>4</v>
      </c>
      <c r="O8" s="485">
        <f t="shared" si="2"/>
        <v>220.54533333333333</v>
      </c>
      <c r="P8" s="486">
        <v>32.636666666666663</v>
      </c>
      <c r="Q8" s="486">
        <v>22.275290625772936</v>
      </c>
      <c r="R8" s="486">
        <v>4</v>
      </c>
      <c r="S8" s="486">
        <f t="shared" si="3"/>
        <v>220.54666666666665</v>
      </c>
      <c r="T8" s="487">
        <v>30.138333333333335</v>
      </c>
      <c r="U8" s="487">
        <v>22.27450495049505</v>
      </c>
      <c r="V8" s="487">
        <v>4</v>
      </c>
      <c r="W8" s="487">
        <f t="shared" si="4"/>
        <v>220.55333333333334</v>
      </c>
      <c r="X8" s="488">
        <v>27.647000000000002</v>
      </c>
      <c r="Y8" s="488">
        <v>22.276384405264466</v>
      </c>
      <c r="Z8" s="488">
        <v>4</v>
      </c>
      <c r="AA8" s="488">
        <f t="shared" si="5"/>
        <v>220.58800000000002</v>
      </c>
      <c r="AB8" s="489">
        <v>25.163</v>
      </c>
      <c r="AC8" s="489">
        <v>22.283370618941088</v>
      </c>
      <c r="AD8" s="489">
        <v>4</v>
      </c>
      <c r="AE8" s="489">
        <f t="shared" si="6"/>
        <v>220.65199999999999</v>
      </c>
      <c r="AF8" s="490">
        <v>22.700999999999997</v>
      </c>
      <c r="AG8" s="490">
        <v>22.293543543543542</v>
      </c>
      <c r="AH8" s="490">
        <v>4</v>
      </c>
      <c r="AI8" s="490">
        <f t="shared" si="7"/>
        <v>220.80399999999997</v>
      </c>
      <c r="AJ8" s="491">
        <v>20.279333333333337</v>
      </c>
      <c r="AK8" s="491">
        <v>22.306968463886065</v>
      </c>
      <c r="AL8" s="491">
        <v>4</v>
      </c>
      <c r="AM8" s="491">
        <f t="shared" si="8"/>
        <v>221.11733333333336</v>
      </c>
      <c r="AN8" s="492">
        <v>17.914666666666665</v>
      </c>
      <c r="AO8" s="492">
        <v>22.330897703549059</v>
      </c>
      <c r="AP8" s="492">
        <v>4</v>
      </c>
      <c r="AQ8" s="504">
        <f t="shared" si="9"/>
        <v>221.65866666666665</v>
      </c>
    </row>
    <row r="9" spans="3:43" ht="18.75" customHeight="1">
      <c r="C9" s="760"/>
      <c r="D9" s="483">
        <v>33.597333333333339</v>
      </c>
      <c r="E9" s="483">
        <v>22.312887236679064</v>
      </c>
      <c r="F9" s="483">
        <v>5</v>
      </c>
      <c r="G9" s="483">
        <f t="shared" si="0"/>
        <v>227.98666666666668</v>
      </c>
      <c r="H9" s="484">
        <v>31.600333333333335</v>
      </c>
      <c r="I9" s="484">
        <v>22.312422360248448</v>
      </c>
      <c r="J9" s="484">
        <v>5</v>
      </c>
      <c r="K9" s="484">
        <f t="shared" si="1"/>
        <v>228.00166666666667</v>
      </c>
      <c r="L9" s="485">
        <v>29.596</v>
      </c>
      <c r="M9" s="485">
        <v>22.315000000000001</v>
      </c>
      <c r="N9" s="485">
        <v>5</v>
      </c>
      <c r="O9" s="485">
        <f t="shared" si="2"/>
        <v>227.98</v>
      </c>
      <c r="P9" s="486">
        <v>27.595666666666663</v>
      </c>
      <c r="Q9" s="486">
        <v>22.312131554452368</v>
      </c>
      <c r="R9" s="486">
        <v>5</v>
      </c>
      <c r="S9" s="486">
        <f t="shared" si="3"/>
        <v>227.97833333333332</v>
      </c>
      <c r="T9" s="487">
        <v>25.597666666666669</v>
      </c>
      <c r="U9" s="487">
        <v>22.314516129032263</v>
      </c>
      <c r="V9" s="487">
        <v>5</v>
      </c>
      <c r="W9" s="487">
        <f t="shared" si="4"/>
        <v>227.98833333333334</v>
      </c>
      <c r="X9" s="488">
        <v>23.604666666666663</v>
      </c>
      <c r="Y9" s="488">
        <v>22.317391304347822</v>
      </c>
      <c r="Z9" s="488">
        <v>5</v>
      </c>
      <c r="AA9" s="488">
        <f t="shared" si="5"/>
        <v>228.02333333333331</v>
      </c>
      <c r="AB9" s="489">
        <v>21.616000000000003</v>
      </c>
      <c r="AC9" s="489">
        <v>22.322229140722293</v>
      </c>
      <c r="AD9" s="489">
        <v>5</v>
      </c>
      <c r="AE9" s="489">
        <f t="shared" si="6"/>
        <v>228.08</v>
      </c>
      <c r="AF9" s="490">
        <v>19.641666666666666</v>
      </c>
      <c r="AG9" s="490">
        <v>22.332079021636876</v>
      </c>
      <c r="AH9" s="490">
        <v>5</v>
      </c>
      <c r="AI9" s="490">
        <f t="shared" si="7"/>
        <v>228.20833333333331</v>
      </c>
      <c r="AJ9" s="491">
        <v>17.696333333333332</v>
      </c>
      <c r="AK9" s="491">
        <v>22.348734177215189</v>
      </c>
      <c r="AL9" s="491">
        <v>5</v>
      </c>
      <c r="AM9" s="491">
        <f t="shared" si="8"/>
        <v>228.48166666666665</v>
      </c>
      <c r="AN9" s="492">
        <v>15.788666666666666</v>
      </c>
      <c r="AO9" s="492">
        <v>22.367446393762183</v>
      </c>
      <c r="AP9" s="492">
        <v>5</v>
      </c>
      <c r="AQ9" s="504">
        <f t="shared" si="9"/>
        <v>228.94333333333333</v>
      </c>
    </row>
    <row r="10" spans="3:43">
      <c r="C10" s="760"/>
      <c r="D10" s="483">
        <v>29.103333333333335</v>
      </c>
      <c r="E10" s="483">
        <v>22.349906542056079</v>
      </c>
      <c r="F10" s="483">
        <v>6</v>
      </c>
      <c r="G10" s="483">
        <f t="shared" si="0"/>
        <v>234.62</v>
      </c>
      <c r="H10" s="484">
        <v>27.442666666666668</v>
      </c>
      <c r="I10" s="484">
        <v>22.34970238095238</v>
      </c>
      <c r="J10" s="484">
        <v>6</v>
      </c>
      <c r="K10" s="484">
        <f t="shared" si="1"/>
        <v>234.65600000000001</v>
      </c>
      <c r="L10" s="485">
        <v>25.772333333333336</v>
      </c>
      <c r="M10" s="485">
        <v>22.346999627282894</v>
      </c>
      <c r="N10" s="485">
        <v>6</v>
      </c>
      <c r="O10" s="485">
        <f t="shared" si="2"/>
        <v>234.63400000000001</v>
      </c>
      <c r="P10" s="486">
        <v>24.105666666666668</v>
      </c>
      <c r="Q10" s="486">
        <v>22.34776119402985</v>
      </c>
      <c r="R10" s="486">
        <v>6</v>
      </c>
      <c r="S10" s="486">
        <f t="shared" si="3"/>
        <v>234.63400000000001</v>
      </c>
      <c r="T10" s="487">
        <v>22.442666666666668</v>
      </c>
      <c r="U10" s="487">
        <v>22.34593785099214</v>
      </c>
      <c r="V10" s="487">
        <v>6</v>
      </c>
      <c r="W10" s="487">
        <f t="shared" si="4"/>
        <v>234.65600000000001</v>
      </c>
      <c r="X10" s="488">
        <v>20.781333333333333</v>
      </c>
      <c r="Y10" s="488">
        <v>22.353007097497198</v>
      </c>
      <c r="Z10" s="488">
        <v>6</v>
      </c>
      <c r="AA10" s="488">
        <f t="shared" si="5"/>
        <v>234.68799999999999</v>
      </c>
      <c r="AB10" s="489">
        <v>19.120999999999999</v>
      </c>
      <c r="AC10" s="489">
        <v>22.355588897224308</v>
      </c>
      <c r="AD10" s="489">
        <v>6</v>
      </c>
      <c r="AE10" s="489">
        <f t="shared" si="6"/>
        <v>234.726</v>
      </c>
      <c r="AF10" s="490">
        <v>17.47366666666667</v>
      </c>
      <c r="AG10" s="490">
        <v>22.362608367885414</v>
      </c>
      <c r="AH10" s="490">
        <v>6</v>
      </c>
      <c r="AI10" s="490">
        <f t="shared" si="7"/>
        <v>234.84200000000001</v>
      </c>
      <c r="AJ10" s="491">
        <v>15.845999999999998</v>
      </c>
      <c r="AK10" s="491">
        <v>22.376667937476171</v>
      </c>
      <c r="AL10" s="491">
        <v>6</v>
      </c>
      <c r="AM10" s="491">
        <f t="shared" si="8"/>
        <v>235.07599999999999</v>
      </c>
      <c r="AN10" s="492">
        <v>14.250666666666667</v>
      </c>
      <c r="AO10" s="492">
        <v>22.399844720496894</v>
      </c>
      <c r="AP10" s="492">
        <v>6</v>
      </c>
      <c r="AQ10" s="504">
        <f t="shared" si="9"/>
        <v>235.50400000000002</v>
      </c>
    </row>
    <row r="11" spans="3:43">
      <c r="C11" s="760"/>
      <c r="D11" s="483">
        <v>25.824666666666669</v>
      </c>
      <c r="E11" s="483">
        <v>22.375273044997815</v>
      </c>
      <c r="F11" s="483">
        <v>7</v>
      </c>
      <c r="G11" s="483">
        <f t="shared" si="0"/>
        <v>240.77266666666668</v>
      </c>
      <c r="H11" s="484">
        <v>24.39533333333333</v>
      </c>
      <c r="I11" s="484">
        <v>22.379581151832454</v>
      </c>
      <c r="J11" s="484">
        <v>7</v>
      </c>
      <c r="K11" s="484">
        <f t="shared" si="1"/>
        <v>240.76733333333331</v>
      </c>
      <c r="L11" s="485">
        <v>22.963666666666668</v>
      </c>
      <c r="M11" s="485">
        <v>22.353790613718413</v>
      </c>
      <c r="N11" s="485">
        <v>7</v>
      </c>
      <c r="O11" s="485">
        <f t="shared" si="2"/>
        <v>240.74566666666669</v>
      </c>
      <c r="P11" s="486">
        <v>21.537666666666667</v>
      </c>
      <c r="Q11" s="486">
        <v>22.37674825174825</v>
      </c>
      <c r="R11" s="486">
        <v>7</v>
      </c>
      <c r="S11" s="486">
        <f t="shared" si="3"/>
        <v>240.76366666666667</v>
      </c>
      <c r="T11" s="487">
        <v>20.108333333333334</v>
      </c>
      <c r="U11" s="487">
        <v>22.373905429071804</v>
      </c>
      <c r="V11" s="487">
        <v>7</v>
      </c>
      <c r="W11" s="487">
        <f t="shared" si="4"/>
        <v>240.75833333333333</v>
      </c>
      <c r="X11" s="488">
        <v>18.684666666666665</v>
      </c>
      <c r="Y11" s="488">
        <v>22.380244755244753</v>
      </c>
      <c r="Z11" s="488">
        <v>7</v>
      </c>
      <c r="AA11" s="488">
        <f t="shared" si="5"/>
        <v>240.79266666666666</v>
      </c>
      <c r="AB11" s="489">
        <v>17.263333333333332</v>
      </c>
      <c r="AC11" s="489">
        <v>22.384413309982484</v>
      </c>
      <c r="AD11" s="489">
        <v>7</v>
      </c>
      <c r="AE11" s="489">
        <f t="shared" si="6"/>
        <v>240.84333333333331</v>
      </c>
      <c r="AF11" s="490">
        <v>15.844666666666669</v>
      </c>
      <c r="AG11" s="490">
        <v>22.391820580474938</v>
      </c>
      <c r="AH11" s="490">
        <v>7</v>
      </c>
      <c r="AI11" s="490">
        <f t="shared" si="7"/>
        <v>240.91266666666667</v>
      </c>
      <c r="AJ11" s="491">
        <v>14.449333333333334</v>
      </c>
      <c r="AK11" s="491">
        <v>22.403197158081706</v>
      </c>
      <c r="AL11" s="491">
        <v>7</v>
      </c>
      <c r="AM11" s="491">
        <f t="shared" si="8"/>
        <v>241.14533333333333</v>
      </c>
      <c r="AN11" s="492">
        <v>13.078000000000001</v>
      </c>
      <c r="AO11" s="492">
        <v>22.426169922762384</v>
      </c>
      <c r="AP11" s="492">
        <v>7</v>
      </c>
      <c r="AQ11" s="504">
        <f t="shared" si="9"/>
        <v>241.54599999999999</v>
      </c>
    </row>
    <row r="12" spans="3:43">
      <c r="C12" s="760"/>
      <c r="D12" s="483">
        <v>23.311333333333334</v>
      </c>
      <c r="E12" s="483">
        <v>22.398896136477671</v>
      </c>
      <c r="F12" s="483">
        <v>8</v>
      </c>
      <c r="G12" s="483">
        <f t="shared" si="0"/>
        <v>246.49066666666667</v>
      </c>
      <c r="H12" s="484">
        <v>22.061999999999998</v>
      </c>
      <c r="I12" s="484">
        <v>22.397287795077848</v>
      </c>
      <c r="J12" s="484">
        <v>8</v>
      </c>
      <c r="K12" s="484">
        <f t="shared" si="1"/>
        <v>246.49599999999998</v>
      </c>
      <c r="L12" s="485">
        <v>20.810999999999996</v>
      </c>
      <c r="M12" s="485">
        <v>22.399201596806385</v>
      </c>
      <c r="N12" s="485">
        <v>8</v>
      </c>
      <c r="O12" s="485">
        <f t="shared" si="2"/>
        <v>246.48799999999997</v>
      </c>
      <c r="P12" s="486">
        <v>19.558333333333334</v>
      </c>
      <c r="Q12" s="486">
        <v>22.396491228070179</v>
      </c>
      <c r="R12" s="486">
        <v>8</v>
      </c>
      <c r="S12" s="486">
        <f t="shared" si="3"/>
        <v>246.46666666666667</v>
      </c>
      <c r="T12" s="487">
        <v>18.311</v>
      </c>
      <c r="U12" s="487">
        <v>22.401098901098901</v>
      </c>
      <c r="V12" s="487">
        <v>8</v>
      </c>
      <c r="W12" s="487">
        <f t="shared" si="4"/>
        <v>246.488</v>
      </c>
      <c r="X12" s="488">
        <v>17.063333333333333</v>
      </c>
      <c r="Y12" s="488">
        <v>22.401808136614765</v>
      </c>
      <c r="Z12" s="488">
        <v>8</v>
      </c>
      <c r="AA12" s="488">
        <f t="shared" si="5"/>
        <v>246.50666666666666</v>
      </c>
      <c r="AB12" s="489">
        <v>15.817666666666668</v>
      </c>
      <c r="AC12" s="489">
        <v>22.409022556390976</v>
      </c>
      <c r="AD12" s="489">
        <v>8</v>
      </c>
      <c r="AE12" s="489">
        <f t="shared" si="6"/>
        <v>246.54133333333334</v>
      </c>
      <c r="AF12" s="490">
        <v>14.578000000000001</v>
      </c>
      <c r="AG12" s="490">
        <v>22.415951539626455</v>
      </c>
      <c r="AH12" s="490">
        <v>8</v>
      </c>
      <c r="AI12" s="490">
        <f t="shared" si="7"/>
        <v>246.62400000000002</v>
      </c>
      <c r="AJ12" s="491">
        <v>13.353999999999999</v>
      </c>
      <c r="AK12" s="491">
        <v>22.427916454406521</v>
      </c>
      <c r="AL12" s="491">
        <v>8</v>
      </c>
      <c r="AM12" s="491">
        <f t="shared" si="8"/>
        <v>246.83199999999999</v>
      </c>
      <c r="AN12" s="492">
        <v>12.142666666666665</v>
      </c>
      <c r="AO12" s="492">
        <v>22.454922279792743</v>
      </c>
      <c r="AP12" s="492">
        <v>8</v>
      </c>
      <c r="AQ12" s="504">
        <f t="shared" si="9"/>
        <v>247.14133333333331</v>
      </c>
    </row>
    <row r="13" spans="3:43">
      <c r="C13" s="760"/>
      <c r="D13" s="483">
        <v>21.325666666666667</v>
      </c>
      <c r="E13" s="483">
        <v>22.412057522123899</v>
      </c>
      <c r="F13" s="483">
        <v>9</v>
      </c>
      <c r="G13" s="483">
        <f t="shared" si="0"/>
        <v>251.93100000000001</v>
      </c>
      <c r="H13" s="484">
        <v>20.213000000000001</v>
      </c>
      <c r="I13" s="484">
        <v>22.414002205071665</v>
      </c>
      <c r="J13" s="484">
        <v>9</v>
      </c>
      <c r="K13" s="484">
        <f t="shared" si="1"/>
        <v>251.917</v>
      </c>
      <c r="L13" s="485">
        <v>19.103000000000002</v>
      </c>
      <c r="M13" s="485">
        <v>22.41345093715546</v>
      </c>
      <c r="N13" s="485">
        <v>9</v>
      </c>
      <c r="O13" s="485">
        <f t="shared" si="2"/>
        <v>251.92700000000002</v>
      </c>
      <c r="P13" s="486">
        <v>17.991</v>
      </c>
      <c r="Q13" s="486">
        <v>22.41643684500827</v>
      </c>
      <c r="R13" s="486">
        <v>9</v>
      </c>
      <c r="S13" s="486">
        <f t="shared" si="3"/>
        <v>251.91899999999998</v>
      </c>
      <c r="T13" s="487">
        <v>16.880666666666666</v>
      </c>
      <c r="U13" s="487">
        <v>22.414364640883978</v>
      </c>
      <c r="V13" s="487">
        <v>9</v>
      </c>
      <c r="W13" s="487">
        <f t="shared" si="4"/>
        <v>251.92599999999999</v>
      </c>
      <c r="X13" s="488">
        <v>15.768999999999998</v>
      </c>
      <c r="Y13" s="488">
        <v>22.41620727673649</v>
      </c>
      <c r="Z13" s="488">
        <v>9</v>
      </c>
      <c r="AA13" s="488">
        <f t="shared" si="5"/>
        <v>251.92099999999999</v>
      </c>
      <c r="AB13" s="489">
        <v>14.662000000000001</v>
      </c>
      <c r="AC13" s="489">
        <v>22.4179600886918</v>
      </c>
      <c r="AD13" s="489">
        <v>9</v>
      </c>
      <c r="AE13" s="489">
        <f t="shared" si="6"/>
        <v>251.958</v>
      </c>
      <c r="AF13" s="490">
        <v>13.561333333333332</v>
      </c>
      <c r="AG13" s="490">
        <v>22.408088235294116</v>
      </c>
      <c r="AH13" s="490">
        <v>9</v>
      </c>
      <c r="AI13" s="490">
        <f t="shared" si="7"/>
        <v>252.05199999999999</v>
      </c>
      <c r="AJ13" s="491">
        <v>12.472666666666667</v>
      </c>
      <c r="AK13" s="491">
        <v>22.445251396648047</v>
      </c>
      <c r="AL13" s="491">
        <v>9</v>
      </c>
      <c r="AM13" s="491">
        <f t="shared" si="8"/>
        <v>252.25400000000002</v>
      </c>
      <c r="AN13" s="492">
        <v>11.392000000000001</v>
      </c>
      <c r="AO13" s="492">
        <v>22.464852607709751</v>
      </c>
      <c r="AP13" s="492">
        <v>9</v>
      </c>
      <c r="AQ13" s="504">
        <f t="shared" si="9"/>
        <v>252.52800000000002</v>
      </c>
    </row>
    <row r="14" spans="3:43" ht="15.75" thickBot="1">
      <c r="C14" s="761"/>
      <c r="D14" s="505">
        <v>19.732333333333333</v>
      </c>
      <c r="E14" s="505">
        <v>22.434373160682753</v>
      </c>
      <c r="F14" s="505">
        <v>10</v>
      </c>
      <c r="G14" s="505">
        <f t="shared" si="0"/>
        <v>257.32333333333332</v>
      </c>
      <c r="H14" s="506">
        <v>18.731999999999999</v>
      </c>
      <c r="I14" s="506">
        <v>22.435655253837069</v>
      </c>
      <c r="J14" s="506">
        <v>10</v>
      </c>
      <c r="K14" s="506">
        <f t="shared" si="1"/>
        <v>257.32</v>
      </c>
      <c r="L14" s="507">
        <v>17.730666666666668</v>
      </c>
      <c r="M14" s="507">
        <v>22.432273262661955</v>
      </c>
      <c r="N14" s="507">
        <v>10</v>
      </c>
      <c r="O14" s="507">
        <f t="shared" si="2"/>
        <v>257.30666666666667</v>
      </c>
      <c r="P14" s="508">
        <v>16.730666666666668</v>
      </c>
      <c r="Q14" s="508">
        <v>22.432448377581121</v>
      </c>
      <c r="R14" s="508">
        <v>10</v>
      </c>
      <c r="S14" s="508">
        <f t="shared" si="3"/>
        <v>257.30666666666667</v>
      </c>
      <c r="T14" s="509">
        <v>15.730666666666666</v>
      </c>
      <c r="U14" s="509">
        <v>22.434373160682753</v>
      </c>
      <c r="V14" s="509">
        <v>10</v>
      </c>
      <c r="W14" s="509">
        <f>T14*V14+100</f>
        <v>257.30666666666667</v>
      </c>
      <c r="X14" s="510">
        <v>14.731333333333334</v>
      </c>
      <c r="Y14" s="510">
        <v>22.430342384887837</v>
      </c>
      <c r="Z14" s="510">
        <v>10</v>
      </c>
      <c r="AA14" s="510">
        <f t="shared" si="5"/>
        <v>257.31333333333333</v>
      </c>
      <c r="AB14" s="511">
        <v>13.732999999999999</v>
      </c>
      <c r="AC14" s="511">
        <v>22.439340400471139</v>
      </c>
      <c r="AD14" s="511">
        <v>10</v>
      </c>
      <c r="AE14" s="511">
        <f t="shared" si="6"/>
        <v>257.33</v>
      </c>
      <c r="AF14" s="512">
        <v>12.744333333333335</v>
      </c>
      <c r="AG14" s="512">
        <v>22.470857142857142</v>
      </c>
      <c r="AH14" s="512">
        <v>10</v>
      </c>
      <c r="AI14" s="512">
        <f t="shared" si="7"/>
        <v>257.44333333333338</v>
      </c>
      <c r="AJ14" s="513">
        <v>11.761666666666665</v>
      </c>
      <c r="AK14" s="513">
        <v>22.458233890214796</v>
      </c>
      <c r="AL14" s="513">
        <v>10</v>
      </c>
      <c r="AM14" s="513">
        <f t="shared" si="8"/>
        <v>257.61666666666667</v>
      </c>
      <c r="AN14" s="514">
        <v>10.797000000000002</v>
      </c>
      <c r="AO14" s="514">
        <v>22.487553126897392</v>
      </c>
      <c r="AP14" s="514">
        <v>10</v>
      </c>
      <c r="AQ14" s="515">
        <f t="shared" si="9"/>
        <v>257.97000000000003</v>
      </c>
    </row>
    <row r="15" spans="3:43" ht="15" customHeight="1" thickTop="1">
      <c r="C15" s="768" t="s">
        <v>184</v>
      </c>
      <c r="D15" s="516">
        <v>124.71033333333332</v>
      </c>
      <c r="E15" s="516">
        <v>21.992384468932094</v>
      </c>
      <c r="F15" s="516">
        <v>1</v>
      </c>
      <c r="G15" s="516">
        <f t="shared" si="0"/>
        <v>184.71033333333332</v>
      </c>
      <c r="H15" s="517">
        <v>114.72333333333331</v>
      </c>
      <c r="I15" s="517">
        <v>21.993588262476891</v>
      </c>
      <c r="J15" s="517">
        <v>1</v>
      </c>
      <c r="K15" s="517">
        <f t="shared" si="1"/>
        <v>184.7233333333333</v>
      </c>
      <c r="L15" s="518">
        <v>104.59100000000001</v>
      </c>
      <c r="M15" s="518">
        <v>21.968017549936498</v>
      </c>
      <c r="N15" s="518">
        <v>1</v>
      </c>
      <c r="O15" s="518">
        <f t="shared" si="2"/>
        <v>184.59100000000001</v>
      </c>
      <c r="P15" s="519">
        <v>94.768333333333331</v>
      </c>
      <c r="Q15" s="519">
        <v>21.99589879852126</v>
      </c>
      <c r="R15" s="519">
        <v>1</v>
      </c>
      <c r="S15" s="519">
        <f t="shared" si="3"/>
        <v>184.76833333333332</v>
      </c>
      <c r="T15" s="520">
        <v>84.819666666666663</v>
      </c>
      <c r="U15" s="520">
        <v>22.003256728524025</v>
      </c>
      <c r="V15" s="520">
        <v>1</v>
      </c>
      <c r="W15" s="520">
        <f t="shared" si="4"/>
        <v>184.81966666666665</v>
      </c>
      <c r="X15" s="521">
        <v>74.946333333333328</v>
      </c>
      <c r="Y15" s="521">
        <v>22.011873840445269</v>
      </c>
      <c r="Z15" s="521">
        <v>1</v>
      </c>
      <c r="AA15" s="521">
        <f t="shared" si="5"/>
        <v>184.94633333333331</v>
      </c>
      <c r="AB15" s="522">
        <v>65.163333333333341</v>
      </c>
      <c r="AC15" s="522">
        <v>22.025321995748403</v>
      </c>
      <c r="AD15" s="522">
        <v>1</v>
      </c>
      <c r="AE15" s="522">
        <f t="shared" si="6"/>
        <v>185.16333333333336</v>
      </c>
      <c r="AF15" s="523">
        <v>55.636000000000003</v>
      </c>
      <c r="AG15" s="523">
        <v>22.047819971870606</v>
      </c>
      <c r="AH15" s="523">
        <v>1</v>
      </c>
      <c r="AI15" s="523">
        <f t="shared" si="7"/>
        <v>185.636</v>
      </c>
      <c r="AJ15" s="524">
        <v>46.461999999999996</v>
      </c>
      <c r="AK15" s="524">
        <v>22.078956018670699</v>
      </c>
      <c r="AL15" s="524">
        <v>1</v>
      </c>
      <c r="AM15" s="524">
        <f t="shared" si="8"/>
        <v>186.46199999999999</v>
      </c>
      <c r="AN15" s="525">
        <v>37.900333333333329</v>
      </c>
      <c r="AO15" s="525">
        <v>22.123974020412533</v>
      </c>
      <c r="AP15" s="525">
        <v>1</v>
      </c>
      <c r="AQ15" s="526">
        <f t="shared" si="9"/>
        <v>187.90033333333332</v>
      </c>
    </row>
    <row r="16" spans="3:43">
      <c r="C16" s="769"/>
      <c r="D16" s="483">
        <v>70.48299999999999</v>
      </c>
      <c r="E16" s="483">
        <v>22.150098183603333</v>
      </c>
      <c r="F16" s="483">
        <v>2</v>
      </c>
      <c r="G16" s="483">
        <f t="shared" si="0"/>
        <v>200.96599999999998</v>
      </c>
      <c r="H16" s="484">
        <v>65.495333333333335</v>
      </c>
      <c r="I16" s="484">
        <v>22.1512584407612</v>
      </c>
      <c r="J16" s="484">
        <v>2</v>
      </c>
      <c r="K16" s="484">
        <f t="shared" si="1"/>
        <v>200.99066666666667</v>
      </c>
      <c r="L16" s="485">
        <v>60.496000000000002</v>
      </c>
      <c r="M16" s="485">
        <v>22.14856230031949</v>
      </c>
      <c r="N16" s="485">
        <v>2</v>
      </c>
      <c r="O16" s="485">
        <f t="shared" si="2"/>
        <v>200.99200000000002</v>
      </c>
      <c r="P16" s="486">
        <v>55.503999999999998</v>
      </c>
      <c r="Q16" s="486">
        <v>22.149679960610534</v>
      </c>
      <c r="R16" s="486">
        <v>2</v>
      </c>
      <c r="S16" s="486">
        <f t="shared" si="3"/>
        <v>201.00799999999998</v>
      </c>
      <c r="T16" s="487">
        <v>50.507666666666665</v>
      </c>
      <c r="U16" s="487">
        <v>22.151798915722029</v>
      </c>
      <c r="V16" s="487">
        <v>2</v>
      </c>
      <c r="W16" s="487">
        <f t="shared" si="4"/>
        <v>201.01533333333333</v>
      </c>
      <c r="X16" s="488">
        <v>45.544666666666664</v>
      </c>
      <c r="Y16" s="488">
        <v>22.156867588932808</v>
      </c>
      <c r="Z16" s="488">
        <v>2</v>
      </c>
      <c r="AA16" s="488">
        <f t="shared" si="5"/>
        <v>201.08933333333334</v>
      </c>
      <c r="AB16" s="489">
        <v>40.610000000000007</v>
      </c>
      <c r="AC16" s="489">
        <v>22.167183430484936</v>
      </c>
      <c r="AD16" s="489">
        <v>2</v>
      </c>
      <c r="AE16" s="489">
        <f t="shared" si="6"/>
        <v>201.22000000000003</v>
      </c>
      <c r="AF16" s="490">
        <v>35.737666666666662</v>
      </c>
      <c r="AG16" s="490">
        <v>22.184108284246147</v>
      </c>
      <c r="AH16" s="490">
        <v>2</v>
      </c>
      <c r="AI16" s="490">
        <f t="shared" si="7"/>
        <v>201.47533333333331</v>
      </c>
      <c r="AJ16" s="491">
        <v>31.000333333333334</v>
      </c>
      <c r="AK16" s="491">
        <v>22.206821106821106</v>
      </c>
      <c r="AL16" s="491">
        <v>2</v>
      </c>
      <c r="AM16" s="491">
        <f t="shared" si="8"/>
        <v>202.00066666666666</v>
      </c>
      <c r="AN16" s="492">
        <v>26.428666666666668</v>
      </c>
      <c r="AO16" s="492">
        <v>22.242041638683681</v>
      </c>
      <c r="AP16" s="492">
        <v>2</v>
      </c>
      <c r="AQ16" s="527">
        <f t="shared" si="9"/>
        <v>202.85733333333334</v>
      </c>
    </row>
    <row r="17" spans="3:43">
      <c r="C17" s="769"/>
      <c r="D17" s="483">
        <v>50.658333333333331</v>
      </c>
      <c r="E17" s="483">
        <v>22.241500369549147</v>
      </c>
      <c r="F17" s="483">
        <v>3</v>
      </c>
      <c r="G17" s="483">
        <f t="shared" si="0"/>
        <v>211.97499999999999</v>
      </c>
      <c r="H17" s="484">
        <v>47.323</v>
      </c>
      <c r="I17" s="484">
        <v>22.242418639053259</v>
      </c>
      <c r="J17" s="484">
        <v>3</v>
      </c>
      <c r="K17" s="484">
        <f t="shared" si="1"/>
        <v>211.96899999999999</v>
      </c>
      <c r="L17" s="485">
        <v>43.999666666666663</v>
      </c>
      <c r="M17" s="485">
        <v>22.244259259259255</v>
      </c>
      <c r="N17" s="485">
        <v>3</v>
      </c>
      <c r="O17" s="485">
        <f t="shared" si="2"/>
        <v>211.999</v>
      </c>
      <c r="P17" s="486">
        <v>40.663333333333334</v>
      </c>
      <c r="Q17" s="486">
        <v>22.242973372781066</v>
      </c>
      <c r="R17" s="486">
        <v>3</v>
      </c>
      <c r="S17" s="486">
        <f t="shared" si="3"/>
        <v>211.99</v>
      </c>
      <c r="T17" s="487">
        <v>37.331333333333333</v>
      </c>
      <c r="U17" s="487">
        <v>22.244415728262876</v>
      </c>
      <c r="V17" s="487">
        <v>3</v>
      </c>
      <c r="W17" s="487">
        <f t="shared" si="4"/>
        <v>211.994</v>
      </c>
      <c r="X17" s="488">
        <v>34.020666666666671</v>
      </c>
      <c r="Y17" s="488">
        <v>22.249814540059351</v>
      </c>
      <c r="Z17" s="488">
        <v>3</v>
      </c>
      <c r="AA17" s="488">
        <f t="shared" si="5"/>
        <v>212.06200000000001</v>
      </c>
      <c r="AB17" s="489">
        <v>30.718999999999998</v>
      </c>
      <c r="AC17" s="489">
        <v>22.258797244460993</v>
      </c>
      <c r="AD17" s="489">
        <v>3</v>
      </c>
      <c r="AE17" s="489">
        <f t="shared" si="6"/>
        <v>212.15699999999998</v>
      </c>
      <c r="AF17" s="490">
        <v>27.449666666666669</v>
      </c>
      <c r="AG17" s="490">
        <v>22.271890266816989</v>
      </c>
      <c r="AH17" s="490">
        <v>3</v>
      </c>
      <c r="AI17" s="490">
        <f t="shared" si="7"/>
        <v>212.34899999999999</v>
      </c>
      <c r="AJ17" s="491">
        <v>24.251999999999999</v>
      </c>
      <c r="AK17" s="491">
        <v>22.296232549244596</v>
      </c>
      <c r="AL17" s="491">
        <v>3</v>
      </c>
      <c r="AM17" s="491">
        <f t="shared" si="8"/>
        <v>212.756</v>
      </c>
      <c r="AN17" s="492">
        <v>21.140666666666664</v>
      </c>
      <c r="AO17" s="492">
        <v>22.326623248470494</v>
      </c>
      <c r="AP17" s="492">
        <v>3</v>
      </c>
      <c r="AQ17" s="527">
        <f t="shared" si="9"/>
        <v>213.422</v>
      </c>
    </row>
    <row r="18" spans="3:43">
      <c r="C18" s="769"/>
      <c r="D18" s="483">
        <v>40.193666666666665</v>
      </c>
      <c r="E18" s="483">
        <v>22.314476284584984</v>
      </c>
      <c r="F18" s="483">
        <v>4</v>
      </c>
      <c r="G18" s="483">
        <f t="shared" si="0"/>
        <v>220.77466666666666</v>
      </c>
      <c r="H18" s="484">
        <v>37.691000000000003</v>
      </c>
      <c r="I18" s="484">
        <v>22.315711462450601</v>
      </c>
      <c r="J18" s="484">
        <v>4</v>
      </c>
      <c r="K18" s="484">
        <f t="shared" si="1"/>
        <v>220.76400000000001</v>
      </c>
      <c r="L18" s="485">
        <v>35.190666666666665</v>
      </c>
      <c r="M18" s="485">
        <v>22.315464426877469</v>
      </c>
      <c r="N18" s="485">
        <v>4</v>
      </c>
      <c r="O18" s="485">
        <f t="shared" si="2"/>
        <v>220.76266666666666</v>
      </c>
      <c r="P18" s="486">
        <v>32.694333333333333</v>
      </c>
      <c r="Q18" s="486">
        <v>22.318080633193173</v>
      </c>
      <c r="R18" s="486">
        <v>4</v>
      </c>
      <c r="S18" s="486">
        <f t="shared" si="3"/>
        <v>220.77733333333333</v>
      </c>
      <c r="T18" s="487">
        <v>30.195999999999998</v>
      </c>
      <c r="U18" s="487">
        <v>22.317326732673266</v>
      </c>
      <c r="V18" s="487">
        <v>4</v>
      </c>
      <c r="W18" s="487">
        <f t="shared" si="4"/>
        <v>220.78399999999999</v>
      </c>
      <c r="X18" s="488">
        <v>27.709999999999997</v>
      </c>
      <c r="Y18" s="488">
        <v>22.32331760615843</v>
      </c>
      <c r="Z18" s="488">
        <v>4</v>
      </c>
      <c r="AA18" s="488">
        <f t="shared" si="5"/>
        <v>220.83999999999997</v>
      </c>
      <c r="AB18" s="489">
        <v>25.223666666666663</v>
      </c>
      <c r="AC18" s="489">
        <v>22.328610489684312</v>
      </c>
      <c r="AD18" s="489">
        <v>4</v>
      </c>
      <c r="AE18" s="489">
        <f t="shared" si="6"/>
        <v>220.89466666666664</v>
      </c>
      <c r="AF18" s="490">
        <v>22.767333333333337</v>
      </c>
      <c r="AG18" s="490">
        <v>22.343343343343346</v>
      </c>
      <c r="AH18" s="490">
        <v>4</v>
      </c>
      <c r="AI18" s="490">
        <f t="shared" si="7"/>
        <v>221.06933333333336</v>
      </c>
      <c r="AJ18" s="491">
        <v>20.348333333333333</v>
      </c>
      <c r="AK18" s="491">
        <v>22.359613428280774</v>
      </c>
      <c r="AL18" s="491">
        <v>4</v>
      </c>
      <c r="AM18" s="491">
        <f t="shared" si="8"/>
        <v>221.39333333333332</v>
      </c>
      <c r="AN18" s="492">
        <v>17.986000000000001</v>
      </c>
      <c r="AO18" s="492">
        <v>22.386743215031316</v>
      </c>
      <c r="AP18" s="492">
        <v>4</v>
      </c>
      <c r="AQ18" s="527">
        <f t="shared" si="9"/>
        <v>221.94400000000002</v>
      </c>
    </row>
    <row r="19" spans="3:43">
      <c r="C19" s="769"/>
      <c r="D19" s="483">
        <v>33.658999999999999</v>
      </c>
      <c r="E19" s="483">
        <v>22.370198265179678</v>
      </c>
      <c r="F19" s="483">
        <v>5</v>
      </c>
      <c r="G19" s="483">
        <f t="shared" si="0"/>
        <v>228.29499999999999</v>
      </c>
      <c r="H19" s="484">
        <v>31.660666666666668</v>
      </c>
      <c r="I19" s="484">
        <v>22.36863354037267</v>
      </c>
      <c r="J19" s="484">
        <v>5</v>
      </c>
      <c r="K19" s="484">
        <f t="shared" si="1"/>
        <v>228.30333333333334</v>
      </c>
      <c r="L19" s="485">
        <v>29.655333333333331</v>
      </c>
      <c r="M19" s="485">
        <v>22.370049504950494</v>
      </c>
      <c r="N19" s="485">
        <v>5</v>
      </c>
      <c r="O19" s="485">
        <f t="shared" si="2"/>
        <v>228.27666666666664</v>
      </c>
      <c r="P19" s="486">
        <v>27.657666666666668</v>
      </c>
      <c r="Q19" s="486">
        <v>22.36984176233323</v>
      </c>
      <c r="R19" s="486">
        <v>5</v>
      </c>
      <c r="S19" s="486">
        <f t="shared" si="3"/>
        <v>228.28833333333333</v>
      </c>
      <c r="T19" s="487">
        <v>25.662333333333333</v>
      </c>
      <c r="U19" s="487">
        <v>22.374689826302731</v>
      </c>
      <c r="V19" s="487">
        <v>5</v>
      </c>
      <c r="W19" s="487">
        <f t="shared" si="4"/>
        <v>228.31166666666667</v>
      </c>
      <c r="X19" s="488">
        <v>23.666666666666668</v>
      </c>
      <c r="Y19" s="488">
        <v>22.375155279503108</v>
      </c>
      <c r="Z19" s="488">
        <v>5</v>
      </c>
      <c r="AA19" s="488">
        <f t="shared" si="5"/>
        <v>228.33333333333334</v>
      </c>
      <c r="AB19" s="489">
        <v>21.681999999999999</v>
      </c>
      <c r="AC19" s="489">
        <v>22.383872976338726</v>
      </c>
      <c r="AD19" s="489">
        <v>5</v>
      </c>
      <c r="AE19" s="489">
        <f t="shared" si="6"/>
        <v>228.41</v>
      </c>
      <c r="AF19" s="490">
        <v>19.709333333333333</v>
      </c>
      <c r="AG19" s="490">
        <v>22.395735340232047</v>
      </c>
      <c r="AH19" s="490">
        <v>5</v>
      </c>
      <c r="AI19" s="490">
        <f t="shared" si="7"/>
        <v>228.54666666666668</v>
      </c>
      <c r="AJ19" s="491">
        <v>17.762666666666664</v>
      </c>
      <c r="AK19" s="491">
        <v>22.411708860759493</v>
      </c>
      <c r="AL19" s="491">
        <v>5</v>
      </c>
      <c r="AM19" s="491">
        <f t="shared" si="8"/>
        <v>228.81333333333333</v>
      </c>
      <c r="AN19" s="492">
        <v>15.861666666666666</v>
      </c>
      <c r="AO19" s="492">
        <v>22.438596491228072</v>
      </c>
      <c r="AP19" s="492">
        <v>5</v>
      </c>
      <c r="AQ19" s="527">
        <f t="shared" si="9"/>
        <v>229.30833333333334</v>
      </c>
    </row>
    <row r="20" spans="3:43" ht="15.75" customHeight="1">
      <c r="C20" s="769"/>
      <c r="D20" s="483">
        <v>29.165333333333336</v>
      </c>
      <c r="E20" s="483">
        <v>22.419439252336453</v>
      </c>
      <c r="F20" s="483">
        <v>6</v>
      </c>
      <c r="G20" s="483">
        <f t="shared" si="0"/>
        <v>234.99200000000002</v>
      </c>
      <c r="H20" s="484">
        <v>27.504666666666665</v>
      </c>
      <c r="I20" s="484">
        <v>22.418898809523807</v>
      </c>
      <c r="J20" s="484">
        <v>6</v>
      </c>
      <c r="K20" s="484">
        <f t="shared" si="1"/>
        <v>235.02799999999999</v>
      </c>
      <c r="L20" s="485">
        <v>25.834000000000003</v>
      </c>
      <c r="M20" s="485">
        <v>22.415952292210214</v>
      </c>
      <c r="N20" s="485">
        <v>6</v>
      </c>
      <c r="O20" s="485">
        <f t="shared" si="2"/>
        <v>235.00400000000002</v>
      </c>
      <c r="P20" s="486">
        <v>24.165666666666667</v>
      </c>
      <c r="Q20" s="486">
        <v>22.414925373134327</v>
      </c>
      <c r="R20" s="486">
        <v>6</v>
      </c>
      <c r="S20" s="486">
        <f t="shared" si="3"/>
        <v>234.994</v>
      </c>
      <c r="T20" s="487">
        <v>22.504333333333332</v>
      </c>
      <c r="U20" s="487">
        <v>22.415200299513291</v>
      </c>
      <c r="V20" s="487">
        <v>6</v>
      </c>
      <c r="W20" s="487">
        <f t="shared" si="4"/>
        <v>235.02599999999998</v>
      </c>
      <c r="X20" s="488">
        <v>20.843333333333334</v>
      </c>
      <c r="Y20" s="488">
        <v>22.422487859544265</v>
      </c>
      <c r="Z20" s="488">
        <v>6</v>
      </c>
      <c r="AA20" s="488">
        <f t="shared" si="5"/>
        <v>235.06</v>
      </c>
      <c r="AB20" s="489">
        <v>19.182666666666666</v>
      </c>
      <c r="AC20" s="489">
        <v>22.424981245311329</v>
      </c>
      <c r="AD20" s="489">
        <v>6</v>
      </c>
      <c r="AE20" s="489">
        <f t="shared" si="6"/>
        <v>235.096</v>
      </c>
      <c r="AF20" s="490">
        <v>17.537000000000003</v>
      </c>
      <c r="AG20" s="490">
        <v>22.434225405201659</v>
      </c>
      <c r="AH20" s="490">
        <v>6</v>
      </c>
      <c r="AI20" s="490">
        <f t="shared" si="7"/>
        <v>235.22200000000001</v>
      </c>
      <c r="AJ20" s="491">
        <v>15.912333333333335</v>
      </c>
      <c r="AK20" s="491">
        <v>22.452535264963782</v>
      </c>
      <c r="AL20" s="491">
        <v>6</v>
      </c>
      <c r="AM20" s="491">
        <f t="shared" si="8"/>
        <v>235.47399999999999</v>
      </c>
      <c r="AN20" s="492">
        <v>14.321</v>
      </c>
      <c r="AO20" s="492">
        <v>22.481754658385093</v>
      </c>
      <c r="AP20" s="492">
        <v>6</v>
      </c>
      <c r="AQ20" s="527">
        <f t="shared" si="9"/>
        <v>235.92599999999999</v>
      </c>
    </row>
    <row r="21" spans="3:43">
      <c r="C21" s="769"/>
      <c r="D21" s="483">
        <v>25.883666666666667</v>
      </c>
      <c r="E21" s="483">
        <v>22.452599388379202</v>
      </c>
      <c r="F21" s="483">
        <v>7</v>
      </c>
      <c r="G21" s="483">
        <f t="shared" si="0"/>
        <v>241.18566666666666</v>
      </c>
      <c r="H21" s="484">
        <v>24.454333333333334</v>
      </c>
      <c r="I21" s="484">
        <v>22.456806282722514</v>
      </c>
      <c r="J21" s="484">
        <v>7</v>
      </c>
      <c r="K21" s="484">
        <f t="shared" si="1"/>
        <v>241.18033333333335</v>
      </c>
      <c r="L21" s="485">
        <v>23.024333333333331</v>
      </c>
      <c r="M21" s="485">
        <v>22.426795026073002</v>
      </c>
      <c r="N21" s="485">
        <v>7</v>
      </c>
      <c r="O21" s="485">
        <f t="shared" si="2"/>
        <v>241.1703333333333</v>
      </c>
      <c r="P21" s="486">
        <v>21.594999999999999</v>
      </c>
      <c r="Q21" s="486">
        <v>22.451923076923073</v>
      </c>
      <c r="R21" s="486">
        <v>7</v>
      </c>
      <c r="S21" s="486">
        <f t="shared" si="3"/>
        <v>241.16499999999999</v>
      </c>
      <c r="T21" s="487">
        <v>20.169</v>
      </c>
      <c r="U21" s="487">
        <v>22.453590192644484</v>
      </c>
      <c r="V21" s="487">
        <v>7</v>
      </c>
      <c r="W21" s="487">
        <f t="shared" si="4"/>
        <v>241.18299999999999</v>
      </c>
      <c r="X21" s="488">
        <v>18.743666666666666</v>
      </c>
      <c r="Y21" s="488">
        <v>22.457604895104893</v>
      </c>
      <c r="Z21" s="488">
        <v>7</v>
      </c>
      <c r="AA21" s="488">
        <f t="shared" si="5"/>
        <v>241.20566666666667</v>
      </c>
      <c r="AB21" s="489">
        <v>17.322666666666667</v>
      </c>
      <c r="AC21" s="489">
        <v>22.462346760070051</v>
      </c>
      <c r="AD21" s="489">
        <v>7</v>
      </c>
      <c r="AE21" s="489">
        <f t="shared" si="6"/>
        <v>241.25866666666667</v>
      </c>
      <c r="AF21" s="490">
        <v>15.909666666666666</v>
      </c>
      <c r="AG21" s="490">
        <v>22.477572559366756</v>
      </c>
      <c r="AH21" s="490">
        <v>7</v>
      </c>
      <c r="AI21" s="490">
        <f t="shared" si="7"/>
        <v>241.36766666666665</v>
      </c>
      <c r="AJ21" s="491">
        <v>14.515333333333333</v>
      </c>
      <c r="AK21" s="491">
        <v>22.491119005328596</v>
      </c>
      <c r="AL21" s="491">
        <v>7</v>
      </c>
      <c r="AM21" s="491">
        <f>140+AJ21*AL21</f>
        <v>241.60733333333332</v>
      </c>
      <c r="AN21" s="492">
        <v>13.145666666666665</v>
      </c>
      <c r="AO21" s="492">
        <v>22.518400726942296</v>
      </c>
      <c r="AP21" s="492">
        <v>7</v>
      </c>
      <c r="AQ21" s="527">
        <f t="shared" si="9"/>
        <v>242.01966666666664</v>
      </c>
    </row>
    <row r="22" spans="3:43">
      <c r="C22" s="769"/>
      <c r="D22" s="483">
        <v>23.36866666666667</v>
      </c>
      <c r="E22" s="483">
        <v>22.485198193677874</v>
      </c>
      <c r="F22" s="483">
        <v>8</v>
      </c>
      <c r="G22" s="483">
        <f t="shared" si="0"/>
        <v>246.94933333333336</v>
      </c>
      <c r="H22" s="484">
        <v>22.118333333333336</v>
      </c>
      <c r="I22" s="484">
        <v>22.482169763937726</v>
      </c>
      <c r="J22" s="484">
        <v>8</v>
      </c>
      <c r="K22" s="484">
        <f t="shared" si="1"/>
        <v>246.94666666666669</v>
      </c>
      <c r="L22" s="485">
        <v>20.869666666666664</v>
      </c>
      <c r="M22" s="485">
        <v>22.487025948103788</v>
      </c>
      <c r="N22" s="485">
        <v>8</v>
      </c>
      <c r="O22" s="485">
        <f t="shared" si="2"/>
        <v>246.95733333333331</v>
      </c>
      <c r="P22" s="486">
        <v>19.617666666666665</v>
      </c>
      <c r="Q22" s="486">
        <v>22.485714285714284</v>
      </c>
      <c r="R22" s="486">
        <v>8</v>
      </c>
      <c r="S22" s="486">
        <f t="shared" si="3"/>
        <v>246.94133333333332</v>
      </c>
      <c r="T22" s="487">
        <v>18.37</v>
      </c>
      <c r="U22" s="487">
        <v>22.489510489510494</v>
      </c>
      <c r="V22" s="487">
        <v>8</v>
      </c>
      <c r="W22" s="487">
        <f t="shared" si="4"/>
        <v>246.96</v>
      </c>
      <c r="X22" s="488">
        <v>17.120999999999999</v>
      </c>
      <c r="Y22" s="488">
        <v>22.488699146157707</v>
      </c>
      <c r="Z22" s="488">
        <v>8</v>
      </c>
      <c r="AA22" s="488">
        <f t="shared" si="5"/>
        <v>246.96799999999999</v>
      </c>
      <c r="AB22" s="489">
        <v>15.877000000000001</v>
      </c>
      <c r="AC22" s="489">
        <v>22.498245614035088</v>
      </c>
      <c r="AD22" s="489">
        <v>8</v>
      </c>
      <c r="AE22" s="489">
        <f t="shared" si="6"/>
        <v>247.01600000000002</v>
      </c>
      <c r="AF22" s="490">
        <v>14.638333333333334</v>
      </c>
      <c r="AG22" s="490">
        <v>22.507319535588088</v>
      </c>
      <c r="AH22" s="490">
        <v>8</v>
      </c>
      <c r="AI22" s="490">
        <f t="shared" si="7"/>
        <v>247.10666666666668</v>
      </c>
      <c r="AJ22" s="491">
        <v>13.414333333333333</v>
      </c>
      <c r="AK22" s="491">
        <v>22.520122261844115</v>
      </c>
      <c r="AL22" s="491">
        <v>8</v>
      </c>
      <c r="AM22" s="491">
        <f t="shared" si="8"/>
        <v>247.31466666666665</v>
      </c>
      <c r="AN22" s="492">
        <v>12.204666666666666</v>
      </c>
      <c r="AO22" s="492">
        <v>22.551295336787561</v>
      </c>
      <c r="AP22" s="492">
        <v>8</v>
      </c>
      <c r="AQ22" s="527">
        <f t="shared" si="9"/>
        <v>247.63733333333334</v>
      </c>
    </row>
    <row r="23" spans="3:43">
      <c r="C23" s="769"/>
      <c r="D23" s="483">
        <v>21.382000000000001</v>
      </c>
      <c r="E23" s="483">
        <v>22.505530973451336</v>
      </c>
      <c r="F23" s="483">
        <v>9</v>
      </c>
      <c r="G23" s="483">
        <f t="shared" si="0"/>
        <v>252.43800000000002</v>
      </c>
      <c r="H23" s="484">
        <v>20.271666666666665</v>
      </c>
      <c r="I23" s="484">
        <v>22.51102535832414</v>
      </c>
      <c r="J23" s="484">
        <v>9</v>
      </c>
      <c r="K23" s="484">
        <f t="shared" si="1"/>
        <v>252.44499999999999</v>
      </c>
      <c r="L23" s="485">
        <v>19.159333333333333</v>
      </c>
      <c r="M23" s="485">
        <v>22.506615214994486</v>
      </c>
      <c r="N23" s="485">
        <v>9</v>
      </c>
      <c r="O23" s="485">
        <f t="shared" si="2"/>
        <v>252.434</v>
      </c>
      <c r="P23" s="486">
        <v>18.048333333333336</v>
      </c>
      <c r="Q23" s="486">
        <v>22.51130722559294</v>
      </c>
      <c r="R23" s="486">
        <v>9</v>
      </c>
      <c r="S23" s="486">
        <f t="shared" si="3"/>
        <v>252.43500000000003</v>
      </c>
      <c r="T23" s="487">
        <v>16.937000000000001</v>
      </c>
      <c r="U23" s="487">
        <v>22.507734806629838</v>
      </c>
      <c r="V23" s="487">
        <v>9</v>
      </c>
      <c r="W23" s="487">
        <f t="shared" si="4"/>
        <v>252.43300000000002</v>
      </c>
      <c r="X23" s="488">
        <v>15.826333333333332</v>
      </c>
      <c r="Y23" s="488">
        <v>22.511025358324144</v>
      </c>
      <c r="Z23" s="488">
        <v>9</v>
      </c>
      <c r="AA23" s="488">
        <f t="shared" si="5"/>
        <v>252.43699999999998</v>
      </c>
      <c r="AB23" s="489">
        <v>14.719666666666669</v>
      </c>
      <c r="AC23" s="489">
        <v>22.513858093126391</v>
      </c>
      <c r="AD23" s="489">
        <v>9</v>
      </c>
      <c r="AE23" s="489">
        <f t="shared" si="6"/>
        <v>252.47700000000003</v>
      </c>
      <c r="AF23" s="490">
        <v>13.618666666666668</v>
      </c>
      <c r="AG23" s="490">
        <v>22.498424369747902</v>
      </c>
      <c r="AH23" s="490">
        <v>9</v>
      </c>
      <c r="AI23" s="490">
        <f t="shared" si="7"/>
        <v>252.56800000000001</v>
      </c>
      <c r="AJ23" s="491">
        <v>12.534666666666666</v>
      </c>
      <c r="AK23" s="491">
        <v>22.549162011173184</v>
      </c>
      <c r="AL23" s="491">
        <v>9</v>
      </c>
      <c r="AM23" s="491">
        <f t="shared" si="8"/>
        <v>252.81200000000001</v>
      </c>
      <c r="AN23" s="492">
        <v>11.454000000000001</v>
      </c>
      <c r="AO23" s="492">
        <v>22.570294784580497</v>
      </c>
      <c r="AP23" s="492">
        <v>9</v>
      </c>
      <c r="AQ23" s="527">
        <f t="shared" si="9"/>
        <v>253.08600000000001</v>
      </c>
    </row>
    <row r="24" spans="3:43" ht="15.75" thickBot="1">
      <c r="C24" s="770"/>
      <c r="D24" s="528">
        <v>19.789666666666665</v>
      </c>
      <c r="E24" s="528">
        <v>22.535609181871685</v>
      </c>
      <c r="F24" s="528">
        <v>10</v>
      </c>
      <c r="G24" s="528">
        <f t="shared" si="0"/>
        <v>257.89666666666665</v>
      </c>
      <c r="H24" s="529">
        <v>18.792333333333332</v>
      </c>
      <c r="I24" s="529">
        <v>22.542502951593857</v>
      </c>
      <c r="J24" s="529">
        <v>10</v>
      </c>
      <c r="K24" s="529">
        <f>70+H24*J24</f>
        <v>257.92333333333329</v>
      </c>
      <c r="L24" s="530">
        <v>17.789666666666665</v>
      </c>
      <c r="M24" s="530">
        <v>22.536513545347461</v>
      </c>
      <c r="N24" s="530">
        <v>10</v>
      </c>
      <c r="O24" s="530">
        <f t="shared" si="2"/>
        <v>257.89666666666665</v>
      </c>
      <c r="P24" s="531">
        <v>16.787333333333333</v>
      </c>
      <c r="Q24" s="531">
        <v>22.532743362831855</v>
      </c>
      <c r="R24" s="531">
        <v>10</v>
      </c>
      <c r="S24" s="531">
        <f>90+P24*R24</f>
        <v>257.87333333333333</v>
      </c>
      <c r="T24" s="532">
        <v>15.79</v>
      </c>
      <c r="U24" s="532">
        <v>22.539140670982931</v>
      </c>
      <c r="V24" s="532">
        <v>10</v>
      </c>
      <c r="W24" s="532">
        <f>T24*V24+100</f>
        <v>257.89999999999998</v>
      </c>
      <c r="X24" s="533">
        <v>14.789000000000001</v>
      </c>
      <c r="Y24" s="533">
        <v>22.532467532467532</v>
      </c>
      <c r="Z24" s="533">
        <v>10</v>
      </c>
      <c r="AA24" s="533">
        <f t="shared" si="5"/>
        <v>257.89</v>
      </c>
      <c r="AB24" s="534">
        <v>13.793333333333335</v>
      </c>
      <c r="AC24" s="534">
        <v>22.545936395759718</v>
      </c>
      <c r="AD24" s="534">
        <v>10</v>
      </c>
      <c r="AE24" s="534">
        <f t="shared" si="6"/>
        <v>257.93333333333334</v>
      </c>
      <c r="AF24" s="535">
        <v>12.802333333333332</v>
      </c>
      <c r="AG24" s="535">
        <v>22.570285714285706</v>
      </c>
      <c r="AH24" s="535">
        <v>10</v>
      </c>
      <c r="AI24" s="535">
        <f>130+AF24*AH24</f>
        <v>258.02333333333331</v>
      </c>
      <c r="AJ24" s="536">
        <v>11.820666666666668</v>
      </c>
      <c r="AK24" s="536">
        <v>22.563842482100242</v>
      </c>
      <c r="AL24" s="536">
        <v>10</v>
      </c>
      <c r="AM24" s="536">
        <f t="shared" si="8"/>
        <v>258.20666666666671</v>
      </c>
      <c r="AN24" s="537">
        <v>10.852666666666666</v>
      </c>
      <c r="AO24" s="537">
        <v>22.588949605343046</v>
      </c>
      <c r="AP24" s="537">
        <v>10</v>
      </c>
      <c r="AQ24" s="538">
        <f t="shared" si="9"/>
        <v>258.52666666666664</v>
      </c>
    </row>
    <row r="25" spans="3:43" ht="15.75" thickTop="1">
      <c r="C25" s="740" t="s">
        <v>185</v>
      </c>
      <c r="D25" s="384">
        <v>126.91566666666667</v>
      </c>
      <c r="E25" s="384">
        <v>22.397620653707001</v>
      </c>
      <c r="F25" s="384">
        <v>1</v>
      </c>
      <c r="G25" s="384">
        <f t="shared" si="0"/>
        <v>186.91566666666665</v>
      </c>
      <c r="H25" s="385">
        <v>116.92466666666667</v>
      </c>
      <c r="I25" s="385">
        <v>22.398074918766476</v>
      </c>
      <c r="J25" s="385">
        <v>1</v>
      </c>
      <c r="K25" s="385">
        <f t="shared" si="1"/>
        <v>186.92466666666667</v>
      </c>
      <c r="L25" s="386">
        <v>106.938</v>
      </c>
      <c r="M25" s="386">
        <v>22.398024297459813</v>
      </c>
      <c r="N25" s="386">
        <v>1</v>
      </c>
      <c r="O25" s="386">
        <f t="shared" si="2"/>
        <v>186.93799999999999</v>
      </c>
      <c r="P25" s="383">
        <v>96.949000000000012</v>
      </c>
      <c r="Q25" s="383">
        <v>22.397628118471186</v>
      </c>
      <c r="R25" s="383">
        <v>1</v>
      </c>
      <c r="S25" s="383">
        <f t="shared" si="3"/>
        <v>186.94900000000001</v>
      </c>
      <c r="T25" s="387">
        <v>86.967333333333329</v>
      </c>
      <c r="U25" s="387">
        <v>22.399164311171194</v>
      </c>
      <c r="V25" s="387">
        <v>1</v>
      </c>
      <c r="W25" s="387">
        <f t="shared" si="4"/>
        <v>186.96733333333333</v>
      </c>
      <c r="X25" s="388">
        <v>77.051666666666662</v>
      </c>
      <c r="Y25" s="388">
        <v>22.402473716759431</v>
      </c>
      <c r="Z25" s="388">
        <v>1</v>
      </c>
      <c r="AA25" s="388">
        <f t="shared" si="5"/>
        <v>187.05166666666668</v>
      </c>
      <c r="AB25" s="389">
        <v>67.192999999999998</v>
      </c>
      <c r="AC25" s="389">
        <v>22.406027260222579</v>
      </c>
      <c r="AD25" s="389">
        <v>1</v>
      </c>
      <c r="AE25" s="389">
        <f>120+AB25*AD25</f>
        <v>187.19299999999998</v>
      </c>
      <c r="AF25" s="390">
        <v>57.531666666666666</v>
      </c>
      <c r="AG25" s="390">
        <v>22.411392405063292</v>
      </c>
      <c r="AH25" s="390">
        <v>1</v>
      </c>
      <c r="AI25" s="390">
        <f t="shared" si="7"/>
        <v>187.53166666666667</v>
      </c>
      <c r="AJ25" s="391">
        <v>48.174333333333344</v>
      </c>
      <c r="AK25" s="391">
        <v>22.41667214515811</v>
      </c>
      <c r="AL25" s="391">
        <v>1</v>
      </c>
      <c r="AM25" s="391">
        <f t="shared" si="8"/>
        <v>188.17433333333335</v>
      </c>
      <c r="AN25" s="392">
        <v>39.362333333333332</v>
      </c>
      <c r="AO25" s="392">
        <v>22.437013774891156</v>
      </c>
      <c r="AP25" s="392">
        <v>1</v>
      </c>
      <c r="AQ25" s="392">
        <f t="shared" si="9"/>
        <v>189.36233333333334</v>
      </c>
    </row>
    <row r="26" spans="3:43">
      <c r="C26" s="741"/>
      <c r="D26" s="354">
        <v>71.300666666666658</v>
      </c>
      <c r="E26" s="354">
        <v>22.451153657339223</v>
      </c>
      <c r="F26" s="354">
        <v>2</v>
      </c>
      <c r="G26" s="384">
        <f t="shared" si="0"/>
        <v>202.60133333333332</v>
      </c>
      <c r="H26" s="355">
        <v>66.302999999999997</v>
      </c>
      <c r="I26" s="355">
        <v>22.448741559238794</v>
      </c>
      <c r="J26" s="355">
        <v>2</v>
      </c>
      <c r="K26" s="385">
        <f t="shared" si="1"/>
        <v>202.60599999999999</v>
      </c>
      <c r="L26" s="356">
        <v>61.31466666666666</v>
      </c>
      <c r="M26" s="356">
        <v>22.450356352912262</v>
      </c>
      <c r="N26" s="356">
        <v>2</v>
      </c>
      <c r="O26" s="386">
        <f t="shared" si="2"/>
        <v>202.62933333333331</v>
      </c>
      <c r="P26" s="357">
        <v>56.316000000000003</v>
      </c>
      <c r="Q26" s="357">
        <v>22.449532250123092</v>
      </c>
      <c r="R26" s="357">
        <v>2</v>
      </c>
      <c r="S26" s="383">
        <f t="shared" si="3"/>
        <v>202.63200000000001</v>
      </c>
      <c r="T26" s="358">
        <v>51.318333333333335</v>
      </c>
      <c r="U26" s="358">
        <v>22.451453918186299</v>
      </c>
      <c r="V26" s="358">
        <v>2</v>
      </c>
      <c r="W26" s="387">
        <f t="shared" si="4"/>
        <v>202.63666666666666</v>
      </c>
      <c r="X26" s="359">
        <v>46.34</v>
      </c>
      <c r="Y26" s="359">
        <v>22.451581027667988</v>
      </c>
      <c r="Z26" s="359">
        <v>2</v>
      </c>
      <c r="AA26" s="388">
        <f t="shared" si="5"/>
        <v>202.68</v>
      </c>
      <c r="AB26" s="360">
        <v>41.387666666666668</v>
      </c>
      <c r="AC26" s="360">
        <v>22.456529827607593</v>
      </c>
      <c r="AD26" s="360">
        <v>2</v>
      </c>
      <c r="AE26" s="389">
        <f t="shared" si="6"/>
        <v>202.77533333333332</v>
      </c>
      <c r="AF26" s="361">
        <v>36.473999999999997</v>
      </c>
      <c r="AG26" s="361">
        <v>22.460960020052639</v>
      </c>
      <c r="AH26" s="361">
        <v>2</v>
      </c>
      <c r="AI26" s="390">
        <f t="shared" si="7"/>
        <v>202.94799999999998</v>
      </c>
      <c r="AJ26" s="362">
        <v>31.677666666666667</v>
      </c>
      <c r="AK26" s="362">
        <v>22.468339768339767</v>
      </c>
      <c r="AL26" s="362">
        <v>2</v>
      </c>
      <c r="AM26" s="391">
        <f t="shared" si="8"/>
        <v>203.35533333333333</v>
      </c>
      <c r="AN26" s="363">
        <v>27.018333333333334</v>
      </c>
      <c r="AO26" s="363">
        <v>22.479650772330423</v>
      </c>
      <c r="AP26" s="363">
        <v>2</v>
      </c>
      <c r="AQ26" s="392">
        <f t="shared" si="9"/>
        <v>204.03666666666666</v>
      </c>
    </row>
    <row r="27" spans="3:43">
      <c r="C27" s="741"/>
      <c r="D27" s="354">
        <v>51.092000000000006</v>
      </c>
      <c r="E27" s="354">
        <v>22.481892091648191</v>
      </c>
      <c r="F27" s="354">
        <v>3</v>
      </c>
      <c r="G27" s="384">
        <f t="shared" si="0"/>
        <v>213.27600000000001</v>
      </c>
      <c r="H27" s="355">
        <v>47.754666666666672</v>
      </c>
      <c r="I27" s="355">
        <v>22.481878698224861</v>
      </c>
      <c r="J27" s="355">
        <v>3</v>
      </c>
      <c r="K27" s="385">
        <f t="shared" si="1"/>
        <v>213.26400000000001</v>
      </c>
      <c r="L27" s="356">
        <v>44.425333333333334</v>
      </c>
      <c r="M27" s="356">
        <v>22.480740740740742</v>
      </c>
      <c r="N27" s="356">
        <v>3</v>
      </c>
      <c r="O27" s="386">
        <f t="shared" si="2"/>
        <v>213.27600000000001</v>
      </c>
      <c r="P27" s="357">
        <v>41.093666666666671</v>
      </c>
      <c r="Q27" s="357">
        <v>22.481693786982252</v>
      </c>
      <c r="R27" s="357">
        <v>3</v>
      </c>
      <c r="S27" s="383">
        <f t="shared" si="3"/>
        <v>213.28100000000001</v>
      </c>
      <c r="T27" s="358">
        <v>37.758333333333333</v>
      </c>
      <c r="U27" s="358">
        <v>22.480893483477942</v>
      </c>
      <c r="V27" s="358">
        <v>3</v>
      </c>
      <c r="W27" s="387">
        <f t="shared" si="4"/>
        <v>213.27500000000001</v>
      </c>
      <c r="X27" s="359">
        <v>34.441333333333333</v>
      </c>
      <c r="Y27" s="359">
        <v>22.483864985163205</v>
      </c>
      <c r="Z27" s="359">
        <v>3</v>
      </c>
      <c r="AA27" s="388">
        <f t="shared" si="5"/>
        <v>213.32400000000001</v>
      </c>
      <c r="AB27" s="360">
        <v>31.125666666666664</v>
      </c>
      <c r="AC27" s="360">
        <v>22.485943027369203</v>
      </c>
      <c r="AD27" s="360">
        <v>3</v>
      </c>
      <c r="AE27" s="389">
        <f t="shared" si="6"/>
        <v>213.37700000000001</v>
      </c>
      <c r="AF27" s="361">
        <v>27.84</v>
      </c>
      <c r="AG27" s="361">
        <v>22.491920330702744</v>
      </c>
      <c r="AH27" s="361">
        <v>3</v>
      </c>
      <c r="AI27" s="390">
        <f t="shared" si="7"/>
        <v>213.51999999999998</v>
      </c>
      <c r="AJ27" s="362">
        <v>24.602999999999998</v>
      </c>
      <c r="AK27" s="362">
        <v>22.497609485561291</v>
      </c>
      <c r="AL27" s="362">
        <v>3</v>
      </c>
      <c r="AM27" s="391">
        <f t="shared" si="8"/>
        <v>213.809</v>
      </c>
      <c r="AN27" s="363">
        <v>21.445999999999998</v>
      </c>
      <c r="AO27" s="363">
        <v>22.507400828892834</v>
      </c>
      <c r="AP27" s="363">
        <v>3</v>
      </c>
      <c r="AQ27" s="392">
        <f t="shared" si="9"/>
        <v>214.33799999999999</v>
      </c>
    </row>
    <row r="28" spans="3:43">
      <c r="C28" s="741"/>
      <c r="D28" s="354">
        <v>40.446999999999996</v>
      </c>
      <c r="E28" s="354">
        <v>22.502223320158102</v>
      </c>
      <c r="F28" s="354">
        <v>4</v>
      </c>
      <c r="G28" s="384">
        <f t="shared" si="0"/>
        <v>221.78799999999998</v>
      </c>
      <c r="H28" s="355">
        <v>37.946666666666665</v>
      </c>
      <c r="I28" s="355">
        <v>22.505187747035578</v>
      </c>
      <c r="J28" s="355">
        <v>4</v>
      </c>
      <c r="K28" s="385">
        <f t="shared" si="1"/>
        <v>221.78666666666666</v>
      </c>
      <c r="L28" s="356">
        <v>35.443999999999996</v>
      </c>
      <c r="M28" s="356">
        <v>22.50321146245059</v>
      </c>
      <c r="N28" s="356">
        <v>4</v>
      </c>
      <c r="O28" s="386">
        <f t="shared" si="2"/>
        <v>221.77599999999998</v>
      </c>
      <c r="P28" s="357">
        <v>32.945999999999998</v>
      </c>
      <c r="Q28" s="357">
        <v>22.5048231511254</v>
      </c>
      <c r="R28" s="357">
        <v>4</v>
      </c>
      <c r="S28" s="383">
        <f t="shared" si="3"/>
        <v>221.78399999999999</v>
      </c>
      <c r="T28" s="358">
        <v>30.447333333333333</v>
      </c>
      <c r="U28" s="358">
        <v>22.503960396039602</v>
      </c>
      <c r="V28" s="358">
        <v>4</v>
      </c>
      <c r="W28" s="387">
        <f t="shared" si="4"/>
        <v>221.78933333333333</v>
      </c>
      <c r="X28" s="359">
        <v>27.954999999999998</v>
      </c>
      <c r="Y28" s="359">
        <v>22.505835609634964</v>
      </c>
      <c r="Z28" s="359">
        <v>4</v>
      </c>
      <c r="AA28" s="388">
        <f t="shared" si="5"/>
        <v>221.82</v>
      </c>
      <c r="AB28" s="360">
        <v>25.465666666666664</v>
      </c>
      <c r="AC28" s="360">
        <v>22.509072831220479</v>
      </c>
      <c r="AD28" s="360">
        <v>4</v>
      </c>
      <c r="AE28" s="389">
        <f t="shared" si="6"/>
        <v>221.86266666666666</v>
      </c>
      <c r="AF28" s="361">
        <v>22.991000000000003</v>
      </c>
      <c r="AG28" s="361">
        <v>22.511261261261264</v>
      </c>
      <c r="AH28" s="361">
        <v>4</v>
      </c>
      <c r="AI28" s="390">
        <f t="shared" si="7"/>
        <v>221.964</v>
      </c>
      <c r="AJ28" s="362">
        <v>20.553999999999998</v>
      </c>
      <c r="AK28" s="362">
        <v>22.516531027466936</v>
      </c>
      <c r="AL28" s="362">
        <v>4</v>
      </c>
      <c r="AM28" s="391">
        <f t="shared" si="8"/>
        <v>222.21600000000001</v>
      </c>
      <c r="AN28" s="363">
        <v>18.162333333333333</v>
      </c>
      <c r="AO28" s="363">
        <v>22.524791231732777</v>
      </c>
      <c r="AP28" s="363">
        <v>4</v>
      </c>
      <c r="AQ28" s="392">
        <f t="shared" si="9"/>
        <v>222.64933333333335</v>
      </c>
    </row>
    <row r="29" spans="3:43">
      <c r="C29" s="741"/>
      <c r="D29" s="354">
        <v>33.821333333333335</v>
      </c>
      <c r="E29" s="354">
        <v>22.521065675340772</v>
      </c>
      <c r="F29" s="354">
        <v>5</v>
      </c>
      <c r="G29" s="384">
        <f t="shared" si="0"/>
        <v>229.10666666666668</v>
      </c>
      <c r="H29" s="355">
        <v>31.822999999999997</v>
      </c>
      <c r="I29" s="355">
        <v>22.519875776397509</v>
      </c>
      <c r="J29" s="355">
        <v>5</v>
      </c>
      <c r="K29" s="385">
        <f t="shared" si="1"/>
        <v>229.11499999999998</v>
      </c>
      <c r="L29" s="356">
        <v>29.817333333333334</v>
      </c>
      <c r="M29" s="356">
        <v>22.520420792079211</v>
      </c>
      <c r="N29" s="356">
        <v>5</v>
      </c>
      <c r="O29" s="386">
        <f t="shared" si="2"/>
        <v>229.08666666666667</v>
      </c>
      <c r="P29" s="357">
        <v>27.819333333333333</v>
      </c>
      <c r="Q29" s="357">
        <v>22.520322680732235</v>
      </c>
      <c r="R29" s="357">
        <v>5</v>
      </c>
      <c r="S29" s="383">
        <f t="shared" si="3"/>
        <v>229.09666666666666</v>
      </c>
      <c r="T29" s="358">
        <v>25.818333333333332</v>
      </c>
      <c r="U29" s="358">
        <v>22.519851116625311</v>
      </c>
      <c r="V29" s="358">
        <v>5</v>
      </c>
      <c r="W29" s="387">
        <f t="shared" si="4"/>
        <v>229.09166666666667</v>
      </c>
      <c r="X29" s="359">
        <v>23.823333333333334</v>
      </c>
      <c r="Y29" s="359">
        <v>22.52111801242236</v>
      </c>
      <c r="Z29" s="359">
        <v>5</v>
      </c>
      <c r="AA29" s="388">
        <f t="shared" si="5"/>
        <v>229.11666666666667</v>
      </c>
      <c r="AB29" s="360">
        <v>21.833333333333332</v>
      </c>
      <c r="AC29" s="360">
        <v>22.525217932752177</v>
      </c>
      <c r="AD29" s="360">
        <v>5</v>
      </c>
      <c r="AE29" s="389">
        <f t="shared" si="6"/>
        <v>229.16666666666666</v>
      </c>
      <c r="AF29" s="361">
        <v>19.850333333333335</v>
      </c>
      <c r="AG29" s="361">
        <v>22.52837880213233</v>
      </c>
      <c r="AH29" s="361">
        <v>5</v>
      </c>
      <c r="AI29" s="390">
        <f t="shared" si="7"/>
        <v>229.25166666666667</v>
      </c>
      <c r="AJ29" s="362">
        <v>17.892333333333333</v>
      </c>
      <c r="AK29" s="362">
        <v>22.534810126582279</v>
      </c>
      <c r="AL29" s="362">
        <v>5</v>
      </c>
      <c r="AM29" s="391">
        <f t="shared" si="8"/>
        <v>229.46166666666667</v>
      </c>
      <c r="AN29" s="363">
        <v>15.968666666666666</v>
      </c>
      <c r="AO29" s="363">
        <v>22.542884990253413</v>
      </c>
      <c r="AP29" s="363">
        <v>5</v>
      </c>
      <c r="AQ29" s="392">
        <f t="shared" si="9"/>
        <v>229.84333333333333</v>
      </c>
    </row>
    <row r="30" spans="3:43">
      <c r="C30" s="741"/>
      <c r="D30" s="354">
        <v>29.269666666666666</v>
      </c>
      <c r="E30" s="354">
        <v>22.536448598130839</v>
      </c>
      <c r="F30" s="354">
        <v>6</v>
      </c>
      <c r="G30" s="384">
        <f t="shared" si="0"/>
        <v>235.61799999999999</v>
      </c>
      <c r="H30" s="355">
        <v>27.60766666666667</v>
      </c>
      <c r="I30" s="355">
        <v>22.533854166666671</v>
      </c>
      <c r="J30" s="355">
        <v>6</v>
      </c>
      <c r="K30" s="385">
        <f t="shared" si="1"/>
        <v>235.64600000000002</v>
      </c>
      <c r="L30" s="356">
        <v>25.939999999999998</v>
      </c>
      <c r="M30" s="356">
        <v>22.534476332463701</v>
      </c>
      <c r="N30" s="356">
        <v>6</v>
      </c>
      <c r="O30" s="386">
        <f t="shared" si="2"/>
        <v>235.64</v>
      </c>
      <c r="P30" s="357">
        <v>24.272000000000002</v>
      </c>
      <c r="Q30" s="357">
        <v>22.5339552238806</v>
      </c>
      <c r="R30" s="357">
        <v>6</v>
      </c>
      <c r="S30" s="383">
        <f t="shared" si="3"/>
        <v>235.63200000000001</v>
      </c>
      <c r="T30" s="358">
        <v>22.61</v>
      </c>
      <c r="U30" s="358">
        <v>22.53388244103332</v>
      </c>
      <c r="V30" s="358">
        <v>6</v>
      </c>
      <c r="W30" s="387">
        <f t="shared" si="4"/>
        <v>235.66</v>
      </c>
      <c r="X30" s="359">
        <v>20.944999999999997</v>
      </c>
      <c r="Y30" s="359">
        <v>22.536421367202088</v>
      </c>
      <c r="Z30" s="359">
        <v>6</v>
      </c>
      <c r="AA30" s="388">
        <f t="shared" si="5"/>
        <v>235.67</v>
      </c>
      <c r="AB30" s="360">
        <v>19.284333333333333</v>
      </c>
      <c r="AC30" s="360">
        <v>22.539384846211554</v>
      </c>
      <c r="AD30" s="360">
        <v>6</v>
      </c>
      <c r="AE30" s="389">
        <f t="shared" si="6"/>
        <v>235.70599999999999</v>
      </c>
      <c r="AF30" s="361">
        <v>17.629000000000001</v>
      </c>
      <c r="AG30" s="361">
        <v>22.53825857519789</v>
      </c>
      <c r="AH30" s="361">
        <v>6</v>
      </c>
      <c r="AI30" s="390">
        <f t="shared" si="7"/>
        <v>235.774</v>
      </c>
      <c r="AJ30" s="362">
        <v>15.994</v>
      </c>
      <c r="AK30" s="362">
        <v>22.545939763629431</v>
      </c>
      <c r="AL30" s="362">
        <v>6</v>
      </c>
      <c r="AM30" s="391">
        <f t="shared" si="8"/>
        <v>235.964</v>
      </c>
      <c r="AN30" s="363">
        <v>14.383000000000001</v>
      </c>
      <c r="AO30" s="363">
        <v>22.553959627329192</v>
      </c>
      <c r="AP30" s="363">
        <v>6</v>
      </c>
      <c r="AQ30" s="392">
        <f t="shared" si="9"/>
        <v>236.298</v>
      </c>
    </row>
    <row r="31" spans="3:43">
      <c r="C31" s="741"/>
      <c r="D31" s="354">
        <v>25.953999999999997</v>
      </c>
      <c r="E31" s="354">
        <v>22.54477937964176</v>
      </c>
      <c r="F31" s="354">
        <v>7</v>
      </c>
      <c r="G31" s="384">
        <f t="shared" si="0"/>
        <v>241.67799999999997</v>
      </c>
      <c r="H31" s="355">
        <v>24.523</v>
      </c>
      <c r="I31" s="355">
        <v>22.546684118673646</v>
      </c>
      <c r="J31" s="355">
        <v>7</v>
      </c>
      <c r="K31" s="385">
        <f t="shared" si="1"/>
        <v>241.661</v>
      </c>
      <c r="L31" s="356">
        <v>23.092666666666663</v>
      </c>
      <c r="M31" s="356">
        <v>22.548999999999999</v>
      </c>
      <c r="N31" s="356">
        <v>7</v>
      </c>
      <c r="O31" s="386">
        <f t="shared" si="2"/>
        <v>241.64866666666663</v>
      </c>
      <c r="P31" s="357">
        <v>21.667000000000002</v>
      </c>
      <c r="Q31" s="357">
        <v>22.546328671328673</v>
      </c>
      <c r="R31" s="357">
        <v>7</v>
      </c>
      <c r="S31" s="383">
        <f t="shared" si="3"/>
        <v>241.66900000000001</v>
      </c>
      <c r="T31" s="358">
        <v>20.238666666666663</v>
      </c>
      <c r="U31" s="358">
        <v>22.545096322241676</v>
      </c>
      <c r="V31" s="358">
        <v>7</v>
      </c>
      <c r="W31" s="387">
        <f t="shared" si="4"/>
        <v>241.67066666666665</v>
      </c>
      <c r="X31" s="359">
        <v>18.812333333333331</v>
      </c>
      <c r="Y31" s="359">
        <v>22.547639860139856</v>
      </c>
      <c r="Z31" s="359">
        <v>7</v>
      </c>
      <c r="AA31" s="388">
        <f t="shared" si="5"/>
        <v>241.68633333333332</v>
      </c>
      <c r="AB31" s="360">
        <v>17.388333333333332</v>
      </c>
      <c r="AC31" s="360">
        <v>22.548598949211904</v>
      </c>
      <c r="AD31" s="360">
        <v>7</v>
      </c>
      <c r="AE31" s="389">
        <f t="shared" si="6"/>
        <v>241.71833333333331</v>
      </c>
      <c r="AF31" s="361">
        <v>15.966333333333333</v>
      </c>
      <c r="AG31" s="361">
        <v>22.552330694810905</v>
      </c>
      <c r="AH31" s="361">
        <v>7</v>
      </c>
      <c r="AI31" s="390">
        <f t="shared" si="7"/>
        <v>241.76433333333333</v>
      </c>
      <c r="AJ31" s="362">
        <v>14.564666666666668</v>
      </c>
      <c r="AK31" s="362">
        <v>22.556838365896983</v>
      </c>
      <c r="AL31" s="362">
        <v>7</v>
      </c>
      <c r="AM31" s="391">
        <f t="shared" si="8"/>
        <v>241.95266666666669</v>
      </c>
      <c r="AN31" s="363">
        <v>13.180666666666667</v>
      </c>
      <c r="AO31" s="363">
        <v>22.566106315311224</v>
      </c>
      <c r="AP31" s="363">
        <v>7</v>
      </c>
      <c r="AQ31" s="392">
        <f t="shared" si="9"/>
        <v>242.26466666666667</v>
      </c>
    </row>
    <row r="32" spans="3:43">
      <c r="C32" s="741"/>
      <c r="D32" s="354">
        <v>23.415666666666663</v>
      </c>
      <c r="E32" s="354">
        <v>22.555945810336169</v>
      </c>
      <c r="F32" s="354">
        <v>8</v>
      </c>
      <c r="G32" s="384">
        <f t="shared" si="0"/>
        <v>247.3253333333333</v>
      </c>
      <c r="H32" s="355">
        <v>22.165000000000003</v>
      </c>
      <c r="I32" s="355">
        <v>22.552486187845307</v>
      </c>
      <c r="J32" s="355">
        <v>8</v>
      </c>
      <c r="K32" s="385">
        <f t="shared" si="1"/>
        <v>247.32000000000002</v>
      </c>
      <c r="L32" s="356">
        <v>20.915333333333333</v>
      </c>
      <c r="M32" s="356">
        <v>22.555389221556887</v>
      </c>
      <c r="N32" s="356">
        <v>8</v>
      </c>
      <c r="O32" s="386">
        <f t="shared" si="2"/>
        <v>247.32266666666666</v>
      </c>
      <c r="P32" s="357">
        <v>19.662666666666667</v>
      </c>
      <c r="Q32" s="357">
        <v>22.553383458646618</v>
      </c>
      <c r="R32" s="357">
        <v>8</v>
      </c>
      <c r="S32" s="383">
        <f t="shared" si="3"/>
        <v>247.30133333333333</v>
      </c>
      <c r="T32" s="358">
        <v>18.412666666666667</v>
      </c>
      <c r="U32" s="358">
        <v>22.553446553446555</v>
      </c>
      <c r="V32" s="358">
        <v>8</v>
      </c>
      <c r="W32" s="387">
        <f t="shared" si="4"/>
        <v>247.30133333333333</v>
      </c>
      <c r="X32" s="359">
        <v>17.166333333333334</v>
      </c>
      <c r="Y32" s="359">
        <v>22.557006529382221</v>
      </c>
      <c r="Z32" s="359">
        <v>8</v>
      </c>
      <c r="AA32" s="388">
        <f t="shared" si="5"/>
        <v>247.33066666666667</v>
      </c>
      <c r="AB32" s="360">
        <v>15.918000000000001</v>
      </c>
      <c r="AC32" s="360">
        <v>22.559899749373432</v>
      </c>
      <c r="AD32" s="360">
        <v>8</v>
      </c>
      <c r="AE32" s="389">
        <f t="shared" si="6"/>
        <v>247.34399999999999</v>
      </c>
      <c r="AF32" s="361">
        <v>14.675333333333334</v>
      </c>
      <c r="AG32" s="361">
        <v>22.563351842503788</v>
      </c>
      <c r="AH32" s="361">
        <v>8</v>
      </c>
      <c r="AI32" s="390">
        <f t="shared" si="7"/>
        <v>247.40266666666668</v>
      </c>
      <c r="AJ32" s="362">
        <v>13.444333333333333</v>
      </c>
      <c r="AK32" s="362">
        <v>22.565970453387671</v>
      </c>
      <c r="AL32" s="362">
        <v>8</v>
      </c>
      <c r="AM32" s="391">
        <f t="shared" si="8"/>
        <v>247.55466666666666</v>
      </c>
      <c r="AN32" s="363">
        <v>12.219666666666669</v>
      </c>
      <c r="AO32" s="363">
        <v>22.574611398963732</v>
      </c>
      <c r="AP32" s="363">
        <v>8</v>
      </c>
      <c r="AQ32" s="392">
        <f t="shared" si="9"/>
        <v>247.75733333333335</v>
      </c>
    </row>
    <row r="33" spans="3:43">
      <c r="C33" s="741"/>
      <c r="D33" s="354">
        <v>21.410666666666668</v>
      </c>
      <c r="E33" s="354">
        <v>22.553097345132748</v>
      </c>
      <c r="F33" s="354">
        <v>9</v>
      </c>
      <c r="G33" s="384">
        <f t="shared" si="0"/>
        <v>252.696</v>
      </c>
      <c r="H33" s="355">
        <v>20.300666666666668</v>
      </c>
      <c r="I33" s="355">
        <v>22.558985667034179</v>
      </c>
      <c r="J33" s="355">
        <v>9</v>
      </c>
      <c r="K33" s="385">
        <f t="shared" si="1"/>
        <v>252.70600000000002</v>
      </c>
      <c r="L33" s="356">
        <v>19.189666666666664</v>
      </c>
      <c r="M33" s="356">
        <v>22.556780595369347</v>
      </c>
      <c r="N33" s="356">
        <v>9</v>
      </c>
      <c r="O33" s="386">
        <f t="shared" si="2"/>
        <v>252.70699999999997</v>
      </c>
      <c r="P33" s="357">
        <v>18.076000000000004</v>
      </c>
      <c r="Q33" s="357">
        <v>22.557087699944848</v>
      </c>
      <c r="R33" s="357">
        <v>9</v>
      </c>
      <c r="S33" s="383">
        <f t="shared" si="3"/>
        <v>252.68400000000003</v>
      </c>
      <c r="T33" s="358">
        <v>16.965999999999998</v>
      </c>
      <c r="U33" s="358">
        <v>22.555801104972375</v>
      </c>
      <c r="V33" s="358">
        <v>9</v>
      </c>
      <c r="W33" s="387">
        <f t="shared" si="4"/>
        <v>252.69399999999999</v>
      </c>
      <c r="X33" s="359">
        <v>15.855333333333334</v>
      </c>
      <c r="Y33" s="359">
        <v>22.558985667034179</v>
      </c>
      <c r="Z33" s="359">
        <v>9</v>
      </c>
      <c r="AA33" s="388">
        <f t="shared" si="5"/>
        <v>252.69800000000001</v>
      </c>
      <c r="AB33" s="360">
        <v>14.745666666666667</v>
      </c>
      <c r="AC33" s="360">
        <v>22.567</v>
      </c>
      <c r="AD33" s="360">
        <v>9</v>
      </c>
      <c r="AE33" s="389">
        <f t="shared" si="6"/>
        <v>252.71100000000001</v>
      </c>
      <c r="AF33" s="361">
        <v>13.641666666666666</v>
      </c>
      <c r="AG33" s="361">
        <v>22.533000000000001</v>
      </c>
      <c r="AH33" s="361">
        <v>9</v>
      </c>
      <c r="AI33" s="390">
        <f t="shared" si="7"/>
        <v>252.77499999999998</v>
      </c>
      <c r="AJ33" s="362">
        <v>12.545999999999999</v>
      </c>
      <c r="AK33" s="362">
        <v>22.568156424581005</v>
      </c>
      <c r="AL33" s="362">
        <v>9</v>
      </c>
      <c r="AM33" s="391">
        <f t="shared" si="8"/>
        <v>252.91399999999999</v>
      </c>
      <c r="AN33" s="363">
        <v>11.459000000000001</v>
      </c>
      <c r="AO33" s="363">
        <v>22.578798185941043</v>
      </c>
      <c r="AP33" s="363">
        <v>9</v>
      </c>
      <c r="AQ33" s="392">
        <f t="shared" si="9"/>
        <v>253.13100000000003</v>
      </c>
    </row>
    <row r="34" spans="3:43">
      <c r="C34" s="741"/>
      <c r="D34" s="354">
        <v>19.804999999999996</v>
      </c>
      <c r="E34" s="354">
        <v>22.562683931724536</v>
      </c>
      <c r="F34" s="354">
        <v>10</v>
      </c>
      <c r="G34" s="384">
        <f t="shared" si="0"/>
        <v>258.04999999999995</v>
      </c>
      <c r="H34" s="355">
        <v>18.804666666666666</v>
      </c>
      <c r="I34" s="355">
        <v>22.564344746162924</v>
      </c>
      <c r="J34" s="355">
        <v>10</v>
      </c>
      <c r="K34" s="385">
        <f t="shared" si="1"/>
        <v>258.04666666666662</v>
      </c>
      <c r="L34" s="356">
        <v>17.806333333333335</v>
      </c>
      <c r="M34" s="356">
        <v>22.565959952885748</v>
      </c>
      <c r="N34" s="356">
        <v>10</v>
      </c>
      <c r="O34" s="386">
        <f t="shared" si="2"/>
        <v>258.06333333333333</v>
      </c>
      <c r="P34" s="357">
        <v>16.803666666666668</v>
      </c>
      <c r="Q34" s="357">
        <v>22.561651917404131</v>
      </c>
      <c r="R34" s="357">
        <v>10</v>
      </c>
      <c r="S34" s="383">
        <f t="shared" si="3"/>
        <v>258.03666666666669</v>
      </c>
      <c r="T34" s="358">
        <v>15.805</v>
      </c>
      <c r="U34" s="358">
        <v>22.565626839317247</v>
      </c>
      <c r="V34" s="358">
        <v>10</v>
      </c>
      <c r="W34" s="387">
        <f t="shared" si="4"/>
        <v>258.05</v>
      </c>
      <c r="X34" s="359">
        <v>14.807</v>
      </c>
      <c r="Y34" s="359">
        <v>22.564344746162924</v>
      </c>
      <c r="Z34" s="359">
        <v>10</v>
      </c>
      <c r="AA34" s="388">
        <f t="shared" si="5"/>
        <v>258.07</v>
      </c>
      <c r="AB34" s="360">
        <v>13.805999999999999</v>
      </c>
      <c r="AC34" s="360">
        <v>22.568315665488807</v>
      </c>
      <c r="AD34" s="360">
        <v>10</v>
      </c>
      <c r="AE34" s="389">
        <f t="shared" si="6"/>
        <v>258.06</v>
      </c>
      <c r="AF34" s="361">
        <v>12.814</v>
      </c>
      <c r="AG34" s="361">
        <v>22.590285714285709</v>
      </c>
      <c r="AH34" s="361">
        <v>10</v>
      </c>
      <c r="AI34" s="390">
        <f t="shared" si="7"/>
        <v>258.14</v>
      </c>
      <c r="AJ34" s="362">
        <v>11.826333333333332</v>
      </c>
      <c r="AK34" s="362">
        <v>22.573985680190933</v>
      </c>
      <c r="AL34" s="362">
        <v>10</v>
      </c>
      <c r="AM34" s="391">
        <f t="shared" si="8"/>
        <v>258.26333333333332</v>
      </c>
      <c r="AN34" s="363">
        <v>10.851333333333335</v>
      </c>
      <c r="AO34" s="363">
        <v>22.586520947176687</v>
      </c>
      <c r="AP34" s="363">
        <v>10</v>
      </c>
      <c r="AQ34" s="392">
        <f t="shared" si="9"/>
        <v>258.51333333333332</v>
      </c>
    </row>
    <row r="36" spans="3:43">
      <c r="R36" s="4"/>
      <c r="S36" s="4"/>
      <c r="T36" s="4"/>
      <c r="U36" s="4"/>
      <c r="V36" s="4"/>
      <c r="W36" s="4"/>
      <c r="X36" s="4"/>
      <c r="Y36" s="4"/>
    </row>
    <row r="37" spans="3:43">
      <c r="R37" s="4"/>
      <c r="S37" s="4"/>
      <c r="T37" s="4"/>
      <c r="U37" s="4"/>
      <c r="V37" s="4"/>
      <c r="W37" s="4"/>
      <c r="X37" s="4"/>
      <c r="Y37" s="4"/>
    </row>
    <row r="38" spans="3:43">
      <c r="R38" s="4"/>
      <c r="S38" s="4"/>
      <c r="T38" s="4"/>
      <c r="U38" s="4"/>
      <c r="V38" s="4"/>
      <c r="W38" s="4"/>
      <c r="X38" s="4"/>
      <c r="Y38" s="4"/>
    </row>
    <row r="41" spans="3:43" ht="18">
      <c r="C41" s="352"/>
      <c r="D41" s="771"/>
      <c r="E41" s="771"/>
      <c r="F41" s="353" t="s">
        <v>139</v>
      </c>
      <c r="G41" s="353">
        <v>4.9417</v>
      </c>
      <c r="H41" s="772"/>
      <c r="I41" s="773"/>
      <c r="J41" s="335" t="s">
        <v>139</v>
      </c>
      <c r="K41" s="335">
        <v>4.8738999999999999</v>
      </c>
      <c r="L41" s="336"/>
      <c r="M41" s="337"/>
      <c r="N41" s="336" t="s">
        <v>139</v>
      </c>
      <c r="O41" s="336">
        <v>4.8102</v>
      </c>
      <c r="P41" s="338"/>
      <c r="Q41" s="339"/>
      <c r="R41" s="338" t="s">
        <v>139</v>
      </c>
      <c r="S41" s="338">
        <v>4.7502000000000004</v>
      </c>
      <c r="T41" s="340"/>
      <c r="U41" s="341"/>
      <c r="V41" s="340" t="s">
        <v>139</v>
      </c>
      <c r="W41" s="340">
        <v>4.6935000000000002</v>
      </c>
      <c r="X41" s="342"/>
      <c r="Y41" s="343"/>
      <c r="Z41" s="342" t="s">
        <v>139</v>
      </c>
      <c r="AA41" s="344">
        <v>4.6399999999999997</v>
      </c>
      <c r="AB41" s="345"/>
      <c r="AC41" s="346"/>
      <c r="AD41" s="345" t="s">
        <v>139</v>
      </c>
      <c r="AE41" s="345">
        <v>4.5892999999999997</v>
      </c>
      <c r="AF41" s="347"/>
      <c r="AG41" s="348"/>
      <c r="AH41" s="347" t="s">
        <v>139</v>
      </c>
      <c r="AI41" s="347">
        <v>4.5412999999999997</v>
      </c>
      <c r="AJ41" s="349"/>
      <c r="AK41" s="350"/>
      <c r="AL41" s="349" t="s">
        <v>139</v>
      </c>
      <c r="AM41" s="349">
        <v>4.4957000000000003</v>
      </c>
      <c r="AN41" s="334"/>
      <c r="AO41" s="351"/>
      <c r="AP41" s="334" t="s">
        <v>139</v>
      </c>
      <c r="AQ41" s="334">
        <v>4.4523000000000001</v>
      </c>
    </row>
    <row r="42" spans="3:43" ht="18.75" thickBot="1">
      <c r="C42" s="364" t="s">
        <v>164</v>
      </c>
      <c r="D42" s="774" t="s">
        <v>162</v>
      </c>
      <c r="E42" s="774"/>
      <c r="F42" s="774"/>
      <c r="G42" s="774"/>
      <c r="H42" s="765" t="s">
        <v>165</v>
      </c>
      <c r="I42" s="766"/>
      <c r="J42" s="766"/>
      <c r="K42" s="767"/>
      <c r="L42" s="750" t="s">
        <v>166</v>
      </c>
      <c r="M42" s="751"/>
      <c r="N42" s="751"/>
      <c r="O42" s="752"/>
      <c r="P42" s="753" t="s">
        <v>167</v>
      </c>
      <c r="Q42" s="754"/>
      <c r="R42" s="754"/>
      <c r="S42" s="755"/>
      <c r="T42" s="756" t="s">
        <v>168</v>
      </c>
      <c r="U42" s="756"/>
      <c r="V42" s="756"/>
      <c r="W42" s="756"/>
      <c r="X42" s="757" t="s">
        <v>169</v>
      </c>
      <c r="Y42" s="757"/>
      <c r="Z42" s="757"/>
      <c r="AA42" s="757"/>
      <c r="AB42" s="758" t="s">
        <v>170</v>
      </c>
      <c r="AC42" s="758"/>
      <c r="AD42" s="758"/>
      <c r="AE42" s="758"/>
      <c r="AF42" s="742" t="s">
        <v>171</v>
      </c>
      <c r="AG42" s="742"/>
      <c r="AH42" s="742"/>
      <c r="AI42" s="742"/>
      <c r="AJ42" s="743" t="s">
        <v>172</v>
      </c>
      <c r="AK42" s="743"/>
      <c r="AL42" s="743"/>
      <c r="AM42" s="743"/>
      <c r="AN42" s="744" t="s">
        <v>173</v>
      </c>
      <c r="AO42" s="744"/>
      <c r="AP42" s="744"/>
      <c r="AQ42" s="744"/>
    </row>
    <row r="43" spans="3:43" ht="18.75" customHeight="1" thickTop="1">
      <c r="C43" s="745" t="s">
        <v>191</v>
      </c>
      <c r="D43" s="493" t="s">
        <v>154</v>
      </c>
      <c r="E43" s="539" t="s">
        <v>161</v>
      </c>
      <c r="F43" s="493" t="s">
        <v>153</v>
      </c>
      <c r="G43" s="540" t="s">
        <v>138</v>
      </c>
      <c r="H43" s="541" t="s">
        <v>157</v>
      </c>
      <c r="I43" s="541" t="s">
        <v>163</v>
      </c>
      <c r="J43" s="541" t="s">
        <v>158</v>
      </c>
      <c r="K43" s="542" t="s">
        <v>138</v>
      </c>
      <c r="L43" s="543" t="s">
        <v>157</v>
      </c>
      <c r="M43" s="543" t="s">
        <v>163</v>
      </c>
      <c r="N43" s="543" t="s">
        <v>158</v>
      </c>
      <c r="O43" s="544" t="s">
        <v>138</v>
      </c>
      <c r="P43" s="545" t="s">
        <v>157</v>
      </c>
      <c r="Q43" s="545" t="s">
        <v>163</v>
      </c>
      <c r="R43" s="545" t="s">
        <v>158</v>
      </c>
      <c r="S43" s="414" t="s">
        <v>138</v>
      </c>
      <c r="T43" s="546" t="s">
        <v>157</v>
      </c>
      <c r="U43" s="546" t="s">
        <v>163</v>
      </c>
      <c r="V43" s="546" t="s">
        <v>158</v>
      </c>
      <c r="W43" s="547" t="s">
        <v>138</v>
      </c>
      <c r="X43" s="548" t="s">
        <v>157</v>
      </c>
      <c r="Y43" s="548" t="s">
        <v>163</v>
      </c>
      <c r="Z43" s="548" t="s">
        <v>158</v>
      </c>
      <c r="AA43" s="549" t="s">
        <v>138</v>
      </c>
      <c r="AB43" s="550" t="s">
        <v>157</v>
      </c>
      <c r="AC43" s="550" t="s">
        <v>163</v>
      </c>
      <c r="AD43" s="550" t="s">
        <v>158</v>
      </c>
      <c r="AE43" s="551" t="s">
        <v>138</v>
      </c>
      <c r="AF43" s="552" t="s">
        <v>157</v>
      </c>
      <c r="AG43" s="552" t="s">
        <v>163</v>
      </c>
      <c r="AH43" s="552" t="s">
        <v>158</v>
      </c>
      <c r="AI43" s="553" t="s">
        <v>138</v>
      </c>
      <c r="AJ43" s="554" t="s">
        <v>157</v>
      </c>
      <c r="AK43" s="554" t="s">
        <v>163</v>
      </c>
      <c r="AL43" s="554" t="s">
        <v>158</v>
      </c>
      <c r="AM43" s="555" t="s">
        <v>138</v>
      </c>
      <c r="AN43" s="556" t="s">
        <v>182</v>
      </c>
      <c r="AO43" s="556" t="s">
        <v>163</v>
      </c>
      <c r="AP43" s="556" t="s">
        <v>158</v>
      </c>
      <c r="AQ43" s="557" t="s">
        <v>138</v>
      </c>
    </row>
    <row r="44" spans="3:43">
      <c r="C44" s="746"/>
      <c r="D44" s="291">
        <v>124.88366666666667</v>
      </c>
      <c r="E44" s="292">
        <v>60</v>
      </c>
      <c r="F44" s="297">
        <v>1</v>
      </c>
      <c r="G44" s="297">
        <f>(D54-$G$41)/(D44-$G$41)</f>
        <v>0.998554856668183</v>
      </c>
      <c r="H44" s="355">
        <v>114.88666666666666</v>
      </c>
      <c r="I44" s="293">
        <v>70</v>
      </c>
      <c r="J44" s="293">
        <v>1</v>
      </c>
      <c r="K44" s="293">
        <f>(H54-$K$41)/(H44-$K$41)</f>
        <v>0.9985153238275678</v>
      </c>
      <c r="L44" s="356">
        <v>104.90166666666666</v>
      </c>
      <c r="M44" s="299">
        <v>80</v>
      </c>
      <c r="N44" s="298">
        <v>1</v>
      </c>
      <c r="O44" s="298">
        <f>(L54-$O$41)/(L44-$O$41)</f>
        <v>0.99689617230106875</v>
      </c>
      <c r="P44" s="357">
        <v>94.924000000000021</v>
      </c>
      <c r="Q44" s="302">
        <v>90</v>
      </c>
      <c r="R44" s="301">
        <v>1</v>
      </c>
      <c r="S44" s="301">
        <f>(P54-$S$41)/(P44-$S$41)</f>
        <v>0.99827370403968019</v>
      </c>
      <c r="T44" s="358">
        <v>84.963333333333338</v>
      </c>
      <c r="U44" s="305">
        <v>100</v>
      </c>
      <c r="V44" s="304">
        <v>1</v>
      </c>
      <c r="W44" s="304">
        <f>(T54-$W$41)/(T44-$W$41)</f>
        <v>0.99821020350110756</v>
      </c>
      <c r="X44" s="359">
        <v>75.075666666666663</v>
      </c>
      <c r="Y44" s="313">
        <v>110</v>
      </c>
      <c r="Z44" s="312">
        <v>1</v>
      </c>
      <c r="AA44" s="312">
        <f>(X54-$AA$41)/(X44-$AA$41)</f>
        <v>0.99816380905507152</v>
      </c>
      <c r="AB44" s="360">
        <v>65.275999999999996</v>
      </c>
      <c r="AC44" s="318">
        <v>120</v>
      </c>
      <c r="AD44" s="317">
        <v>1</v>
      </c>
      <c r="AE44" s="317">
        <f>(AB54-$AE$41)/(AB44-$AE$41)</f>
        <v>0.99814347020571792</v>
      </c>
      <c r="AF44" s="323">
        <v>55.699333333333335</v>
      </c>
      <c r="AG44" s="324">
        <v>130</v>
      </c>
      <c r="AH44" s="323">
        <v>1</v>
      </c>
      <c r="AI44" s="323">
        <f>(AF54-$AI$41)/(AF44-$AI$41)</f>
        <v>0.99876200609744581</v>
      </c>
      <c r="AJ44" s="326">
        <v>46.503999999999998</v>
      </c>
      <c r="AK44" s="327">
        <v>140</v>
      </c>
      <c r="AL44" s="326">
        <v>1</v>
      </c>
      <c r="AM44" s="326">
        <f>(AJ54-$AM$41)/(AJ44-$AM$41)</f>
        <v>0.99900019758000203</v>
      </c>
      <c r="AN44" s="330">
        <v>37.904666666666664</v>
      </c>
      <c r="AO44" s="331">
        <v>150</v>
      </c>
      <c r="AP44" s="311">
        <v>1</v>
      </c>
      <c r="AQ44" s="415">
        <f>(AN54-$AQ$41)/(AN44-$AQ$41)</f>
        <v>0.99987046257813339</v>
      </c>
    </row>
    <row r="45" spans="3:43">
      <c r="C45" s="746"/>
      <c r="D45" s="291">
        <v>70.472333333333324</v>
      </c>
      <c r="E45" s="292">
        <v>60</v>
      </c>
      <c r="F45" s="297">
        <v>2</v>
      </c>
      <c r="G45" s="297">
        <f t="shared" ref="G45:G53" si="10">(D55-$G$41)/(D45-$G$41)</f>
        <v>1.000162773746019</v>
      </c>
      <c r="H45" s="355">
        <v>65.481666666666669</v>
      </c>
      <c r="I45" s="293">
        <v>70</v>
      </c>
      <c r="J45" s="293">
        <v>2</v>
      </c>
      <c r="K45" s="293">
        <f t="shared" ref="K45:K53" si="11">(H55-$K$41)/(H45-$K$41)</f>
        <v>1.0002254936523536</v>
      </c>
      <c r="L45" s="356">
        <v>60.490333333333332</v>
      </c>
      <c r="M45" s="299">
        <v>80</v>
      </c>
      <c r="N45" s="298">
        <v>2</v>
      </c>
      <c r="O45" s="298">
        <f t="shared" ref="O45:O53" si="12">(L55-$O$41)/(L45-$O$41)</f>
        <v>1.0001017717869449</v>
      </c>
      <c r="P45" s="357">
        <v>55.49466666666666</v>
      </c>
      <c r="Q45" s="302">
        <v>90</v>
      </c>
      <c r="R45" s="301">
        <v>2</v>
      </c>
      <c r="S45" s="301">
        <f t="shared" ref="S45:S53" si="13">(P55-$S$41)/(P45-$S$41)</f>
        <v>1.0001839280998783</v>
      </c>
      <c r="T45" s="358">
        <v>50.495333333333328</v>
      </c>
      <c r="U45" s="305">
        <v>100</v>
      </c>
      <c r="V45" s="304">
        <v>2</v>
      </c>
      <c r="W45" s="304">
        <f t="shared" ref="W45:W53" si="14">(T55-$W$41)/(T45-$W$41)</f>
        <v>1.0002692759751248</v>
      </c>
      <c r="X45" s="359">
        <v>45.536666666666669</v>
      </c>
      <c r="Y45" s="313">
        <v>110</v>
      </c>
      <c r="Z45" s="312">
        <v>2</v>
      </c>
      <c r="AA45" s="312">
        <f t="shared" ref="AA45:AA53" si="15">(X55-$AA$41)/(X45-$AA$41)</f>
        <v>1.0001956149645448</v>
      </c>
      <c r="AB45" s="360">
        <v>40.593666666666664</v>
      </c>
      <c r="AC45" s="318">
        <v>120</v>
      </c>
      <c r="AD45" s="317">
        <v>2</v>
      </c>
      <c r="AE45" s="317">
        <f t="shared" ref="AE45:AE53" si="16">(AB55-$AE$41)/(AB45-$AE$41)</f>
        <v>1.0004536486777995</v>
      </c>
      <c r="AF45" s="323">
        <v>35.717999999999996</v>
      </c>
      <c r="AG45" s="324">
        <v>130</v>
      </c>
      <c r="AH45" s="323">
        <v>2</v>
      </c>
      <c r="AI45" s="323">
        <f t="shared" ref="AI45:AI53" si="17">(AF55-$AI$41)/(AF45-$AI$41)</f>
        <v>1.0006308129682315</v>
      </c>
      <c r="AJ45" s="326">
        <v>30.963999999999999</v>
      </c>
      <c r="AK45" s="327">
        <v>140</v>
      </c>
      <c r="AL45" s="326">
        <v>2</v>
      </c>
      <c r="AM45" s="326">
        <f t="shared" ref="AM45:AM53" si="18">(AJ55-$AM$41)/(AJ45-$AM$41)</f>
        <v>1.0013727112558546</v>
      </c>
      <c r="AN45" s="330">
        <v>26.373999999999999</v>
      </c>
      <c r="AO45" s="331">
        <v>150</v>
      </c>
      <c r="AP45" s="311">
        <v>2</v>
      </c>
      <c r="AQ45" s="415">
        <f t="shared" ref="AQ45:AQ53" si="19">(AN55-$AQ$41)/(AN45-$AQ$41)</f>
        <v>1.0024937238748213</v>
      </c>
    </row>
    <row r="46" spans="3:43">
      <c r="C46" s="746"/>
      <c r="D46" s="291">
        <v>50.619666666666667</v>
      </c>
      <c r="E46" s="292">
        <v>60</v>
      </c>
      <c r="F46" s="297">
        <v>3</v>
      </c>
      <c r="G46" s="297">
        <f t="shared" si="10"/>
        <v>1.0008465058646072</v>
      </c>
      <c r="H46" s="355">
        <v>47.287333333333343</v>
      </c>
      <c r="I46" s="293">
        <v>70</v>
      </c>
      <c r="J46" s="293">
        <v>3</v>
      </c>
      <c r="K46" s="293">
        <f t="shared" si="11"/>
        <v>1.0008409285422935</v>
      </c>
      <c r="L46" s="356">
        <v>43.954000000000001</v>
      </c>
      <c r="M46" s="299">
        <v>80</v>
      </c>
      <c r="N46" s="298">
        <v>3</v>
      </c>
      <c r="O46" s="298">
        <f t="shared" si="12"/>
        <v>1.0011666385651536</v>
      </c>
      <c r="P46" s="357">
        <v>40.625</v>
      </c>
      <c r="Q46" s="302">
        <v>90</v>
      </c>
      <c r="R46" s="301">
        <v>3</v>
      </c>
      <c r="S46" s="301">
        <f t="shared" si="13"/>
        <v>1.0010685309279308</v>
      </c>
      <c r="T46" s="358">
        <v>37.292999999999999</v>
      </c>
      <c r="U46" s="305">
        <v>100</v>
      </c>
      <c r="V46" s="304">
        <v>3</v>
      </c>
      <c r="W46" s="304">
        <f t="shared" si="14"/>
        <v>1.0011758871557335</v>
      </c>
      <c r="X46" s="359">
        <v>33.974333333333334</v>
      </c>
      <c r="Y46" s="313">
        <v>110</v>
      </c>
      <c r="Z46" s="312">
        <v>3</v>
      </c>
      <c r="AA46" s="312">
        <f t="shared" si="15"/>
        <v>1.0015794916082408</v>
      </c>
      <c r="AB46" s="360">
        <v>30.671999999999997</v>
      </c>
      <c r="AC46" s="318">
        <v>120</v>
      </c>
      <c r="AD46" s="317">
        <v>3</v>
      </c>
      <c r="AE46" s="317">
        <f t="shared" si="16"/>
        <v>1.0018019606865856</v>
      </c>
      <c r="AF46" s="323">
        <v>27.396333333333331</v>
      </c>
      <c r="AG46" s="324">
        <v>130</v>
      </c>
      <c r="AH46" s="323">
        <v>3</v>
      </c>
      <c r="AI46" s="323">
        <f t="shared" si="17"/>
        <v>1.0023335487004323</v>
      </c>
      <c r="AJ46" s="326">
        <v>24.186333333333334</v>
      </c>
      <c r="AK46" s="327">
        <v>140</v>
      </c>
      <c r="AL46" s="326">
        <v>3</v>
      </c>
      <c r="AM46" s="326">
        <f t="shared" si="18"/>
        <v>1.0033349189716261</v>
      </c>
      <c r="AN46" s="330">
        <v>21.071333333333335</v>
      </c>
      <c r="AO46" s="331">
        <v>150</v>
      </c>
      <c r="AP46" s="311">
        <v>3</v>
      </c>
      <c r="AQ46" s="415">
        <f t="shared" si="19"/>
        <v>1.0041719233569539</v>
      </c>
    </row>
    <row r="47" spans="3:43">
      <c r="C47" s="746"/>
      <c r="D47" s="291">
        <v>40.138666666666666</v>
      </c>
      <c r="E47" s="292">
        <v>60</v>
      </c>
      <c r="F47" s="297">
        <v>4</v>
      </c>
      <c r="G47" s="297">
        <f t="shared" si="10"/>
        <v>1.001562634658858</v>
      </c>
      <c r="H47" s="355">
        <v>37.634999999999998</v>
      </c>
      <c r="I47" s="293">
        <v>70</v>
      </c>
      <c r="J47" s="293">
        <v>4</v>
      </c>
      <c r="K47" s="293">
        <f t="shared" si="11"/>
        <v>1.0017093443138358</v>
      </c>
      <c r="L47" s="356">
        <v>35.136333333333333</v>
      </c>
      <c r="M47" s="299">
        <v>80</v>
      </c>
      <c r="N47" s="298">
        <v>4</v>
      </c>
      <c r="O47" s="298">
        <f t="shared" si="12"/>
        <v>1.001791634058194</v>
      </c>
      <c r="P47" s="357">
        <v>32.636666666666663</v>
      </c>
      <c r="Q47" s="302">
        <v>90</v>
      </c>
      <c r="R47" s="301">
        <v>4</v>
      </c>
      <c r="S47" s="301">
        <f t="shared" si="13"/>
        <v>1.00206790868689</v>
      </c>
      <c r="T47" s="358">
        <v>30.138333333333335</v>
      </c>
      <c r="U47" s="305">
        <v>100</v>
      </c>
      <c r="V47" s="304">
        <v>4</v>
      </c>
      <c r="W47" s="304">
        <f t="shared" si="14"/>
        <v>1.0022663409074533</v>
      </c>
      <c r="X47" s="359">
        <v>27.647000000000002</v>
      </c>
      <c r="Y47" s="313">
        <v>110</v>
      </c>
      <c r="Z47" s="312">
        <v>4</v>
      </c>
      <c r="AA47" s="312">
        <f t="shared" si="15"/>
        <v>1.0027382970400311</v>
      </c>
      <c r="AB47" s="360">
        <v>25.163</v>
      </c>
      <c r="AC47" s="318">
        <v>120</v>
      </c>
      <c r="AD47" s="317">
        <v>4</v>
      </c>
      <c r="AE47" s="317">
        <f t="shared" si="16"/>
        <v>1.0029487484830955</v>
      </c>
      <c r="AF47" s="323">
        <v>22.700999999999997</v>
      </c>
      <c r="AG47" s="324">
        <v>130</v>
      </c>
      <c r="AH47" s="323">
        <v>4</v>
      </c>
      <c r="AI47" s="323">
        <f t="shared" si="17"/>
        <v>1.0036527769364769</v>
      </c>
      <c r="AJ47" s="326">
        <v>20.279333333333337</v>
      </c>
      <c r="AK47" s="327">
        <v>140</v>
      </c>
      <c r="AL47" s="326">
        <v>4</v>
      </c>
      <c r="AM47" s="326">
        <f t="shared" si="18"/>
        <v>1.0043716170125592</v>
      </c>
      <c r="AN47" s="330">
        <v>17.914666666666665</v>
      </c>
      <c r="AO47" s="331">
        <v>150</v>
      </c>
      <c r="AP47" s="311">
        <v>4</v>
      </c>
      <c r="AQ47" s="415">
        <f t="shared" si="19"/>
        <v>1.0052987216215079</v>
      </c>
    </row>
    <row r="48" spans="3:43">
      <c r="C48" s="746"/>
      <c r="D48" s="291">
        <v>33.597333333333339</v>
      </c>
      <c r="E48" s="292">
        <v>60</v>
      </c>
      <c r="F48" s="297">
        <v>5</v>
      </c>
      <c r="G48" s="297">
        <f t="shared" si="10"/>
        <v>1.0021519910570229</v>
      </c>
      <c r="H48" s="355">
        <v>31.600333333333335</v>
      </c>
      <c r="I48" s="293">
        <v>70</v>
      </c>
      <c r="J48" s="293">
        <v>5</v>
      </c>
      <c r="K48" s="293">
        <f t="shared" si="11"/>
        <v>1.0022574405114537</v>
      </c>
      <c r="L48" s="356">
        <v>29.596</v>
      </c>
      <c r="M48" s="299">
        <v>80</v>
      </c>
      <c r="N48" s="298">
        <v>5</v>
      </c>
      <c r="O48" s="298">
        <f t="shared" si="12"/>
        <v>1.0023938437868993</v>
      </c>
      <c r="P48" s="357">
        <v>27.595666666666663</v>
      </c>
      <c r="Q48" s="302">
        <v>90</v>
      </c>
      <c r="R48" s="301">
        <v>5</v>
      </c>
      <c r="S48" s="301">
        <f t="shared" si="13"/>
        <v>1.0027138863436074</v>
      </c>
      <c r="T48" s="358">
        <v>25.597666666666669</v>
      </c>
      <c r="U48" s="305">
        <v>100</v>
      </c>
      <c r="V48" s="304">
        <v>5</v>
      </c>
      <c r="W48" s="304">
        <f t="shared" si="14"/>
        <v>1.0030934821606536</v>
      </c>
      <c r="X48" s="359">
        <v>23.604666666666663</v>
      </c>
      <c r="Y48" s="313">
        <v>110</v>
      </c>
      <c r="Z48" s="312">
        <v>5</v>
      </c>
      <c r="AA48" s="312">
        <f t="shared" si="15"/>
        <v>1.003269237529441</v>
      </c>
      <c r="AB48" s="360">
        <v>21.616000000000003</v>
      </c>
      <c r="AC48" s="318">
        <v>120</v>
      </c>
      <c r="AD48" s="317">
        <v>5</v>
      </c>
      <c r="AE48" s="317">
        <f t="shared" si="16"/>
        <v>1.0038762649250881</v>
      </c>
      <c r="AF48" s="323">
        <v>19.641666666666666</v>
      </c>
      <c r="AG48" s="324">
        <v>130</v>
      </c>
      <c r="AH48" s="323">
        <v>5</v>
      </c>
      <c r="AI48" s="323">
        <f t="shared" si="17"/>
        <v>1.0044811273898426</v>
      </c>
      <c r="AJ48" s="326">
        <v>17.696333333333332</v>
      </c>
      <c r="AK48" s="327">
        <v>140</v>
      </c>
      <c r="AL48" s="326">
        <v>5</v>
      </c>
      <c r="AM48" s="326">
        <f t="shared" si="18"/>
        <v>1.0050250114262194</v>
      </c>
      <c r="AN48" s="330">
        <v>15.788666666666666</v>
      </c>
      <c r="AO48" s="331">
        <v>150</v>
      </c>
      <c r="AP48" s="311">
        <v>5</v>
      </c>
      <c r="AQ48" s="415">
        <f t="shared" si="19"/>
        <v>1.0064394529699405</v>
      </c>
    </row>
    <row r="49" spans="3:43">
      <c r="C49" s="746"/>
      <c r="D49" s="291">
        <v>29.103333333333335</v>
      </c>
      <c r="E49" s="292">
        <v>60</v>
      </c>
      <c r="F49" s="297">
        <v>6</v>
      </c>
      <c r="G49" s="297">
        <f t="shared" si="10"/>
        <v>1.0025660516880068</v>
      </c>
      <c r="H49" s="355">
        <v>27.442666666666668</v>
      </c>
      <c r="I49" s="293">
        <v>70</v>
      </c>
      <c r="J49" s="293">
        <v>6</v>
      </c>
      <c r="K49" s="293">
        <f t="shared" si="11"/>
        <v>1.0027471594223876</v>
      </c>
      <c r="L49" s="356">
        <v>25.772333333333336</v>
      </c>
      <c r="M49" s="299">
        <v>80</v>
      </c>
      <c r="N49" s="298">
        <v>6</v>
      </c>
      <c r="O49" s="298">
        <f t="shared" si="12"/>
        <v>1.0029418125381642</v>
      </c>
      <c r="P49" s="357">
        <v>24.105666666666668</v>
      </c>
      <c r="Q49" s="302">
        <v>90</v>
      </c>
      <c r="R49" s="301">
        <v>6</v>
      </c>
      <c r="S49" s="301">
        <f t="shared" si="13"/>
        <v>1.0030998994254852</v>
      </c>
      <c r="T49" s="358">
        <v>22.442666666666668</v>
      </c>
      <c r="U49" s="305">
        <v>100</v>
      </c>
      <c r="V49" s="304">
        <v>6</v>
      </c>
      <c r="W49" s="304">
        <f t="shared" si="14"/>
        <v>1.0034743415183809</v>
      </c>
      <c r="X49" s="359">
        <v>20.781333333333333</v>
      </c>
      <c r="Y49" s="313">
        <v>110</v>
      </c>
      <c r="Z49" s="312">
        <v>6</v>
      </c>
      <c r="AA49" s="312">
        <f t="shared" si="15"/>
        <v>1.0038410705435321</v>
      </c>
      <c r="AB49" s="360">
        <v>19.120999999999999</v>
      </c>
      <c r="AC49" s="318">
        <v>120</v>
      </c>
      <c r="AD49" s="317">
        <v>6</v>
      </c>
      <c r="AE49" s="317">
        <f t="shared" si="16"/>
        <v>1.0042435961839749</v>
      </c>
      <c r="AF49" s="323">
        <v>17.47366666666667</v>
      </c>
      <c r="AG49" s="324">
        <v>130</v>
      </c>
      <c r="AH49" s="323">
        <v>6</v>
      </c>
      <c r="AI49" s="323">
        <f t="shared" si="17"/>
        <v>1.0048972732498047</v>
      </c>
      <c r="AJ49" s="326">
        <v>15.845999999999998</v>
      </c>
      <c r="AK49" s="327">
        <v>140</v>
      </c>
      <c r="AL49" s="326">
        <v>6</v>
      </c>
      <c r="AM49" s="326">
        <f t="shared" si="18"/>
        <v>1.0058441920771553</v>
      </c>
      <c r="AN49" s="330">
        <v>14.250666666666667</v>
      </c>
      <c r="AO49" s="331">
        <v>150</v>
      </c>
      <c r="AP49" s="311">
        <v>6</v>
      </c>
      <c r="AQ49" s="415">
        <f t="shared" si="19"/>
        <v>1.0071780670928148</v>
      </c>
    </row>
    <row r="50" spans="3:43">
      <c r="C50" s="746"/>
      <c r="D50" s="291">
        <v>25.824666666666669</v>
      </c>
      <c r="E50" s="292">
        <v>60</v>
      </c>
      <c r="F50" s="297">
        <v>7</v>
      </c>
      <c r="G50" s="297">
        <f t="shared" si="10"/>
        <v>1.0028252690789461</v>
      </c>
      <c r="H50" s="355">
        <v>24.39533333333333</v>
      </c>
      <c r="I50" s="293">
        <v>70</v>
      </c>
      <c r="J50" s="293">
        <v>7</v>
      </c>
      <c r="K50" s="293">
        <f t="shared" si="11"/>
        <v>1.0030223190578562</v>
      </c>
      <c r="L50" s="356">
        <v>22.963666666666668</v>
      </c>
      <c r="M50" s="299">
        <v>80</v>
      </c>
      <c r="N50" s="298">
        <v>7</v>
      </c>
      <c r="O50" s="298">
        <f t="shared" si="12"/>
        <v>1.003341877768066</v>
      </c>
      <c r="P50" s="357">
        <v>21.537666666666667</v>
      </c>
      <c r="Q50" s="302">
        <v>90</v>
      </c>
      <c r="R50" s="301">
        <v>7</v>
      </c>
      <c r="S50" s="301">
        <f t="shared" si="13"/>
        <v>1.0034152462948549</v>
      </c>
      <c r="T50" s="358">
        <v>20.108333333333334</v>
      </c>
      <c r="U50" s="305">
        <v>100</v>
      </c>
      <c r="V50" s="304">
        <v>7</v>
      </c>
      <c r="W50" s="304">
        <f t="shared" si="14"/>
        <v>1.0039356031528073</v>
      </c>
      <c r="X50" s="359">
        <v>18.684666666666665</v>
      </c>
      <c r="Y50" s="313">
        <v>110</v>
      </c>
      <c r="Z50" s="312">
        <v>7</v>
      </c>
      <c r="AA50" s="312">
        <f t="shared" si="15"/>
        <v>1.0042008828974225</v>
      </c>
      <c r="AB50" s="360">
        <v>17.263333333333332</v>
      </c>
      <c r="AC50" s="318">
        <v>120</v>
      </c>
      <c r="AD50" s="317">
        <v>7</v>
      </c>
      <c r="AE50" s="317">
        <f t="shared" si="16"/>
        <v>1.0046814878715276</v>
      </c>
      <c r="AF50" s="323">
        <v>15.844666666666669</v>
      </c>
      <c r="AG50" s="324">
        <v>130</v>
      </c>
      <c r="AH50" s="323">
        <v>7</v>
      </c>
      <c r="AI50" s="323">
        <f t="shared" si="17"/>
        <v>1.0057504991138331</v>
      </c>
      <c r="AJ50" s="326">
        <v>14.449333333333334</v>
      </c>
      <c r="AK50" s="327">
        <v>140</v>
      </c>
      <c r="AL50" s="326">
        <v>7</v>
      </c>
      <c r="AM50" s="326">
        <f t="shared" si="18"/>
        <v>1.0066307445522404</v>
      </c>
      <c r="AN50" s="330">
        <v>13.078000000000001</v>
      </c>
      <c r="AO50" s="331">
        <v>150</v>
      </c>
      <c r="AP50" s="311">
        <v>7</v>
      </c>
      <c r="AQ50" s="415">
        <f t="shared" si="19"/>
        <v>1.0078447739507128</v>
      </c>
    </row>
    <row r="51" spans="3:43">
      <c r="C51" s="746"/>
      <c r="D51" s="291">
        <v>23.311333333333334</v>
      </c>
      <c r="E51" s="292">
        <v>60</v>
      </c>
      <c r="F51" s="297">
        <v>8</v>
      </c>
      <c r="G51" s="297">
        <f t="shared" si="10"/>
        <v>1.0031210929632057</v>
      </c>
      <c r="H51" s="355">
        <v>22.061999999999998</v>
      </c>
      <c r="I51" s="293">
        <v>70</v>
      </c>
      <c r="J51" s="293">
        <v>8</v>
      </c>
      <c r="K51" s="293">
        <f t="shared" si="11"/>
        <v>1.00327746134438</v>
      </c>
      <c r="L51" s="356">
        <v>20.810999999999996</v>
      </c>
      <c r="M51" s="299">
        <v>80</v>
      </c>
      <c r="N51" s="298">
        <v>8</v>
      </c>
      <c r="O51" s="298">
        <f t="shared" si="12"/>
        <v>1.0036664833424995</v>
      </c>
      <c r="P51" s="357">
        <v>19.558333333333334</v>
      </c>
      <c r="Q51" s="302">
        <v>90</v>
      </c>
      <c r="R51" s="301">
        <v>8</v>
      </c>
      <c r="S51" s="301">
        <f t="shared" si="13"/>
        <v>1.0040068070699883</v>
      </c>
      <c r="T51" s="358">
        <v>18.311</v>
      </c>
      <c r="U51" s="305">
        <v>100</v>
      </c>
      <c r="V51" s="304">
        <v>8</v>
      </c>
      <c r="W51" s="304">
        <f t="shared" si="14"/>
        <v>1.0043326601799156</v>
      </c>
      <c r="X51" s="359">
        <v>17.063333333333333</v>
      </c>
      <c r="Y51" s="313">
        <v>110</v>
      </c>
      <c r="Z51" s="312">
        <v>8</v>
      </c>
      <c r="AA51" s="312">
        <f t="shared" si="15"/>
        <v>1.0046418030587603</v>
      </c>
      <c r="AB51" s="360">
        <v>15.817666666666668</v>
      </c>
      <c r="AC51" s="318">
        <v>120</v>
      </c>
      <c r="AD51" s="317">
        <v>8</v>
      </c>
      <c r="AE51" s="317">
        <f t="shared" si="16"/>
        <v>1.0052842354631573</v>
      </c>
      <c r="AF51" s="323">
        <v>14.578000000000001</v>
      </c>
      <c r="AG51" s="324">
        <v>130</v>
      </c>
      <c r="AH51" s="323">
        <v>8</v>
      </c>
      <c r="AI51" s="323">
        <f t="shared" si="17"/>
        <v>1.0060112719652208</v>
      </c>
      <c r="AJ51" s="326">
        <v>13.353999999999999</v>
      </c>
      <c r="AK51" s="327">
        <v>140</v>
      </c>
      <c r="AL51" s="326">
        <v>8</v>
      </c>
      <c r="AM51" s="326">
        <f t="shared" si="18"/>
        <v>1.0068109381408772</v>
      </c>
      <c r="AN51" s="330">
        <v>12.142666666666665</v>
      </c>
      <c r="AO51" s="331">
        <v>150</v>
      </c>
      <c r="AP51" s="311">
        <v>8</v>
      </c>
      <c r="AQ51" s="415">
        <f t="shared" si="19"/>
        <v>1.0080620343199935</v>
      </c>
    </row>
    <row r="52" spans="3:43">
      <c r="C52" s="746"/>
      <c r="D52" s="291">
        <v>21.325666666666667</v>
      </c>
      <c r="E52" s="292">
        <v>60</v>
      </c>
      <c r="F52" s="297">
        <v>9</v>
      </c>
      <c r="G52" s="297">
        <f t="shared" si="10"/>
        <v>1.0034383207973649</v>
      </c>
      <c r="H52" s="355">
        <v>20.213000000000001</v>
      </c>
      <c r="I52" s="293">
        <v>70</v>
      </c>
      <c r="J52" s="293">
        <v>9</v>
      </c>
      <c r="K52" s="293">
        <f t="shared" si="11"/>
        <v>1.0038246485560862</v>
      </c>
      <c r="L52" s="356">
        <v>19.103000000000002</v>
      </c>
      <c r="M52" s="299">
        <v>80</v>
      </c>
      <c r="N52" s="298">
        <v>9</v>
      </c>
      <c r="O52" s="298">
        <f t="shared" si="12"/>
        <v>1.003941378409642</v>
      </c>
      <c r="P52" s="357">
        <v>17.991</v>
      </c>
      <c r="Q52" s="302">
        <v>90</v>
      </c>
      <c r="R52" s="301">
        <v>9</v>
      </c>
      <c r="S52" s="301">
        <f t="shared" si="13"/>
        <v>1.0043300505508228</v>
      </c>
      <c r="T52" s="358">
        <v>16.880666666666666</v>
      </c>
      <c r="U52" s="305">
        <v>100</v>
      </c>
      <c r="V52" s="304">
        <v>9</v>
      </c>
      <c r="W52" s="304">
        <f t="shared" si="14"/>
        <v>1.0046223486454331</v>
      </c>
      <c r="X52" s="359">
        <v>15.768999999999998</v>
      </c>
      <c r="Y52" s="313">
        <v>110</v>
      </c>
      <c r="Z52" s="312">
        <v>9</v>
      </c>
      <c r="AA52" s="312">
        <f t="shared" si="15"/>
        <v>1.0051517057537367</v>
      </c>
      <c r="AB52" s="360">
        <v>14.662000000000001</v>
      </c>
      <c r="AC52" s="318">
        <v>120</v>
      </c>
      <c r="AD52" s="317">
        <v>9</v>
      </c>
      <c r="AE52" s="317">
        <f t="shared" si="16"/>
        <v>1.005725045585262</v>
      </c>
      <c r="AF52" s="323">
        <v>13.561333333333332</v>
      </c>
      <c r="AG52" s="324">
        <v>130</v>
      </c>
      <c r="AH52" s="323">
        <v>9</v>
      </c>
      <c r="AI52" s="323">
        <f t="shared" si="17"/>
        <v>1.0063562218912718</v>
      </c>
      <c r="AJ52" s="326">
        <v>12.472666666666667</v>
      </c>
      <c r="AK52" s="327">
        <v>140</v>
      </c>
      <c r="AL52" s="326">
        <v>9</v>
      </c>
      <c r="AM52" s="326">
        <f t="shared" si="18"/>
        <v>1.0077723779715766</v>
      </c>
      <c r="AN52" s="330">
        <v>11.392000000000001</v>
      </c>
      <c r="AO52" s="331">
        <v>150</v>
      </c>
      <c r="AP52" s="311">
        <v>9</v>
      </c>
      <c r="AQ52" s="415">
        <f t="shared" si="19"/>
        <v>1.0089341037797022</v>
      </c>
    </row>
    <row r="53" spans="3:43" ht="15.75" thickBot="1">
      <c r="C53" s="746"/>
      <c r="D53" s="294">
        <v>19.732333333333333</v>
      </c>
      <c r="E53" s="416">
        <v>60</v>
      </c>
      <c r="F53" s="307">
        <v>10</v>
      </c>
      <c r="G53" s="307">
        <f t="shared" si="10"/>
        <v>1.003876327134966</v>
      </c>
      <c r="H53" s="395">
        <v>18.731999999999999</v>
      </c>
      <c r="I53" s="295">
        <v>70</v>
      </c>
      <c r="J53" s="295">
        <v>10</v>
      </c>
      <c r="K53" s="295">
        <f t="shared" si="11"/>
        <v>1.0043536511739224</v>
      </c>
      <c r="L53" s="396">
        <v>17.730666666666668</v>
      </c>
      <c r="M53" s="417">
        <v>80</v>
      </c>
      <c r="N53" s="308">
        <v>10</v>
      </c>
      <c r="O53" s="308">
        <f t="shared" si="12"/>
        <v>1.0045663985304967</v>
      </c>
      <c r="P53" s="397">
        <v>16.730666666666668</v>
      </c>
      <c r="Q53" s="418">
        <v>90</v>
      </c>
      <c r="R53" s="309">
        <v>10</v>
      </c>
      <c r="S53" s="309">
        <f t="shared" si="13"/>
        <v>1.0047299214833032</v>
      </c>
      <c r="T53" s="398">
        <v>15.730666666666666</v>
      </c>
      <c r="U53" s="419">
        <v>100</v>
      </c>
      <c r="V53" s="310">
        <v>10</v>
      </c>
      <c r="W53" s="310">
        <f t="shared" si="14"/>
        <v>1.0053757757878683</v>
      </c>
      <c r="X53" s="393">
        <v>14.731333333333334</v>
      </c>
      <c r="Y53" s="420">
        <v>110</v>
      </c>
      <c r="Z53" s="314">
        <v>10</v>
      </c>
      <c r="AA53" s="314">
        <f t="shared" si="15"/>
        <v>1.0057144744665389</v>
      </c>
      <c r="AB53" s="394">
        <v>13.732999999999999</v>
      </c>
      <c r="AC53" s="421">
        <v>120</v>
      </c>
      <c r="AD53" s="319">
        <v>10</v>
      </c>
      <c r="AE53" s="319">
        <f t="shared" si="16"/>
        <v>1.0065983500479385</v>
      </c>
      <c r="AF53" s="325">
        <v>12.744333333333335</v>
      </c>
      <c r="AG53" s="422">
        <v>130</v>
      </c>
      <c r="AH53" s="325">
        <v>10</v>
      </c>
      <c r="AI53" s="325">
        <f t="shared" si="17"/>
        <v>1.0070705552011243</v>
      </c>
      <c r="AJ53" s="328">
        <v>11.761666666666665</v>
      </c>
      <c r="AK53" s="423">
        <v>140</v>
      </c>
      <c r="AL53" s="328">
        <v>10</v>
      </c>
      <c r="AM53" s="328">
        <f t="shared" si="18"/>
        <v>1.0081200482615302</v>
      </c>
      <c r="AN53" s="332">
        <v>10.797000000000002</v>
      </c>
      <c r="AO53" s="424">
        <v>150</v>
      </c>
      <c r="AP53" s="425">
        <v>10</v>
      </c>
      <c r="AQ53" s="667">
        <f t="shared" si="19"/>
        <v>1.0087737271528463</v>
      </c>
    </row>
    <row r="54" spans="3:43" ht="15.75" customHeight="1" thickTop="1">
      <c r="C54" s="747" t="s">
        <v>186</v>
      </c>
      <c r="D54" s="426">
        <v>124.71033333333332</v>
      </c>
      <c r="E54" s="427">
        <v>60</v>
      </c>
      <c r="F54" s="428">
        <v>1</v>
      </c>
      <c r="G54" s="428">
        <f>(D64-$G$41)/(D54-$G$41)</f>
        <v>1.0184132796038139</v>
      </c>
      <c r="H54" s="429">
        <v>114.72333333333331</v>
      </c>
      <c r="I54" s="430">
        <v>70</v>
      </c>
      <c r="J54" s="430">
        <v>1</v>
      </c>
      <c r="K54" s="430">
        <f>(H64-$K$41)/(H54-$K$41)</f>
        <v>1.0200395511067726</v>
      </c>
      <c r="L54" s="431">
        <v>104.59100000000001</v>
      </c>
      <c r="M54" s="432">
        <v>80</v>
      </c>
      <c r="N54" s="433">
        <v>1</v>
      </c>
      <c r="O54" s="433">
        <f>(L64-$O$41)/(L54-$O$41)</f>
        <v>1.0235215592578932</v>
      </c>
      <c r="P54" s="434">
        <v>94.768333333333331</v>
      </c>
      <c r="Q54" s="435">
        <v>90</v>
      </c>
      <c r="R54" s="436">
        <v>1</v>
      </c>
      <c r="S54" s="436">
        <f>(P64-$S$41)/(P54-$S$41)</f>
        <v>1.0242247487913547</v>
      </c>
      <c r="T54" s="437">
        <v>84.819666666666663</v>
      </c>
      <c r="U54" s="438">
        <v>100</v>
      </c>
      <c r="V54" s="439">
        <v>1</v>
      </c>
      <c r="W54" s="439">
        <f>(T64-$W$41)/(T54-$W$41)</f>
        <v>1.0268035618826143</v>
      </c>
      <c r="X54" s="440">
        <v>74.946333333333328</v>
      </c>
      <c r="Y54" s="441">
        <v>110</v>
      </c>
      <c r="Z54" s="442">
        <v>1</v>
      </c>
      <c r="AA54" s="442"/>
      <c r="AB54" s="443">
        <v>65.163333333333341</v>
      </c>
      <c r="AC54" s="444">
        <v>120</v>
      </c>
      <c r="AD54" s="445">
        <v>1</v>
      </c>
      <c r="AE54" s="445"/>
      <c r="AF54" s="446">
        <v>55.636000000000003</v>
      </c>
      <c r="AG54" s="447">
        <v>130</v>
      </c>
      <c r="AH54" s="446">
        <v>1</v>
      </c>
      <c r="AI54" s="446"/>
      <c r="AJ54" s="448">
        <v>46.461999999999996</v>
      </c>
      <c r="AK54" s="449">
        <v>140</v>
      </c>
      <c r="AL54" s="448">
        <v>1</v>
      </c>
      <c r="AM54" s="448"/>
      <c r="AN54" s="450">
        <v>37.900333333333329</v>
      </c>
      <c r="AO54" s="451">
        <v>150</v>
      </c>
      <c r="AP54" s="452">
        <v>1</v>
      </c>
      <c r="AQ54" s="453"/>
    </row>
    <row r="55" spans="3:43">
      <c r="C55" s="748"/>
      <c r="D55" s="291">
        <v>70.48299999999999</v>
      </c>
      <c r="E55" s="292">
        <v>60</v>
      </c>
      <c r="F55" s="297">
        <v>2</v>
      </c>
      <c r="G55" s="297">
        <f>(D65-$G$41)/(D55-$G$41)</f>
        <v>1.0124755942690589</v>
      </c>
      <c r="H55" s="355">
        <v>65.495333333333335</v>
      </c>
      <c r="I55" s="293">
        <v>70</v>
      </c>
      <c r="J55" s="293">
        <v>2</v>
      </c>
      <c r="K55" s="293">
        <f>(H65-$K$41)/(H55-$K$41)</f>
        <v>1.0133231205904623</v>
      </c>
      <c r="L55" s="356">
        <v>60.496000000000002</v>
      </c>
      <c r="M55" s="299">
        <v>80</v>
      </c>
      <c r="N55" s="298">
        <v>2</v>
      </c>
      <c r="O55" s="298">
        <f>(L65-$O$41)/(L55-$O$41)</f>
        <v>1.0147015337243366</v>
      </c>
      <c r="P55" s="357">
        <v>55.503999999999998</v>
      </c>
      <c r="Q55" s="302">
        <v>90</v>
      </c>
      <c r="R55" s="301">
        <v>2</v>
      </c>
      <c r="S55" s="301">
        <f>(P65-$S$41)/(P55-$S$41)</f>
        <v>1.0159988020601414</v>
      </c>
      <c r="T55" s="358">
        <v>50.507666666666665</v>
      </c>
      <c r="U55" s="305">
        <v>100</v>
      </c>
      <c r="V55" s="304">
        <v>2</v>
      </c>
      <c r="W55" s="304"/>
      <c r="X55" s="359">
        <v>45.544666666666664</v>
      </c>
      <c r="Y55" s="313">
        <v>110</v>
      </c>
      <c r="Z55" s="312">
        <v>2</v>
      </c>
      <c r="AA55" s="312"/>
      <c r="AB55" s="360">
        <v>40.610000000000007</v>
      </c>
      <c r="AC55" s="318">
        <v>120</v>
      </c>
      <c r="AD55" s="317">
        <v>2</v>
      </c>
      <c r="AE55" s="317"/>
      <c r="AF55" s="323">
        <v>35.737666666666662</v>
      </c>
      <c r="AG55" s="324">
        <v>130</v>
      </c>
      <c r="AH55" s="323">
        <v>2</v>
      </c>
      <c r="AI55" s="323"/>
      <c r="AJ55" s="326">
        <v>31.000333333333334</v>
      </c>
      <c r="AK55" s="327">
        <v>140</v>
      </c>
      <c r="AL55" s="326">
        <v>2</v>
      </c>
      <c r="AM55" s="326"/>
      <c r="AN55" s="330">
        <v>26.428666666666668</v>
      </c>
      <c r="AO55" s="331">
        <v>150</v>
      </c>
      <c r="AP55" s="311">
        <v>2</v>
      </c>
      <c r="AQ55" s="454"/>
    </row>
    <row r="56" spans="3:43">
      <c r="C56" s="748"/>
      <c r="D56" s="291">
        <v>50.658333333333331</v>
      </c>
      <c r="E56" s="292">
        <v>60</v>
      </c>
      <c r="F56" s="297">
        <v>3</v>
      </c>
      <c r="G56" s="297">
        <f t="shared" ref="G56:G63" si="20">(D66-$G$41)/(D56-$G$41)</f>
        <v>1.0094859711891881</v>
      </c>
      <c r="H56" s="355">
        <v>47.323</v>
      </c>
      <c r="I56" s="293">
        <v>70</v>
      </c>
      <c r="J56" s="293">
        <v>3</v>
      </c>
      <c r="K56" s="293">
        <f t="shared" ref="K56:K63" si="21">(H66-$K$41)/(H56-$K$41)</f>
        <v>1.0101690416679427</v>
      </c>
      <c r="L56" s="356">
        <v>43.999666666666663</v>
      </c>
      <c r="M56" s="299">
        <v>80</v>
      </c>
      <c r="N56" s="298">
        <v>3</v>
      </c>
      <c r="O56" s="298">
        <f t="shared" ref="O56:O62" si="22">(L66-$O$41)/(L56-$O$41)</f>
        <v>1.0108617621741898</v>
      </c>
      <c r="P56" s="357">
        <v>40.663333333333334</v>
      </c>
      <c r="Q56" s="302">
        <v>90</v>
      </c>
      <c r="R56" s="301">
        <v>3</v>
      </c>
      <c r="S56" s="301">
        <f t="shared" ref="S56:S62" si="23">(P66-$S$41)/(P56-$S$41)</f>
        <v>1.0119826173154853</v>
      </c>
      <c r="T56" s="358">
        <v>37.331333333333333</v>
      </c>
      <c r="U56" s="305">
        <v>100</v>
      </c>
      <c r="V56" s="304">
        <v>3</v>
      </c>
      <c r="W56" s="304"/>
      <c r="X56" s="359">
        <v>34.020666666666671</v>
      </c>
      <c r="Y56" s="313">
        <v>110</v>
      </c>
      <c r="Z56" s="312">
        <v>3</v>
      </c>
      <c r="AA56" s="312"/>
      <c r="AB56" s="360">
        <v>30.718999999999998</v>
      </c>
      <c r="AC56" s="318">
        <v>120</v>
      </c>
      <c r="AD56" s="317">
        <v>3</v>
      </c>
      <c r="AE56" s="317"/>
      <c r="AF56" s="323">
        <v>27.449666666666669</v>
      </c>
      <c r="AG56" s="324">
        <v>130</v>
      </c>
      <c r="AH56" s="323">
        <v>3</v>
      </c>
      <c r="AI56" s="323"/>
      <c r="AJ56" s="326">
        <v>24.251999999999999</v>
      </c>
      <c r="AK56" s="327">
        <v>140</v>
      </c>
      <c r="AL56" s="326">
        <v>3</v>
      </c>
      <c r="AM56" s="326"/>
      <c r="AN56" s="330">
        <v>21.140666666666664</v>
      </c>
      <c r="AO56" s="331">
        <v>150</v>
      </c>
      <c r="AP56" s="311">
        <v>3</v>
      </c>
      <c r="AQ56" s="454"/>
    </row>
    <row r="57" spans="3:43">
      <c r="C57" s="748"/>
      <c r="D57" s="291">
        <v>40.193666666666665</v>
      </c>
      <c r="E57" s="292">
        <v>60</v>
      </c>
      <c r="F57" s="297">
        <v>4</v>
      </c>
      <c r="G57" s="297">
        <f t="shared" si="20"/>
        <v>1.007186360288173</v>
      </c>
      <c r="H57" s="355">
        <v>37.691000000000003</v>
      </c>
      <c r="I57" s="293">
        <v>70</v>
      </c>
      <c r="J57" s="293">
        <v>4</v>
      </c>
      <c r="K57" s="293">
        <f t="shared" si="21"/>
        <v>1.007790653856272</v>
      </c>
      <c r="L57" s="356">
        <v>35.190666666666665</v>
      </c>
      <c r="M57" s="299">
        <v>80</v>
      </c>
      <c r="N57" s="298">
        <v>4</v>
      </c>
      <c r="O57" s="298">
        <f t="shared" si="22"/>
        <v>1.0083386913082308</v>
      </c>
      <c r="P57" s="357">
        <v>32.694333333333333</v>
      </c>
      <c r="Q57" s="302">
        <v>90</v>
      </c>
      <c r="R57" s="301">
        <v>4</v>
      </c>
      <c r="S57" s="301">
        <f t="shared" si="23"/>
        <v>1.0090060644810359</v>
      </c>
      <c r="T57" s="358">
        <v>30.195999999999998</v>
      </c>
      <c r="U57" s="305">
        <v>100</v>
      </c>
      <c r="V57" s="304">
        <v>4</v>
      </c>
      <c r="W57" s="304"/>
      <c r="X57" s="359">
        <v>27.709999999999997</v>
      </c>
      <c r="Y57" s="313">
        <v>110</v>
      </c>
      <c r="Z57" s="312">
        <v>4</v>
      </c>
      <c r="AA57" s="312"/>
      <c r="AB57" s="360">
        <v>25.223666666666663</v>
      </c>
      <c r="AC57" s="318">
        <v>120</v>
      </c>
      <c r="AD57" s="317">
        <v>4</v>
      </c>
      <c r="AE57" s="317"/>
      <c r="AF57" s="323">
        <v>22.767333333333337</v>
      </c>
      <c r="AG57" s="324">
        <v>130</v>
      </c>
      <c r="AH57" s="323">
        <v>4</v>
      </c>
      <c r="AI57" s="323"/>
      <c r="AJ57" s="326">
        <v>20.348333333333333</v>
      </c>
      <c r="AK57" s="327">
        <v>140</v>
      </c>
      <c r="AL57" s="326">
        <v>4</v>
      </c>
      <c r="AM57" s="326"/>
      <c r="AN57" s="330">
        <v>17.986000000000001</v>
      </c>
      <c r="AO57" s="331">
        <v>150</v>
      </c>
      <c r="AP57" s="311">
        <v>4</v>
      </c>
      <c r="AQ57" s="454"/>
    </row>
    <row r="58" spans="3:43">
      <c r="C58" s="748"/>
      <c r="D58" s="291">
        <v>33.658999999999999</v>
      </c>
      <c r="E58" s="292">
        <v>60</v>
      </c>
      <c r="F58" s="297">
        <v>5</v>
      </c>
      <c r="G58" s="297">
        <f t="shared" si="20"/>
        <v>1.0056528062642844</v>
      </c>
      <c r="H58" s="355">
        <v>31.660666666666668</v>
      </c>
      <c r="I58" s="293">
        <v>70</v>
      </c>
      <c r="J58" s="293">
        <v>5</v>
      </c>
      <c r="K58" s="293">
        <f t="shared" si="21"/>
        <v>1.0060602063456705</v>
      </c>
      <c r="L58" s="356">
        <v>29.655333333333331</v>
      </c>
      <c r="M58" s="299">
        <v>80</v>
      </c>
      <c r="N58" s="298">
        <v>5</v>
      </c>
      <c r="O58" s="298">
        <f t="shared" si="22"/>
        <v>1.0065203916528256</v>
      </c>
      <c r="P58" s="357">
        <v>27.657666666666668</v>
      </c>
      <c r="Q58" s="302">
        <v>90</v>
      </c>
      <c r="R58" s="301">
        <v>5</v>
      </c>
      <c r="S58" s="301">
        <f t="shared" si="23"/>
        <v>1.007057378671292</v>
      </c>
      <c r="T58" s="358">
        <v>25.662333333333333</v>
      </c>
      <c r="U58" s="305">
        <v>100</v>
      </c>
      <c r="V58" s="304">
        <v>5</v>
      </c>
      <c r="W58" s="304"/>
      <c r="X58" s="359">
        <v>23.666666666666668</v>
      </c>
      <c r="Y58" s="313">
        <v>110</v>
      </c>
      <c r="Z58" s="312">
        <v>5</v>
      </c>
      <c r="AA58" s="312"/>
      <c r="AB58" s="360">
        <v>21.681999999999999</v>
      </c>
      <c r="AC58" s="318">
        <v>120</v>
      </c>
      <c r="AD58" s="317">
        <v>5</v>
      </c>
      <c r="AE58" s="317"/>
      <c r="AF58" s="323">
        <v>19.709333333333333</v>
      </c>
      <c r="AG58" s="324">
        <v>130</v>
      </c>
      <c r="AH58" s="323">
        <v>5</v>
      </c>
      <c r="AI58" s="323"/>
      <c r="AJ58" s="326">
        <v>17.762666666666664</v>
      </c>
      <c r="AK58" s="327">
        <v>140</v>
      </c>
      <c r="AL58" s="326">
        <v>5</v>
      </c>
      <c r="AM58" s="326"/>
      <c r="AN58" s="330">
        <v>15.861666666666666</v>
      </c>
      <c r="AO58" s="331">
        <v>150</v>
      </c>
      <c r="AP58" s="311">
        <v>5</v>
      </c>
      <c r="AQ58" s="454"/>
    </row>
    <row r="59" spans="3:43">
      <c r="C59" s="748"/>
      <c r="D59" s="291">
        <v>29.165333333333336</v>
      </c>
      <c r="E59" s="292">
        <v>60</v>
      </c>
      <c r="F59" s="297">
        <v>6</v>
      </c>
      <c r="G59" s="297">
        <f t="shared" si="20"/>
        <v>1.0043070885319982</v>
      </c>
      <c r="H59" s="355">
        <v>27.504666666666665</v>
      </c>
      <c r="I59" s="293">
        <v>70</v>
      </c>
      <c r="J59" s="293">
        <v>6</v>
      </c>
      <c r="K59" s="293">
        <f t="shared" si="21"/>
        <v>1.0045513261444967</v>
      </c>
      <c r="L59" s="356">
        <v>25.834000000000003</v>
      </c>
      <c r="M59" s="299">
        <v>80</v>
      </c>
      <c r="N59" s="298">
        <v>6</v>
      </c>
      <c r="O59" s="298">
        <f t="shared" si="22"/>
        <v>1.0050419048887449</v>
      </c>
      <c r="P59" s="357">
        <v>24.165666666666667</v>
      </c>
      <c r="Q59" s="302">
        <v>90</v>
      </c>
      <c r="R59" s="301">
        <v>6</v>
      </c>
      <c r="S59" s="301">
        <f t="shared" si="23"/>
        <v>1.0054767333260082</v>
      </c>
      <c r="T59" s="358">
        <v>22.504333333333332</v>
      </c>
      <c r="U59" s="305">
        <v>100</v>
      </c>
      <c r="V59" s="304">
        <v>6</v>
      </c>
      <c r="W59" s="304"/>
      <c r="X59" s="359">
        <v>20.843333333333334</v>
      </c>
      <c r="Y59" s="313">
        <v>110</v>
      </c>
      <c r="Z59" s="312">
        <v>6</v>
      </c>
      <c r="AA59" s="312"/>
      <c r="AB59" s="360">
        <v>19.182666666666666</v>
      </c>
      <c r="AC59" s="318">
        <v>120</v>
      </c>
      <c r="AD59" s="317">
        <v>6</v>
      </c>
      <c r="AE59" s="317"/>
      <c r="AF59" s="323">
        <v>17.537000000000003</v>
      </c>
      <c r="AG59" s="324">
        <v>130</v>
      </c>
      <c r="AH59" s="323">
        <v>6</v>
      </c>
      <c r="AI59" s="323"/>
      <c r="AJ59" s="326">
        <v>15.912333333333335</v>
      </c>
      <c r="AK59" s="327">
        <v>140</v>
      </c>
      <c r="AL59" s="326">
        <v>6</v>
      </c>
      <c r="AM59" s="326"/>
      <c r="AN59" s="330">
        <v>14.321</v>
      </c>
      <c r="AO59" s="331">
        <v>150</v>
      </c>
      <c r="AP59" s="311">
        <v>6</v>
      </c>
      <c r="AQ59" s="454"/>
    </row>
    <row r="60" spans="3:43">
      <c r="C60" s="748"/>
      <c r="D60" s="291">
        <v>25.883666666666667</v>
      </c>
      <c r="E60" s="292">
        <v>60</v>
      </c>
      <c r="F60" s="297">
        <v>7</v>
      </c>
      <c r="G60" s="297">
        <f t="shared" si="20"/>
        <v>1.0033584875027655</v>
      </c>
      <c r="H60" s="355">
        <v>24.454333333333334</v>
      </c>
      <c r="I60" s="293">
        <v>70</v>
      </c>
      <c r="J60" s="293">
        <v>7</v>
      </c>
      <c r="K60" s="293">
        <f t="shared" si="21"/>
        <v>1.0035069022987233</v>
      </c>
      <c r="L60" s="356">
        <v>23.024333333333331</v>
      </c>
      <c r="M60" s="299">
        <v>80</v>
      </c>
      <c r="N60" s="298">
        <v>7</v>
      </c>
      <c r="O60" s="298">
        <f t="shared" si="22"/>
        <v>1.0037516653734098</v>
      </c>
      <c r="P60" s="357">
        <v>21.594999999999999</v>
      </c>
      <c r="Q60" s="302">
        <v>90</v>
      </c>
      <c r="R60" s="301">
        <v>7</v>
      </c>
      <c r="S60" s="301">
        <f t="shared" si="23"/>
        <v>1.0042743161094227</v>
      </c>
      <c r="T60" s="358">
        <v>20.169</v>
      </c>
      <c r="U60" s="305">
        <v>100</v>
      </c>
      <c r="V60" s="304">
        <v>7</v>
      </c>
      <c r="W60" s="304"/>
      <c r="X60" s="359">
        <v>18.743666666666666</v>
      </c>
      <c r="Y60" s="313">
        <v>110</v>
      </c>
      <c r="Z60" s="312">
        <v>7</v>
      </c>
      <c r="AA60" s="312"/>
      <c r="AB60" s="360">
        <v>17.322666666666667</v>
      </c>
      <c r="AC60" s="318">
        <v>120</v>
      </c>
      <c r="AD60" s="317">
        <v>7</v>
      </c>
      <c r="AE60" s="317"/>
      <c r="AF60" s="323">
        <v>15.909666666666666</v>
      </c>
      <c r="AG60" s="324">
        <v>130</v>
      </c>
      <c r="AH60" s="323">
        <v>7</v>
      </c>
      <c r="AI60" s="323"/>
      <c r="AJ60" s="326">
        <v>14.515333333333333</v>
      </c>
      <c r="AK60" s="327">
        <v>140</v>
      </c>
      <c r="AL60" s="326">
        <v>7</v>
      </c>
      <c r="AM60" s="326"/>
      <c r="AN60" s="330">
        <v>13.145666666666665</v>
      </c>
      <c r="AO60" s="331">
        <v>150</v>
      </c>
      <c r="AP60" s="311">
        <v>7</v>
      </c>
      <c r="AQ60" s="454"/>
    </row>
    <row r="61" spans="3:43">
      <c r="C61" s="748"/>
      <c r="D61" s="291">
        <v>23.36866666666667</v>
      </c>
      <c r="E61" s="292">
        <v>60</v>
      </c>
      <c r="F61" s="297">
        <v>8</v>
      </c>
      <c r="G61" s="297">
        <f t="shared" si="20"/>
        <v>1.0025506097042556</v>
      </c>
      <c r="H61" s="355">
        <v>22.118333333333336</v>
      </c>
      <c r="I61" s="293">
        <v>70</v>
      </c>
      <c r="J61" s="293">
        <v>8</v>
      </c>
      <c r="K61" s="293">
        <f t="shared" si="21"/>
        <v>1.0027061873106877</v>
      </c>
      <c r="L61" s="356">
        <v>20.869666666666664</v>
      </c>
      <c r="M61" s="299">
        <v>80</v>
      </c>
      <c r="N61" s="298">
        <v>8</v>
      </c>
      <c r="O61" s="298">
        <f t="shared" si="22"/>
        <v>1.002843597960912</v>
      </c>
      <c r="P61" s="357">
        <v>19.617666666666665</v>
      </c>
      <c r="Q61" s="302">
        <v>90</v>
      </c>
      <c r="R61" s="301">
        <v>8</v>
      </c>
      <c r="S61" s="301">
        <f t="shared" si="23"/>
        <v>1.0030267429555362</v>
      </c>
      <c r="T61" s="358">
        <v>18.37</v>
      </c>
      <c r="U61" s="305">
        <v>100</v>
      </c>
      <c r="V61" s="304">
        <v>8</v>
      </c>
      <c r="W61" s="304"/>
      <c r="X61" s="359">
        <v>17.120999999999999</v>
      </c>
      <c r="Y61" s="313">
        <v>110</v>
      </c>
      <c r="Z61" s="312">
        <v>8</v>
      </c>
      <c r="AA61" s="312"/>
      <c r="AB61" s="360">
        <v>15.877000000000001</v>
      </c>
      <c r="AC61" s="318">
        <v>120</v>
      </c>
      <c r="AD61" s="317">
        <v>8</v>
      </c>
      <c r="AE61" s="317"/>
      <c r="AF61" s="323">
        <v>14.638333333333334</v>
      </c>
      <c r="AG61" s="324">
        <v>130</v>
      </c>
      <c r="AH61" s="323">
        <v>8</v>
      </c>
      <c r="AI61" s="323"/>
      <c r="AJ61" s="326">
        <v>13.414333333333333</v>
      </c>
      <c r="AK61" s="327">
        <v>140</v>
      </c>
      <c r="AL61" s="326">
        <v>8</v>
      </c>
      <c r="AM61" s="326"/>
      <c r="AN61" s="330">
        <v>12.204666666666666</v>
      </c>
      <c r="AO61" s="331">
        <v>150</v>
      </c>
      <c r="AP61" s="311">
        <v>8</v>
      </c>
      <c r="AQ61" s="454"/>
    </row>
    <row r="62" spans="3:43">
      <c r="C62" s="748"/>
      <c r="D62" s="291">
        <v>21.382000000000001</v>
      </c>
      <c r="E62" s="292">
        <v>60</v>
      </c>
      <c r="F62" s="297">
        <v>9</v>
      </c>
      <c r="G62" s="297">
        <f t="shared" si="20"/>
        <v>1.0017436826984099</v>
      </c>
      <c r="H62" s="355">
        <v>20.271666666666665</v>
      </c>
      <c r="I62" s="293">
        <v>70</v>
      </c>
      <c r="J62" s="293">
        <v>9</v>
      </c>
      <c r="K62" s="293">
        <f t="shared" si="21"/>
        <v>1.0018833900154354</v>
      </c>
      <c r="L62" s="356">
        <v>19.159333333333333</v>
      </c>
      <c r="M62" s="299">
        <v>80</v>
      </c>
      <c r="N62" s="298">
        <v>9</v>
      </c>
      <c r="O62" s="298">
        <f t="shared" si="22"/>
        <v>1.0021139488099164</v>
      </c>
      <c r="P62" s="357">
        <v>18.048333333333336</v>
      </c>
      <c r="Q62" s="302">
        <v>90</v>
      </c>
      <c r="R62" s="301">
        <v>9</v>
      </c>
      <c r="S62" s="301">
        <f t="shared" si="23"/>
        <v>1.0020804925002007</v>
      </c>
      <c r="T62" s="358">
        <v>16.937000000000001</v>
      </c>
      <c r="U62" s="305">
        <v>100</v>
      </c>
      <c r="V62" s="304">
        <v>9</v>
      </c>
      <c r="W62" s="304"/>
      <c r="X62" s="359">
        <v>15.826333333333332</v>
      </c>
      <c r="Y62" s="313">
        <v>110</v>
      </c>
      <c r="Z62" s="312">
        <v>9</v>
      </c>
      <c r="AA62" s="312"/>
      <c r="AB62" s="360">
        <v>14.719666666666669</v>
      </c>
      <c r="AC62" s="318">
        <v>120</v>
      </c>
      <c r="AD62" s="317">
        <v>9</v>
      </c>
      <c r="AE62" s="317"/>
      <c r="AF62" s="323">
        <v>13.618666666666668</v>
      </c>
      <c r="AG62" s="324">
        <v>130</v>
      </c>
      <c r="AH62" s="323">
        <v>9</v>
      </c>
      <c r="AI62" s="323"/>
      <c r="AJ62" s="326">
        <v>12.534666666666666</v>
      </c>
      <c r="AK62" s="327">
        <v>140</v>
      </c>
      <c r="AL62" s="326">
        <v>9</v>
      </c>
      <c r="AM62" s="326"/>
      <c r="AN62" s="330">
        <v>11.454000000000001</v>
      </c>
      <c r="AO62" s="331">
        <v>150</v>
      </c>
      <c r="AP62" s="311">
        <v>9</v>
      </c>
      <c r="AQ62" s="454"/>
    </row>
    <row r="63" spans="3:43" ht="15.75" thickBot="1">
      <c r="C63" s="749"/>
      <c r="D63" s="455">
        <v>19.789666666666665</v>
      </c>
      <c r="E63" s="456">
        <v>60</v>
      </c>
      <c r="F63" s="457">
        <v>10</v>
      </c>
      <c r="G63" s="457">
        <f t="shared" si="20"/>
        <v>1.0010326890999663</v>
      </c>
      <c r="H63" s="458">
        <v>18.792333333333332</v>
      </c>
      <c r="I63" s="459">
        <v>70</v>
      </c>
      <c r="J63" s="459">
        <v>10</v>
      </c>
      <c r="K63" s="459">
        <f t="shared" si="21"/>
        <v>1.0008861150560528</v>
      </c>
      <c r="L63" s="460">
        <v>17.789666666666665</v>
      </c>
      <c r="M63" s="461">
        <v>80</v>
      </c>
      <c r="N63" s="462">
        <v>10</v>
      </c>
      <c r="O63" s="462">
        <f>(L73-$O$41)/(L63-$O$41)</f>
        <v>1.0012840794691105</v>
      </c>
      <c r="P63" s="463">
        <v>16.787333333333333</v>
      </c>
      <c r="Q63" s="464">
        <v>90</v>
      </c>
      <c r="R63" s="465">
        <v>10</v>
      </c>
      <c r="S63" s="465">
        <f>(P73-$S$41)/(P63-$S$41)</f>
        <v>1.0013569122216255</v>
      </c>
      <c r="T63" s="466">
        <v>15.79</v>
      </c>
      <c r="U63" s="467">
        <v>100</v>
      </c>
      <c r="V63" s="468">
        <v>10</v>
      </c>
      <c r="W63" s="468"/>
      <c r="X63" s="469">
        <v>14.789000000000001</v>
      </c>
      <c r="Y63" s="470">
        <v>110</v>
      </c>
      <c r="Z63" s="471">
        <v>10</v>
      </c>
      <c r="AA63" s="471"/>
      <c r="AB63" s="472">
        <v>13.793333333333335</v>
      </c>
      <c r="AC63" s="473">
        <v>120</v>
      </c>
      <c r="AD63" s="474">
        <v>10</v>
      </c>
      <c r="AE63" s="474"/>
      <c r="AF63" s="475">
        <v>12.802333333333332</v>
      </c>
      <c r="AG63" s="476">
        <v>130</v>
      </c>
      <c r="AH63" s="475">
        <v>10</v>
      </c>
      <c r="AI63" s="475"/>
      <c r="AJ63" s="477">
        <v>11.820666666666668</v>
      </c>
      <c r="AK63" s="478">
        <v>140</v>
      </c>
      <c r="AL63" s="477">
        <v>10</v>
      </c>
      <c r="AM63" s="477"/>
      <c r="AN63" s="479">
        <v>10.852666666666666</v>
      </c>
      <c r="AO63" s="480">
        <v>150</v>
      </c>
      <c r="AP63" s="481">
        <v>10</v>
      </c>
      <c r="AQ63" s="482"/>
    </row>
    <row r="64" spans="3:43" ht="15.75" thickTop="1">
      <c r="C64" s="740" t="s">
        <v>185</v>
      </c>
      <c r="D64" s="399">
        <v>126.91566666666667</v>
      </c>
      <c r="E64" s="400">
        <v>60</v>
      </c>
      <c r="F64" s="296">
        <v>1</v>
      </c>
      <c r="G64" s="296"/>
      <c r="H64" s="333">
        <v>116.92466666666667</v>
      </c>
      <c r="I64" s="333">
        <v>70</v>
      </c>
      <c r="J64" s="333">
        <v>1</v>
      </c>
      <c r="K64" s="333"/>
      <c r="L64" s="300">
        <v>106.938</v>
      </c>
      <c r="M64" s="401">
        <v>80</v>
      </c>
      <c r="N64" s="300">
        <v>1</v>
      </c>
      <c r="O64" s="300"/>
      <c r="P64" s="303">
        <v>96.949000000000012</v>
      </c>
      <c r="Q64" s="402">
        <v>90</v>
      </c>
      <c r="R64" s="303">
        <v>1</v>
      </c>
      <c r="S64" s="303"/>
      <c r="T64" s="306">
        <v>86.967333333333329</v>
      </c>
      <c r="U64" s="403">
        <v>100</v>
      </c>
      <c r="V64" s="306">
        <v>1</v>
      </c>
      <c r="W64" s="306"/>
      <c r="X64" s="405">
        <v>77.051666666666662</v>
      </c>
      <c r="Y64" s="404">
        <v>110</v>
      </c>
      <c r="Z64" s="405">
        <v>1</v>
      </c>
      <c r="AA64" s="405"/>
      <c r="AB64" s="407">
        <v>67.192999999999998</v>
      </c>
      <c r="AC64" s="406">
        <v>120</v>
      </c>
      <c r="AD64" s="407">
        <v>1</v>
      </c>
      <c r="AE64" s="407"/>
      <c r="AF64" s="408">
        <v>57.531666666666666</v>
      </c>
      <c r="AG64" s="409">
        <v>130</v>
      </c>
      <c r="AH64" s="408">
        <v>1</v>
      </c>
      <c r="AI64" s="408"/>
      <c r="AJ64" s="410">
        <v>48.174333333333344</v>
      </c>
      <c r="AK64" s="411">
        <v>140</v>
      </c>
      <c r="AL64" s="410">
        <v>1</v>
      </c>
      <c r="AM64" s="410"/>
      <c r="AN64" s="412">
        <v>39.362333333333332</v>
      </c>
      <c r="AO64" s="413">
        <v>150</v>
      </c>
      <c r="AP64" s="412">
        <v>1</v>
      </c>
      <c r="AQ64" s="412"/>
    </row>
    <row r="65" spans="3:43">
      <c r="C65" s="741"/>
      <c r="D65" s="291">
        <v>71.300666666666658</v>
      </c>
      <c r="E65" s="292">
        <v>60</v>
      </c>
      <c r="F65" s="297">
        <v>2</v>
      </c>
      <c r="G65" s="297"/>
      <c r="H65" s="293">
        <v>66.302999999999997</v>
      </c>
      <c r="I65" s="293">
        <v>70</v>
      </c>
      <c r="J65" s="293">
        <v>2</v>
      </c>
      <c r="K65" s="293"/>
      <c r="L65" s="298">
        <v>61.31466666666666</v>
      </c>
      <c r="M65" s="299">
        <v>80</v>
      </c>
      <c r="N65" s="298">
        <v>2</v>
      </c>
      <c r="O65" s="298"/>
      <c r="P65" s="301">
        <v>56.316000000000003</v>
      </c>
      <c r="Q65" s="302">
        <v>90</v>
      </c>
      <c r="R65" s="301">
        <v>2</v>
      </c>
      <c r="S65" s="301"/>
      <c r="T65" s="304">
        <v>51.318333333333335</v>
      </c>
      <c r="U65" s="305">
        <v>100</v>
      </c>
      <c r="V65" s="304">
        <v>2</v>
      </c>
      <c r="W65" s="304"/>
      <c r="X65" s="312">
        <v>46.34</v>
      </c>
      <c r="Y65" s="313">
        <v>110</v>
      </c>
      <c r="Z65" s="312">
        <v>2</v>
      </c>
      <c r="AA65" s="312"/>
      <c r="AB65" s="317">
        <v>41.387666666666668</v>
      </c>
      <c r="AC65" s="318">
        <v>120</v>
      </c>
      <c r="AD65" s="317">
        <v>2</v>
      </c>
      <c r="AE65" s="317"/>
      <c r="AF65" s="323">
        <v>36.473999999999997</v>
      </c>
      <c r="AG65" s="324">
        <v>130</v>
      </c>
      <c r="AH65" s="323">
        <v>2</v>
      </c>
      <c r="AI65" s="323"/>
      <c r="AJ65" s="326">
        <v>31.677666666666667</v>
      </c>
      <c r="AK65" s="327">
        <v>140</v>
      </c>
      <c r="AL65" s="326">
        <v>2</v>
      </c>
      <c r="AM65" s="326"/>
      <c r="AN65" s="330">
        <v>27.018333333333334</v>
      </c>
      <c r="AO65" s="331">
        <v>150</v>
      </c>
      <c r="AP65" s="330">
        <v>2</v>
      </c>
      <c r="AQ65" s="330"/>
    </row>
    <row r="66" spans="3:43">
      <c r="C66" s="741"/>
      <c r="D66" s="291">
        <v>51.092000000000006</v>
      </c>
      <c r="E66" s="292">
        <v>60</v>
      </c>
      <c r="F66" s="297">
        <v>3</v>
      </c>
      <c r="G66" s="297"/>
      <c r="H66" s="293">
        <v>47.754666666666672</v>
      </c>
      <c r="I66" s="293">
        <v>70</v>
      </c>
      <c r="J66" s="293">
        <v>3</v>
      </c>
      <c r="K66" s="293"/>
      <c r="L66" s="298">
        <v>44.425333333333334</v>
      </c>
      <c r="M66" s="299">
        <v>80</v>
      </c>
      <c r="N66" s="298">
        <v>3</v>
      </c>
      <c r="O66" s="298"/>
      <c r="P66" s="301">
        <v>41.093666666666671</v>
      </c>
      <c r="Q66" s="302">
        <v>90</v>
      </c>
      <c r="R66" s="301">
        <v>3</v>
      </c>
      <c r="S66" s="301"/>
      <c r="T66" s="304">
        <v>37.758333333333333</v>
      </c>
      <c r="U66" s="305">
        <v>100</v>
      </c>
      <c r="V66" s="304">
        <v>3</v>
      </c>
      <c r="W66" s="304"/>
      <c r="X66" s="312">
        <v>34.441333333333333</v>
      </c>
      <c r="Y66" s="313">
        <v>110</v>
      </c>
      <c r="Z66" s="312">
        <v>3</v>
      </c>
      <c r="AA66" s="312"/>
      <c r="AB66" s="317">
        <v>31.125666666666664</v>
      </c>
      <c r="AC66" s="318">
        <v>120</v>
      </c>
      <c r="AD66" s="317">
        <v>3</v>
      </c>
      <c r="AE66" s="317"/>
      <c r="AF66" s="323">
        <v>27.84</v>
      </c>
      <c r="AG66" s="324">
        <v>130</v>
      </c>
      <c r="AH66" s="323">
        <v>3</v>
      </c>
      <c r="AI66" s="323"/>
      <c r="AJ66" s="326">
        <v>24.602999999999998</v>
      </c>
      <c r="AK66" s="327">
        <v>140</v>
      </c>
      <c r="AL66" s="326">
        <v>3</v>
      </c>
      <c r="AM66" s="326"/>
      <c r="AN66" s="330">
        <v>21.445999999999998</v>
      </c>
      <c r="AO66" s="331">
        <v>150</v>
      </c>
      <c r="AP66" s="330">
        <v>3</v>
      </c>
      <c r="AQ66" s="330"/>
    </row>
    <row r="67" spans="3:43">
      <c r="C67" s="741"/>
      <c r="D67" s="291">
        <v>40.446999999999996</v>
      </c>
      <c r="E67" s="292">
        <v>60</v>
      </c>
      <c r="F67" s="297">
        <v>4</v>
      </c>
      <c r="G67" s="297"/>
      <c r="H67" s="293">
        <v>37.946666666666665</v>
      </c>
      <c r="I67" s="293">
        <v>70</v>
      </c>
      <c r="J67" s="293">
        <v>4</v>
      </c>
      <c r="K67" s="293"/>
      <c r="L67" s="298">
        <v>35.443999999999996</v>
      </c>
      <c r="M67" s="299">
        <v>80</v>
      </c>
      <c r="N67" s="298">
        <v>4</v>
      </c>
      <c r="O67" s="298"/>
      <c r="P67" s="301">
        <v>32.945999999999998</v>
      </c>
      <c r="Q67" s="302">
        <v>90</v>
      </c>
      <c r="R67" s="301">
        <v>4</v>
      </c>
      <c r="S67" s="301"/>
      <c r="T67" s="304">
        <v>30.447333333333333</v>
      </c>
      <c r="U67" s="305">
        <v>100</v>
      </c>
      <c r="V67" s="304">
        <v>4</v>
      </c>
      <c r="W67" s="304"/>
      <c r="X67" s="312">
        <v>27.954999999999998</v>
      </c>
      <c r="Y67" s="313">
        <v>110</v>
      </c>
      <c r="Z67" s="312">
        <v>4</v>
      </c>
      <c r="AA67" s="312"/>
      <c r="AB67" s="317">
        <v>25.465666666666664</v>
      </c>
      <c r="AC67" s="318">
        <v>120</v>
      </c>
      <c r="AD67" s="317">
        <v>4</v>
      </c>
      <c r="AE67" s="317"/>
      <c r="AF67" s="323">
        <v>22.991000000000003</v>
      </c>
      <c r="AG67" s="324">
        <v>130</v>
      </c>
      <c r="AH67" s="323">
        <v>4</v>
      </c>
      <c r="AI67" s="323"/>
      <c r="AJ67" s="326">
        <v>20.553999999999998</v>
      </c>
      <c r="AK67" s="327">
        <v>140</v>
      </c>
      <c r="AL67" s="326">
        <v>4</v>
      </c>
      <c r="AM67" s="326"/>
      <c r="AN67" s="330">
        <v>18.162333333333333</v>
      </c>
      <c r="AO67" s="331">
        <v>150</v>
      </c>
      <c r="AP67" s="330">
        <v>4</v>
      </c>
      <c r="AQ67" s="330"/>
    </row>
    <row r="68" spans="3:43">
      <c r="C68" s="741"/>
      <c r="D68" s="291">
        <v>33.821333333333335</v>
      </c>
      <c r="E68" s="292">
        <v>60</v>
      </c>
      <c r="F68" s="297">
        <v>5</v>
      </c>
      <c r="G68" s="297"/>
      <c r="H68" s="293">
        <v>31.822999999999997</v>
      </c>
      <c r="I68" s="293">
        <v>70</v>
      </c>
      <c r="J68" s="293">
        <v>5</v>
      </c>
      <c r="K68" s="293"/>
      <c r="L68" s="298">
        <v>29.817333333333334</v>
      </c>
      <c r="M68" s="299">
        <v>80</v>
      </c>
      <c r="N68" s="298">
        <v>5</v>
      </c>
      <c r="O68" s="298"/>
      <c r="P68" s="301">
        <v>27.819333333333333</v>
      </c>
      <c r="Q68" s="302">
        <v>90</v>
      </c>
      <c r="R68" s="301">
        <v>5</v>
      </c>
      <c r="S68" s="301"/>
      <c r="T68" s="304">
        <v>25.818333333333332</v>
      </c>
      <c r="U68" s="305">
        <v>100</v>
      </c>
      <c r="V68" s="304">
        <v>5</v>
      </c>
      <c r="W68" s="304"/>
      <c r="X68" s="312">
        <v>23.823333333333334</v>
      </c>
      <c r="Y68" s="313">
        <v>110</v>
      </c>
      <c r="Z68" s="312">
        <v>5</v>
      </c>
      <c r="AA68" s="312"/>
      <c r="AB68" s="317">
        <v>21.833333333333332</v>
      </c>
      <c r="AC68" s="318">
        <v>120</v>
      </c>
      <c r="AD68" s="317">
        <v>5</v>
      </c>
      <c r="AE68" s="317"/>
      <c r="AF68" s="323">
        <v>19.850333333333335</v>
      </c>
      <c r="AG68" s="324">
        <v>130</v>
      </c>
      <c r="AH68" s="323">
        <v>5</v>
      </c>
      <c r="AI68" s="323"/>
      <c r="AJ68" s="326">
        <v>17.892333333333333</v>
      </c>
      <c r="AK68" s="327">
        <v>140</v>
      </c>
      <c r="AL68" s="326">
        <v>5</v>
      </c>
      <c r="AM68" s="326"/>
      <c r="AN68" s="330">
        <v>15.968666666666666</v>
      </c>
      <c r="AO68" s="331">
        <v>150</v>
      </c>
      <c r="AP68" s="330">
        <v>5</v>
      </c>
      <c r="AQ68" s="330"/>
    </row>
    <row r="69" spans="3:43">
      <c r="C69" s="741"/>
      <c r="D69" s="291">
        <v>29.269666666666666</v>
      </c>
      <c r="E69" s="292">
        <v>60</v>
      </c>
      <c r="F69" s="297">
        <v>6</v>
      </c>
      <c r="G69" s="297"/>
      <c r="H69" s="293">
        <v>27.60766666666667</v>
      </c>
      <c r="I69" s="293">
        <v>70</v>
      </c>
      <c r="J69" s="293">
        <v>6</v>
      </c>
      <c r="K69" s="293"/>
      <c r="L69" s="298">
        <v>25.939999999999998</v>
      </c>
      <c r="M69" s="299">
        <v>80</v>
      </c>
      <c r="N69" s="298">
        <v>6</v>
      </c>
      <c r="O69" s="298"/>
      <c r="P69" s="301">
        <v>24.272000000000002</v>
      </c>
      <c r="Q69" s="302">
        <v>90</v>
      </c>
      <c r="R69" s="301">
        <v>6</v>
      </c>
      <c r="S69" s="301"/>
      <c r="T69" s="304">
        <v>22.61</v>
      </c>
      <c r="U69" s="305">
        <v>100</v>
      </c>
      <c r="V69" s="304">
        <v>6</v>
      </c>
      <c r="W69" s="304"/>
      <c r="X69" s="312">
        <v>20.944999999999997</v>
      </c>
      <c r="Y69" s="313">
        <v>110</v>
      </c>
      <c r="Z69" s="312">
        <v>6</v>
      </c>
      <c r="AA69" s="312"/>
      <c r="AB69" s="317">
        <v>19.284333333333333</v>
      </c>
      <c r="AC69" s="318">
        <v>120</v>
      </c>
      <c r="AD69" s="317">
        <v>6</v>
      </c>
      <c r="AE69" s="317"/>
      <c r="AF69" s="323">
        <v>17.629000000000001</v>
      </c>
      <c r="AG69" s="324">
        <v>130</v>
      </c>
      <c r="AH69" s="323">
        <v>6</v>
      </c>
      <c r="AI69" s="323"/>
      <c r="AJ69" s="326">
        <v>15.994</v>
      </c>
      <c r="AK69" s="327">
        <v>140</v>
      </c>
      <c r="AL69" s="326">
        <v>6</v>
      </c>
      <c r="AM69" s="326"/>
      <c r="AN69" s="330">
        <v>14.383000000000001</v>
      </c>
      <c r="AO69" s="331">
        <v>150</v>
      </c>
      <c r="AP69" s="330">
        <v>6</v>
      </c>
      <c r="AQ69" s="330"/>
    </row>
    <row r="70" spans="3:43">
      <c r="C70" s="741"/>
      <c r="D70" s="291">
        <v>25.953999999999997</v>
      </c>
      <c r="E70" s="292">
        <v>60</v>
      </c>
      <c r="F70" s="297">
        <v>7</v>
      </c>
      <c r="G70" s="297"/>
      <c r="H70" s="293">
        <v>24.523</v>
      </c>
      <c r="I70" s="293">
        <v>70</v>
      </c>
      <c r="J70" s="293">
        <v>7</v>
      </c>
      <c r="K70" s="293"/>
      <c r="L70" s="298">
        <v>23.092666666666663</v>
      </c>
      <c r="M70" s="299">
        <v>80</v>
      </c>
      <c r="N70" s="298">
        <v>7</v>
      </c>
      <c r="O70" s="298"/>
      <c r="P70" s="301">
        <v>21.667000000000002</v>
      </c>
      <c r="Q70" s="302">
        <v>90</v>
      </c>
      <c r="R70" s="301">
        <v>7</v>
      </c>
      <c r="S70" s="301"/>
      <c r="T70" s="304">
        <v>20.238666666666663</v>
      </c>
      <c r="U70" s="305">
        <v>100</v>
      </c>
      <c r="V70" s="304">
        <v>7</v>
      </c>
      <c r="W70" s="304"/>
      <c r="X70" s="312">
        <v>18.812333333333331</v>
      </c>
      <c r="Y70" s="313">
        <v>110</v>
      </c>
      <c r="Z70" s="312">
        <v>7</v>
      </c>
      <c r="AA70" s="312"/>
      <c r="AB70" s="317">
        <v>17.388333333333332</v>
      </c>
      <c r="AC70" s="318">
        <v>120</v>
      </c>
      <c r="AD70" s="317">
        <v>7</v>
      </c>
      <c r="AE70" s="317"/>
      <c r="AF70" s="323">
        <v>15.966333333333333</v>
      </c>
      <c r="AG70" s="324">
        <v>130</v>
      </c>
      <c r="AH70" s="323">
        <v>7</v>
      </c>
      <c r="AI70" s="323"/>
      <c r="AJ70" s="326">
        <v>14.564666666666668</v>
      </c>
      <c r="AK70" s="327">
        <v>140</v>
      </c>
      <c r="AL70" s="326">
        <v>7</v>
      </c>
      <c r="AM70" s="326"/>
      <c r="AN70" s="330">
        <v>13.180666666666667</v>
      </c>
      <c r="AO70" s="331">
        <v>150</v>
      </c>
      <c r="AP70" s="330">
        <v>7</v>
      </c>
      <c r="AQ70" s="330"/>
    </row>
    <row r="71" spans="3:43">
      <c r="C71" s="741"/>
      <c r="D71" s="291">
        <v>23.415666666666663</v>
      </c>
      <c r="E71" s="292">
        <v>60</v>
      </c>
      <c r="F71" s="297">
        <v>8</v>
      </c>
      <c r="G71" s="297"/>
      <c r="H71" s="293">
        <v>22.165000000000003</v>
      </c>
      <c r="I71" s="293">
        <v>70</v>
      </c>
      <c r="J71" s="293">
        <v>8</v>
      </c>
      <c r="K71" s="293"/>
      <c r="L71" s="298">
        <v>20.915333333333333</v>
      </c>
      <c r="M71" s="299">
        <v>80</v>
      </c>
      <c r="N71" s="298">
        <v>8</v>
      </c>
      <c r="O71" s="298"/>
      <c r="P71" s="301">
        <v>19.662666666666667</v>
      </c>
      <c r="Q71" s="302">
        <v>90</v>
      </c>
      <c r="R71" s="301">
        <v>8</v>
      </c>
      <c r="S71" s="301"/>
      <c r="T71" s="304">
        <v>18.412666666666667</v>
      </c>
      <c r="U71" s="305">
        <v>100</v>
      </c>
      <c r="V71" s="304">
        <v>8</v>
      </c>
      <c r="W71" s="304"/>
      <c r="X71" s="312">
        <v>17.166333333333334</v>
      </c>
      <c r="Y71" s="313">
        <v>110</v>
      </c>
      <c r="Z71" s="312">
        <v>8</v>
      </c>
      <c r="AA71" s="312"/>
      <c r="AB71" s="317">
        <v>15.918000000000001</v>
      </c>
      <c r="AC71" s="318">
        <v>120</v>
      </c>
      <c r="AD71" s="317">
        <v>8</v>
      </c>
      <c r="AE71" s="317"/>
      <c r="AF71" s="323">
        <v>14.675333333333334</v>
      </c>
      <c r="AG71" s="324">
        <v>130</v>
      </c>
      <c r="AH71" s="323">
        <v>8</v>
      </c>
      <c r="AI71" s="323"/>
      <c r="AJ71" s="326">
        <v>13.444333333333333</v>
      </c>
      <c r="AK71" s="327">
        <v>140</v>
      </c>
      <c r="AL71" s="326">
        <v>8</v>
      </c>
      <c r="AM71" s="326"/>
      <c r="AN71" s="330">
        <v>12.219666666666669</v>
      </c>
      <c r="AO71" s="331">
        <v>150</v>
      </c>
      <c r="AP71" s="330">
        <v>8</v>
      </c>
      <c r="AQ71" s="330"/>
    </row>
    <row r="72" spans="3:43">
      <c r="C72" s="741"/>
      <c r="D72" s="291">
        <v>21.410666666666668</v>
      </c>
      <c r="E72" s="292">
        <v>60</v>
      </c>
      <c r="F72" s="297">
        <v>9</v>
      </c>
      <c r="G72" s="297"/>
      <c r="H72" s="293">
        <v>20.300666666666668</v>
      </c>
      <c r="I72" s="293">
        <v>70</v>
      </c>
      <c r="J72" s="293">
        <v>9</v>
      </c>
      <c r="K72" s="293"/>
      <c r="L72" s="298">
        <v>19.189666666666664</v>
      </c>
      <c r="M72" s="299">
        <v>80</v>
      </c>
      <c r="N72" s="298">
        <v>9</v>
      </c>
      <c r="O72" s="298"/>
      <c r="P72" s="301">
        <v>18.076000000000004</v>
      </c>
      <c r="Q72" s="302">
        <v>90</v>
      </c>
      <c r="R72" s="301">
        <v>9</v>
      </c>
      <c r="S72" s="301"/>
      <c r="T72" s="304">
        <v>16.965999999999998</v>
      </c>
      <c r="U72" s="305">
        <v>100</v>
      </c>
      <c r="V72" s="304">
        <v>9</v>
      </c>
      <c r="W72" s="304"/>
      <c r="X72" s="312">
        <v>15.855333333333334</v>
      </c>
      <c r="Y72" s="313">
        <v>110</v>
      </c>
      <c r="Z72" s="312">
        <v>9</v>
      </c>
      <c r="AA72" s="312"/>
      <c r="AB72" s="317">
        <v>14.745666666666667</v>
      </c>
      <c r="AC72" s="318">
        <v>120</v>
      </c>
      <c r="AD72" s="317">
        <v>9</v>
      </c>
      <c r="AE72" s="317"/>
      <c r="AF72" s="323">
        <v>13.641666666666666</v>
      </c>
      <c r="AG72" s="324">
        <v>130</v>
      </c>
      <c r="AH72" s="323">
        <v>9</v>
      </c>
      <c r="AI72" s="323"/>
      <c r="AJ72" s="326">
        <v>12.545999999999999</v>
      </c>
      <c r="AK72" s="327">
        <v>140</v>
      </c>
      <c r="AL72" s="326">
        <v>9</v>
      </c>
      <c r="AM72" s="326"/>
      <c r="AN72" s="330">
        <v>11.459000000000001</v>
      </c>
      <c r="AO72" s="331">
        <v>150</v>
      </c>
      <c r="AP72" s="330">
        <v>9</v>
      </c>
      <c r="AQ72" s="330"/>
    </row>
    <row r="73" spans="3:43">
      <c r="C73" s="741"/>
      <c r="D73" s="291">
        <v>19.804999999999996</v>
      </c>
      <c r="E73" s="292">
        <v>60</v>
      </c>
      <c r="F73" s="297">
        <v>10</v>
      </c>
      <c r="G73" s="297"/>
      <c r="H73" s="293">
        <v>18.804666666666666</v>
      </c>
      <c r="I73" s="293">
        <v>70</v>
      </c>
      <c r="J73" s="293">
        <v>10</v>
      </c>
      <c r="K73" s="293"/>
      <c r="L73" s="298">
        <v>17.806333333333335</v>
      </c>
      <c r="M73" s="299">
        <v>80</v>
      </c>
      <c r="N73" s="298">
        <v>10</v>
      </c>
      <c r="O73" s="298"/>
      <c r="P73" s="301">
        <v>16.803666666666668</v>
      </c>
      <c r="Q73" s="302">
        <v>90</v>
      </c>
      <c r="R73" s="301">
        <v>10</v>
      </c>
      <c r="S73" s="301"/>
      <c r="T73" s="304">
        <v>15.805</v>
      </c>
      <c r="U73" s="305">
        <v>100</v>
      </c>
      <c r="V73" s="304">
        <v>10</v>
      </c>
      <c r="W73" s="304"/>
      <c r="X73" s="312">
        <v>14.807</v>
      </c>
      <c r="Y73" s="313">
        <v>110</v>
      </c>
      <c r="Z73" s="312">
        <v>10</v>
      </c>
      <c r="AA73" s="312"/>
      <c r="AB73" s="317">
        <v>13.805999999999999</v>
      </c>
      <c r="AC73" s="318">
        <v>120</v>
      </c>
      <c r="AD73" s="317">
        <v>10</v>
      </c>
      <c r="AE73" s="317"/>
      <c r="AF73" s="323">
        <v>12.814</v>
      </c>
      <c r="AG73" s="324">
        <v>130</v>
      </c>
      <c r="AH73" s="323">
        <v>10</v>
      </c>
      <c r="AI73" s="323"/>
      <c r="AJ73" s="326">
        <v>11.826333333333332</v>
      </c>
      <c r="AK73" s="327">
        <v>140</v>
      </c>
      <c r="AL73" s="326">
        <v>10</v>
      </c>
      <c r="AM73" s="326"/>
      <c r="AN73" s="330">
        <v>10.851333333333335</v>
      </c>
      <c r="AO73" s="331">
        <v>150</v>
      </c>
      <c r="AP73" s="330">
        <v>10</v>
      </c>
      <c r="AQ73" s="330"/>
    </row>
  </sheetData>
  <mergeCells count="28">
    <mergeCell ref="C15:C24"/>
    <mergeCell ref="C25:C34"/>
    <mergeCell ref="D41:E41"/>
    <mergeCell ref="H41:I41"/>
    <mergeCell ref="D42:G42"/>
    <mergeCell ref="H42:K42"/>
    <mergeCell ref="X3:AA3"/>
    <mergeCell ref="AB3:AE3"/>
    <mergeCell ref="AF3:AI3"/>
    <mergeCell ref="AJ3:AM3"/>
    <mergeCell ref="AN3:AQ3"/>
    <mergeCell ref="T3:W3"/>
    <mergeCell ref="C4:C14"/>
    <mergeCell ref="D3:G3"/>
    <mergeCell ref="H3:K3"/>
    <mergeCell ref="L3:O3"/>
    <mergeCell ref="P3:S3"/>
    <mergeCell ref="C64:C73"/>
    <mergeCell ref="AF42:AI42"/>
    <mergeCell ref="AJ42:AM42"/>
    <mergeCell ref="AN42:AQ42"/>
    <mergeCell ref="C43:C53"/>
    <mergeCell ref="C54:C63"/>
    <mergeCell ref="L42:O42"/>
    <mergeCell ref="P42:S42"/>
    <mergeCell ref="T42:W42"/>
    <mergeCell ref="X42:AA42"/>
    <mergeCell ref="AB42:AE4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2:AQ24"/>
  <sheetViews>
    <sheetView workbookViewId="0">
      <selection activeCell="J33" sqref="J33"/>
    </sheetView>
  </sheetViews>
  <sheetFormatPr defaultRowHeight="15"/>
  <sheetData>
    <row r="2" spans="3:43" ht="18.75" thickBot="1">
      <c r="C2" s="364" t="s">
        <v>164</v>
      </c>
      <c r="D2" s="762" t="s">
        <v>141</v>
      </c>
      <c r="E2" s="763"/>
      <c r="F2" s="763"/>
      <c r="G2" s="764"/>
      <c r="H2" s="765" t="s">
        <v>142</v>
      </c>
      <c r="I2" s="766"/>
      <c r="J2" s="766"/>
      <c r="K2" s="767"/>
      <c r="L2" s="750" t="s">
        <v>143</v>
      </c>
      <c r="M2" s="751"/>
      <c r="N2" s="751"/>
      <c r="O2" s="752"/>
      <c r="P2" s="753" t="s">
        <v>144</v>
      </c>
      <c r="Q2" s="754"/>
      <c r="R2" s="754"/>
      <c r="S2" s="755"/>
      <c r="T2" s="756" t="s">
        <v>145</v>
      </c>
      <c r="U2" s="756"/>
      <c r="V2" s="756"/>
      <c r="W2" s="756"/>
      <c r="X2" s="757" t="s">
        <v>146</v>
      </c>
      <c r="Y2" s="757"/>
      <c r="Z2" s="757"/>
      <c r="AA2" s="757"/>
      <c r="AB2" s="758" t="s">
        <v>147</v>
      </c>
      <c r="AC2" s="758"/>
      <c r="AD2" s="758"/>
      <c r="AE2" s="758"/>
      <c r="AF2" s="742" t="s">
        <v>148</v>
      </c>
      <c r="AG2" s="742"/>
      <c r="AH2" s="742"/>
      <c r="AI2" s="742"/>
      <c r="AJ2" s="743" t="s">
        <v>149</v>
      </c>
      <c r="AK2" s="743"/>
      <c r="AL2" s="743"/>
      <c r="AM2" s="743"/>
      <c r="AN2" s="744" t="s">
        <v>150</v>
      </c>
      <c r="AO2" s="744"/>
      <c r="AP2" s="744"/>
      <c r="AQ2" s="744"/>
    </row>
    <row r="3" spans="3:43" ht="18.75" customHeight="1" thickTop="1">
      <c r="C3" s="759" t="s">
        <v>187</v>
      </c>
      <c r="D3" s="493" t="s">
        <v>154</v>
      </c>
      <c r="E3" s="493" t="s">
        <v>3</v>
      </c>
      <c r="F3" s="493" t="s">
        <v>153</v>
      </c>
      <c r="G3" s="493" t="s">
        <v>156</v>
      </c>
      <c r="H3" s="494" t="s">
        <v>157</v>
      </c>
      <c r="I3" s="494" t="s">
        <v>3</v>
      </c>
      <c r="J3" s="494" t="s">
        <v>158</v>
      </c>
      <c r="K3" s="494" t="s">
        <v>156</v>
      </c>
      <c r="L3" s="495" t="s">
        <v>157</v>
      </c>
      <c r="M3" s="495" t="s">
        <v>3</v>
      </c>
      <c r="N3" s="495" t="s">
        <v>151</v>
      </c>
      <c r="O3" s="495" t="s">
        <v>160</v>
      </c>
      <c r="P3" s="496" t="s">
        <v>154</v>
      </c>
      <c r="Q3" s="496" t="s">
        <v>3</v>
      </c>
      <c r="R3" s="496" t="s">
        <v>151</v>
      </c>
      <c r="S3" s="496" t="s">
        <v>159</v>
      </c>
      <c r="T3" s="497" t="s">
        <v>157</v>
      </c>
      <c r="U3" s="497" t="s">
        <v>3</v>
      </c>
      <c r="V3" s="497" t="s">
        <v>151</v>
      </c>
      <c r="W3" s="497" t="s">
        <v>160</v>
      </c>
      <c r="X3" s="498" t="s">
        <v>157</v>
      </c>
      <c r="Y3" s="498" t="s">
        <v>3</v>
      </c>
      <c r="Z3" s="498" t="s">
        <v>158</v>
      </c>
      <c r="AA3" s="498" t="s">
        <v>156</v>
      </c>
      <c r="AB3" s="499" t="s">
        <v>157</v>
      </c>
      <c r="AC3" s="499" t="s">
        <v>3</v>
      </c>
      <c r="AD3" s="499" t="s">
        <v>158</v>
      </c>
      <c r="AE3" s="499" t="s">
        <v>156</v>
      </c>
      <c r="AF3" s="500" t="s">
        <v>157</v>
      </c>
      <c r="AG3" s="500" t="s">
        <v>3</v>
      </c>
      <c r="AH3" s="500" t="s">
        <v>158</v>
      </c>
      <c r="AI3" s="500" t="s">
        <v>155</v>
      </c>
      <c r="AJ3" s="501" t="s">
        <v>157</v>
      </c>
      <c r="AK3" s="501" t="s">
        <v>3</v>
      </c>
      <c r="AL3" s="501" t="s">
        <v>151</v>
      </c>
      <c r="AM3" s="501" t="s">
        <v>152</v>
      </c>
      <c r="AN3" s="502" t="s">
        <v>157</v>
      </c>
      <c r="AO3" s="502" t="s">
        <v>3</v>
      </c>
      <c r="AP3" s="502" t="s">
        <v>158</v>
      </c>
      <c r="AQ3" s="503" t="s">
        <v>156</v>
      </c>
    </row>
    <row r="4" spans="3:43">
      <c r="C4" s="760"/>
      <c r="D4" s="483">
        <v>105.86633333333333</v>
      </c>
      <c r="E4" s="483">
        <v>18.842399031120003</v>
      </c>
      <c r="F4" s="483">
        <v>1</v>
      </c>
      <c r="G4" s="483">
        <v>165.86633333333333</v>
      </c>
      <c r="H4" s="484">
        <v>95.89533333333334</v>
      </c>
      <c r="I4" s="484">
        <v>18.844289745009625</v>
      </c>
      <c r="J4" s="484">
        <v>1</v>
      </c>
      <c r="K4" s="484">
        <v>165.89533333333333</v>
      </c>
      <c r="L4" s="485">
        <v>85.931333333333328</v>
      </c>
      <c r="M4" s="485">
        <v>18.843084895433993</v>
      </c>
      <c r="N4" s="485">
        <v>1</v>
      </c>
      <c r="O4" s="485">
        <v>165.93133333333333</v>
      </c>
      <c r="P4" s="486">
        <v>76.00566666666667</v>
      </c>
      <c r="Q4" s="486">
        <v>18.844465750506018</v>
      </c>
      <c r="R4" s="486">
        <v>1</v>
      </c>
      <c r="S4" s="486">
        <v>166.00566666666668</v>
      </c>
      <c r="T4" s="487">
        <v>66.166666666666671</v>
      </c>
      <c r="U4" s="487">
        <v>18.847247322849512</v>
      </c>
      <c r="V4" s="487">
        <v>1</v>
      </c>
      <c r="W4" s="487">
        <v>166.16666666666669</v>
      </c>
      <c r="X4" s="488">
        <v>56.524333333333338</v>
      </c>
      <c r="Y4" s="488">
        <v>18.851567054381924</v>
      </c>
      <c r="Z4" s="488">
        <v>1</v>
      </c>
      <c r="AA4" s="488">
        <v>166.52433333333335</v>
      </c>
      <c r="AB4" s="489">
        <v>47.202666666666666</v>
      </c>
      <c r="AC4" s="489">
        <v>18.858334062217558</v>
      </c>
      <c r="AD4" s="489">
        <v>1</v>
      </c>
      <c r="AE4" s="489">
        <v>167.20266666666666</v>
      </c>
      <c r="AF4" s="490">
        <v>38.447333333333326</v>
      </c>
      <c r="AG4" s="490">
        <v>18.867115971515766</v>
      </c>
      <c r="AH4" s="490">
        <v>1</v>
      </c>
      <c r="AI4" s="490">
        <v>168.44733333333332</v>
      </c>
      <c r="AJ4" s="491">
        <v>30.533666666666665</v>
      </c>
      <c r="AK4" s="491">
        <v>18.885031428153777</v>
      </c>
      <c r="AL4" s="491">
        <v>1</v>
      </c>
      <c r="AM4" s="491">
        <v>170.53366666666668</v>
      </c>
      <c r="AN4" s="492">
        <v>23.724999999999998</v>
      </c>
      <c r="AO4" s="492">
        <v>18.904419321685509</v>
      </c>
      <c r="AP4" s="492">
        <v>1</v>
      </c>
      <c r="AQ4" s="504">
        <v>173.72499999999999</v>
      </c>
    </row>
    <row r="5" spans="3:43">
      <c r="C5" s="760"/>
      <c r="D5" s="483">
        <v>60.760333333333335</v>
      </c>
      <c r="E5" s="483">
        <v>18.87891572618922</v>
      </c>
      <c r="F5" s="483">
        <v>2</v>
      </c>
      <c r="G5" s="483">
        <v>181.52066666666667</v>
      </c>
      <c r="H5" s="484">
        <v>55.766333333333328</v>
      </c>
      <c r="I5" s="484">
        <v>18.877418129241288</v>
      </c>
      <c r="J5" s="484">
        <v>2</v>
      </c>
      <c r="K5" s="484">
        <v>181.53266666666667</v>
      </c>
      <c r="L5" s="485">
        <v>50.781666666666666</v>
      </c>
      <c r="M5" s="485">
        <v>18.876351173213813</v>
      </c>
      <c r="N5" s="485">
        <v>2</v>
      </c>
      <c r="O5" s="485">
        <v>181.56333333333333</v>
      </c>
      <c r="P5" s="486">
        <v>45.803666666666665</v>
      </c>
      <c r="Q5" s="486">
        <v>18.880276081762673</v>
      </c>
      <c r="R5" s="486">
        <v>2</v>
      </c>
      <c r="S5" s="486">
        <v>181.60733333333332</v>
      </c>
      <c r="T5" s="487">
        <v>40.847333333333331</v>
      </c>
      <c r="U5" s="487">
        <v>18.883190578158459</v>
      </c>
      <c r="V5" s="487">
        <v>2</v>
      </c>
      <c r="W5" s="487">
        <v>181.69466666666665</v>
      </c>
      <c r="X5" s="488">
        <v>35.956666666666671</v>
      </c>
      <c r="Y5" s="488">
        <v>18.886421768707482</v>
      </c>
      <c r="Z5" s="488">
        <v>2</v>
      </c>
      <c r="AA5" s="488">
        <v>181.91333333333336</v>
      </c>
      <c r="AB5" s="489">
        <v>31.162666666666667</v>
      </c>
      <c r="AC5" s="489">
        <v>18.893328096066437</v>
      </c>
      <c r="AD5" s="489">
        <v>2</v>
      </c>
      <c r="AE5" s="489">
        <v>182.32533333333333</v>
      </c>
      <c r="AF5" s="490">
        <v>26.535</v>
      </c>
      <c r="AG5" s="490">
        <v>18.900584795321638</v>
      </c>
      <c r="AH5" s="490">
        <v>2</v>
      </c>
      <c r="AI5" s="490">
        <v>183.07</v>
      </c>
      <c r="AJ5" s="491">
        <v>22.202999999999999</v>
      </c>
      <c r="AK5" s="491">
        <v>18.913556372075032</v>
      </c>
      <c r="AL5" s="491">
        <v>2</v>
      </c>
      <c r="AM5" s="491">
        <v>184.40600000000001</v>
      </c>
      <c r="AN5" s="492">
        <v>18.250333333333334</v>
      </c>
      <c r="AO5" s="492">
        <v>18.928992339422511</v>
      </c>
      <c r="AP5" s="492">
        <v>2</v>
      </c>
      <c r="AQ5" s="504">
        <v>186.50066666666666</v>
      </c>
    </row>
    <row r="6" spans="3:43">
      <c r="C6" s="760"/>
      <c r="D6" s="483">
        <v>44.06433333333333</v>
      </c>
      <c r="E6" s="483">
        <v>18.900023784983745</v>
      </c>
      <c r="F6" s="483">
        <v>3</v>
      </c>
      <c r="G6" s="483">
        <v>192.19299999999998</v>
      </c>
      <c r="H6" s="484">
        <v>40.732000000000006</v>
      </c>
      <c r="I6" s="484">
        <v>18.900372513275741</v>
      </c>
      <c r="J6" s="484">
        <v>3</v>
      </c>
      <c r="K6" s="484">
        <v>192.19600000000003</v>
      </c>
      <c r="L6" s="485">
        <v>37.404333333333334</v>
      </c>
      <c r="M6" s="485">
        <v>18.900182931678994</v>
      </c>
      <c r="N6" s="485">
        <v>3</v>
      </c>
      <c r="O6" s="485">
        <v>192.21299999999999</v>
      </c>
      <c r="P6" s="486">
        <v>34.082333333333331</v>
      </c>
      <c r="Q6" s="486">
        <v>18.902721251296782</v>
      </c>
      <c r="R6" s="486">
        <v>3</v>
      </c>
      <c r="S6" s="486">
        <v>192.24699999999999</v>
      </c>
      <c r="T6" s="487">
        <v>30.769333333333332</v>
      </c>
      <c r="U6" s="487">
        <v>18.905357715752324</v>
      </c>
      <c r="V6" s="487">
        <v>3</v>
      </c>
      <c r="W6" s="487">
        <v>192.30799999999999</v>
      </c>
      <c r="X6" s="488">
        <v>27.489000000000004</v>
      </c>
      <c r="Y6" s="488">
        <v>18.907110930516055</v>
      </c>
      <c r="Z6" s="488">
        <v>3</v>
      </c>
      <c r="AA6" s="488">
        <v>192.46700000000001</v>
      </c>
      <c r="AB6" s="489">
        <v>24.261333333333329</v>
      </c>
      <c r="AC6" s="489">
        <v>18.913455149501658</v>
      </c>
      <c r="AD6" s="489">
        <v>3</v>
      </c>
      <c r="AE6" s="489">
        <v>192.78399999999999</v>
      </c>
      <c r="AF6" s="490">
        <v>21.114666666666668</v>
      </c>
      <c r="AG6" s="490">
        <v>18.918704103671708</v>
      </c>
      <c r="AH6" s="490">
        <v>3</v>
      </c>
      <c r="AI6" s="490">
        <v>193.34399999999999</v>
      </c>
      <c r="AJ6" s="491">
        <v>18.125333333333334</v>
      </c>
      <c r="AK6" s="491">
        <v>18.93161839548441</v>
      </c>
      <c r="AL6" s="491">
        <v>3</v>
      </c>
      <c r="AM6" s="491">
        <v>194.376</v>
      </c>
      <c r="AN6" s="492">
        <v>15.347333333333333</v>
      </c>
      <c r="AO6" s="492">
        <v>18.943762781186095</v>
      </c>
      <c r="AP6" s="492">
        <v>3</v>
      </c>
      <c r="AQ6" s="504">
        <v>196.042</v>
      </c>
    </row>
    <row r="7" spans="3:43">
      <c r="C7" s="760"/>
      <c r="D7" s="483">
        <v>35.181666666666672</v>
      </c>
      <c r="E7" s="483">
        <v>18.916145446835582</v>
      </c>
      <c r="F7" s="483">
        <v>4</v>
      </c>
      <c r="G7" s="483">
        <v>200.72666666666669</v>
      </c>
      <c r="H7" s="484">
        <v>32.68033333333333</v>
      </c>
      <c r="I7" s="484">
        <v>18.915862068965517</v>
      </c>
      <c r="J7" s="484">
        <v>4</v>
      </c>
      <c r="K7" s="484">
        <v>200.72133333333332</v>
      </c>
      <c r="L7" s="485">
        <v>30.182666666666666</v>
      </c>
      <c r="M7" s="485">
        <v>18.914364348470411</v>
      </c>
      <c r="N7" s="485">
        <v>4</v>
      </c>
      <c r="O7" s="485">
        <v>200.73066666666665</v>
      </c>
      <c r="P7" s="486">
        <v>27.690333333333331</v>
      </c>
      <c r="Q7" s="486">
        <v>18.918182785402703</v>
      </c>
      <c r="R7" s="486">
        <v>4</v>
      </c>
      <c r="S7" s="486">
        <v>200.76133333333331</v>
      </c>
      <c r="T7" s="487">
        <v>25.203000000000003</v>
      </c>
      <c r="U7" s="487">
        <v>18.917566556185186</v>
      </c>
      <c r="V7" s="487">
        <v>4</v>
      </c>
      <c r="W7" s="487">
        <v>200.81200000000001</v>
      </c>
      <c r="X7" s="488">
        <v>22.737666666666666</v>
      </c>
      <c r="Y7" s="488">
        <v>18.920207030407589</v>
      </c>
      <c r="Z7" s="488">
        <v>4</v>
      </c>
      <c r="AA7" s="488">
        <v>200.95066666666668</v>
      </c>
      <c r="AB7" s="489">
        <v>20.298333333333332</v>
      </c>
      <c r="AC7" s="489">
        <v>18.926566112517889</v>
      </c>
      <c r="AD7" s="489">
        <v>4</v>
      </c>
      <c r="AE7" s="489">
        <v>201.19333333333333</v>
      </c>
      <c r="AF7" s="490">
        <v>17.920333333333332</v>
      </c>
      <c r="AG7" s="490">
        <v>18.934913940499257</v>
      </c>
      <c r="AH7" s="490">
        <v>4</v>
      </c>
      <c r="AI7" s="490">
        <v>201.68133333333333</v>
      </c>
      <c r="AJ7" s="491">
        <v>15.632</v>
      </c>
      <c r="AK7" s="491">
        <v>18.94245385450597</v>
      </c>
      <c r="AL7" s="491">
        <v>4</v>
      </c>
      <c r="AM7" s="491">
        <v>202.52799999999999</v>
      </c>
      <c r="AN7" s="492">
        <v>13.49</v>
      </c>
      <c r="AO7" s="492">
        <v>18.957824201813164</v>
      </c>
      <c r="AP7" s="492">
        <v>4</v>
      </c>
      <c r="AQ7" s="504">
        <v>203.96</v>
      </c>
    </row>
    <row r="8" spans="3:43">
      <c r="C8" s="760"/>
      <c r="D8" s="483">
        <v>29.612666666666666</v>
      </c>
      <c r="E8" s="483">
        <v>18.927613228848454</v>
      </c>
      <c r="F8" s="483">
        <v>5</v>
      </c>
      <c r="G8" s="483">
        <v>208.06333333333333</v>
      </c>
      <c r="H8" s="484">
        <v>27.616000000000003</v>
      </c>
      <c r="I8" s="484">
        <v>18.93140794223827</v>
      </c>
      <c r="J8" s="484">
        <v>5</v>
      </c>
      <c r="K8" s="484">
        <v>208.08</v>
      </c>
      <c r="L8" s="485">
        <v>25.613</v>
      </c>
      <c r="M8" s="485">
        <v>18.928210582291943</v>
      </c>
      <c r="N8" s="485">
        <v>5</v>
      </c>
      <c r="O8" s="485">
        <v>208.065</v>
      </c>
      <c r="P8" s="486">
        <v>23.617666666666668</v>
      </c>
      <c r="Q8" s="486">
        <v>18.928904895291453</v>
      </c>
      <c r="R8" s="486">
        <v>5</v>
      </c>
      <c r="S8" s="486">
        <v>208.08833333333334</v>
      </c>
      <c r="T8" s="487">
        <v>21.628</v>
      </c>
      <c r="U8" s="487">
        <v>18.930886686311279</v>
      </c>
      <c r="V8" s="487">
        <v>5</v>
      </c>
      <c r="W8" s="487">
        <v>208.14</v>
      </c>
      <c r="X8" s="488">
        <v>19.650333333333332</v>
      </c>
      <c r="Y8" s="488">
        <v>18.931949871984905</v>
      </c>
      <c r="Z8" s="488">
        <v>5</v>
      </c>
      <c r="AA8" s="488">
        <v>208.25166666666667</v>
      </c>
      <c r="AB8" s="489">
        <v>17.694666666666667</v>
      </c>
      <c r="AC8" s="489">
        <v>18.938332646614477</v>
      </c>
      <c r="AD8" s="489">
        <v>5</v>
      </c>
      <c r="AE8" s="489">
        <v>208.47333333333333</v>
      </c>
      <c r="AF8" s="490">
        <v>15.776000000000002</v>
      </c>
      <c r="AG8" s="490">
        <v>18.941525423728816</v>
      </c>
      <c r="AH8" s="490">
        <v>5</v>
      </c>
      <c r="AI8" s="490">
        <v>208.88</v>
      </c>
      <c r="AJ8" s="491">
        <v>13.929</v>
      </c>
      <c r="AK8" s="491">
        <v>18.95486369730374</v>
      </c>
      <c r="AL8" s="491">
        <v>5</v>
      </c>
      <c r="AM8" s="491">
        <v>209.64499999999998</v>
      </c>
      <c r="AN8" s="492">
        <v>12.183</v>
      </c>
      <c r="AO8" s="492">
        <v>18.969052224371374</v>
      </c>
      <c r="AP8" s="492">
        <v>5</v>
      </c>
      <c r="AQ8" s="504">
        <v>210.91499999999999</v>
      </c>
    </row>
    <row r="9" spans="3:43">
      <c r="C9" s="760"/>
      <c r="D9" s="483">
        <v>25.767333333333337</v>
      </c>
      <c r="E9" s="483">
        <v>18.941914722445699</v>
      </c>
      <c r="F9" s="483">
        <v>6</v>
      </c>
      <c r="G9" s="483">
        <v>214.60400000000001</v>
      </c>
      <c r="H9" s="484">
        <v>24.109333333333336</v>
      </c>
      <c r="I9" s="484">
        <v>18.940705128205131</v>
      </c>
      <c r="J9" s="484">
        <v>6</v>
      </c>
      <c r="K9" s="484">
        <v>214.65600000000001</v>
      </c>
      <c r="L9" s="485">
        <v>22.440333333333331</v>
      </c>
      <c r="M9" s="485">
        <v>18.934444622535658</v>
      </c>
      <c r="N9" s="485">
        <v>6</v>
      </c>
      <c r="O9" s="485">
        <v>214.642</v>
      </c>
      <c r="P9" s="486">
        <v>20.77633333333333</v>
      </c>
      <c r="Q9" s="486">
        <v>18.937309603976267</v>
      </c>
      <c r="R9" s="486">
        <v>6</v>
      </c>
      <c r="S9" s="486">
        <v>214.65799999999999</v>
      </c>
      <c r="T9" s="487">
        <v>19.120333333333331</v>
      </c>
      <c r="U9" s="487">
        <v>18.939413470834673</v>
      </c>
      <c r="V9" s="487">
        <v>6</v>
      </c>
      <c r="W9" s="487">
        <v>214.72199999999998</v>
      </c>
      <c r="X9" s="488">
        <v>17.467333333333332</v>
      </c>
      <c r="Y9" s="488">
        <v>18.939614699692406</v>
      </c>
      <c r="Z9" s="488">
        <v>6</v>
      </c>
      <c r="AA9" s="488">
        <v>214.804</v>
      </c>
      <c r="AB9" s="489">
        <v>15.834333333333333</v>
      </c>
      <c r="AC9" s="489">
        <v>18.947004608294932</v>
      </c>
      <c r="AD9" s="489">
        <v>6</v>
      </c>
      <c r="AE9" s="489">
        <v>215.006</v>
      </c>
      <c r="AF9" s="490">
        <v>14.228666666666667</v>
      </c>
      <c r="AG9" s="490">
        <v>18.951446455760447</v>
      </c>
      <c r="AH9" s="490">
        <v>6</v>
      </c>
      <c r="AI9" s="490">
        <v>215.37200000000001</v>
      </c>
      <c r="AJ9" s="491">
        <v>12.678333333333333</v>
      </c>
      <c r="AK9" s="491">
        <v>18.96060766649002</v>
      </c>
      <c r="AL9" s="491">
        <v>6</v>
      </c>
      <c r="AM9" s="491">
        <v>216.07</v>
      </c>
      <c r="AN9" s="492">
        <v>11.205666666666666</v>
      </c>
      <c r="AO9" s="492">
        <v>18.977913175932976</v>
      </c>
      <c r="AP9" s="492">
        <v>6</v>
      </c>
      <c r="AQ9" s="504">
        <v>217.23399999999998</v>
      </c>
    </row>
    <row r="10" spans="3:43">
      <c r="C10" s="760"/>
      <c r="D10" s="483">
        <v>22.956999999999997</v>
      </c>
      <c r="E10" s="483">
        <v>18.943269050739559</v>
      </c>
      <c r="F10" s="483">
        <v>7</v>
      </c>
      <c r="G10" s="483">
        <v>220.69899999999998</v>
      </c>
      <c r="H10" s="484">
        <v>21.527666666666665</v>
      </c>
      <c r="I10" s="484">
        <v>18.945733532934128</v>
      </c>
      <c r="J10" s="484">
        <v>7</v>
      </c>
      <c r="K10" s="484">
        <v>220.69366666666664</v>
      </c>
      <c r="L10" s="485">
        <v>20.099333333333334</v>
      </c>
      <c r="M10" s="485">
        <v>18.94273456444693</v>
      </c>
      <c r="N10" s="485">
        <v>7</v>
      </c>
      <c r="O10" s="485">
        <v>220.69533333333334</v>
      </c>
      <c r="P10" s="486">
        <v>18.674333333333333</v>
      </c>
      <c r="Q10" s="486">
        <v>18.94529786436868</v>
      </c>
      <c r="R10" s="486">
        <v>7</v>
      </c>
      <c r="S10" s="486">
        <v>220.72033333333334</v>
      </c>
      <c r="T10" s="487">
        <v>17.251666666666669</v>
      </c>
      <c r="U10" s="487">
        <v>18.94557057057057</v>
      </c>
      <c r="V10" s="487">
        <v>7</v>
      </c>
      <c r="W10" s="487">
        <v>220.76166666666668</v>
      </c>
      <c r="X10" s="488">
        <v>15.836333333333334</v>
      </c>
      <c r="Y10" s="488">
        <v>18.952019723117772</v>
      </c>
      <c r="Z10" s="488">
        <v>7</v>
      </c>
      <c r="AA10" s="488">
        <v>220.85433333333333</v>
      </c>
      <c r="AB10" s="489">
        <v>14.432666666666668</v>
      </c>
      <c r="AC10" s="489">
        <v>18.951758600807228</v>
      </c>
      <c r="AD10" s="489">
        <v>7</v>
      </c>
      <c r="AE10" s="489">
        <v>221.02866666666668</v>
      </c>
      <c r="AF10" s="490">
        <v>13.053333333333333</v>
      </c>
      <c r="AG10" s="490">
        <v>18.959717036745921</v>
      </c>
      <c r="AH10" s="490">
        <v>7</v>
      </c>
      <c r="AI10" s="490">
        <v>221.37333333333333</v>
      </c>
      <c r="AJ10" s="491">
        <v>11.717999999999998</v>
      </c>
      <c r="AK10" s="491">
        <v>18.969759308784198</v>
      </c>
      <c r="AL10" s="491">
        <v>7</v>
      </c>
      <c r="AM10" s="491">
        <v>222.02599999999998</v>
      </c>
      <c r="AN10" s="492">
        <v>10.441333333333333</v>
      </c>
      <c r="AO10" s="492">
        <v>18.983282006159261</v>
      </c>
      <c r="AP10" s="492">
        <v>7</v>
      </c>
      <c r="AQ10" s="504">
        <v>223.08933333333334</v>
      </c>
    </row>
    <row r="11" spans="3:43">
      <c r="C11" s="760"/>
      <c r="D11" s="483">
        <v>20.798000000000002</v>
      </c>
      <c r="E11" s="483">
        <v>18.949806949806952</v>
      </c>
      <c r="F11" s="483">
        <v>8</v>
      </c>
      <c r="G11" s="483">
        <v>226.38400000000001</v>
      </c>
      <c r="H11" s="484">
        <v>19.549000000000003</v>
      </c>
      <c r="I11" s="484">
        <v>18.950397251449438</v>
      </c>
      <c r="J11" s="484">
        <v>8</v>
      </c>
      <c r="K11" s="484">
        <v>226.39200000000002</v>
      </c>
      <c r="L11" s="485">
        <v>18.297666666666668</v>
      </c>
      <c r="M11" s="485">
        <v>18.949290932531159</v>
      </c>
      <c r="N11" s="485">
        <v>8</v>
      </c>
      <c r="O11" s="485">
        <v>226.38133333333334</v>
      </c>
      <c r="P11" s="486">
        <v>17.051000000000002</v>
      </c>
      <c r="Q11" s="486">
        <v>18.95225806451613</v>
      </c>
      <c r="R11" s="486">
        <v>8</v>
      </c>
      <c r="S11" s="486">
        <v>226.40800000000002</v>
      </c>
      <c r="T11" s="487">
        <v>15.804666666666668</v>
      </c>
      <c r="U11" s="487">
        <v>18.953753495375352</v>
      </c>
      <c r="V11" s="487">
        <v>8</v>
      </c>
      <c r="W11" s="487">
        <v>226.43733333333336</v>
      </c>
      <c r="X11" s="488">
        <v>14.565333333333333</v>
      </c>
      <c r="Y11" s="488">
        <v>18.959338986736249</v>
      </c>
      <c r="Z11" s="488">
        <v>8</v>
      </c>
      <c r="AA11" s="488">
        <v>226.52266666666668</v>
      </c>
      <c r="AB11" s="489">
        <v>13.335000000000001</v>
      </c>
      <c r="AC11" s="489">
        <v>18.959877219907916</v>
      </c>
      <c r="AD11" s="489">
        <v>8</v>
      </c>
      <c r="AE11" s="489">
        <v>226.68</v>
      </c>
      <c r="AF11" s="490">
        <v>12.124000000000001</v>
      </c>
      <c r="AG11" s="490">
        <v>18.965625702089419</v>
      </c>
      <c r="AH11" s="490">
        <v>8</v>
      </c>
      <c r="AI11" s="490">
        <v>226.99200000000002</v>
      </c>
      <c r="AJ11" s="491">
        <v>10.950666666666669</v>
      </c>
      <c r="AK11" s="491">
        <v>18.978999999999999</v>
      </c>
      <c r="AL11" s="491">
        <v>8</v>
      </c>
      <c r="AM11" s="491">
        <v>227.60533333333336</v>
      </c>
      <c r="AN11" s="492">
        <v>9.820666666666666</v>
      </c>
      <c r="AO11" s="492">
        <v>18.98171936758893</v>
      </c>
      <c r="AP11" s="492">
        <v>8</v>
      </c>
      <c r="AQ11" s="504">
        <v>228.56533333333334</v>
      </c>
    </row>
    <row r="12" spans="3:43">
      <c r="C12" s="760"/>
      <c r="D12" s="483">
        <v>19.088999999999999</v>
      </c>
      <c r="E12" s="483">
        <v>18.957971014492749</v>
      </c>
      <c r="F12" s="483">
        <v>9</v>
      </c>
      <c r="G12" s="483">
        <v>231.80099999999999</v>
      </c>
      <c r="H12" s="484">
        <v>17.974666666666668</v>
      </c>
      <c r="I12" s="484">
        <v>18.958817829457367</v>
      </c>
      <c r="J12" s="484">
        <v>9</v>
      </c>
      <c r="K12" s="484">
        <v>231.77200000000002</v>
      </c>
      <c r="L12" s="485">
        <v>16.864666666666668</v>
      </c>
      <c r="M12" s="485">
        <v>18.960116731517513</v>
      </c>
      <c r="N12" s="485">
        <v>9</v>
      </c>
      <c r="O12" s="485">
        <v>231.78200000000001</v>
      </c>
      <c r="P12" s="486">
        <v>15.750999999999999</v>
      </c>
      <c r="Q12" s="486">
        <v>18.952750181730071</v>
      </c>
      <c r="R12" s="486">
        <v>9</v>
      </c>
      <c r="S12" s="486">
        <v>231.75899999999999</v>
      </c>
      <c r="T12" s="487">
        <v>14.645333333333333</v>
      </c>
      <c r="U12" s="487">
        <v>18.955296404275995</v>
      </c>
      <c r="V12" s="487">
        <v>9</v>
      </c>
      <c r="W12" s="487">
        <v>231.80799999999999</v>
      </c>
      <c r="X12" s="488">
        <v>13.541666666666666</v>
      </c>
      <c r="Y12" s="488">
        <v>18.961312438785505</v>
      </c>
      <c r="Z12" s="488">
        <v>9</v>
      </c>
      <c r="AA12" s="488">
        <v>231.875</v>
      </c>
      <c r="AB12" s="489">
        <v>12.448333333333332</v>
      </c>
      <c r="AC12" s="489">
        <v>18.964082239286597</v>
      </c>
      <c r="AD12" s="489">
        <v>9</v>
      </c>
      <c r="AE12" s="489">
        <v>232.035</v>
      </c>
      <c r="AF12" s="490">
        <v>11.372333333333332</v>
      </c>
      <c r="AG12" s="490">
        <v>18.97168857431749</v>
      </c>
      <c r="AH12" s="490">
        <v>9</v>
      </c>
      <c r="AI12" s="490">
        <v>232.351</v>
      </c>
      <c r="AJ12" s="491">
        <v>10.325333333333333</v>
      </c>
      <c r="AK12" s="491">
        <v>18.981617647058822</v>
      </c>
      <c r="AL12" s="491">
        <v>9</v>
      </c>
      <c r="AM12" s="491">
        <v>232.928</v>
      </c>
      <c r="AN12" s="492">
        <v>9.3146666666666675</v>
      </c>
      <c r="AO12" s="492">
        <v>18.983977900552489</v>
      </c>
      <c r="AP12" s="492">
        <v>9</v>
      </c>
      <c r="AQ12" s="504">
        <v>233.83199999999999</v>
      </c>
    </row>
    <row r="13" spans="3:43" ht="15.75" thickBot="1">
      <c r="C13" s="761"/>
      <c r="D13" s="505">
        <v>17.694999999999997</v>
      </c>
      <c r="E13" s="505">
        <v>18.964439655172409</v>
      </c>
      <c r="F13" s="505">
        <v>10</v>
      </c>
      <c r="G13" s="505">
        <v>236.94999999999996</v>
      </c>
      <c r="H13" s="506">
        <v>16.693000000000001</v>
      </c>
      <c r="I13" s="506">
        <v>18.961144090663794</v>
      </c>
      <c r="J13" s="506">
        <v>10</v>
      </c>
      <c r="K13" s="506">
        <v>236.93</v>
      </c>
      <c r="L13" s="507">
        <v>15.694333333333333</v>
      </c>
      <c r="M13" s="507">
        <v>18.961642355483523</v>
      </c>
      <c r="N13" s="507">
        <v>10</v>
      </c>
      <c r="O13" s="507">
        <v>236.94333333333333</v>
      </c>
      <c r="P13" s="508">
        <v>14.694666666666668</v>
      </c>
      <c r="Q13" s="508">
        <v>18.959051724137936</v>
      </c>
      <c r="R13" s="508">
        <v>10</v>
      </c>
      <c r="S13" s="508">
        <v>236.94666666666669</v>
      </c>
      <c r="T13" s="509">
        <v>13.698666666666666</v>
      </c>
      <c r="U13" s="509">
        <v>18.965367965367967</v>
      </c>
      <c r="V13" s="509">
        <v>10</v>
      </c>
      <c r="W13" s="509">
        <v>236.98666666666665</v>
      </c>
      <c r="X13" s="510">
        <v>12.705</v>
      </c>
      <c r="Y13" s="510">
        <v>18.966457594764112</v>
      </c>
      <c r="Z13" s="510">
        <v>10</v>
      </c>
      <c r="AA13" s="510">
        <v>237.05</v>
      </c>
      <c r="AB13" s="511">
        <v>11.717666666666666</v>
      </c>
      <c r="AC13" s="511">
        <v>18.972245122286342</v>
      </c>
      <c r="AD13" s="511">
        <v>10</v>
      </c>
      <c r="AE13" s="511">
        <v>237.17666666666668</v>
      </c>
      <c r="AF13" s="512">
        <v>10.75</v>
      </c>
      <c r="AG13" s="512">
        <v>18.979741136747325</v>
      </c>
      <c r="AH13" s="512">
        <v>10</v>
      </c>
      <c r="AI13" s="512">
        <v>237.5</v>
      </c>
      <c r="AJ13" s="513">
        <v>9.8010000000000002</v>
      </c>
      <c r="AK13" s="513">
        <v>18.985932004689332</v>
      </c>
      <c r="AL13" s="513">
        <v>10</v>
      </c>
      <c r="AM13" s="513">
        <v>238.01</v>
      </c>
      <c r="AN13" s="514">
        <v>8.8929999999999989</v>
      </c>
      <c r="AO13" s="514">
        <v>18.98899082568807</v>
      </c>
      <c r="AP13" s="514">
        <v>10</v>
      </c>
      <c r="AQ13" s="515">
        <v>238.93</v>
      </c>
    </row>
    <row r="14" spans="3:43" ht="15.75" customHeight="1" thickTop="1">
      <c r="C14" s="775" t="s">
        <v>176</v>
      </c>
      <c r="D14" s="516">
        <v>106.864</v>
      </c>
      <c r="E14" s="516">
        <v>19</v>
      </c>
      <c r="F14" s="516">
        <v>1</v>
      </c>
      <c r="G14" s="516">
        <v>166.864</v>
      </c>
      <c r="H14" s="517">
        <v>96.879500000000007</v>
      </c>
      <c r="I14" s="517">
        <v>19</v>
      </c>
      <c r="J14" s="517">
        <v>1</v>
      </c>
      <c r="K14" s="517">
        <v>166.87950000000001</v>
      </c>
      <c r="L14" s="518">
        <v>86.920500000000004</v>
      </c>
      <c r="M14" s="518">
        <v>19</v>
      </c>
      <c r="N14" s="518">
        <v>1</v>
      </c>
      <c r="O14" s="518">
        <v>166.9205</v>
      </c>
      <c r="P14" s="519">
        <v>76.978999999999999</v>
      </c>
      <c r="Q14" s="519">
        <v>19</v>
      </c>
      <c r="R14" s="519">
        <v>1</v>
      </c>
      <c r="S14" s="519">
        <v>166.97899999999998</v>
      </c>
      <c r="T14" s="520">
        <v>67.110500000000002</v>
      </c>
      <c r="U14" s="520">
        <v>19</v>
      </c>
      <c r="V14" s="520">
        <v>1</v>
      </c>
      <c r="W14" s="520">
        <v>167.1105</v>
      </c>
      <c r="X14" s="521">
        <v>57.415500000000002</v>
      </c>
      <c r="Y14" s="521">
        <v>19</v>
      </c>
      <c r="Z14" s="521">
        <v>1</v>
      </c>
      <c r="AA14" s="521">
        <v>167.41550000000001</v>
      </c>
      <c r="AB14" s="522">
        <v>48.012500000000003</v>
      </c>
      <c r="AC14" s="522">
        <v>19</v>
      </c>
      <c r="AD14" s="522">
        <v>1</v>
      </c>
      <c r="AE14" s="522">
        <v>168.01249999999999</v>
      </c>
      <c r="AF14" s="523">
        <v>39.143999999999998</v>
      </c>
      <c r="AG14" s="523">
        <v>19</v>
      </c>
      <c r="AH14" s="523">
        <v>1</v>
      </c>
      <c r="AI14" s="523">
        <v>169.14400000000001</v>
      </c>
      <c r="AJ14" s="524">
        <v>31.058</v>
      </c>
      <c r="AK14" s="524">
        <v>19</v>
      </c>
      <c r="AL14" s="524">
        <v>1</v>
      </c>
      <c r="AM14" s="524">
        <v>171.05799999999999</v>
      </c>
      <c r="AN14" s="525">
        <v>24.081499999999998</v>
      </c>
      <c r="AO14" s="525">
        <v>19</v>
      </c>
      <c r="AP14" s="525">
        <v>1</v>
      </c>
      <c r="AQ14" s="526">
        <v>174.08150000000001</v>
      </c>
    </row>
    <row r="15" spans="3:43">
      <c r="C15" s="776"/>
      <c r="D15" s="483">
        <v>61.143000000000001</v>
      </c>
      <c r="E15" s="483">
        <v>19</v>
      </c>
      <c r="F15" s="483">
        <v>2</v>
      </c>
      <c r="G15" s="483">
        <v>182.286</v>
      </c>
      <c r="H15" s="484">
        <v>56.153500000000001</v>
      </c>
      <c r="I15" s="484">
        <v>19</v>
      </c>
      <c r="J15" s="484">
        <v>2</v>
      </c>
      <c r="K15" s="484">
        <v>182.30700000000002</v>
      </c>
      <c r="L15" s="485">
        <v>51.172499999999999</v>
      </c>
      <c r="M15" s="485">
        <v>19</v>
      </c>
      <c r="N15" s="485">
        <v>2</v>
      </c>
      <c r="O15" s="485">
        <v>182.345</v>
      </c>
      <c r="P15" s="486">
        <v>46.179500000000004</v>
      </c>
      <c r="Q15" s="486">
        <v>19</v>
      </c>
      <c r="R15" s="486">
        <v>2</v>
      </c>
      <c r="S15" s="486">
        <v>182.35900000000001</v>
      </c>
      <c r="T15" s="487">
        <v>41.210999999999999</v>
      </c>
      <c r="U15" s="487">
        <v>19</v>
      </c>
      <c r="V15" s="487">
        <v>2</v>
      </c>
      <c r="W15" s="487">
        <v>182.422</v>
      </c>
      <c r="X15" s="488">
        <v>36.304500000000004</v>
      </c>
      <c r="Y15" s="488">
        <v>19</v>
      </c>
      <c r="Z15" s="488">
        <v>2</v>
      </c>
      <c r="AA15" s="488">
        <v>182.60900000000001</v>
      </c>
      <c r="AB15" s="489">
        <v>31.479500000000002</v>
      </c>
      <c r="AC15" s="489">
        <v>19</v>
      </c>
      <c r="AD15" s="489">
        <v>2</v>
      </c>
      <c r="AE15" s="489">
        <v>182.959</v>
      </c>
      <c r="AF15" s="490">
        <v>26.8155</v>
      </c>
      <c r="AG15" s="490">
        <v>19</v>
      </c>
      <c r="AH15" s="490">
        <v>2</v>
      </c>
      <c r="AI15" s="490">
        <v>183.631</v>
      </c>
      <c r="AJ15" s="491">
        <v>22.426500000000001</v>
      </c>
      <c r="AK15" s="491">
        <v>19</v>
      </c>
      <c r="AL15" s="491">
        <v>2</v>
      </c>
      <c r="AM15" s="491">
        <v>184.85300000000001</v>
      </c>
      <c r="AN15" s="492">
        <v>18.411000000000001</v>
      </c>
      <c r="AO15" s="492">
        <v>19</v>
      </c>
      <c r="AP15" s="492">
        <v>2</v>
      </c>
      <c r="AQ15" s="527">
        <v>186.822</v>
      </c>
    </row>
    <row r="16" spans="3:43">
      <c r="C16" s="776"/>
      <c r="D16" s="483">
        <v>44.274500000000003</v>
      </c>
      <c r="E16" s="483">
        <v>19</v>
      </c>
      <c r="F16" s="483">
        <v>3</v>
      </c>
      <c r="G16" s="483">
        <v>192.82350000000002</v>
      </c>
      <c r="H16" s="484">
        <v>40.941500000000005</v>
      </c>
      <c r="I16" s="484">
        <v>19</v>
      </c>
      <c r="J16" s="484">
        <v>3</v>
      </c>
      <c r="K16" s="484">
        <v>192.8245</v>
      </c>
      <c r="L16" s="485">
        <v>37.613500000000002</v>
      </c>
      <c r="M16" s="485">
        <v>19</v>
      </c>
      <c r="N16" s="485">
        <v>3</v>
      </c>
      <c r="O16" s="485">
        <v>192.84050000000002</v>
      </c>
      <c r="P16" s="486">
        <v>34.285499999999999</v>
      </c>
      <c r="Q16" s="486">
        <v>19</v>
      </c>
      <c r="R16" s="486">
        <v>3</v>
      </c>
      <c r="S16" s="486">
        <v>192.85649999999998</v>
      </c>
      <c r="T16" s="487">
        <v>30.966000000000001</v>
      </c>
      <c r="U16" s="487">
        <v>19</v>
      </c>
      <c r="V16" s="487">
        <v>3</v>
      </c>
      <c r="W16" s="487">
        <v>192.898</v>
      </c>
      <c r="X16" s="488">
        <v>27.679499999999997</v>
      </c>
      <c r="Y16" s="488">
        <v>19</v>
      </c>
      <c r="Z16" s="488">
        <v>3</v>
      </c>
      <c r="AA16" s="488">
        <v>193.0385</v>
      </c>
      <c r="AB16" s="489">
        <v>24.435000000000002</v>
      </c>
      <c r="AC16" s="489">
        <v>19</v>
      </c>
      <c r="AD16" s="489">
        <v>3</v>
      </c>
      <c r="AE16" s="489">
        <v>193.30500000000001</v>
      </c>
      <c r="AF16" s="490">
        <v>21.2715</v>
      </c>
      <c r="AG16" s="490">
        <v>19</v>
      </c>
      <c r="AH16" s="490">
        <v>3</v>
      </c>
      <c r="AI16" s="490">
        <v>193.81450000000001</v>
      </c>
      <c r="AJ16" s="491">
        <v>18.2485</v>
      </c>
      <c r="AK16" s="491">
        <v>19</v>
      </c>
      <c r="AL16" s="491">
        <v>3</v>
      </c>
      <c r="AM16" s="491">
        <v>194.74549999999999</v>
      </c>
      <c r="AN16" s="492">
        <v>15.439</v>
      </c>
      <c r="AO16" s="492">
        <v>19</v>
      </c>
      <c r="AP16" s="492">
        <v>3</v>
      </c>
      <c r="AQ16" s="527">
        <v>196.31700000000001</v>
      </c>
    </row>
    <row r="17" spans="3:43">
      <c r="C17" s="776"/>
      <c r="D17" s="483">
        <v>35.313499999999998</v>
      </c>
      <c r="E17" s="483">
        <v>19</v>
      </c>
      <c r="F17" s="483">
        <v>4</v>
      </c>
      <c r="G17" s="483">
        <v>201.25399999999999</v>
      </c>
      <c r="H17" s="484">
        <v>32.8125</v>
      </c>
      <c r="I17" s="484">
        <v>19</v>
      </c>
      <c r="J17" s="484">
        <v>4</v>
      </c>
      <c r="K17" s="484">
        <v>201.25</v>
      </c>
      <c r="L17" s="485">
        <v>30.317500000000003</v>
      </c>
      <c r="M17" s="485">
        <v>19</v>
      </c>
      <c r="N17" s="485">
        <v>4</v>
      </c>
      <c r="O17" s="485">
        <v>201.27</v>
      </c>
      <c r="P17" s="486">
        <v>27.8185</v>
      </c>
      <c r="Q17" s="486">
        <v>19</v>
      </c>
      <c r="R17" s="486">
        <v>4</v>
      </c>
      <c r="S17" s="486">
        <v>201.274</v>
      </c>
      <c r="T17" s="487">
        <v>25.331499999999998</v>
      </c>
      <c r="U17" s="487">
        <v>19</v>
      </c>
      <c r="V17" s="487">
        <v>4</v>
      </c>
      <c r="W17" s="487">
        <v>201.32599999999999</v>
      </c>
      <c r="X17" s="488">
        <v>22.861000000000001</v>
      </c>
      <c r="Y17" s="488">
        <v>19</v>
      </c>
      <c r="Z17" s="488">
        <v>4</v>
      </c>
      <c r="AA17" s="488">
        <v>201.44400000000002</v>
      </c>
      <c r="AB17" s="489">
        <v>20.409500000000001</v>
      </c>
      <c r="AC17" s="489">
        <v>19</v>
      </c>
      <c r="AD17" s="489">
        <v>4</v>
      </c>
      <c r="AE17" s="489">
        <v>201.63800000000001</v>
      </c>
      <c r="AF17" s="490">
        <v>18.015499999999999</v>
      </c>
      <c r="AG17" s="490">
        <v>19</v>
      </c>
      <c r="AH17" s="490">
        <v>4</v>
      </c>
      <c r="AI17" s="490">
        <v>202.06200000000001</v>
      </c>
      <c r="AJ17" s="491">
        <v>15.711500000000001</v>
      </c>
      <c r="AK17" s="491">
        <v>19</v>
      </c>
      <c r="AL17" s="491">
        <v>4</v>
      </c>
      <c r="AM17" s="491">
        <v>202.846</v>
      </c>
      <c r="AN17" s="492">
        <v>13.5435</v>
      </c>
      <c r="AO17" s="492">
        <v>19</v>
      </c>
      <c r="AP17" s="492">
        <v>4</v>
      </c>
      <c r="AQ17" s="527">
        <v>204.17400000000001</v>
      </c>
    </row>
    <row r="18" spans="3:43">
      <c r="C18" s="776"/>
      <c r="D18" s="483">
        <v>29.703499999999998</v>
      </c>
      <c r="E18" s="483">
        <v>19</v>
      </c>
      <c r="F18" s="483">
        <v>5</v>
      </c>
      <c r="G18" s="483">
        <v>208.51749999999998</v>
      </c>
      <c r="H18" s="484">
        <v>27.701499999999999</v>
      </c>
      <c r="I18" s="484">
        <v>19</v>
      </c>
      <c r="J18" s="484">
        <v>5</v>
      </c>
      <c r="K18" s="484">
        <v>208.50749999999999</v>
      </c>
      <c r="L18" s="485">
        <v>25.702999999999999</v>
      </c>
      <c r="M18" s="485">
        <v>19</v>
      </c>
      <c r="N18" s="485">
        <v>5</v>
      </c>
      <c r="O18" s="485">
        <v>208.51499999999999</v>
      </c>
      <c r="P18" s="486">
        <v>23.706499999999998</v>
      </c>
      <c r="Q18" s="486">
        <v>19</v>
      </c>
      <c r="R18" s="486">
        <v>5</v>
      </c>
      <c r="S18" s="486">
        <v>208.5325</v>
      </c>
      <c r="T18" s="487">
        <v>21.713999999999999</v>
      </c>
      <c r="U18" s="487">
        <v>19</v>
      </c>
      <c r="V18" s="487">
        <v>5</v>
      </c>
      <c r="W18" s="487">
        <v>208.57</v>
      </c>
      <c r="X18" s="488">
        <v>19.734500000000001</v>
      </c>
      <c r="Y18" s="488">
        <v>19</v>
      </c>
      <c r="Z18" s="488">
        <v>5</v>
      </c>
      <c r="AA18" s="488">
        <v>208.67250000000001</v>
      </c>
      <c r="AB18" s="489">
        <v>17.769500000000001</v>
      </c>
      <c r="AC18" s="489">
        <v>19</v>
      </c>
      <c r="AD18" s="489">
        <v>5</v>
      </c>
      <c r="AE18" s="489">
        <v>208.8475</v>
      </c>
      <c r="AF18" s="490">
        <v>15.844999999999999</v>
      </c>
      <c r="AG18" s="490">
        <v>19</v>
      </c>
      <c r="AH18" s="490">
        <v>5</v>
      </c>
      <c r="AI18" s="490">
        <v>209.22499999999999</v>
      </c>
      <c r="AJ18" s="491">
        <v>13.9795</v>
      </c>
      <c r="AK18" s="491">
        <v>19</v>
      </c>
      <c r="AL18" s="491">
        <v>5</v>
      </c>
      <c r="AM18" s="491">
        <v>209.89749999999998</v>
      </c>
      <c r="AN18" s="492">
        <v>12.215</v>
      </c>
      <c r="AO18" s="492">
        <v>19</v>
      </c>
      <c r="AP18" s="492">
        <v>5</v>
      </c>
      <c r="AQ18" s="527">
        <v>211.07499999999999</v>
      </c>
    </row>
    <row r="19" spans="3:43">
      <c r="C19" s="776"/>
      <c r="D19" s="483">
        <v>25.827500000000001</v>
      </c>
      <c r="E19" s="483">
        <v>19</v>
      </c>
      <c r="F19" s="483">
        <v>6</v>
      </c>
      <c r="G19" s="483">
        <v>214.965</v>
      </c>
      <c r="H19" s="484">
        <v>24.170999999999999</v>
      </c>
      <c r="I19" s="484">
        <v>19</v>
      </c>
      <c r="J19" s="484">
        <v>6</v>
      </c>
      <c r="K19" s="484">
        <v>215.02600000000001</v>
      </c>
      <c r="L19" s="485">
        <v>22.508500000000002</v>
      </c>
      <c r="M19" s="485">
        <v>19</v>
      </c>
      <c r="N19" s="485">
        <v>6</v>
      </c>
      <c r="O19" s="485">
        <v>215.05100000000002</v>
      </c>
      <c r="P19" s="486">
        <v>20.8415</v>
      </c>
      <c r="Q19" s="486">
        <v>19</v>
      </c>
      <c r="R19" s="486">
        <v>6</v>
      </c>
      <c r="S19" s="486">
        <v>215.04900000000001</v>
      </c>
      <c r="T19" s="487">
        <v>19.183</v>
      </c>
      <c r="U19" s="487">
        <v>19</v>
      </c>
      <c r="V19" s="487">
        <v>6</v>
      </c>
      <c r="W19" s="487">
        <v>215.09800000000001</v>
      </c>
      <c r="X19" s="488">
        <v>17.529499999999999</v>
      </c>
      <c r="Y19" s="488">
        <v>19</v>
      </c>
      <c r="Z19" s="488">
        <v>6</v>
      </c>
      <c r="AA19" s="488">
        <v>215.17699999999999</v>
      </c>
      <c r="AB19" s="489">
        <v>15.888</v>
      </c>
      <c r="AC19" s="489">
        <v>19</v>
      </c>
      <c r="AD19" s="489">
        <v>6</v>
      </c>
      <c r="AE19" s="489">
        <v>215.328</v>
      </c>
      <c r="AF19" s="490">
        <v>14.276499999999999</v>
      </c>
      <c r="AG19" s="490">
        <v>19</v>
      </c>
      <c r="AH19" s="490">
        <v>6</v>
      </c>
      <c r="AI19" s="490">
        <v>215.65899999999999</v>
      </c>
      <c r="AJ19" s="491">
        <v>12.7155</v>
      </c>
      <c r="AK19" s="491">
        <v>19</v>
      </c>
      <c r="AL19" s="491">
        <v>6</v>
      </c>
      <c r="AM19" s="491">
        <v>216.29300000000001</v>
      </c>
      <c r="AN19" s="492">
        <v>11.225000000000001</v>
      </c>
      <c r="AO19" s="492">
        <v>19</v>
      </c>
      <c r="AP19" s="492">
        <v>6</v>
      </c>
      <c r="AQ19" s="527">
        <v>217.35000000000002</v>
      </c>
    </row>
    <row r="20" spans="3:43">
      <c r="C20" s="776"/>
      <c r="D20" s="483">
        <v>23.0075</v>
      </c>
      <c r="E20" s="483">
        <v>19</v>
      </c>
      <c r="F20" s="483">
        <v>7</v>
      </c>
      <c r="G20" s="483">
        <v>221.05250000000001</v>
      </c>
      <c r="H20" s="484">
        <v>21.576000000000001</v>
      </c>
      <c r="I20" s="484">
        <v>19</v>
      </c>
      <c r="J20" s="484">
        <v>7</v>
      </c>
      <c r="K20" s="484">
        <v>221.03200000000001</v>
      </c>
      <c r="L20" s="485">
        <v>20.150500000000001</v>
      </c>
      <c r="M20" s="485">
        <v>19</v>
      </c>
      <c r="N20" s="485">
        <v>7</v>
      </c>
      <c r="O20" s="485">
        <v>221.05350000000001</v>
      </c>
      <c r="P20" s="486">
        <v>18.722999999999999</v>
      </c>
      <c r="Q20" s="486">
        <v>19</v>
      </c>
      <c r="R20" s="486">
        <v>7</v>
      </c>
      <c r="S20" s="486">
        <v>221.06099999999998</v>
      </c>
      <c r="T20" s="487">
        <v>17.3</v>
      </c>
      <c r="U20" s="487">
        <v>19</v>
      </c>
      <c r="V20" s="487">
        <v>7</v>
      </c>
      <c r="W20" s="487">
        <v>221.10000000000002</v>
      </c>
      <c r="X20" s="488">
        <v>15.878499999999999</v>
      </c>
      <c r="Y20" s="488">
        <v>19</v>
      </c>
      <c r="Z20" s="488">
        <v>7</v>
      </c>
      <c r="AA20" s="488">
        <v>221.14949999999999</v>
      </c>
      <c r="AB20" s="489">
        <v>14.474499999999999</v>
      </c>
      <c r="AC20" s="489">
        <v>19</v>
      </c>
      <c r="AD20" s="489">
        <v>7</v>
      </c>
      <c r="AE20" s="489">
        <v>221.32149999999999</v>
      </c>
      <c r="AF20" s="490">
        <v>13.0875</v>
      </c>
      <c r="AG20" s="490">
        <v>19</v>
      </c>
      <c r="AH20" s="490">
        <v>7</v>
      </c>
      <c r="AI20" s="490">
        <v>221.61250000000001</v>
      </c>
      <c r="AJ20" s="491">
        <v>11.7425</v>
      </c>
      <c r="AK20" s="491">
        <v>19</v>
      </c>
      <c r="AL20" s="491">
        <v>7</v>
      </c>
      <c r="AM20" s="491">
        <v>222.19749999999999</v>
      </c>
      <c r="AN20" s="492">
        <v>10.454000000000001</v>
      </c>
      <c r="AO20" s="492">
        <v>19</v>
      </c>
      <c r="AP20" s="492">
        <v>7</v>
      </c>
      <c r="AQ20" s="527">
        <v>223.178</v>
      </c>
    </row>
    <row r="21" spans="3:43">
      <c r="C21" s="776"/>
      <c r="D21" s="483">
        <v>20.837</v>
      </c>
      <c r="E21" s="483">
        <v>19</v>
      </c>
      <c r="F21" s="483">
        <v>8</v>
      </c>
      <c r="G21" s="483">
        <v>226.696</v>
      </c>
      <c r="H21" s="484">
        <v>19.587499999999999</v>
      </c>
      <c r="I21" s="484">
        <v>19</v>
      </c>
      <c r="J21" s="484">
        <v>8</v>
      </c>
      <c r="K21" s="484">
        <v>226.7</v>
      </c>
      <c r="L21" s="485">
        <v>18.337</v>
      </c>
      <c r="M21" s="485">
        <v>19</v>
      </c>
      <c r="N21" s="485">
        <v>8</v>
      </c>
      <c r="O21" s="485">
        <v>226.696</v>
      </c>
      <c r="P21" s="486">
        <v>17.088000000000001</v>
      </c>
      <c r="Q21" s="486">
        <v>19</v>
      </c>
      <c r="R21" s="486">
        <v>8</v>
      </c>
      <c r="S21" s="486">
        <v>226.70400000000001</v>
      </c>
      <c r="T21" s="487">
        <v>15.8405</v>
      </c>
      <c r="U21" s="487">
        <v>19</v>
      </c>
      <c r="V21" s="487">
        <v>8</v>
      </c>
      <c r="W21" s="487">
        <v>226.72399999999999</v>
      </c>
      <c r="X21" s="488">
        <v>14.596499999999999</v>
      </c>
      <c r="Y21" s="488">
        <v>19</v>
      </c>
      <c r="Z21" s="488">
        <v>8</v>
      </c>
      <c r="AA21" s="488">
        <v>226.77199999999999</v>
      </c>
      <c r="AB21" s="489">
        <v>13.365500000000001</v>
      </c>
      <c r="AC21" s="489">
        <v>19</v>
      </c>
      <c r="AD21" s="489">
        <v>8</v>
      </c>
      <c r="AE21" s="489">
        <v>226.92400000000001</v>
      </c>
      <c r="AF21" s="490">
        <v>12.1495</v>
      </c>
      <c r="AG21" s="490">
        <v>19</v>
      </c>
      <c r="AH21" s="490">
        <v>8</v>
      </c>
      <c r="AI21" s="490">
        <v>227.196</v>
      </c>
      <c r="AJ21" s="491">
        <v>10.965999999999999</v>
      </c>
      <c r="AK21" s="491">
        <v>19</v>
      </c>
      <c r="AL21" s="491">
        <v>8</v>
      </c>
      <c r="AM21" s="491">
        <v>227.72800000000001</v>
      </c>
      <c r="AN21" s="492">
        <v>9.8330000000000002</v>
      </c>
      <c r="AO21" s="492">
        <v>19</v>
      </c>
      <c r="AP21" s="492">
        <v>8</v>
      </c>
      <c r="AQ21" s="527">
        <v>228.66399999999999</v>
      </c>
    </row>
    <row r="22" spans="3:43">
      <c r="C22" s="776"/>
      <c r="D22" s="483">
        <v>19.118000000000002</v>
      </c>
      <c r="E22" s="483">
        <v>19</v>
      </c>
      <c r="F22" s="483">
        <v>9</v>
      </c>
      <c r="G22" s="483">
        <v>232.06200000000001</v>
      </c>
      <c r="H22" s="484">
        <v>18.003</v>
      </c>
      <c r="I22" s="484">
        <v>19</v>
      </c>
      <c r="J22" s="484">
        <v>9</v>
      </c>
      <c r="K22" s="484">
        <v>232.02699999999999</v>
      </c>
      <c r="L22" s="485">
        <v>16.891999999999999</v>
      </c>
      <c r="M22" s="485">
        <v>19</v>
      </c>
      <c r="N22" s="485">
        <v>9</v>
      </c>
      <c r="O22" s="485">
        <v>232.02799999999999</v>
      </c>
      <c r="P22" s="486">
        <v>15.7835</v>
      </c>
      <c r="Q22" s="486">
        <v>19</v>
      </c>
      <c r="R22" s="486">
        <v>9</v>
      </c>
      <c r="S22" s="486">
        <v>232.0515</v>
      </c>
      <c r="T22" s="487">
        <v>14.676</v>
      </c>
      <c r="U22" s="487">
        <v>19</v>
      </c>
      <c r="V22" s="487">
        <v>9</v>
      </c>
      <c r="W22" s="487">
        <v>232.084</v>
      </c>
      <c r="X22" s="488">
        <v>13.568</v>
      </c>
      <c r="Y22" s="488">
        <v>19</v>
      </c>
      <c r="Z22" s="488">
        <v>9</v>
      </c>
      <c r="AA22" s="488">
        <v>232.11199999999999</v>
      </c>
      <c r="AB22" s="489">
        <v>12.4725</v>
      </c>
      <c r="AC22" s="489">
        <v>19</v>
      </c>
      <c r="AD22" s="489">
        <v>9</v>
      </c>
      <c r="AE22" s="489">
        <v>232.2525</v>
      </c>
      <c r="AF22" s="490">
        <v>11.391</v>
      </c>
      <c r="AG22" s="490">
        <v>19</v>
      </c>
      <c r="AH22" s="490">
        <v>9</v>
      </c>
      <c r="AI22" s="490">
        <v>232.51900000000001</v>
      </c>
      <c r="AJ22" s="491">
        <v>10.337</v>
      </c>
      <c r="AK22" s="491">
        <v>19</v>
      </c>
      <c r="AL22" s="491">
        <v>9</v>
      </c>
      <c r="AM22" s="491">
        <v>233.03300000000002</v>
      </c>
      <c r="AN22" s="492">
        <v>9.3243333333333336</v>
      </c>
      <c r="AO22" s="492">
        <v>19</v>
      </c>
      <c r="AP22" s="492">
        <v>9</v>
      </c>
      <c r="AQ22" s="527">
        <v>233.91899999999998</v>
      </c>
    </row>
    <row r="23" spans="3:43" ht="15.75" thickBot="1">
      <c r="C23" s="777"/>
      <c r="D23" s="528">
        <v>17.716999999999999</v>
      </c>
      <c r="E23" s="528">
        <v>19</v>
      </c>
      <c r="F23" s="528">
        <v>10</v>
      </c>
      <c r="G23" s="528">
        <v>237.17</v>
      </c>
      <c r="H23" s="529">
        <v>16.716999999999999</v>
      </c>
      <c r="I23" s="529">
        <v>19</v>
      </c>
      <c r="J23" s="529">
        <v>10</v>
      </c>
      <c r="K23" s="529">
        <v>237.17</v>
      </c>
      <c r="L23" s="530">
        <v>15.718</v>
      </c>
      <c r="M23" s="530">
        <v>19</v>
      </c>
      <c r="N23" s="530">
        <v>10</v>
      </c>
      <c r="O23" s="530">
        <v>237.18</v>
      </c>
      <c r="P23" s="531">
        <v>14.719999999999999</v>
      </c>
      <c r="Q23" s="531">
        <v>19</v>
      </c>
      <c r="R23" s="531">
        <v>10</v>
      </c>
      <c r="S23" s="531">
        <v>237.2</v>
      </c>
      <c r="T23" s="532">
        <v>13.719999999999999</v>
      </c>
      <c r="U23" s="532">
        <v>19</v>
      </c>
      <c r="V23" s="532">
        <v>10</v>
      </c>
      <c r="W23" s="532">
        <v>237.2</v>
      </c>
      <c r="X23" s="533">
        <v>12.7255</v>
      </c>
      <c r="Y23" s="533">
        <v>19</v>
      </c>
      <c r="Z23" s="533">
        <v>10</v>
      </c>
      <c r="AA23" s="533">
        <v>237.255</v>
      </c>
      <c r="AB23" s="534">
        <v>11.734500000000001</v>
      </c>
      <c r="AC23" s="534">
        <v>19</v>
      </c>
      <c r="AD23" s="534">
        <v>10</v>
      </c>
      <c r="AE23" s="534">
        <v>237.345</v>
      </c>
      <c r="AF23" s="535">
        <v>10.762</v>
      </c>
      <c r="AG23" s="535">
        <v>19</v>
      </c>
      <c r="AH23" s="535">
        <v>10</v>
      </c>
      <c r="AI23" s="535">
        <v>237.62</v>
      </c>
      <c r="AJ23" s="536">
        <v>9.8090000000000011</v>
      </c>
      <c r="AK23" s="536">
        <v>19</v>
      </c>
      <c r="AL23" s="536">
        <v>10</v>
      </c>
      <c r="AM23" s="536">
        <v>238.09</v>
      </c>
      <c r="AN23" s="537">
        <v>8.8990000000000009</v>
      </c>
      <c r="AO23" s="537">
        <v>19</v>
      </c>
      <c r="AP23" s="537">
        <v>10</v>
      </c>
      <c r="AQ23" s="538">
        <v>238.99</v>
      </c>
    </row>
    <row r="24" spans="3:43" ht="15.75" thickTop="1"/>
  </sheetData>
  <mergeCells count="12">
    <mergeCell ref="C14:C23"/>
    <mergeCell ref="D2:G2"/>
    <mergeCell ref="H2:K2"/>
    <mergeCell ref="L2:O2"/>
    <mergeCell ref="P2:S2"/>
    <mergeCell ref="AB2:AE2"/>
    <mergeCell ref="AF2:AI2"/>
    <mergeCell ref="AJ2:AM2"/>
    <mergeCell ref="AN2:AQ2"/>
    <mergeCell ref="C3:C13"/>
    <mergeCell ref="T2:W2"/>
    <mergeCell ref="X2:A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41:AQ63"/>
  <sheetViews>
    <sheetView topLeftCell="A37" workbookViewId="0">
      <selection activeCell="O76" sqref="O76"/>
    </sheetView>
  </sheetViews>
  <sheetFormatPr defaultRowHeight="15"/>
  <sheetData>
    <row r="41" spans="3:43" ht="18.75" thickBot="1">
      <c r="C41" s="364" t="s">
        <v>164</v>
      </c>
      <c r="D41" s="774" t="s">
        <v>162</v>
      </c>
      <c r="E41" s="774"/>
      <c r="F41" s="774"/>
      <c r="G41" s="774"/>
      <c r="H41" s="765" t="s">
        <v>165</v>
      </c>
      <c r="I41" s="766"/>
      <c r="J41" s="766"/>
      <c r="K41" s="767"/>
      <c r="L41" s="750" t="s">
        <v>166</v>
      </c>
      <c r="M41" s="751"/>
      <c r="N41" s="751"/>
      <c r="O41" s="752"/>
      <c r="P41" s="753" t="s">
        <v>167</v>
      </c>
      <c r="Q41" s="754"/>
      <c r="R41" s="754"/>
      <c r="S41" s="755"/>
      <c r="T41" s="756" t="s">
        <v>168</v>
      </c>
      <c r="U41" s="756"/>
      <c r="V41" s="756"/>
      <c r="W41" s="756"/>
      <c r="X41" s="757" t="s">
        <v>169</v>
      </c>
      <c r="Y41" s="757"/>
      <c r="Z41" s="757"/>
      <c r="AA41" s="757"/>
      <c r="AB41" s="758" t="s">
        <v>170</v>
      </c>
      <c r="AC41" s="758"/>
      <c r="AD41" s="758"/>
      <c r="AE41" s="758"/>
      <c r="AF41" s="742" t="s">
        <v>171</v>
      </c>
      <c r="AG41" s="742"/>
      <c r="AH41" s="742"/>
      <c r="AI41" s="742"/>
      <c r="AJ41" s="743" t="s">
        <v>172</v>
      </c>
      <c r="AK41" s="743"/>
      <c r="AL41" s="743"/>
      <c r="AM41" s="743"/>
      <c r="AN41" s="744" t="s">
        <v>173</v>
      </c>
      <c r="AO41" s="744"/>
      <c r="AP41" s="744"/>
      <c r="AQ41" s="744"/>
    </row>
    <row r="42" spans="3:43" ht="18.75" thickTop="1">
      <c r="C42" s="759" t="s">
        <v>177</v>
      </c>
      <c r="D42" s="493" t="s">
        <v>154</v>
      </c>
      <c r="E42" s="539" t="s">
        <v>161</v>
      </c>
      <c r="F42" s="493" t="s">
        <v>153</v>
      </c>
      <c r="G42" s="540" t="s">
        <v>138</v>
      </c>
      <c r="H42" s="541" t="s">
        <v>157</v>
      </c>
      <c r="I42" s="541" t="s">
        <v>163</v>
      </c>
      <c r="J42" s="541" t="s">
        <v>158</v>
      </c>
      <c r="K42" s="542" t="s">
        <v>138</v>
      </c>
      <c r="L42" s="543" t="s">
        <v>157</v>
      </c>
      <c r="M42" s="543" t="s">
        <v>163</v>
      </c>
      <c r="N42" s="543" t="s">
        <v>158</v>
      </c>
      <c r="O42" s="544" t="s">
        <v>138</v>
      </c>
      <c r="P42" s="545" t="s">
        <v>157</v>
      </c>
      <c r="Q42" s="545" t="s">
        <v>163</v>
      </c>
      <c r="R42" s="545" t="s">
        <v>158</v>
      </c>
      <c r="S42" s="414" t="s">
        <v>138</v>
      </c>
      <c r="T42" s="546" t="s">
        <v>157</v>
      </c>
      <c r="U42" s="546" t="s">
        <v>163</v>
      </c>
      <c r="V42" s="546" t="s">
        <v>158</v>
      </c>
      <c r="W42" s="547" t="s">
        <v>138</v>
      </c>
      <c r="X42" s="548" t="s">
        <v>157</v>
      </c>
      <c r="Y42" s="548" t="s">
        <v>163</v>
      </c>
      <c r="Z42" s="548" t="s">
        <v>158</v>
      </c>
      <c r="AA42" s="549" t="s">
        <v>138</v>
      </c>
      <c r="AB42" s="550" t="s">
        <v>157</v>
      </c>
      <c r="AC42" s="550" t="s">
        <v>163</v>
      </c>
      <c r="AD42" s="550" t="s">
        <v>158</v>
      </c>
      <c r="AE42" s="551" t="s">
        <v>138</v>
      </c>
      <c r="AF42" s="552" t="s">
        <v>157</v>
      </c>
      <c r="AG42" s="552" t="s">
        <v>163</v>
      </c>
      <c r="AH42" s="552" t="s">
        <v>158</v>
      </c>
      <c r="AI42" s="553" t="s">
        <v>138</v>
      </c>
      <c r="AJ42" s="554" t="s">
        <v>157</v>
      </c>
      <c r="AK42" s="554" t="s">
        <v>163</v>
      </c>
      <c r="AL42" s="554" t="s">
        <v>158</v>
      </c>
      <c r="AM42" s="555" t="s">
        <v>138</v>
      </c>
      <c r="AN42" s="556" t="s">
        <v>157</v>
      </c>
      <c r="AO42" s="556" t="s">
        <v>163</v>
      </c>
      <c r="AP42" s="556" t="s">
        <v>158</v>
      </c>
      <c r="AQ42" s="557" t="s">
        <v>138</v>
      </c>
    </row>
    <row r="43" spans="3:43">
      <c r="C43" s="760"/>
      <c r="D43" s="291">
        <v>105.86633333333333</v>
      </c>
      <c r="E43" s="292">
        <v>60</v>
      </c>
      <c r="F43" s="297">
        <v>1</v>
      </c>
      <c r="G43" s="297">
        <v>1.0098852642186134</v>
      </c>
      <c r="H43" s="355">
        <v>95.89533333333334</v>
      </c>
      <c r="I43" s="293">
        <v>70</v>
      </c>
      <c r="J43" s="293">
        <v>1</v>
      </c>
      <c r="K43" s="293">
        <v>1.0108124716412947</v>
      </c>
      <c r="L43" s="356">
        <v>85.931333333333328</v>
      </c>
      <c r="M43" s="299">
        <v>80</v>
      </c>
      <c r="N43" s="298">
        <v>1</v>
      </c>
      <c r="O43" s="298">
        <v>1.0121936988059832</v>
      </c>
      <c r="P43" s="357">
        <v>76.00566666666667</v>
      </c>
      <c r="Q43" s="302">
        <v>90</v>
      </c>
      <c r="R43" s="301">
        <v>1</v>
      </c>
      <c r="S43" s="301">
        <v>1.0136597706655488</v>
      </c>
      <c r="T43" s="358">
        <v>66.166666666666671</v>
      </c>
      <c r="U43" s="305">
        <v>100</v>
      </c>
      <c r="V43" s="304">
        <v>1</v>
      </c>
      <c r="W43" s="304">
        <v>1.0153535824573865</v>
      </c>
      <c r="X43" s="359">
        <v>56.524333333333338</v>
      </c>
      <c r="Y43" s="313">
        <v>110</v>
      </c>
      <c r="Z43" s="312">
        <v>1</v>
      </c>
      <c r="AA43" s="312">
        <v>1.017176026160755</v>
      </c>
      <c r="AB43" s="360">
        <v>47.202666666666666</v>
      </c>
      <c r="AC43" s="318">
        <v>120</v>
      </c>
      <c r="AD43" s="317">
        <v>1</v>
      </c>
      <c r="AE43" s="317">
        <v>1.0190042091644171</v>
      </c>
      <c r="AF43" s="323">
        <v>38.447333333333326</v>
      </c>
      <c r="AG43" s="324">
        <v>130</v>
      </c>
      <c r="AH43" s="323">
        <v>1</v>
      </c>
      <c r="AI43" s="323">
        <v>1.0205469822971529</v>
      </c>
      <c r="AJ43" s="326">
        <v>30.533666666666665</v>
      </c>
      <c r="AK43" s="327">
        <v>140</v>
      </c>
      <c r="AL43" s="326">
        <v>1</v>
      </c>
      <c r="AM43" s="326">
        <v>1.0201372611020574</v>
      </c>
      <c r="AN43" s="330">
        <v>23.724999999999998</v>
      </c>
      <c r="AO43" s="331">
        <v>150</v>
      </c>
      <c r="AP43" s="311">
        <v>1</v>
      </c>
      <c r="AQ43" s="415">
        <v>1.0184976676853787</v>
      </c>
    </row>
    <row r="44" spans="3:43">
      <c r="C44" s="760"/>
      <c r="D44" s="291">
        <v>60.760333333333335</v>
      </c>
      <c r="E44" s="292">
        <v>60</v>
      </c>
      <c r="F44" s="297">
        <v>2</v>
      </c>
      <c r="G44" s="297">
        <v>1.0068555362934359</v>
      </c>
      <c r="H44" s="355">
        <v>55.766333333333328</v>
      </c>
      <c r="I44" s="293">
        <v>70</v>
      </c>
      <c r="J44" s="293">
        <v>2</v>
      </c>
      <c r="K44" s="293">
        <v>1.0076075487318679</v>
      </c>
      <c r="L44" s="356">
        <v>50.781666666666666</v>
      </c>
      <c r="M44" s="299">
        <v>80</v>
      </c>
      <c r="N44" s="298">
        <v>2</v>
      </c>
      <c r="O44" s="298">
        <v>1.0085016502990261</v>
      </c>
      <c r="P44" s="357">
        <v>45.803666666666665</v>
      </c>
      <c r="Q44" s="302">
        <v>90</v>
      </c>
      <c r="R44" s="301">
        <v>2</v>
      </c>
      <c r="S44" s="301">
        <v>1.0091547283055269</v>
      </c>
      <c r="T44" s="358">
        <v>40.847333333333331</v>
      </c>
      <c r="U44" s="305">
        <v>100</v>
      </c>
      <c r="V44" s="304">
        <v>2</v>
      </c>
      <c r="W44" s="304">
        <v>1.0100588688152017</v>
      </c>
      <c r="X44" s="359">
        <v>35.956666666666671</v>
      </c>
      <c r="Y44" s="313">
        <v>110</v>
      </c>
      <c r="Z44" s="312">
        <v>2</v>
      </c>
      <c r="AA44" s="312">
        <v>1.0111069717935073</v>
      </c>
      <c r="AB44" s="360">
        <v>31.162666666666667</v>
      </c>
      <c r="AC44" s="318">
        <v>120</v>
      </c>
      <c r="AD44" s="317">
        <v>2</v>
      </c>
      <c r="AE44" s="317">
        <v>1.0119229654754573</v>
      </c>
      <c r="AF44" s="323">
        <v>26.535</v>
      </c>
      <c r="AG44" s="324">
        <v>130</v>
      </c>
      <c r="AH44" s="323">
        <v>2</v>
      </c>
      <c r="AI44" s="323">
        <v>1.0127536521822158</v>
      </c>
      <c r="AJ44" s="326">
        <v>22.202999999999999</v>
      </c>
      <c r="AK44" s="327">
        <v>140</v>
      </c>
      <c r="AL44" s="326">
        <v>2</v>
      </c>
      <c r="AM44" s="326">
        <v>1.012621912996335</v>
      </c>
      <c r="AN44" s="330">
        <v>18.250333333333334</v>
      </c>
      <c r="AO44" s="331">
        <v>150</v>
      </c>
      <c r="AP44" s="311">
        <v>2</v>
      </c>
      <c r="AQ44" s="415">
        <v>1.0116441715123654</v>
      </c>
    </row>
    <row r="45" spans="3:43">
      <c r="C45" s="760"/>
      <c r="D45" s="291">
        <v>44.06433333333333</v>
      </c>
      <c r="E45" s="292">
        <v>60</v>
      </c>
      <c r="F45" s="297">
        <v>3</v>
      </c>
      <c r="G45" s="297">
        <v>1.0053719969429462</v>
      </c>
      <c r="H45" s="355">
        <v>40.732000000000006</v>
      </c>
      <c r="I45" s="293">
        <v>70</v>
      </c>
      <c r="J45" s="293">
        <v>3</v>
      </c>
      <c r="K45" s="293">
        <v>1.005842473527599</v>
      </c>
      <c r="L45" s="356">
        <v>37.404333333333334</v>
      </c>
      <c r="M45" s="299">
        <v>80</v>
      </c>
      <c r="N45" s="298">
        <v>3</v>
      </c>
      <c r="O45" s="298">
        <v>1.0064173102726053</v>
      </c>
      <c r="P45" s="357">
        <v>34.082333333333331</v>
      </c>
      <c r="Q45" s="302">
        <v>90</v>
      </c>
      <c r="R45" s="301">
        <v>3</v>
      </c>
      <c r="S45" s="301">
        <v>1.0069264197171703</v>
      </c>
      <c r="T45" s="358">
        <v>30.769333333333332</v>
      </c>
      <c r="U45" s="305">
        <v>100</v>
      </c>
      <c r="V45" s="304">
        <v>3</v>
      </c>
      <c r="W45" s="304">
        <v>1.0075421047585569</v>
      </c>
      <c r="X45" s="359">
        <v>27.489000000000004</v>
      </c>
      <c r="Y45" s="313">
        <v>110</v>
      </c>
      <c r="Z45" s="312">
        <v>3</v>
      </c>
      <c r="AA45" s="312">
        <v>1.0083373451792197</v>
      </c>
      <c r="AB45" s="360">
        <v>24.261333333333329</v>
      </c>
      <c r="AC45" s="318">
        <v>120</v>
      </c>
      <c r="AD45" s="317">
        <v>3</v>
      </c>
      <c r="AE45" s="317">
        <v>1.0088280994508279</v>
      </c>
      <c r="AF45" s="323">
        <v>21.114666666666668</v>
      </c>
      <c r="AG45" s="324">
        <v>130</v>
      </c>
      <c r="AH45" s="323">
        <v>3</v>
      </c>
      <c r="AI45" s="323">
        <v>1.0094629737269232</v>
      </c>
      <c r="AJ45" s="326">
        <v>18.125333333333334</v>
      </c>
      <c r="AK45" s="327">
        <v>140</v>
      </c>
      <c r="AL45" s="326">
        <v>3</v>
      </c>
      <c r="AM45" s="326">
        <v>1.0090366823269885</v>
      </c>
      <c r="AN45" s="330">
        <v>15.347333333333333</v>
      </c>
      <c r="AO45" s="331">
        <v>150</v>
      </c>
      <c r="AP45" s="311">
        <v>3</v>
      </c>
      <c r="AQ45" s="415">
        <v>1.0084136196615581</v>
      </c>
    </row>
    <row r="46" spans="3:43">
      <c r="C46" s="760"/>
      <c r="D46" s="291">
        <v>35.181666666666672</v>
      </c>
      <c r="E46" s="292">
        <v>60</v>
      </c>
      <c r="F46" s="297">
        <v>4</v>
      </c>
      <c r="G46" s="297">
        <v>1.0043595727067598</v>
      </c>
      <c r="H46" s="355">
        <v>32.68033333333333</v>
      </c>
      <c r="I46" s="293">
        <v>70</v>
      </c>
      <c r="J46" s="293">
        <v>4</v>
      </c>
      <c r="K46" s="293">
        <v>1.0047530967054388</v>
      </c>
      <c r="L46" s="356">
        <v>30.182666666666666</v>
      </c>
      <c r="M46" s="299">
        <v>80</v>
      </c>
      <c r="N46" s="298">
        <v>4</v>
      </c>
      <c r="O46" s="298">
        <v>1.0053141594431758</v>
      </c>
      <c r="P46" s="357">
        <v>27.690333333333331</v>
      </c>
      <c r="Q46" s="302">
        <v>90</v>
      </c>
      <c r="R46" s="301">
        <v>4</v>
      </c>
      <c r="S46" s="301">
        <v>1.0055870061784007</v>
      </c>
      <c r="T46" s="358">
        <v>25.203000000000003</v>
      </c>
      <c r="U46" s="305">
        <v>100</v>
      </c>
      <c r="V46" s="304">
        <v>4</v>
      </c>
      <c r="W46" s="304">
        <v>1.0062653892098781</v>
      </c>
      <c r="X46" s="359">
        <v>22.737666666666666</v>
      </c>
      <c r="Y46" s="313">
        <v>110</v>
      </c>
      <c r="Z46" s="312">
        <v>4</v>
      </c>
      <c r="AA46" s="312">
        <v>1.0068148748457444</v>
      </c>
      <c r="AB46" s="360">
        <v>20.298333333333332</v>
      </c>
      <c r="AC46" s="318">
        <v>120</v>
      </c>
      <c r="AD46" s="317">
        <v>4</v>
      </c>
      <c r="AE46" s="317">
        <v>1.0070766077267645</v>
      </c>
      <c r="AF46" s="323">
        <v>17.920333333333332</v>
      </c>
      <c r="AG46" s="324">
        <v>130</v>
      </c>
      <c r="AH46" s="323">
        <v>4</v>
      </c>
      <c r="AI46" s="323">
        <v>1.0071131197819474</v>
      </c>
      <c r="AJ46" s="326">
        <v>15.632</v>
      </c>
      <c r="AK46" s="327">
        <v>140</v>
      </c>
      <c r="AL46" s="326">
        <v>4</v>
      </c>
      <c r="AM46" s="326">
        <v>1.0071388163034403</v>
      </c>
      <c r="AN46" s="330">
        <v>13.49</v>
      </c>
      <c r="AO46" s="331">
        <v>150</v>
      </c>
      <c r="AP46" s="311">
        <v>4</v>
      </c>
      <c r="AQ46" s="415">
        <v>1.0059196476979761</v>
      </c>
    </row>
    <row r="47" spans="3:43">
      <c r="C47" s="760"/>
      <c r="D47" s="291">
        <v>29.612666666666666</v>
      </c>
      <c r="E47" s="292">
        <v>60</v>
      </c>
      <c r="F47" s="297">
        <v>5</v>
      </c>
      <c r="G47" s="297">
        <v>1.0036817906067725</v>
      </c>
      <c r="H47" s="355">
        <v>27.616000000000003</v>
      </c>
      <c r="I47" s="293">
        <v>70</v>
      </c>
      <c r="J47" s="293">
        <v>5</v>
      </c>
      <c r="K47" s="293">
        <v>1.0037595472713601</v>
      </c>
      <c r="L47" s="356">
        <v>25.613</v>
      </c>
      <c r="M47" s="299">
        <v>80</v>
      </c>
      <c r="N47" s="298">
        <v>5</v>
      </c>
      <c r="O47" s="298">
        <v>1.0043263406849079</v>
      </c>
      <c r="P47" s="357">
        <v>23.617666666666668</v>
      </c>
      <c r="Q47" s="302">
        <v>90</v>
      </c>
      <c r="R47" s="301">
        <v>5</v>
      </c>
      <c r="S47" s="301">
        <v>1.0047082809209502</v>
      </c>
      <c r="T47" s="358">
        <v>21.628</v>
      </c>
      <c r="U47" s="305">
        <v>100</v>
      </c>
      <c r="V47" s="304">
        <v>5</v>
      </c>
      <c r="W47" s="304">
        <v>1.0050783902683869</v>
      </c>
      <c r="X47" s="359">
        <v>19.650333333333332</v>
      </c>
      <c r="Y47" s="313">
        <v>110</v>
      </c>
      <c r="Z47" s="312">
        <v>5</v>
      </c>
      <c r="AA47" s="312">
        <v>1.0056072483400325</v>
      </c>
      <c r="AB47" s="360">
        <v>17.694666666666667</v>
      </c>
      <c r="AC47" s="318">
        <v>120</v>
      </c>
      <c r="AD47" s="317">
        <v>5</v>
      </c>
      <c r="AE47" s="317">
        <v>1.00571012892937</v>
      </c>
      <c r="AF47" s="323">
        <v>15.776000000000002</v>
      </c>
      <c r="AG47" s="324">
        <v>130</v>
      </c>
      <c r="AH47" s="323">
        <v>5</v>
      </c>
      <c r="AI47" s="323">
        <v>1.0061416860263288</v>
      </c>
      <c r="AJ47" s="326">
        <v>13.929</v>
      </c>
      <c r="AK47" s="327">
        <v>140</v>
      </c>
      <c r="AL47" s="326">
        <v>5</v>
      </c>
      <c r="AM47" s="326">
        <v>1.0053533758069817</v>
      </c>
      <c r="AN47" s="330">
        <v>12.183</v>
      </c>
      <c r="AO47" s="331">
        <v>150</v>
      </c>
      <c r="AP47" s="311">
        <v>5</v>
      </c>
      <c r="AQ47" s="415">
        <v>1.0041393405513084</v>
      </c>
    </row>
    <row r="48" spans="3:43">
      <c r="C48" s="760"/>
      <c r="D48" s="291">
        <v>25.767333333333337</v>
      </c>
      <c r="E48" s="292">
        <v>60</v>
      </c>
      <c r="F48" s="297">
        <v>6</v>
      </c>
      <c r="G48" s="297">
        <v>1.0028890677994586</v>
      </c>
      <c r="H48" s="355">
        <v>24.109333333333336</v>
      </c>
      <c r="I48" s="293">
        <v>70</v>
      </c>
      <c r="J48" s="293">
        <v>6</v>
      </c>
      <c r="K48" s="293">
        <v>1.0032058891316891</v>
      </c>
      <c r="L48" s="356">
        <v>22.440333333333331</v>
      </c>
      <c r="M48" s="299">
        <v>80</v>
      </c>
      <c r="N48" s="298">
        <v>6</v>
      </c>
      <c r="O48" s="298">
        <v>1.0038664861676223</v>
      </c>
      <c r="P48" s="357">
        <v>20.77633333333333</v>
      </c>
      <c r="Q48" s="302">
        <v>90</v>
      </c>
      <c r="R48" s="301">
        <v>6</v>
      </c>
      <c r="S48" s="301">
        <v>1.0040662750840297</v>
      </c>
      <c r="T48" s="358">
        <v>19.120333333333331</v>
      </c>
      <c r="U48" s="305">
        <v>100</v>
      </c>
      <c r="V48" s="304">
        <v>6</v>
      </c>
      <c r="W48" s="304">
        <v>1.004343757581359</v>
      </c>
      <c r="X48" s="359">
        <v>17.467333333333332</v>
      </c>
      <c r="Y48" s="313">
        <v>110</v>
      </c>
      <c r="Z48" s="312">
        <v>6</v>
      </c>
      <c r="AA48" s="312">
        <v>1.0048464217036537</v>
      </c>
      <c r="AB48" s="360">
        <v>15.834333333333333</v>
      </c>
      <c r="AC48" s="318">
        <v>120</v>
      </c>
      <c r="AD48" s="317">
        <v>6</v>
      </c>
      <c r="AE48" s="317">
        <v>1.0047724773307327</v>
      </c>
      <c r="AF48" s="323">
        <v>14.228666666666667</v>
      </c>
      <c r="AG48" s="324">
        <v>130</v>
      </c>
      <c r="AH48" s="323">
        <v>6</v>
      </c>
      <c r="AI48" s="323">
        <v>1.0049377023683765</v>
      </c>
      <c r="AJ48" s="326">
        <v>12.678333333333333</v>
      </c>
      <c r="AK48" s="327">
        <v>140</v>
      </c>
      <c r="AL48" s="326">
        <v>6</v>
      </c>
      <c r="AM48" s="326">
        <v>1.0045421400608607</v>
      </c>
      <c r="AN48" s="330">
        <v>11.205666666666666</v>
      </c>
      <c r="AO48" s="331">
        <v>150</v>
      </c>
      <c r="AP48" s="311">
        <v>6</v>
      </c>
      <c r="AQ48" s="415">
        <v>1.0028627696803079</v>
      </c>
    </row>
    <row r="49" spans="3:43">
      <c r="C49" s="760"/>
      <c r="D49" s="291">
        <v>22.956999999999997</v>
      </c>
      <c r="E49" s="292">
        <v>60</v>
      </c>
      <c r="F49" s="297">
        <v>7</v>
      </c>
      <c r="G49" s="297">
        <v>1.002803172858626</v>
      </c>
      <c r="H49" s="355">
        <v>21.527666666666665</v>
      </c>
      <c r="I49" s="293">
        <v>70</v>
      </c>
      <c r="J49" s="293">
        <v>7</v>
      </c>
      <c r="K49" s="293">
        <v>1.0029022463386663</v>
      </c>
      <c r="L49" s="356">
        <v>20.099333333333334</v>
      </c>
      <c r="M49" s="299">
        <v>80</v>
      </c>
      <c r="N49" s="298">
        <v>7</v>
      </c>
      <c r="O49" s="298">
        <v>1.0033466034700027</v>
      </c>
      <c r="P49" s="357">
        <v>18.674333333333333</v>
      </c>
      <c r="Q49" s="302">
        <v>90</v>
      </c>
      <c r="R49" s="301">
        <v>7</v>
      </c>
      <c r="S49" s="301">
        <v>1.003495130756193</v>
      </c>
      <c r="T49" s="358">
        <v>17.251666666666669</v>
      </c>
      <c r="U49" s="305">
        <v>100</v>
      </c>
      <c r="V49" s="304">
        <v>7</v>
      </c>
      <c r="W49" s="304">
        <v>1.0038487571168826</v>
      </c>
      <c r="X49" s="359">
        <v>15.836333333333334</v>
      </c>
      <c r="Y49" s="313">
        <v>110</v>
      </c>
      <c r="Z49" s="312">
        <v>7</v>
      </c>
      <c r="AA49" s="312">
        <v>1.0037661139063381</v>
      </c>
      <c r="AB49" s="360">
        <v>14.432666666666668</v>
      </c>
      <c r="AC49" s="318">
        <v>120</v>
      </c>
      <c r="AD49" s="317">
        <v>7</v>
      </c>
      <c r="AE49" s="317">
        <v>1.0042499009485235</v>
      </c>
      <c r="AF49" s="323">
        <v>13.053333333333333</v>
      </c>
      <c r="AG49" s="324">
        <v>130</v>
      </c>
      <c r="AH49" s="323">
        <v>7</v>
      </c>
      <c r="AI49" s="323">
        <v>1.0040139253840643</v>
      </c>
      <c r="AJ49" s="326">
        <v>11.717999999999998</v>
      </c>
      <c r="AK49" s="327">
        <v>140</v>
      </c>
      <c r="AL49" s="326">
        <v>7</v>
      </c>
      <c r="AM49" s="326">
        <v>1.0033922711601571</v>
      </c>
      <c r="AN49" s="330">
        <v>10.441333333333333</v>
      </c>
      <c r="AO49" s="331">
        <v>150</v>
      </c>
      <c r="AP49" s="311">
        <v>7</v>
      </c>
      <c r="AQ49" s="415">
        <v>1.0021149768187412</v>
      </c>
    </row>
    <row r="50" spans="3:43">
      <c r="C50" s="760"/>
      <c r="D50" s="291">
        <v>20.798000000000002</v>
      </c>
      <c r="E50" s="292">
        <v>60</v>
      </c>
      <c r="F50" s="297">
        <v>8</v>
      </c>
      <c r="G50" s="297">
        <v>1.0024595901944335</v>
      </c>
      <c r="H50" s="355">
        <v>19.549000000000003</v>
      </c>
      <c r="I50" s="293">
        <v>70</v>
      </c>
      <c r="J50" s="293">
        <v>8</v>
      </c>
      <c r="K50" s="293">
        <v>1.0026234914923915</v>
      </c>
      <c r="L50" s="356">
        <v>18.297666666666668</v>
      </c>
      <c r="M50" s="299">
        <v>80</v>
      </c>
      <c r="N50" s="298">
        <v>8</v>
      </c>
      <c r="O50" s="298">
        <v>1.0029162877140256</v>
      </c>
      <c r="P50" s="357">
        <v>17.051000000000002</v>
      </c>
      <c r="Q50" s="302">
        <v>90</v>
      </c>
      <c r="R50" s="301">
        <v>8</v>
      </c>
      <c r="S50" s="301">
        <v>1.0030079344432881</v>
      </c>
      <c r="T50" s="358">
        <v>15.804666666666668</v>
      </c>
      <c r="U50" s="305">
        <v>100</v>
      </c>
      <c r="V50" s="304">
        <v>8</v>
      </c>
      <c r="W50" s="304">
        <v>1.0032249838750806</v>
      </c>
      <c r="X50" s="359">
        <v>14.565333333333333</v>
      </c>
      <c r="Y50" s="313">
        <v>110</v>
      </c>
      <c r="Z50" s="312">
        <v>8</v>
      </c>
      <c r="AA50" s="312">
        <v>1.0031401128425574</v>
      </c>
      <c r="AB50" s="360">
        <v>13.335000000000001</v>
      </c>
      <c r="AC50" s="318">
        <v>120</v>
      </c>
      <c r="AD50" s="317">
        <v>8</v>
      </c>
      <c r="AE50" s="317">
        <v>1.0034874281075272</v>
      </c>
      <c r="AF50" s="323">
        <v>12.124000000000001</v>
      </c>
      <c r="AG50" s="324">
        <v>130</v>
      </c>
      <c r="AH50" s="323">
        <v>8</v>
      </c>
      <c r="AI50" s="323">
        <v>1.0033629182217414</v>
      </c>
      <c r="AJ50" s="326">
        <v>10.950666666666669</v>
      </c>
      <c r="AK50" s="327">
        <v>140</v>
      </c>
      <c r="AL50" s="326">
        <v>8</v>
      </c>
      <c r="AM50" s="326">
        <v>1.0023754318380158</v>
      </c>
      <c r="AN50" s="330">
        <v>9.820666666666666</v>
      </c>
      <c r="AO50" s="331">
        <v>150</v>
      </c>
      <c r="AP50" s="311">
        <v>8</v>
      </c>
      <c r="AQ50" s="415">
        <v>1.0022974088953189</v>
      </c>
    </row>
    <row r="51" spans="3:43">
      <c r="C51" s="760"/>
      <c r="D51" s="291">
        <v>19.088999999999999</v>
      </c>
      <c r="E51" s="292">
        <v>60</v>
      </c>
      <c r="F51" s="297">
        <v>9</v>
      </c>
      <c r="G51" s="297">
        <v>1.0020498611042392</v>
      </c>
      <c r="H51" s="355">
        <v>17.974666666666668</v>
      </c>
      <c r="I51" s="293">
        <v>70</v>
      </c>
      <c r="J51" s="293">
        <v>9</v>
      </c>
      <c r="K51" s="293">
        <v>1.0021627233011807</v>
      </c>
      <c r="L51" s="356">
        <v>16.864666666666668</v>
      </c>
      <c r="M51" s="299">
        <v>80</v>
      </c>
      <c r="N51" s="298">
        <v>9</v>
      </c>
      <c r="O51" s="298">
        <v>1.0022674859111698</v>
      </c>
      <c r="P51" s="357">
        <v>15.750999999999999</v>
      </c>
      <c r="Q51" s="302">
        <v>90</v>
      </c>
      <c r="R51" s="301">
        <v>9</v>
      </c>
      <c r="S51" s="301">
        <v>1.0029543305941389</v>
      </c>
      <c r="T51" s="358">
        <v>14.645333333333333</v>
      </c>
      <c r="U51" s="305">
        <v>100</v>
      </c>
      <c r="V51" s="304">
        <v>9</v>
      </c>
      <c r="W51" s="304">
        <v>1.0030815092696488</v>
      </c>
      <c r="X51" s="359">
        <v>13.541666666666666</v>
      </c>
      <c r="Y51" s="313">
        <v>110</v>
      </c>
      <c r="Z51" s="312">
        <v>9</v>
      </c>
      <c r="AA51" s="312">
        <v>1.0029582475191912</v>
      </c>
      <c r="AB51" s="360">
        <v>12.448333333333332</v>
      </c>
      <c r="AC51" s="318">
        <v>120</v>
      </c>
      <c r="AD51" s="317">
        <v>9</v>
      </c>
      <c r="AE51" s="317">
        <v>1.0030750177078607</v>
      </c>
      <c r="AF51" s="323">
        <v>11.372333333333332</v>
      </c>
      <c r="AG51" s="324">
        <v>130</v>
      </c>
      <c r="AH51" s="323">
        <v>9</v>
      </c>
      <c r="AI51" s="323">
        <v>1.0027326270793586</v>
      </c>
      <c r="AJ51" s="326">
        <v>10.325333333333333</v>
      </c>
      <c r="AK51" s="327">
        <v>140</v>
      </c>
      <c r="AL51" s="326">
        <v>9</v>
      </c>
      <c r="AM51" s="326">
        <v>1.0020012693765761</v>
      </c>
      <c r="AN51" s="330">
        <v>9.3146666666666675</v>
      </c>
      <c r="AO51" s="331">
        <v>150</v>
      </c>
      <c r="AP51" s="311">
        <v>9</v>
      </c>
      <c r="AQ51" s="415">
        <v>1.0019880579416058</v>
      </c>
    </row>
    <row r="52" spans="3:43" ht="15.75" thickBot="1">
      <c r="C52" s="761"/>
      <c r="D52" s="294">
        <v>17.694999999999997</v>
      </c>
      <c r="E52" s="416">
        <v>60</v>
      </c>
      <c r="F52" s="307">
        <v>10</v>
      </c>
      <c r="G52" s="307">
        <v>1.001725043714176</v>
      </c>
      <c r="H52" s="395">
        <v>16.693000000000001</v>
      </c>
      <c r="I52" s="295">
        <v>70</v>
      </c>
      <c r="J52" s="295">
        <v>10</v>
      </c>
      <c r="K52" s="295">
        <v>1.0020306114678781</v>
      </c>
      <c r="L52" s="396">
        <v>15.694333333333333</v>
      </c>
      <c r="M52" s="417">
        <v>80</v>
      </c>
      <c r="N52" s="308">
        <v>10</v>
      </c>
      <c r="O52" s="308">
        <v>1.0021744190319855</v>
      </c>
      <c r="P52" s="397">
        <v>14.694666666666668</v>
      </c>
      <c r="Q52" s="418">
        <v>90</v>
      </c>
      <c r="R52" s="309">
        <v>10</v>
      </c>
      <c r="S52" s="309">
        <v>1.0025474803408259</v>
      </c>
      <c r="T52" s="398">
        <v>13.698666666666666</v>
      </c>
      <c r="U52" s="419">
        <v>100</v>
      </c>
      <c r="V52" s="310">
        <v>10</v>
      </c>
      <c r="W52" s="304">
        <v>1.0023690103829284</v>
      </c>
      <c r="X52" s="393">
        <v>12.705</v>
      </c>
      <c r="Y52" s="420">
        <v>110</v>
      </c>
      <c r="Z52" s="314">
        <v>10</v>
      </c>
      <c r="AA52" s="312">
        <v>1.0025418474891505</v>
      </c>
      <c r="AB52" s="394">
        <v>11.717666666666666</v>
      </c>
      <c r="AC52" s="421">
        <v>120</v>
      </c>
      <c r="AD52" s="319">
        <v>10</v>
      </c>
      <c r="AE52" s="317">
        <v>1.002361457276328</v>
      </c>
      <c r="AF52" s="325">
        <v>10.75</v>
      </c>
      <c r="AG52" s="422">
        <v>130</v>
      </c>
      <c r="AH52" s="325">
        <v>10</v>
      </c>
      <c r="AI52" s="323">
        <v>1.0019327717557622</v>
      </c>
      <c r="AJ52" s="326">
        <v>9.8010000000000002</v>
      </c>
      <c r="AK52" s="423">
        <v>140</v>
      </c>
      <c r="AL52" s="328">
        <v>10</v>
      </c>
      <c r="AM52" s="326">
        <v>1.0015079260362281</v>
      </c>
      <c r="AN52" s="332">
        <v>8.8929999999999989</v>
      </c>
      <c r="AO52" s="424">
        <v>150</v>
      </c>
      <c r="AP52" s="425">
        <v>10</v>
      </c>
      <c r="AQ52" s="415">
        <v>1.001351138334047</v>
      </c>
    </row>
    <row r="53" spans="3:43" ht="15.75" thickTop="1">
      <c r="C53" s="775" t="s">
        <v>176</v>
      </c>
      <c r="D53" s="426">
        <v>106.864</v>
      </c>
      <c r="E53" s="427">
        <v>60</v>
      </c>
      <c r="F53" s="428">
        <v>1</v>
      </c>
      <c r="G53" s="428"/>
      <c r="H53" s="429">
        <v>96.879500000000007</v>
      </c>
      <c r="I53" s="430">
        <v>70</v>
      </c>
      <c r="J53" s="430">
        <v>1</v>
      </c>
      <c r="K53" s="430"/>
      <c r="L53" s="431">
        <v>86.920500000000004</v>
      </c>
      <c r="M53" s="432">
        <v>80</v>
      </c>
      <c r="N53" s="433">
        <v>1</v>
      </c>
      <c r="O53" s="433"/>
      <c r="P53" s="434">
        <v>76.978999999999999</v>
      </c>
      <c r="Q53" s="435">
        <v>90</v>
      </c>
      <c r="R53" s="436">
        <v>1</v>
      </c>
      <c r="S53" s="436"/>
      <c r="T53" s="437">
        <v>67.110500000000002</v>
      </c>
      <c r="U53" s="438">
        <v>100</v>
      </c>
      <c r="V53" s="439">
        <v>1</v>
      </c>
      <c r="W53" s="439"/>
      <c r="X53" s="440">
        <v>57.415500000000002</v>
      </c>
      <c r="Y53" s="441">
        <v>110</v>
      </c>
      <c r="Z53" s="442">
        <v>1</v>
      </c>
      <c r="AA53" s="442"/>
      <c r="AB53" s="443">
        <v>48.012500000000003</v>
      </c>
      <c r="AC53" s="444">
        <v>120</v>
      </c>
      <c r="AD53" s="445">
        <v>1</v>
      </c>
      <c r="AE53" s="445"/>
      <c r="AF53" s="446">
        <v>39.143999999999998</v>
      </c>
      <c r="AG53" s="447">
        <v>130</v>
      </c>
      <c r="AH53" s="446">
        <v>1</v>
      </c>
      <c r="AI53" s="446"/>
      <c r="AJ53" s="448">
        <v>31.058</v>
      </c>
      <c r="AK53" s="449">
        <v>140</v>
      </c>
      <c r="AL53" s="448">
        <v>1</v>
      </c>
      <c r="AM53" s="448"/>
      <c r="AN53" s="450">
        <v>24.081499999999998</v>
      </c>
      <c r="AO53" s="451">
        <v>150</v>
      </c>
      <c r="AP53" s="452">
        <v>1</v>
      </c>
      <c r="AQ53" s="453"/>
    </row>
    <row r="54" spans="3:43">
      <c r="C54" s="776"/>
      <c r="D54" s="291">
        <v>61.143000000000001</v>
      </c>
      <c r="E54" s="292">
        <v>60</v>
      </c>
      <c r="F54" s="297">
        <v>2</v>
      </c>
      <c r="G54" s="297"/>
      <c r="H54" s="355">
        <v>56.153500000000001</v>
      </c>
      <c r="I54" s="293">
        <v>70</v>
      </c>
      <c r="J54" s="293">
        <v>2</v>
      </c>
      <c r="K54" s="293"/>
      <c r="L54" s="356">
        <v>51.172499999999999</v>
      </c>
      <c r="M54" s="299">
        <v>80</v>
      </c>
      <c r="N54" s="298">
        <v>2</v>
      </c>
      <c r="O54" s="298"/>
      <c r="P54" s="357">
        <v>46.179500000000004</v>
      </c>
      <c r="Q54" s="302">
        <v>90</v>
      </c>
      <c r="R54" s="301">
        <v>2</v>
      </c>
      <c r="S54" s="301"/>
      <c r="T54" s="358">
        <v>41.210999999999999</v>
      </c>
      <c r="U54" s="305">
        <v>100</v>
      </c>
      <c r="V54" s="304">
        <v>2</v>
      </c>
      <c r="W54" s="304"/>
      <c r="X54" s="359">
        <v>36.304500000000004</v>
      </c>
      <c r="Y54" s="313">
        <v>110</v>
      </c>
      <c r="Z54" s="312">
        <v>2</v>
      </c>
      <c r="AA54" s="312"/>
      <c r="AB54" s="360">
        <v>31.479500000000002</v>
      </c>
      <c r="AC54" s="318">
        <v>120</v>
      </c>
      <c r="AD54" s="317">
        <v>2</v>
      </c>
      <c r="AE54" s="317"/>
      <c r="AF54" s="323">
        <v>26.8155</v>
      </c>
      <c r="AG54" s="324">
        <v>130</v>
      </c>
      <c r="AH54" s="323">
        <v>2</v>
      </c>
      <c r="AI54" s="323"/>
      <c r="AJ54" s="326">
        <v>22.426500000000001</v>
      </c>
      <c r="AK54" s="327">
        <v>140</v>
      </c>
      <c r="AL54" s="326">
        <v>2</v>
      </c>
      <c r="AM54" s="326"/>
      <c r="AN54" s="330">
        <v>18.411000000000001</v>
      </c>
      <c r="AO54" s="331">
        <v>150</v>
      </c>
      <c r="AP54" s="311">
        <v>2</v>
      </c>
      <c r="AQ54" s="454"/>
    </row>
    <row r="55" spans="3:43">
      <c r="C55" s="776"/>
      <c r="D55" s="291">
        <v>44.274500000000003</v>
      </c>
      <c r="E55" s="292">
        <v>60</v>
      </c>
      <c r="F55" s="297">
        <v>3</v>
      </c>
      <c r="G55" s="297"/>
      <c r="H55" s="355">
        <v>40.941500000000005</v>
      </c>
      <c r="I55" s="293">
        <v>70</v>
      </c>
      <c r="J55" s="293">
        <v>3</v>
      </c>
      <c r="K55" s="293"/>
      <c r="L55" s="356">
        <v>37.613500000000002</v>
      </c>
      <c r="M55" s="299">
        <v>80</v>
      </c>
      <c r="N55" s="298">
        <v>3</v>
      </c>
      <c r="O55" s="298"/>
      <c r="P55" s="357">
        <v>34.285499999999999</v>
      </c>
      <c r="Q55" s="302">
        <v>90</v>
      </c>
      <c r="R55" s="301">
        <v>3</v>
      </c>
      <c r="S55" s="301"/>
      <c r="T55" s="358">
        <v>30.966000000000001</v>
      </c>
      <c r="U55" s="305">
        <v>100</v>
      </c>
      <c r="V55" s="304">
        <v>3</v>
      </c>
      <c r="W55" s="304"/>
      <c r="X55" s="359">
        <v>27.679499999999997</v>
      </c>
      <c r="Y55" s="313">
        <v>110</v>
      </c>
      <c r="Z55" s="312">
        <v>3</v>
      </c>
      <c r="AA55" s="312"/>
      <c r="AB55" s="360">
        <v>24.435000000000002</v>
      </c>
      <c r="AC55" s="318">
        <v>120</v>
      </c>
      <c r="AD55" s="317">
        <v>3</v>
      </c>
      <c r="AE55" s="317"/>
      <c r="AF55" s="323">
        <v>21.2715</v>
      </c>
      <c r="AG55" s="324">
        <v>130</v>
      </c>
      <c r="AH55" s="323">
        <v>3</v>
      </c>
      <c r="AI55" s="323"/>
      <c r="AJ55" s="326">
        <v>18.2485</v>
      </c>
      <c r="AK55" s="327">
        <v>140</v>
      </c>
      <c r="AL55" s="326">
        <v>3</v>
      </c>
      <c r="AM55" s="326"/>
      <c r="AN55" s="330">
        <v>15.439</v>
      </c>
      <c r="AO55" s="331">
        <v>150</v>
      </c>
      <c r="AP55" s="311">
        <v>3</v>
      </c>
      <c r="AQ55" s="454"/>
    </row>
    <row r="56" spans="3:43">
      <c r="C56" s="776"/>
      <c r="D56" s="291">
        <v>35.313499999999998</v>
      </c>
      <c r="E56" s="292">
        <v>60</v>
      </c>
      <c r="F56" s="297">
        <v>4</v>
      </c>
      <c r="G56" s="297"/>
      <c r="H56" s="355">
        <v>32.8125</v>
      </c>
      <c r="I56" s="293">
        <v>70</v>
      </c>
      <c r="J56" s="293">
        <v>4</v>
      </c>
      <c r="K56" s="293"/>
      <c r="L56" s="356">
        <v>30.317500000000003</v>
      </c>
      <c r="M56" s="299">
        <v>80</v>
      </c>
      <c r="N56" s="298">
        <v>4</v>
      </c>
      <c r="O56" s="298"/>
      <c r="P56" s="357">
        <v>27.8185</v>
      </c>
      <c r="Q56" s="302">
        <v>90</v>
      </c>
      <c r="R56" s="301">
        <v>4</v>
      </c>
      <c r="S56" s="301"/>
      <c r="T56" s="358">
        <v>25.331499999999998</v>
      </c>
      <c r="U56" s="305">
        <v>100</v>
      </c>
      <c r="V56" s="304">
        <v>4</v>
      </c>
      <c r="W56" s="304"/>
      <c r="X56" s="359">
        <v>22.861000000000001</v>
      </c>
      <c r="Y56" s="313">
        <v>110</v>
      </c>
      <c r="Z56" s="312">
        <v>4</v>
      </c>
      <c r="AA56" s="312"/>
      <c r="AB56" s="360">
        <v>20.409500000000001</v>
      </c>
      <c r="AC56" s="318">
        <v>120</v>
      </c>
      <c r="AD56" s="317">
        <v>4</v>
      </c>
      <c r="AE56" s="317"/>
      <c r="AF56" s="323">
        <v>18.015499999999999</v>
      </c>
      <c r="AG56" s="324">
        <v>130</v>
      </c>
      <c r="AH56" s="323">
        <v>4</v>
      </c>
      <c r="AI56" s="323"/>
      <c r="AJ56" s="326">
        <v>15.711500000000001</v>
      </c>
      <c r="AK56" s="327">
        <v>140</v>
      </c>
      <c r="AL56" s="326">
        <v>4</v>
      </c>
      <c r="AM56" s="326"/>
      <c r="AN56" s="330">
        <v>13.5435</v>
      </c>
      <c r="AO56" s="331">
        <v>150</v>
      </c>
      <c r="AP56" s="311">
        <v>4</v>
      </c>
      <c r="AQ56" s="454"/>
    </row>
    <row r="57" spans="3:43">
      <c r="C57" s="776"/>
      <c r="D57" s="291">
        <v>29.703499999999998</v>
      </c>
      <c r="E57" s="292">
        <v>60</v>
      </c>
      <c r="F57" s="297">
        <v>5</v>
      </c>
      <c r="G57" s="297"/>
      <c r="H57" s="355">
        <v>27.701499999999999</v>
      </c>
      <c r="I57" s="293">
        <v>70</v>
      </c>
      <c r="J57" s="293">
        <v>5</v>
      </c>
      <c r="K57" s="293"/>
      <c r="L57" s="356">
        <v>25.702999999999999</v>
      </c>
      <c r="M57" s="299">
        <v>80</v>
      </c>
      <c r="N57" s="298">
        <v>5</v>
      </c>
      <c r="O57" s="298"/>
      <c r="P57" s="357">
        <v>23.706499999999998</v>
      </c>
      <c r="Q57" s="302">
        <v>90</v>
      </c>
      <c r="R57" s="301">
        <v>5</v>
      </c>
      <c r="S57" s="301"/>
      <c r="T57" s="358">
        <v>21.713999999999999</v>
      </c>
      <c r="U57" s="305">
        <v>100</v>
      </c>
      <c r="V57" s="304">
        <v>5</v>
      </c>
      <c r="W57" s="304"/>
      <c r="X57" s="359">
        <v>19.734500000000001</v>
      </c>
      <c r="Y57" s="313">
        <v>110</v>
      </c>
      <c r="Z57" s="312">
        <v>5</v>
      </c>
      <c r="AA57" s="312"/>
      <c r="AB57" s="360">
        <v>17.769500000000001</v>
      </c>
      <c r="AC57" s="318">
        <v>120</v>
      </c>
      <c r="AD57" s="317">
        <v>5</v>
      </c>
      <c r="AE57" s="317"/>
      <c r="AF57" s="323">
        <v>15.844999999999999</v>
      </c>
      <c r="AG57" s="324">
        <v>130</v>
      </c>
      <c r="AH57" s="323">
        <v>5</v>
      </c>
      <c r="AI57" s="323"/>
      <c r="AJ57" s="326">
        <v>13.9795</v>
      </c>
      <c r="AK57" s="327">
        <v>140</v>
      </c>
      <c r="AL57" s="326">
        <v>5</v>
      </c>
      <c r="AM57" s="326"/>
      <c r="AN57" s="330">
        <v>12.215</v>
      </c>
      <c r="AO57" s="331">
        <v>150</v>
      </c>
      <c r="AP57" s="311">
        <v>5</v>
      </c>
      <c r="AQ57" s="454"/>
    </row>
    <row r="58" spans="3:43">
      <c r="C58" s="776"/>
      <c r="D58" s="291">
        <v>25.827500000000001</v>
      </c>
      <c r="E58" s="292">
        <v>60</v>
      </c>
      <c r="F58" s="297">
        <v>6</v>
      </c>
      <c r="G58" s="297"/>
      <c r="H58" s="355">
        <v>24.170999999999999</v>
      </c>
      <c r="I58" s="293">
        <v>70</v>
      </c>
      <c r="J58" s="293">
        <v>6</v>
      </c>
      <c r="K58" s="293"/>
      <c r="L58" s="356">
        <v>22.508500000000002</v>
      </c>
      <c r="M58" s="299">
        <v>80</v>
      </c>
      <c r="N58" s="298">
        <v>6</v>
      </c>
      <c r="O58" s="298"/>
      <c r="P58" s="357">
        <v>20.8415</v>
      </c>
      <c r="Q58" s="302">
        <v>90</v>
      </c>
      <c r="R58" s="301">
        <v>6</v>
      </c>
      <c r="S58" s="301"/>
      <c r="T58" s="358">
        <v>19.183</v>
      </c>
      <c r="U58" s="305">
        <v>100</v>
      </c>
      <c r="V58" s="304">
        <v>6</v>
      </c>
      <c r="W58" s="304"/>
      <c r="X58" s="359">
        <v>17.529499999999999</v>
      </c>
      <c r="Y58" s="313">
        <v>110</v>
      </c>
      <c r="Z58" s="312">
        <v>6</v>
      </c>
      <c r="AA58" s="312"/>
      <c r="AB58" s="360">
        <v>15.888</v>
      </c>
      <c r="AC58" s="318">
        <v>120</v>
      </c>
      <c r="AD58" s="317">
        <v>6</v>
      </c>
      <c r="AE58" s="317"/>
      <c r="AF58" s="323">
        <v>14.276499999999999</v>
      </c>
      <c r="AG58" s="324">
        <v>130</v>
      </c>
      <c r="AH58" s="323">
        <v>6</v>
      </c>
      <c r="AI58" s="323"/>
      <c r="AJ58" s="326">
        <v>12.7155</v>
      </c>
      <c r="AK58" s="327">
        <v>140</v>
      </c>
      <c r="AL58" s="326">
        <v>6</v>
      </c>
      <c r="AM58" s="326"/>
      <c r="AN58" s="330">
        <v>11.225000000000001</v>
      </c>
      <c r="AO58" s="331">
        <v>150</v>
      </c>
      <c r="AP58" s="311">
        <v>6</v>
      </c>
      <c r="AQ58" s="454"/>
    </row>
    <row r="59" spans="3:43">
      <c r="C59" s="776"/>
      <c r="D59" s="291">
        <v>23.0075</v>
      </c>
      <c r="E59" s="292">
        <v>60</v>
      </c>
      <c r="F59" s="297">
        <v>7</v>
      </c>
      <c r="G59" s="297"/>
      <c r="H59" s="355">
        <v>21.576000000000001</v>
      </c>
      <c r="I59" s="293">
        <v>70</v>
      </c>
      <c r="J59" s="293">
        <v>7</v>
      </c>
      <c r="K59" s="293"/>
      <c r="L59" s="356">
        <v>20.150500000000001</v>
      </c>
      <c r="M59" s="299">
        <v>80</v>
      </c>
      <c r="N59" s="298">
        <v>7</v>
      </c>
      <c r="O59" s="298"/>
      <c r="P59" s="357">
        <v>18.722999999999999</v>
      </c>
      <c r="Q59" s="302">
        <v>90</v>
      </c>
      <c r="R59" s="301">
        <v>7</v>
      </c>
      <c r="S59" s="301"/>
      <c r="T59" s="358">
        <v>17.3</v>
      </c>
      <c r="U59" s="305">
        <v>100</v>
      </c>
      <c r="V59" s="304">
        <v>7</v>
      </c>
      <c r="W59" s="304"/>
      <c r="X59" s="359">
        <v>15.878499999999999</v>
      </c>
      <c r="Y59" s="313">
        <v>110</v>
      </c>
      <c r="Z59" s="312">
        <v>7</v>
      </c>
      <c r="AA59" s="312"/>
      <c r="AB59" s="360">
        <v>14.474499999999999</v>
      </c>
      <c r="AC59" s="318">
        <v>120</v>
      </c>
      <c r="AD59" s="317">
        <v>7</v>
      </c>
      <c r="AE59" s="317"/>
      <c r="AF59" s="323">
        <v>13.0875</v>
      </c>
      <c r="AG59" s="324">
        <v>130</v>
      </c>
      <c r="AH59" s="323">
        <v>7</v>
      </c>
      <c r="AI59" s="323"/>
      <c r="AJ59" s="326">
        <v>11.7425</v>
      </c>
      <c r="AK59" s="327">
        <v>140</v>
      </c>
      <c r="AL59" s="326">
        <v>7</v>
      </c>
      <c r="AM59" s="326"/>
      <c r="AN59" s="330">
        <v>10.454000000000001</v>
      </c>
      <c r="AO59" s="331">
        <v>150</v>
      </c>
      <c r="AP59" s="311">
        <v>7</v>
      </c>
      <c r="AQ59" s="454"/>
    </row>
    <row r="60" spans="3:43">
      <c r="C60" s="776"/>
      <c r="D60" s="291">
        <v>20.837</v>
      </c>
      <c r="E60" s="292">
        <v>60</v>
      </c>
      <c r="F60" s="297">
        <v>8</v>
      </c>
      <c r="G60" s="297"/>
      <c r="H60" s="355">
        <v>19.587499999999999</v>
      </c>
      <c r="I60" s="293">
        <v>70</v>
      </c>
      <c r="J60" s="293">
        <v>8</v>
      </c>
      <c r="K60" s="293"/>
      <c r="L60" s="356">
        <v>18.337</v>
      </c>
      <c r="M60" s="299">
        <v>80</v>
      </c>
      <c r="N60" s="298">
        <v>8</v>
      </c>
      <c r="O60" s="298"/>
      <c r="P60" s="357">
        <v>17.088000000000001</v>
      </c>
      <c r="Q60" s="302">
        <v>90</v>
      </c>
      <c r="R60" s="301">
        <v>8</v>
      </c>
      <c r="S60" s="301"/>
      <c r="T60" s="358">
        <v>15.8405</v>
      </c>
      <c r="U60" s="305">
        <v>100</v>
      </c>
      <c r="V60" s="304">
        <v>8</v>
      </c>
      <c r="W60" s="304"/>
      <c r="X60" s="359">
        <v>14.596499999999999</v>
      </c>
      <c r="Y60" s="313">
        <v>110</v>
      </c>
      <c r="Z60" s="312">
        <v>8</v>
      </c>
      <c r="AA60" s="312"/>
      <c r="AB60" s="360">
        <v>13.365500000000001</v>
      </c>
      <c r="AC60" s="318">
        <v>120</v>
      </c>
      <c r="AD60" s="317">
        <v>8</v>
      </c>
      <c r="AE60" s="317"/>
      <c r="AF60" s="323">
        <v>12.1495</v>
      </c>
      <c r="AG60" s="324">
        <v>130</v>
      </c>
      <c r="AH60" s="323">
        <v>8</v>
      </c>
      <c r="AI60" s="323"/>
      <c r="AJ60" s="326">
        <v>10.965999999999999</v>
      </c>
      <c r="AK60" s="327">
        <v>140</v>
      </c>
      <c r="AL60" s="326">
        <v>8</v>
      </c>
      <c r="AM60" s="326"/>
      <c r="AN60" s="330">
        <v>9.8330000000000002</v>
      </c>
      <c r="AO60" s="331">
        <v>150</v>
      </c>
      <c r="AP60" s="311">
        <v>8</v>
      </c>
      <c r="AQ60" s="454"/>
    </row>
    <row r="61" spans="3:43">
      <c r="C61" s="776"/>
      <c r="D61" s="291">
        <v>19.118000000000002</v>
      </c>
      <c r="E61" s="292">
        <v>60</v>
      </c>
      <c r="F61" s="297">
        <v>9</v>
      </c>
      <c r="G61" s="297"/>
      <c r="H61" s="355">
        <v>18.003</v>
      </c>
      <c r="I61" s="293">
        <v>70</v>
      </c>
      <c r="J61" s="293">
        <v>9</v>
      </c>
      <c r="K61" s="293"/>
      <c r="L61" s="356">
        <v>16.891999999999999</v>
      </c>
      <c r="M61" s="299">
        <v>80</v>
      </c>
      <c r="N61" s="298">
        <v>9</v>
      </c>
      <c r="O61" s="298"/>
      <c r="P61" s="357">
        <v>15.7835</v>
      </c>
      <c r="Q61" s="302">
        <v>90</v>
      </c>
      <c r="R61" s="301">
        <v>9</v>
      </c>
      <c r="S61" s="301"/>
      <c r="T61" s="358">
        <v>14.676</v>
      </c>
      <c r="U61" s="305">
        <v>100</v>
      </c>
      <c r="V61" s="304">
        <v>9</v>
      </c>
      <c r="W61" s="304"/>
      <c r="X61" s="359">
        <v>13.568</v>
      </c>
      <c r="Y61" s="313">
        <v>110</v>
      </c>
      <c r="Z61" s="312">
        <v>9</v>
      </c>
      <c r="AA61" s="312"/>
      <c r="AB61" s="360">
        <v>12.4725</v>
      </c>
      <c r="AC61" s="318">
        <v>120</v>
      </c>
      <c r="AD61" s="317">
        <v>9</v>
      </c>
      <c r="AE61" s="317"/>
      <c r="AF61" s="323">
        <v>11.391</v>
      </c>
      <c r="AG61" s="324">
        <v>130</v>
      </c>
      <c r="AH61" s="323">
        <v>9</v>
      </c>
      <c r="AI61" s="323"/>
      <c r="AJ61" s="326">
        <v>10.337</v>
      </c>
      <c r="AK61" s="327">
        <v>140</v>
      </c>
      <c r="AL61" s="326">
        <v>9</v>
      </c>
      <c r="AM61" s="326"/>
      <c r="AN61" s="330">
        <v>9.3243333333333336</v>
      </c>
      <c r="AO61" s="331">
        <v>150</v>
      </c>
      <c r="AP61" s="311">
        <v>9</v>
      </c>
      <c r="AQ61" s="454"/>
    </row>
    <row r="62" spans="3:43" ht="15.75" thickBot="1">
      <c r="C62" s="777"/>
      <c r="D62" s="455">
        <v>17.716999999999999</v>
      </c>
      <c r="E62" s="456">
        <v>60</v>
      </c>
      <c r="F62" s="457">
        <v>10</v>
      </c>
      <c r="G62" s="457"/>
      <c r="H62" s="458">
        <v>16.716999999999999</v>
      </c>
      <c r="I62" s="459">
        <v>70</v>
      </c>
      <c r="J62" s="459">
        <v>10</v>
      </c>
      <c r="K62" s="459"/>
      <c r="L62" s="460">
        <v>15.718</v>
      </c>
      <c r="M62" s="461">
        <v>80</v>
      </c>
      <c r="N62" s="462">
        <v>10</v>
      </c>
      <c r="O62" s="462"/>
      <c r="P62" s="463">
        <v>14.719999999999999</v>
      </c>
      <c r="Q62" s="464">
        <v>90</v>
      </c>
      <c r="R62" s="465">
        <v>10</v>
      </c>
      <c r="S62" s="465"/>
      <c r="T62" s="466">
        <v>13.719999999999999</v>
      </c>
      <c r="U62" s="467">
        <v>100</v>
      </c>
      <c r="V62" s="468">
        <v>10</v>
      </c>
      <c r="W62" s="468"/>
      <c r="X62" s="469">
        <v>12.7255</v>
      </c>
      <c r="Y62" s="470">
        <v>110</v>
      </c>
      <c r="Z62" s="471">
        <v>10</v>
      </c>
      <c r="AA62" s="471"/>
      <c r="AB62" s="472">
        <v>11.734500000000001</v>
      </c>
      <c r="AC62" s="473">
        <v>120</v>
      </c>
      <c r="AD62" s="474">
        <v>10</v>
      </c>
      <c r="AE62" s="474"/>
      <c r="AF62" s="475">
        <v>10.762</v>
      </c>
      <c r="AG62" s="476">
        <v>130</v>
      </c>
      <c r="AH62" s="475">
        <v>10</v>
      </c>
      <c r="AI62" s="475"/>
      <c r="AJ62" s="477">
        <v>9.8090000000000011</v>
      </c>
      <c r="AK62" s="478">
        <v>140</v>
      </c>
      <c r="AL62" s="477">
        <v>10</v>
      </c>
      <c r="AM62" s="477"/>
      <c r="AN62" s="479">
        <v>8.8990000000000009</v>
      </c>
      <c r="AO62" s="480">
        <v>150</v>
      </c>
      <c r="AP62" s="481">
        <v>10</v>
      </c>
      <c r="AQ62" s="482"/>
    </row>
    <row r="63" spans="3:43" ht="15.75" thickTop="1"/>
  </sheetData>
  <mergeCells count="12">
    <mergeCell ref="AF41:AI41"/>
    <mergeCell ref="AJ41:AM41"/>
    <mergeCell ref="AN41:AQ41"/>
    <mergeCell ref="D41:G41"/>
    <mergeCell ref="H41:K41"/>
    <mergeCell ref="L41:O41"/>
    <mergeCell ref="P41:S41"/>
    <mergeCell ref="C42:C52"/>
    <mergeCell ref="C53:C62"/>
    <mergeCell ref="T41:W41"/>
    <mergeCell ref="X41:AA41"/>
    <mergeCell ref="AB41:AE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AP64"/>
  <sheetViews>
    <sheetView topLeftCell="A13" zoomScale="93" zoomScaleNormal="93" workbookViewId="0">
      <selection activeCell="B25" sqref="B25:B34"/>
    </sheetView>
  </sheetViews>
  <sheetFormatPr defaultRowHeight="15"/>
  <cols>
    <col min="5" max="5" width="10.85546875" customWidth="1"/>
    <col min="9" max="9" width="11.5703125" customWidth="1"/>
    <col min="10" max="10" width="11.140625" customWidth="1"/>
    <col min="13" max="13" width="10.28515625" customWidth="1"/>
    <col min="17" max="18" width="11" customWidth="1"/>
    <col min="21" max="21" width="10.5703125" customWidth="1"/>
    <col min="25" max="25" width="11.42578125" customWidth="1"/>
    <col min="29" max="29" width="12.5703125" customWidth="1"/>
    <col min="33" max="33" width="10.5703125" customWidth="1"/>
    <col min="37" max="37" width="11.7109375" customWidth="1"/>
    <col min="41" max="41" width="12" customWidth="1"/>
  </cols>
  <sheetData>
    <row r="1" spans="2:42">
      <c r="Q1" s="2"/>
    </row>
    <row r="3" spans="2:42" ht="18.75" thickBot="1">
      <c r="B3" s="364" t="s">
        <v>164</v>
      </c>
      <c r="C3" s="762" t="s">
        <v>141</v>
      </c>
      <c r="D3" s="763"/>
      <c r="E3" s="763"/>
      <c r="F3" s="764"/>
      <c r="G3" s="765" t="s">
        <v>142</v>
      </c>
      <c r="H3" s="766"/>
      <c r="I3" s="766"/>
      <c r="J3" s="767"/>
      <c r="K3" s="750" t="s">
        <v>143</v>
      </c>
      <c r="L3" s="751"/>
      <c r="M3" s="751"/>
      <c r="N3" s="752"/>
      <c r="O3" s="753" t="s">
        <v>144</v>
      </c>
      <c r="P3" s="754"/>
      <c r="Q3" s="754"/>
      <c r="R3" s="755"/>
      <c r="S3" s="756" t="s">
        <v>145</v>
      </c>
      <c r="T3" s="756"/>
      <c r="U3" s="756"/>
      <c r="V3" s="756"/>
      <c r="W3" s="757" t="s">
        <v>146</v>
      </c>
      <c r="X3" s="757"/>
      <c r="Y3" s="757"/>
      <c r="Z3" s="757"/>
      <c r="AA3" s="758" t="s">
        <v>147</v>
      </c>
      <c r="AB3" s="758"/>
      <c r="AC3" s="758"/>
      <c r="AD3" s="758"/>
      <c r="AE3" s="742" t="s">
        <v>148</v>
      </c>
      <c r="AF3" s="742"/>
      <c r="AG3" s="742"/>
      <c r="AH3" s="742"/>
      <c r="AI3" s="743" t="s">
        <v>149</v>
      </c>
      <c r="AJ3" s="743"/>
      <c r="AK3" s="743"/>
      <c r="AL3" s="743"/>
      <c r="AM3" s="744" t="s">
        <v>150</v>
      </c>
      <c r="AN3" s="744"/>
      <c r="AO3" s="744"/>
      <c r="AP3" s="744"/>
    </row>
    <row r="4" spans="2:42" ht="18.75" customHeight="1" thickTop="1">
      <c r="B4" s="783" t="s">
        <v>188</v>
      </c>
      <c r="C4" s="644" t="s">
        <v>154</v>
      </c>
      <c r="D4" s="644" t="s">
        <v>3</v>
      </c>
      <c r="E4" s="644" t="s">
        <v>153</v>
      </c>
      <c r="F4" s="644" t="s">
        <v>156</v>
      </c>
      <c r="G4" s="645" t="s">
        <v>157</v>
      </c>
      <c r="H4" s="645" t="s">
        <v>3</v>
      </c>
      <c r="I4" s="645" t="s">
        <v>158</v>
      </c>
      <c r="J4" s="645" t="s">
        <v>156</v>
      </c>
      <c r="K4" s="646" t="s">
        <v>157</v>
      </c>
      <c r="L4" s="646" t="s">
        <v>3</v>
      </c>
      <c r="M4" s="646" t="s">
        <v>153</v>
      </c>
      <c r="N4" s="646" t="s">
        <v>160</v>
      </c>
      <c r="O4" s="647" t="s">
        <v>154</v>
      </c>
      <c r="P4" s="647" t="s">
        <v>3</v>
      </c>
      <c r="Q4" s="647" t="s">
        <v>153</v>
      </c>
      <c r="R4" s="647" t="s">
        <v>159</v>
      </c>
      <c r="S4" s="648" t="s">
        <v>157</v>
      </c>
      <c r="T4" s="648" t="s">
        <v>3</v>
      </c>
      <c r="U4" s="648" t="s">
        <v>153</v>
      </c>
      <c r="V4" s="648" t="s">
        <v>160</v>
      </c>
      <c r="W4" s="649" t="s">
        <v>157</v>
      </c>
      <c r="X4" s="649" t="s">
        <v>3</v>
      </c>
      <c r="Y4" s="649" t="s">
        <v>158</v>
      </c>
      <c r="Z4" s="649" t="s">
        <v>156</v>
      </c>
      <c r="AA4" s="650" t="s">
        <v>157</v>
      </c>
      <c r="AB4" s="650" t="s">
        <v>3</v>
      </c>
      <c r="AC4" s="650" t="s">
        <v>158</v>
      </c>
      <c r="AD4" s="650" t="s">
        <v>156</v>
      </c>
      <c r="AE4" s="651" t="s">
        <v>157</v>
      </c>
      <c r="AF4" s="651" t="s">
        <v>3</v>
      </c>
      <c r="AG4" s="651" t="s">
        <v>158</v>
      </c>
      <c r="AH4" s="651" t="s">
        <v>155</v>
      </c>
      <c r="AI4" s="652" t="s">
        <v>157</v>
      </c>
      <c r="AJ4" s="652" t="s">
        <v>3</v>
      </c>
      <c r="AK4" s="652" t="s">
        <v>151</v>
      </c>
      <c r="AL4" s="652" t="s">
        <v>152</v>
      </c>
      <c r="AM4" s="653" t="s">
        <v>157</v>
      </c>
      <c r="AN4" s="653" t="s">
        <v>3</v>
      </c>
      <c r="AO4" s="653" t="s">
        <v>158</v>
      </c>
      <c r="AP4" s="654" t="s">
        <v>156</v>
      </c>
    </row>
    <row r="5" spans="2:42">
      <c r="B5" s="784"/>
      <c r="C5" s="634">
        <v>110.81133333333332</v>
      </c>
      <c r="D5" s="634">
        <v>19.632551679931627</v>
      </c>
      <c r="E5" s="634">
        <v>1</v>
      </c>
      <c r="F5" s="634">
        <v>170.81133333333332</v>
      </c>
      <c r="G5" s="635">
        <v>100.83399999999999</v>
      </c>
      <c r="H5" s="635">
        <v>19.634564467385196</v>
      </c>
      <c r="I5" s="635">
        <v>1</v>
      </c>
      <c r="J5" s="635">
        <v>170.834</v>
      </c>
      <c r="K5" s="636">
        <v>90.86099999999999</v>
      </c>
      <c r="L5" s="636">
        <v>19.63367371552625</v>
      </c>
      <c r="M5" s="636">
        <v>1</v>
      </c>
      <c r="N5" s="636">
        <v>170.86099999999999</v>
      </c>
      <c r="O5" s="637">
        <v>80.925666666666658</v>
      </c>
      <c r="P5" s="637">
        <v>19.637450199203183</v>
      </c>
      <c r="Q5" s="637">
        <v>1</v>
      </c>
      <c r="R5" s="637">
        <v>170.92566666666664</v>
      </c>
      <c r="S5" s="638">
        <v>71.063666666666663</v>
      </c>
      <c r="T5" s="638">
        <v>19.644800869919806</v>
      </c>
      <c r="U5" s="638">
        <v>1</v>
      </c>
      <c r="V5" s="638">
        <v>171.06366666666668</v>
      </c>
      <c r="W5" s="639">
        <v>61.350999999999999</v>
      </c>
      <c r="X5" s="639">
        <v>19.653321528373404</v>
      </c>
      <c r="Y5" s="639">
        <v>1</v>
      </c>
      <c r="Z5" s="639">
        <v>171.351</v>
      </c>
      <c r="AA5" s="640">
        <v>51.902999999999999</v>
      </c>
      <c r="AB5" s="640">
        <v>19.670756587454385</v>
      </c>
      <c r="AC5" s="640">
        <v>1</v>
      </c>
      <c r="AD5" s="640">
        <v>171.90299999999999</v>
      </c>
      <c r="AE5" s="641">
        <v>42.912333333333329</v>
      </c>
      <c r="AF5" s="641">
        <v>19.691987513007284</v>
      </c>
      <c r="AG5" s="641">
        <v>1</v>
      </c>
      <c r="AH5" s="641">
        <v>172.91233333333332</v>
      </c>
      <c r="AI5" s="642">
        <v>34.632999999999996</v>
      </c>
      <c r="AJ5" s="642">
        <v>19.727858839497795</v>
      </c>
      <c r="AK5" s="642">
        <v>1</v>
      </c>
      <c r="AL5" s="642">
        <v>174.63299999999998</v>
      </c>
      <c r="AM5" s="643">
        <v>27.330666666666662</v>
      </c>
      <c r="AN5" s="643">
        <v>19.773948945968478</v>
      </c>
      <c r="AO5" s="643">
        <v>1</v>
      </c>
      <c r="AP5" s="655">
        <v>177.33066666666667</v>
      </c>
    </row>
    <row r="6" spans="2:42">
      <c r="B6" s="784"/>
      <c r="C6" s="634">
        <v>63.449666666666666</v>
      </c>
      <c r="D6" s="634">
        <v>19.739869560568803</v>
      </c>
      <c r="E6" s="634">
        <v>2</v>
      </c>
      <c r="F6" s="634">
        <v>186.89933333333335</v>
      </c>
      <c r="G6" s="635">
        <v>58.457666666666661</v>
      </c>
      <c r="H6" s="635">
        <v>19.739107190590747</v>
      </c>
      <c r="I6" s="635">
        <v>2</v>
      </c>
      <c r="J6" s="635">
        <v>186.91533333333331</v>
      </c>
      <c r="K6" s="636">
        <v>53.470666666666666</v>
      </c>
      <c r="L6" s="636">
        <v>19.738920743797223</v>
      </c>
      <c r="M6" s="636">
        <v>2</v>
      </c>
      <c r="N6" s="636">
        <v>186.94133333333332</v>
      </c>
      <c r="O6" s="637">
        <v>48.488333333333337</v>
      </c>
      <c r="P6" s="637">
        <v>19.741714408095518</v>
      </c>
      <c r="Q6" s="637">
        <v>2</v>
      </c>
      <c r="R6" s="637">
        <v>186.97666666666669</v>
      </c>
      <c r="S6" s="638">
        <v>43.522333333333336</v>
      </c>
      <c r="T6" s="638">
        <v>19.746876346402413</v>
      </c>
      <c r="U6" s="638">
        <v>2</v>
      </c>
      <c r="V6" s="638">
        <v>187.04466666666667</v>
      </c>
      <c r="W6" s="639">
        <v>38.615666666666669</v>
      </c>
      <c r="X6" s="639">
        <v>19.75491316892591</v>
      </c>
      <c r="Y6" s="639">
        <v>2</v>
      </c>
      <c r="Z6" s="639">
        <v>187.23133333333334</v>
      </c>
      <c r="AA6" s="640">
        <v>33.777333333333331</v>
      </c>
      <c r="AB6" s="640">
        <v>19.768463296360292</v>
      </c>
      <c r="AC6" s="640">
        <v>2</v>
      </c>
      <c r="AD6" s="640">
        <v>187.55466666666666</v>
      </c>
      <c r="AE6" s="641">
        <v>29.081333333333333</v>
      </c>
      <c r="AF6" s="641">
        <v>19.788618829398459</v>
      </c>
      <c r="AG6" s="641">
        <v>2</v>
      </c>
      <c r="AH6" s="641">
        <v>188.16266666666667</v>
      </c>
      <c r="AI6" s="642">
        <v>24.617000000000001</v>
      </c>
      <c r="AJ6" s="642">
        <v>19.81275122132212</v>
      </c>
      <c r="AK6" s="642">
        <v>2</v>
      </c>
      <c r="AL6" s="642">
        <v>189.23400000000001</v>
      </c>
      <c r="AM6" s="643">
        <v>20.481666666666666</v>
      </c>
      <c r="AN6" s="643">
        <v>19.852009326567</v>
      </c>
      <c r="AO6" s="643">
        <v>2</v>
      </c>
      <c r="AP6" s="655">
        <v>190.96333333333334</v>
      </c>
    </row>
    <row r="7" spans="2:42">
      <c r="B7" s="784"/>
      <c r="C7" s="634">
        <v>45.944999999999993</v>
      </c>
      <c r="D7" s="634">
        <v>19.804607851007464</v>
      </c>
      <c r="E7" s="634">
        <v>3</v>
      </c>
      <c r="F7" s="634">
        <v>197.83499999999998</v>
      </c>
      <c r="G7" s="635">
        <v>42.615666666666669</v>
      </c>
      <c r="H7" s="635">
        <v>19.806115079046624</v>
      </c>
      <c r="I7" s="635">
        <v>3</v>
      </c>
      <c r="J7" s="635">
        <v>197.84700000000001</v>
      </c>
      <c r="K7" s="636">
        <v>39.285333333333334</v>
      </c>
      <c r="L7" s="636">
        <v>19.804346082912357</v>
      </c>
      <c r="M7" s="636">
        <v>3</v>
      </c>
      <c r="N7" s="636">
        <v>197.85599999999999</v>
      </c>
      <c r="O7" s="637">
        <v>35.961666666666666</v>
      </c>
      <c r="P7" s="637">
        <v>19.807337240105962</v>
      </c>
      <c r="Q7" s="637">
        <v>3</v>
      </c>
      <c r="R7" s="637">
        <v>197.88499999999999</v>
      </c>
      <c r="S7" s="638">
        <v>32.641666666666659</v>
      </c>
      <c r="T7" s="638">
        <v>19.810544985488548</v>
      </c>
      <c r="U7" s="638">
        <v>3</v>
      </c>
      <c r="V7" s="638">
        <v>197.92499999999998</v>
      </c>
      <c r="W7" s="639">
        <v>29.357333333333333</v>
      </c>
      <c r="X7" s="639">
        <v>19.818788125254166</v>
      </c>
      <c r="Y7" s="639">
        <v>3</v>
      </c>
      <c r="Z7" s="639">
        <v>198.072</v>
      </c>
      <c r="AA7" s="640">
        <v>26.106333333333335</v>
      </c>
      <c r="AB7" s="640">
        <v>19.830132450331128</v>
      </c>
      <c r="AC7" s="640">
        <v>3</v>
      </c>
      <c r="AD7" s="640">
        <v>198.31900000000002</v>
      </c>
      <c r="AE7" s="641">
        <v>22.923666666666662</v>
      </c>
      <c r="AF7" s="641">
        <v>19.84748226040865</v>
      </c>
      <c r="AG7" s="641">
        <v>3</v>
      </c>
      <c r="AH7" s="641">
        <v>198.77099999999999</v>
      </c>
      <c r="AI7" s="642">
        <v>19.868333333333336</v>
      </c>
      <c r="AJ7" s="642">
        <v>19.872519974863096</v>
      </c>
      <c r="AK7" s="642">
        <v>3</v>
      </c>
      <c r="AL7" s="642">
        <v>199.60500000000002</v>
      </c>
      <c r="AM7" s="643">
        <v>16.989000000000001</v>
      </c>
      <c r="AN7" s="643">
        <v>19.907671286355651</v>
      </c>
      <c r="AO7" s="643">
        <v>3</v>
      </c>
      <c r="AP7" s="655">
        <v>200.96699999999998</v>
      </c>
    </row>
    <row r="8" spans="2:42">
      <c r="B8" s="784"/>
      <c r="C8" s="634">
        <v>36.642000000000003</v>
      </c>
      <c r="D8" s="634">
        <v>19.852604556637075</v>
      </c>
      <c r="E8" s="634">
        <v>4</v>
      </c>
      <c r="F8" s="634">
        <v>206.56800000000001</v>
      </c>
      <c r="G8" s="635">
        <v>34.142000000000003</v>
      </c>
      <c r="H8" s="635">
        <v>19.854159974301318</v>
      </c>
      <c r="I8" s="635">
        <v>4</v>
      </c>
      <c r="J8" s="635">
        <v>206.56800000000001</v>
      </c>
      <c r="K8" s="636">
        <v>31.640333333333331</v>
      </c>
      <c r="L8" s="636">
        <v>19.852798968518318</v>
      </c>
      <c r="M8" s="636">
        <v>4</v>
      </c>
      <c r="N8" s="636">
        <v>206.56133333333332</v>
      </c>
      <c r="O8" s="637">
        <v>29.14833333333333</v>
      </c>
      <c r="P8" s="637">
        <v>19.856759368624502</v>
      </c>
      <c r="Q8" s="637">
        <v>4</v>
      </c>
      <c r="R8" s="637">
        <v>206.59333333333331</v>
      </c>
      <c r="S8" s="638">
        <v>26.659333333333336</v>
      </c>
      <c r="T8" s="638">
        <v>19.857865833961451</v>
      </c>
      <c r="U8" s="638">
        <v>4</v>
      </c>
      <c r="V8" s="638">
        <v>206.63733333333334</v>
      </c>
      <c r="W8" s="639">
        <v>24.185666666666663</v>
      </c>
      <c r="X8" s="639">
        <v>19.862039045553143</v>
      </c>
      <c r="Y8" s="639">
        <v>4</v>
      </c>
      <c r="Z8" s="639">
        <v>206.74266666666665</v>
      </c>
      <c r="AA8" s="640">
        <v>21.737000000000005</v>
      </c>
      <c r="AB8" s="640">
        <v>19.874986268263214</v>
      </c>
      <c r="AC8" s="640">
        <v>4</v>
      </c>
      <c r="AD8" s="640">
        <v>206.94800000000004</v>
      </c>
      <c r="AE8" s="641">
        <v>19.334999999999997</v>
      </c>
      <c r="AF8" s="641">
        <v>19.893062605752959</v>
      </c>
      <c r="AG8" s="641">
        <v>4</v>
      </c>
      <c r="AH8" s="641">
        <v>207.33999999999997</v>
      </c>
      <c r="AI8" s="642">
        <v>17.007000000000001</v>
      </c>
      <c r="AJ8" s="642">
        <v>19.913074121931164</v>
      </c>
      <c r="AK8" s="642">
        <v>4</v>
      </c>
      <c r="AL8" s="642">
        <v>208.02800000000002</v>
      </c>
      <c r="AM8" s="643">
        <v>14.790333333333331</v>
      </c>
      <c r="AN8" s="643">
        <v>19.944451458149221</v>
      </c>
      <c r="AO8" s="643">
        <v>4</v>
      </c>
      <c r="AP8" s="655">
        <v>209.16133333333332</v>
      </c>
    </row>
    <row r="9" spans="2:42">
      <c r="B9" s="784"/>
      <c r="C9" s="634">
        <v>30.813666666666666</v>
      </c>
      <c r="D9" s="634">
        <v>19.892058390250437</v>
      </c>
      <c r="E9" s="634">
        <v>5</v>
      </c>
      <c r="F9" s="634">
        <v>214.06833333333333</v>
      </c>
      <c r="G9" s="635">
        <v>28.813999999999997</v>
      </c>
      <c r="H9" s="635">
        <v>19.887987228947715</v>
      </c>
      <c r="I9" s="635">
        <v>5</v>
      </c>
      <c r="J9" s="635">
        <v>214.07</v>
      </c>
      <c r="K9" s="636">
        <v>26.812333333333331</v>
      </c>
      <c r="L9" s="636">
        <v>19.893422818791944</v>
      </c>
      <c r="M9" s="636">
        <v>5</v>
      </c>
      <c r="N9" s="636">
        <v>214.06166666666667</v>
      </c>
      <c r="O9" s="637">
        <v>24.815999999999999</v>
      </c>
      <c r="P9" s="637">
        <v>19.893917013562508</v>
      </c>
      <c r="Q9" s="637">
        <v>5</v>
      </c>
      <c r="R9" s="637">
        <v>214.07999999999998</v>
      </c>
      <c r="S9" s="638">
        <v>22.824666666666662</v>
      </c>
      <c r="T9" s="638">
        <v>19.896904441453565</v>
      </c>
      <c r="U9" s="638">
        <v>5</v>
      </c>
      <c r="V9" s="638">
        <v>214.12333333333331</v>
      </c>
      <c r="W9" s="639">
        <v>20.840333333333334</v>
      </c>
      <c r="X9" s="639">
        <v>19.899417107225158</v>
      </c>
      <c r="Y9" s="639">
        <v>5</v>
      </c>
      <c r="Z9" s="639">
        <v>214.20166666666665</v>
      </c>
      <c r="AA9" s="640">
        <v>18.877666666666666</v>
      </c>
      <c r="AB9" s="640">
        <v>19.910447761194032</v>
      </c>
      <c r="AC9" s="640">
        <v>5</v>
      </c>
      <c r="AD9" s="640">
        <v>214.38833333333332</v>
      </c>
      <c r="AE9" s="641">
        <v>16.944333333333333</v>
      </c>
      <c r="AF9" s="641">
        <v>19.927446569178855</v>
      </c>
      <c r="AG9" s="641">
        <v>5</v>
      </c>
      <c r="AH9" s="641">
        <v>214.72166666666666</v>
      </c>
      <c r="AI9" s="642">
        <v>15.066666666666668</v>
      </c>
      <c r="AJ9" s="642">
        <v>19.95045898295206</v>
      </c>
      <c r="AK9" s="642">
        <v>5</v>
      </c>
      <c r="AL9" s="642">
        <v>215.33333333333334</v>
      </c>
      <c r="AM9" s="643">
        <v>13.268666666666668</v>
      </c>
      <c r="AN9" s="643">
        <v>19.981677018633544</v>
      </c>
      <c r="AO9" s="643">
        <v>5</v>
      </c>
      <c r="AP9" s="655">
        <v>216.34333333333333</v>
      </c>
    </row>
    <row r="10" spans="2:42">
      <c r="B10" s="784"/>
      <c r="C10" s="634">
        <v>26.786666666666662</v>
      </c>
      <c r="D10" s="634">
        <v>19.920652695568705</v>
      </c>
      <c r="E10" s="634">
        <v>6</v>
      </c>
      <c r="F10" s="634">
        <v>220.71999999999997</v>
      </c>
      <c r="G10" s="635">
        <v>25.131666666666664</v>
      </c>
      <c r="H10" s="635">
        <v>19.925795053003529</v>
      </c>
      <c r="I10" s="635">
        <v>6</v>
      </c>
      <c r="J10" s="635">
        <v>220.79</v>
      </c>
      <c r="K10" s="636">
        <v>23.461333333333332</v>
      </c>
      <c r="L10" s="636">
        <v>19.921650814122199</v>
      </c>
      <c r="M10" s="636">
        <v>6</v>
      </c>
      <c r="N10" s="636">
        <v>220.768</v>
      </c>
      <c r="O10" s="637">
        <v>21.794333333333338</v>
      </c>
      <c r="P10" s="637">
        <v>19.923735660042013</v>
      </c>
      <c r="Q10" s="637">
        <v>6</v>
      </c>
      <c r="R10" s="637">
        <v>220.76600000000002</v>
      </c>
      <c r="S10" s="638">
        <v>20.137</v>
      </c>
      <c r="T10" s="638">
        <v>19.925315227934046</v>
      </c>
      <c r="U10" s="638">
        <v>6</v>
      </c>
      <c r="V10" s="638">
        <v>220.822</v>
      </c>
      <c r="W10" s="639">
        <v>18.48266666666667</v>
      </c>
      <c r="X10" s="639">
        <v>19.931281550236125</v>
      </c>
      <c r="Y10" s="639">
        <v>6</v>
      </c>
      <c r="Z10" s="639">
        <v>220.89600000000002</v>
      </c>
      <c r="AA10" s="640">
        <v>16.841666666666669</v>
      </c>
      <c r="AB10" s="640">
        <v>19.941737985516788</v>
      </c>
      <c r="AC10" s="640">
        <v>6</v>
      </c>
      <c r="AD10" s="640">
        <v>221.05</v>
      </c>
      <c r="AE10" s="641">
        <v>15.225666666666667</v>
      </c>
      <c r="AF10" s="641">
        <v>19.954735959765298</v>
      </c>
      <c r="AG10" s="641">
        <v>6</v>
      </c>
      <c r="AH10" s="641">
        <v>221.35399999999998</v>
      </c>
      <c r="AI10" s="642">
        <v>13.647</v>
      </c>
      <c r="AJ10" s="642">
        <v>19.973184746648094</v>
      </c>
      <c r="AK10" s="642">
        <v>6</v>
      </c>
      <c r="AL10" s="642">
        <v>221.88200000000001</v>
      </c>
      <c r="AM10" s="643">
        <v>12.137666666666666</v>
      </c>
      <c r="AN10" s="643">
        <v>20.007518796992482</v>
      </c>
      <c r="AO10" s="643">
        <v>6</v>
      </c>
      <c r="AP10" s="655">
        <v>222.82599999999999</v>
      </c>
    </row>
    <row r="11" spans="2:42">
      <c r="B11" s="784"/>
      <c r="C11" s="634">
        <v>23.847333333333335</v>
      </c>
      <c r="D11" s="634">
        <v>19.947002443149785</v>
      </c>
      <c r="E11" s="634">
        <v>7</v>
      </c>
      <c r="F11" s="634">
        <v>226.93133333333336</v>
      </c>
      <c r="G11" s="635">
        <v>22.418000000000003</v>
      </c>
      <c r="H11" s="635">
        <v>19.951770911831201</v>
      </c>
      <c r="I11" s="635">
        <v>7</v>
      </c>
      <c r="J11" s="635">
        <v>226.92600000000002</v>
      </c>
      <c r="K11" s="636">
        <v>20.989333333333335</v>
      </c>
      <c r="L11" s="636">
        <v>19.950519357884797</v>
      </c>
      <c r="M11" s="636">
        <v>7</v>
      </c>
      <c r="N11" s="636">
        <v>226.92533333333336</v>
      </c>
      <c r="O11" s="637">
        <v>19.561666666666667</v>
      </c>
      <c r="P11" s="637">
        <v>19.948360346777235</v>
      </c>
      <c r="Q11" s="637">
        <v>7</v>
      </c>
      <c r="R11" s="637">
        <v>226.93166666666667</v>
      </c>
      <c r="S11" s="638">
        <v>18.137666666666664</v>
      </c>
      <c r="T11" s="638">
        <v>19.951173353520058</v>
      </c>
      <c r="U11" s="638">
        <v>7</v>
      </c>
      <c r="V11" s="638">
        <v>226.96366666666665</v>
      </c>
      <c r="W11" s="639">
        <v>16.72</v>
      </c>
      <c r="X11" s="639">
        <v>19.9578827546955</v>
      </c>
      <c r="Y11" s="639">
        <v>7</v>
      </c>
      <c r="Z11" s="639">
        <v>227.04</v>
      </c>
      <c r="AA11" s="640">
        <v>15.311999999999999</v>
      </c>
      <c r="AB11" s="640">
        <v>19.966532025389498</v>
      </c>
      <c r="AC11" s="640">
        <v>7</v>
      </c>
      <c r="AD11" s="640">
        <v>227.184</v>
      </c>
      <c r="AE11" s="641">
        <v>13.921666666666667</v>
      </c>
      <c r="AF11" s="641">
        <v>19.982721382289419</v>
      </c>
      <c r="AG11" s="641">
        <v>7</v>
      </c>
      <c r="AH11" s="641">
        <v>227.45166666666665</v>
      </c>
      <c r="AI11" s="642">
        <v>12.564333333333332</v>
      </c>
      <c r="AJ11" s="642">
        <v>19.998380238914759</v>
      </c>
      <c r="AK11" s="642">
        <v>7</v>
      </c>
      <c r="AL11" s="642">
        <v>227.95033333333333</v>
      </c>
      <c r="AM11" s="643">
        <v>11.260333333333334</v>
      </c>
      <c r="AN11" s="643">
        <v>20.031996587030715</v>
      </c>
      <c r="AO11" s="643">
        <v>7</v>
      </c>
      <c r="AP11" s="655">
        <v>228.82233333333335</v>
      </c>
    </row>
    <row r="12" spans="2:42">
      <c r="B12" s="784"/>
      <c r="C12" s="634">
        <v>21.587</v>
      </c>
      <c r="D12" s="634">
        <v>19.968575118381402</v>
      </c>
      <c r="E12" s="634">
        <v>8</v>
      </c>
      <c r="F12" s="634">
        <v>232.696</v>
      </c>
      <c r="G12" s="635">
        <v>20.336000000000002</v>
      </c>
      <c r="H12" s="635">
        <v>19.966014196601421</v>
      </c>
      <c r="I12" s="635">
        <v>8</v>
      </c>
      <c r="J12" s="635">
        <v>232.68800000000002</v>
      </c>
      <c r="K12" s="636">
        <v>19.086333333333332</v>
      </c>
      <c r="L12" s="636">
        <v>19.968130921619291</v>
      </c>
      <c r="M12" s="636">
        <v>8</v>
      </c>
      <c r="N12" s="636">
        <v>232.69066666666666</v>
      </c>
      <c r="O12" s="637">
        <v>17.838333333333335</v>
      </c>
      <c r="P12" s="637">
        <v>19.971514889943894</v>
      </c>
      <c r="Q12" s="637">
        <v>8</v>
      </c>
      <c r="R12" s="637">
        <v>232.70666666666668</v>
      </c>
      <c r="S12" s="638">
        <v>16.592333333333332</v>
      </c>
      <c r="T12" s="638">
        <v>19.97535135135135</v>
      </c>
      <c r="U12" s="638">
        <v>8</v>
      </c>
      <c r="V12" s="638">
        <v>232.73866666666666</v>
      </c>
      <c r="W12" s="639">
        <v>15.348333333333334</v>
      </c>
      <c r="X12" s="639">
        <v>19.980013034977191</v>
      </c>
      <c r="Y12" s="639">
        <v>8</v>
      </c>
      <c r="Z12" s="639">
        <v>232.78666666666669</v>
      </c>
      <c r="AA12" s="640">
        <v>14.117000000000001</v>
      </c>
      <c r="AB12" s="640">
        <v>19.908925318761383</v>
      </c>
      <c r="AC12" s="640">
        <v>8</v>
      </c>
      <c r="AD12" s="640">
        <v>232.93600000000001</v>
      </c>
      <c r="AE12" s="641">
        <v>12.895666666666665</v>
      </c>
      <c r="AF12" s="641">
        <v>20.027188252839277</v>
      </c>
      <c r="AG12" s="641">
        <v>8</v>
      </c>
      <c r="AH12" s="641">
        <v>233.16533333333331</v>
      </c>
      <c r="AI12" s="642">
        <v>11.704000000000001</v>
      </c>
      <c r="AJ12" s="642">
        <v>20.021999999999998</v>
      </c>
      <c r="AK12" s="642">
        <v>8</v>
      </c>
      <c r="AL12" s="642">
        <v>233.63200000000001</v>
      </c>
      <c r="AM12" s="643">
        <v>10.548666666666668</v>
      </c>
      <c r="AN12" s="643">
        <v>20.057157057654077</v>
      </c>
      <c r="AO12" s="643">
        <v>8</v>
      </c>
      <c r="AP12" s="655">
        <v>234.38933333333335</v>
      </c>
    </row>
    <row r="13" spans="2:42">
      <c r="B13" s="784"/>
      <c r="C13" s="634">
        <v>19.791</v>
      </c>
      <c r="D13" s="634">
        <v>19.981526494895476</v>
      </c>
      <c r="E13" s="634">
        <v>9</v>
      </c>
      <c r="F13" s="634">
        <v>238.119</v>
      </c>
      <c r="G13" s="635">
        <v>18.681999999999999</v>
      </c>
      <c r="H13" s="635">
        <v>19.989795918367349</v>
      </c>
      <c r="I13" s="635">
        <v>9</v>
      </c>
      <c r="J13" s="635">
        <v>238.13799999999998</v>
      </c>
      <c r="K13" s="636">
        <v>17.570999999999998</v>
      </c>
      <c r="L13" s="636">
        <v>19.98835516739447</v>
      </c>
      <c r="M13" s="636">
        <v>9</v>
      </c>
      <c r="N13" s="636">
        <v>238.13899999999998</v>
      </c>
      <c r="O13" s="637">
        <v>16.462666666666667</v>
      </c>
      <c r="P13" s="637">
        <v>19.993175725079212</v>
      </c>
      <c r="Q13" s="637">
        <v>9</v>
      </c>
      <c r="R13" s="637">
        <v>238.16400000000002</v>
      </c>
      <c r="S13" s="638">
        <v>15.353000000000002</v>
      </c>
      <c r="T13" s="638">
        <v>19.99218368343918</v>
      </c>
      <c r="U13" s="638">
        <v>9</v>
      </c>
      <c r="V13" s="638">
        <v>238.17700000000002</v>
      </c>
      <c r="W13" s="639">
        <v>14.246333333333334</v>
      </c>
      <c r="X13" s="639">
        <v>19.99559686888454</v>
      </c>
      <c r="Y13" s="639">
        <v>9</v>
      </c>
      <c r="Z13" s="639">
        <v>238.21700000000001</v>
      </c>
      <c r="AA13" s="640">
        <v>13.149000000000001</v>
      </c>
      <c r="AB13" s="640">
        <v>20.002104155707521</v>
      </c>
      <c r="AC13" s="640">
        <v>9</v>
      </c>
      <c r="AD13" s="640">
        <v>238.34100000000001</v>
      </c>
      <c r="AE13" s="641">
        <v>12.064666666666668</v>
      </c>
      <c r="AF13" s="641">
        <v>20.04525471942074</v>
      </c>
      <c r="AG13" s="641">
        <v>9</v>
      </c>
      <c r="AH13" s="641">
        <v>238.58199999999999</v>
      </c>
      <c r="AI13" s="642">
        <v>11.005666666666665</v>
      </c>
      <c r="AJ13" s="642">
        <v>20.062218692083661</v>
      </c>
      <c r="AK13" s="642">
        <v>9</v>
      </c>
      <c r="AL13" s="642">
        <v>239.05099999999999</v>
      </c>
      <c r="AM13" s="643">
        <v>9.9713333333333338</v>
      </c>
      <c r="AN13" s="643">
        <v>20.073061907417735</v>
      </c>
      <c r="AO13" s="643">
        <v>9</v>
      </c>
      <c r="AP13" s="655">
        <v>239.74200000000002</v>
      </c>
    </row>
    <row r="14" spans="2:42" ht="15.75" thickBot="1">
      <c r="B14" s="785"/>
      <c r="C14" s="656">
        <v>18.334999999999997</v>
      </c>
      <c r="D14" s="656">
        <v>20.036622868325409</v>
      </c>
      <c r="E14" s="656">
        <v>10</v>
      </c>
      <c r="F14" s="656">
        <v>243.34999999999997</v>
      </c>
      <c r="G14" s="657">
        <v>17.334666666666667</v>
      </c>
      <c r="H14" s="657">
        <v>20.036353467561522</v>
      </c>
      <c r="I14" s="657">
        <v>10</v>
      </c>
      <c r="J14" s="657">
        <v>243.34666666666666</v>
      </c>
      <c r="K14" s="658">
        <v>16.336000000000002</v>
      </c>
      <c r="L14" s="658">
        <v>20.038946483608857</v>
      </c>
      <c r="M14" s="658">
        <v>10</v>
      </c>
      <c r="N14" s="658">
        <v>243.36</v>
      </c>
      <c r="O14" s="659">
        <v>15.337666666666665</v>
      </c>
      <c r="P14" s="659">
        <v>20.039842873176205</v>
      </c>
      <c r="Q14" s="659">
        <v>10</v>
      </c>
      <c r="R14" s="659">
        <v>243.37666666666667</v>
      </c>
      <c r="S14" s="660">
        <v>14.338999999999999</v>
      </c>
      <c r="T14" s="660">
        <v>20.04238001683974</v>
      </c>
      <c r="U14" s="660">
        <v>10</v>
      </c>
      <c r="V14" s="660">
        <v>243.39</v>
      </c>
      <c r="W14" s="661">
        <v>13.343999999999999</v>
      </c>
      <c r="X14" s="661">
        <v>20.043148278285312</v>
      </c>
      <c r="Y14" s="661">
        <v>10</v>
      </c>
      <c r="Z14" s="661">
        <v>243.44</v>
      </c>
      <c r="AA14" s="662">
        <v>12.353666666666667</v>
      </c>
      <c r="AB14" s="662">
        <v>20.022209234365871</v>
      </c>
      <c r="AC14" s="662">
        <v>10</v>
      </c>
      <c r="AD14" s="662">
        <v>243.53666666666669</v>
      </c>
      <c r="AE14" s="663">
        <v>11.379</v>
      </c>
      <c r="AF14" s="663">
        <v>20.063182079264788</v>
      </c>
      <c r="AG14" s="663">
        <v>10</v>
      </c>
      <c r="AH14" s="663">
        <v>243.79</v>
      </c>
      <c r="AI14" s="664">
        <v>10.421333333333335</v>
      </c>
      <c r="AJ14" s="664">
        <v>20.079001468428782</v>
      </c>
      <c r="AK14" s="664">
        <v>10</v>
      </c>
      <c r="AL14" s="664">
        <v>244.21333333333337</v>
      </c>
      <c r="AM14" s="665">
        <v>9.4930000000000003</v>
      </c>
      <c r="AN14" s="665">
        <v>20.091697645600991</v>
      </c>
      <c r="AO14" s="665">
        <v>10</v>
      </c>
      <c r="AP14" s="666">
        <v>244.93</v>
      </c>
    </row>
    <row r="15" spans="2:42" ht="15.75" customHeight="1" thickTop="1">
      <c r="B15" s="780" t="s">
        <v>189</v>
      </c>
      <c r="C15" s="384">
        <v>113.10433333333333</v>
      </c>
      <c r="D15" s="384">
        <v>20</v>
      </c>
      <c r="E15" s="384">
        <v>1</v>
      </c>
      <c r="F15" s="384">
        <v>173.10433333333333</v>
      </c>
      <c r="G15" s="385">
        <v>103.11133333333333</v>
      </c>
      <c r="H15" s="385">
        <v>20</v>
      </c>
      <c r="I15" s="385">
        <v>1</v>
      </c>
      <c r="J15" s="385">
        <v>173.11133333333333</v>
      </c>
      <c r="K15" s="386">
        <v>93.138999999999996</v>
      </c>
      <c r="L15" s="386">
        <v>20</v>
      </c>
      <c r="M15" s="386">
        <v>1</v>
      </c>
      <c r="N15" s="386">
        <v>173.13900000000001</v>
      </c>
      <c r="O15" s="383">
        <v>83.170333333333346</v>
      </c>
      <c r="P15" s="383">
        <v>20</v>
      </c>
      <c r="Q15" s="383">
        <v>1</v>
      </c>
      <c r="R15" s="383">
        <v>173.17033333333336</v>
      </c>
      <c r="S15" s="387">
        <v>73.24133333333333</v>
      </c>
      <c r="T15" s="387">
        <v>20</v>
      </c>
      <c r="U15" s="387">
        <v>1</v>
      </c>
      <c r="V15" s="387">
        <v>173.24133333333333</v>
      </c>
      <c r="W15" s="388">
        <v>63.439333333333337</v>
      </c>
      <c r="X15" s="388">
        <v>20</v>
      </c>
      <c r="Y15" s="388">
        <v>1</v>
      </c>
      <c r="Z15" s="388">
        <v>173.43933333333334</v>
      </c>
      <c r="AA15" s="389">
        <v>53.812666666666665</v>
      </c>
      <c r="AB15" s="389">
        <v>20</v>
      </c>
      <c r="AC15" s="389">
        <v>1</v>
      </c>
      <c r="AD15" s="389">
        <v>173.81266666666667</v>
      </c>
      <c r="AE15" s="390">
        <v>44.589666666666666</v>
      </c>
      <c r="AF15" s="390">
        <v>20</v>
      </c>
      <c r="AG15" s="390">
        <v>1</v>
      </c>
      <c r="AH15" s="390">
        <v>174.58966666666666</v>
      </c>
      <c r="AI15" s="391">
        <v>35.969666666666662</v>
      </c>
      <c r="AJ15" s="391">
        <v>20</v>
      </c>
      <c r="AK15" s="391">
        <v>1</v>
      </c>
      <c r="AL15" s="391">
        <v>175.96966666666665</v>
      </c>
      <c r="AM15" s="392">
        <v>28.279666666666667</v>
      </c>
      <c r="AN15" s="392">
        <v>20</v>
      </c>
      <c r="AO15" s="392">
        <v>1</v>
      </c>
      <c r="AP15" s="633">
        <v>178.27966666666666</v>
      </c>
    </row>
    <row r="16" spans="2:42">
      <c r="B16" s="781"/>
      <c r="C16" s="354">
        <v>64.260666666666665</v>
      </c>
      <c r="D16" s="354">
        <v>20</v>
      </c>
      <c r="E16" s="354">
        <v>2</v>
      </c>
      <c r="F16" s="354">
        <v>188.52133333333333</v>
      </c>
      <c r="G16" s="355">
        <v>59.271000000000008</v>
      </c>
      <c r="H16" s="355">
        <v>20</v>
      </c>
      <c r="I16" s="355">
        <v>2</v>
      </c>
      <c r="J16" s="355">
        <v>188.54200000000003</v>
      </c>
      <c r="K16" s="356">
        <v>54.282666666666671</v>
      </c>
      <c r="L16" s="356">
        <v>20</v>
      </c>
      <c r="M16" s="356">
        <v>2</v>
      </c>
      <c r="N16" s="356">
        <v>188.56533333333334</v>
      </c>
      <c r="O16" s="357">
        <v>49.292333333333339</v>
      </c>
      <c r="P16" s="357">
        <v>20</v>
      </c>
      <c r="Q16" s="357">
        <v>2</v>
      </c>
      <c r="R16" s="357">
        <v>188.58466666666669</v>
      </c>
      <c r="S16" s="358">
        <v>44.305666666666667</v>
      </c>
      <c r="T16" s="358">
        <v>20</v>
      </c>
      <c r="U16" s="358">
        <v>2</v>
      </c>
      <c r="V16" s="358">
        <v>188.61133333333333</v>
      </c>
      <c r="W16" s="359">
        <v>39.366</v>
      </c>
      <c r="X16" s="359">
        <v>20</v>
      </c>
      <c r="Y16" s="359">
        <v>2</v>
      </c>
      <c r="Z16" s="359">
        <v>188.732</v>
      </c>
      <c r="AA16" s="360">
        <v>34.469666666666669</v>
      </c>
      <c r="AB16" s="360">
        <v>20</v>
      </c>
      <c r="AC16" s="360">
        <v>2</v>
      </c>
      <c r="AD16" s="360">
        <v>188.93933333333334</v>
      </c>
      <c r="AE16" s="361">
        <v>29.688666666666666</v>
      </c>
      <c r="AF16" s="361">
        <v>20</v>
      </c>
      <c r="AG16" s="361">
        <v>2</v>
      </c>
      <c r="AH16" s="361">
        <v>189.37733333333333</v>
      </c>
      <c r="AI16" s="362">
        <v>25.121666666666666</v>
      </c>
      <c r="AJ16" s="362">
        <v>20</v>
      </c>
      <c r="AK16" s="362">
        <v>2</v>
      </c>
      <c r="AL16" s="362">
        <v>190.24333333333334</v>
      </c>
      <c r="AM16" s="363">
        <v>20.841333333333335</v>
      </c>
      <c r="AN16" s="363">
        <v>20</v>
      </c>
      <c r="AO16" s="363">
        <v>2</v>
      </c>
      <c r="AP16" s="558">
        <v>191.68266666666668</v>
      </c>
    </row>
    <row r="17" spans="2:42">
      <c r="B17" s="781"/>
      <c r="C17" s="354">
        <v>46.350666666666662</v>
      </c>
      <c r="D17" s="354">
        <v>20</v>
      </c>
      <c r="E17" s="354">
        <v>3</v>
      </c>
      <c r="F17" s="354">
        <v>199.05199999999999</v>
      </c>
      <c r="G17" s="355">
        <v>43.018333333333338</v>
      </c>
      <c r="H17" s="355">
        <v>20</v>
      </c>
      <c r="I17" s="355">
        <v>3</v>
      </c>
      <c r="J17" s="355">
        <v>199.05500000000001</v>
      </c>
      <c r="K17" s="356">
        <v>39.692</v>
      </c>
      <c r="L17" s="356">
        <v>20</v>
      </c>
      <c r="M17" s="356">
        <v>3</v>
      </c>
      <c r="N17" s="356">
        <v>199.07599999999999</v>
      </c>
      <c r="O17" s="357">
        <v>36.361666666666672</v>
      </c>
      <c r="P17" s="357">
        <v>20</v>
      </c>
      <c r="Q17" s="357">
        <v>3</v>
      </c>
      <c r="R17" s="357">
        <v>199.08500000000001</v>
      </c>
      <c r="S17" s="358">
        <v>33.033333333333331</v>
      </c>
      <c r="T17" s="358">
        <v>20</v>
      </c>
      <c r="U17" s="358">
        <v>3</v>
      </c>
      <c r="V17" s="358">
        <v>199.1</v>
      </c>
      <c r="W17" s="359">
        <v>29.728666666666669</v>
      </c>
      <c r="X17" s="359">
        <v>20</v>
      </c>
      <c r="Y17" s="359">
        <v>3</v>
      </c>
      <c r="Z17" s="359">
        <v>199.18600000000001</v>
      </c>
      <c r="AA17" s="360">
        <v>26.448333333333334</v>
      </c>
      <c r="AB17" s="360">
        <v>20</v>
      </c>
      <c r="AC17" s="360">
        <v>3</v>
      </c>
      <c r="AD17" s="360">
        <v>199.345</v>
      </c>
      <c r="AE17" s="361">
        <v>23.221</v>
      </c>
      <c r="AF17" s="361">
        <v>20</v>
      </c>
      <c r="AG17" s="361">
        <v>3</v>
      </c>
      <c r="AH17" s="361">
        <v>199.66300000000001</v>
      </c>
      <c r="AI17" s="362">
        <v>20.105</v>
      </c>
      <c r="AJ17" s="362">
        <v>20</v>
      </c>
      <c r="AK17" s="362">
        <v>3</v>
      </c>
      <c r="AL17" s="362">
        <v>200.315</v>
      </c>
      <c r="AM17" s="363">
        <v>17.146666666666665</v>
      </c>
      <c r="AN17" s="363">
        <v>20</v>
      </c>
      <c r="AO17" s="363">
        <v>3</v>
      </c>
      <c r="AP17" s="558">
        <v>201.44</v>
      </c>
    </row>
    <row r="18" spans="2:42">
      <c r="B18" s="781"/>
      <c r="C18" s="354">
        <v>36.87166666666667</v>
      </c>
      <c r="D18" s="354">
        <v>20</v>
      </c>
      <c r="E18" s="354">
        <v>4</v>
      </c>
      <c r="F18" s="354">
        <v>207.48666666666668</v>
      </c>
      <c r="G18" s="355">
        <v>34.369</v>
      </c>
      <c r="H18" s="355">
        <v>20</v>
      </c>
      <c r="I18" s="355">
        <v>4</v>
      </c>
      <c r="J18" s="355">
        <v>207.476</v>
      </c>
      <c r="K18" s="356">
        <v>31.868666666666666</v>
      </c>
      <c r="L18" s="356">
        <v>20</v>
      </c>
      <c r="M18" s="356">
        <v>4</v>
      </c>
      <c r="N18" s="356">
        <v>207.47466666666668</v>
      </c>
      <c r="O18" s="357">
        <v>29.370666666666665</v>
      </c>
      <c r="P18" s="357">
        <v>20</v>
      </c>
      <c r="Q18" s="357">
        <v>4</v>
      </c>
      <c r="R18" s="357">
        <v>207.48266666666666</v>
      </c>
      <c r="S18" s="358">
        <v>26.879333333333335</v>
      </c>
      <c r="T18" s="358">
        <v>20</v>
      </c>
      <c r="U18" s="358">
        <v>4</v>
      </c>
      <c r="V18" s="358">
        <v>207.51733333333334</v>
      </c>
      <c r="W18" s="359">
        <v>24.397666666666666</v>
      </c>
      <c r="X18" s="359">
        <v>20</v>
      </c>
      <c r="Y18" s="359">
        <v>4</v>
      </c>
      <c r="Z18" s="359">
        <v>207.59066666666666</v>
      </c>
      <c r="AA18" s="360">
        <v>21.926666666666666</v>
      </c>
      <c r="AB18" s="360">
        <v>20</v>
      </c>
      <c r="AC18" s="360">
        <v>4</v>
      </c>
      <c r="AD18" s="360">
        <v>207.70666666666665</v>
      </c>
      <c r="AE18" s="361">
        <v>19.492999999999999</v>
      </c>
      <c r="AF18" s="361">
        <v>20</v>
      </c>
      <c r="AG18" s="361">
        <v>4</v>
      </c>
      <c r="AH18" s="361">
        <v>207.97199999999998</v>
      </c>
      <c r="AI18" s="362">
        <v>17.130333333333336</v>
      </c>
      <c r="AJ18" s="362">
        <v>20</v>
      </c>
      <c r="AK18" s="362">
        <v>4</v>
      </c>
      <c r="AL18" s="362">
        <v>208.52133333333336</v>
      </c>
      <c r="AM18" s="363">
        <v>14.863666666666667</v>
      </c>
      <c r="AN18" s="363">
        <v>20</v>
      </c>
      <c r="AO18" s="363">
        <v>4</v>
      </c>
      <c r="AP18" s="558">
        <v>209.45466666666667</v>
      </c>
    </row>
    <row r="19" spans="2:42">
      <c r="B19" s="781"/>
      <c r="C19" s="354">
        <v>30.947999999999997</v>
      </c>
      <c r="D19" s="354">
        <v>20</v>
      </c>
      <c r="E19" s="354">
        <v>5</v>
      </c>
      <c r="F19" s="354">
        <v>214.73999999999998</v>
      </c>
      <c r="G19" s="355">
        <v>28.954333333333334</v>
      </c>
      <c r="H19" s="355">
        <v>20</v>
      </c>
      <c r="I19" s="355">
        <v>5</v>
      </c>
      <c r="J19" s="355">
        <v>214.77166666666668</v>
      </c>
      <c r="K19" s="356">
        <v>26.944666666666667</v>
      </c>
      <c r="L19" s="356">
        <v>20</v>
      </c>
      <c r="M19" s="356">
        <v>5</v>
      </c>
      <c r="N19" s="356">
        <v>214.72333333333333</v>
      </c>
      <c r="O19" s="357">
        <v>24.947666666666667</v>
      </c>
      <c r="P19" s="357">
        <v>20</v>
      </c>
      <c r="Q19" s="357">
        <v>5</v>
      </c>
      <c r="R19" s="357">
        <v>214.73833333333334</v>
      </c>
      <c r="S19" s="358">
        <v>22.952333333333332</v>
      </c>
      <c r="T19" s="358">
        <v>20</v>
      </c>
      <c r="U19" s="358">
        <v>5</v>
      </c>
      <c r="V19" s="358">
        <v>214.76166666666666</v>
      </c>
      <c r="W19" s="359">
        <v>20.964000000000002</v>
      </c>
      <c r="X19" s="359">
        <v>20</v>
      </c>
      <c r="Y19" s="359">
        <v>5</v>
      </c>
      <c r="Z19" s="359">
        <v>214.82</v>
      </c>
      <c r="AA19" s="360">
        <v>18.986666666666665</v>
      </c>
      <c r="AB19" s="360">
        <v>20</v>
      </c>
      <c r="AC19" s="360">
        <v>5</v>
      </c>
      <c r="AD19" s="360">
        <v>214.93333333333334</v>
      </c>
      <c r="AE19" s="361">
        <v>17.030333333333331</v>
      </c>
      <c r="AF19" s="361">
        <v>20</v>
      </c>
      <c r="AG19" s="361">
        <v>5</v>
      </c>
      <c r="AH19" s="361">
        <v>215.15166666666664</v>
      </c>
      <c r="AI19" s="362">
        <v>15.123333333333335</v>
      </c>
      <c r="AJ19" s="362">
        <v>20</v>
      </c>
      <c r="AK19" s="362">
        <v>5</v>
      </c>
      <c r="AL19" s="362">
        <v>215.61666666666667</v>
      </c>
      <c r="AM19" s="363">
        <v>13.288333333333332</v>
      </c>
      <c r="AN19" s="363">
        <v>20</v>
      </c>
      <c r="AO19" s="363">
        <v>5</v>
      </c>
      <c r="AP19" s="558">
        <v>216.44166666666666</v>
      </c>
    </row>
    <row r="20" spans="2:42">
      <c r="B20" s="781"/>
      <c r="C20" s="354">
        <v>26.869333333333334</v>
      </c>
      <c r="D20" s="354">
        <v>20</v>
      </c>
      <c r="E20" s="354">
        <v>6</v>
      </c>
      <c r="F20" s="354">
        <v>221.21600000000001</v>
      </c>
      <c r="G20" s="355">
        <v>25.208666666666669</v>
      </c>
      <c r="H20" s="355">
        <v>20</v>
      </c>
      <c r="I20" s="355">
        <v>6</v>
      </c>
      <c r="J20" s="355">
        <v>221.25200000000001</v>
      </c>
      <c r="K20" s="356">
        <v>23.542333333333332</v>
      </c>
      <c r="L20" s="356">
        <v>20</v>
      </c>
      <c r="M20" s="356">
        <v>6</v>
      </c>
      <c r="N20" s="356">
        <v>221.25399999999999</v>
      </c>
      <c r="O20" s="357">
        <v>21.873000000000001</v>
      </c>
      <c r="P20" s="357">
        <v>20</v>
      </c>
      <c r="Q20" s="357">
        <v>6</v>
      </c>
      <c r="R20" s="357">
        <v>221.238</v>
      </c>
      <c r="S20" s="358">
        <v>20.213999999999999</v>
      </c>
      <c r="T20" s="358">
        <v>20</v>
      </c>
      <c r="U20" s="358">
        <v>6</v>
      </c>
      <c r="V20" s="358">
        <v>221.28399999999999</v>
      </c>
      <c r="W20" s="359">
        <v>18.552999999999997</v>
      </c>
      <c r="X20" s="359">
        <v>20</v>
      </c>
      <c r="Y20" s="359">
        <v>6</v>
      </c>
      <c r="Z20" s="359">
        <v>221.31799999999998</v>
      </c>
      <c r="AA20" s="360">
        <v>16.900666666666666</v>
      </c>
      <c r="AB20" s="360">
        <v>20</v>
      </c>
      <c r="AC20" s="360">
        <v>6</v>
      </c>
      <c r="AD20" s="360">
        <v>221.404</v>
      </c>
      <c r="AE20" s="361">
        <v>15.270666666666665</v>
      </c>
      <c r="AF20" s="361">
        <v>20</v>
      </c>
      <c r="AG20" s="361">
        <v>6</v>
      </c>
      <c r="AH20" s="361">
        <v>221.624</v>
      </c>
      <c r="AI20" s="362">
        <v>13.672666666666666</v>
      </c>
      <c r="AJ20" s="362">
        <v>20</v>
      </c>
      <c r="AK20" s="362">
        <v>6</v>
      </c>
      <c r="AL20" s="362">
        <v>222.036</v>
      </c>
      <c r="AM20" s="363">
        <v>12.131</v>
      </c>
      <c r="AN20" s="363">
        <v>20</v>
      </c>
      <c r="AO20" s="363">
        <v>6</v>
      </c>
      <c r="AP20" s="558">
        <v>222.786</v>
      </c>
    </row>
    <row r="21" spans="2:42">
      <c r="B21" s="781"/>
      <c r="C21" s="354">
        <v>23.894333333333336</v>
      </c>
      <c r="D21" s="354">
        <v>20</v>
      </c>
      <c r="E21" s="354">
        <v>7</v>
      </c>
      <c r="F21" s="354">
        <v>227.26033333333334</v>
      </c>
      <c r="G21" s="355">
        <v>22.460666666666668</v>
      </c>
      <c r="H21" s="355">
        <v>20</v>
      </c>
      <c r="I21" s="355">
        <v>7</v>
      </c>
      <c r="J21" s="355">
        <v>227.22466666666668</v>
      </c>
      <c r="K21" s="356">
        <v>21.033000000000001</v>
      </c>
      <c r="L21" s="356">
        <v>20</v>
      </c>
      <c r="M21" s="356">
        <v>7</v>
      </c>
      <c r="N21" s="356">
        <v>227.23099999999999</v>
      </c>
      <c r="O21" s="357">
        <v>19.607333333333333</v>
      </c>
      <c r="P21" s="357">
        <v>20</v>
      </c>
      <c r="Q21" s="357">
        <v>7</v>
      </c>
      <c r="R21" s="357">
        <v>227.25133333333332</v>
      </c>
      <c r="S21" s="358">
        <v>18.180666666666667</v>
      </c>
      <c r="T21" s="358">
        <v>20</v>
      </c>
      <c r="U21" s="358">
        <v>7</v>
      </c>
      <c r="V21" s="358">
        <v>227.26466666666667</v>
      </c>
      <c r="W21" s="359">
        <v>16.757000000000001</v>
      </c>
      <c r="X21" s="359">
        <v>20</v>
      </c>
      <c r="Y21" s="359">
        <v>7</v>
      </c>
      <c r="Z21" s="359">
        <v>227.29900000000001</v>
      </c>
      <c r="AA21" s="360">
        <v>15.341000000000001</v>
      </c>
      <c r="AB21" s="360">
        <v>20</v>
      </c>
      <c r="AC21" s="360">
        <v>7</v>
      </c>
      <c r="AD21" s="360">
        <v>227.387</v>
      </c>
      <c r="AE21" s="361">
        <v>13.936333333333332</v>
      </c>
      <c r="AF21" s="361">
        <v>20</v>
      </c>
      <c r="AG21" s="361">
        <v>7</v>
      </c>
      <c r="AH21" s="361">
        <v>227.55433333333332</v>
      </c>
      <c r="AI21" s="362">
        <v>12.565666666666667</v>
      </c>
      <c r="AJ21" s="362">
        <v>20</v>
      </c>
      <c r="AK21" s="362">
        <v>7</v>
      </c>
      <c r="AL21" s="362">
        <v>227.95966666666666</v>
      </c>
      <c r="AM21" s="363">
        <v>11.235333333333335</v>
      </c>
      <c r="AN21" s="363">
        <v>20</v>
      </c>
      <c r="AO21" s="363">
        <v>7</v>
      </c>
      <c r="AP21" s="558">
        <v>228.64733333333334</v>
      </c>
    </row>
    <row r="22" spans="2:42">
      <c r="B22" s="781"/>
      <c r="C22" s="354">
        <v>21.611333333333334</v>
      </c>
      <c r="D22" s="354">
        <v>20</v>
      </c>
      <c r="E22" s="354">
        <v>8</v>
      </c>
      <c r="F22" s="354">
        <v>232.89066666666668</v>
      </c>
      <c r="G22" s="355">
        <v>20.362333333333336</v>
      </c>
      <c r="H22" s="355">
        <v>20</v>
      </c>
      <c r="I22" s="355">
        <v>8</v>
      </c>
      <c r="J22" s="355">
        <v>232.89866666666668</v>
      </c>
      <c r="K22" s="356">
        <v>19.111000000000001</v>
      </c>
      <c r="L22" s="356">
        <v>20</v>
      </c>
      <c r="M22" s="356">
        <v>8</v>
      </c>
      <c r="N22" s="356">
        <v>232.88800000000001</v>
      </c>
      <c r="O22" s="357">
        <v>17.860333333333333</v>
      </c>
      <c r="P22" s="357">
        <v>20</v>
      </c>
      <c r="Q22" s="357">
        <v>8</v>
      </c>
      <c r="R22" s="357">
        <v>232.88266666666667</v>
      </c>
      <c r="S22" s="358">
        <v>16.611333333333334</v>
      </c>
      <c r="T22" s="358">
        <v>20</v>
      </c>
      <c r="U22" s="358">
        <v>8</v>
      </c>
      <c r="V22" s="358">
        <v>232.89066666666668</v>
      </c>
      <c r="W22" s="359">
        <v>15.363666666666665</v>
      </c>
      <c r="X22" s="359">
        <v>20</v>
      </c>
      <c r="Y22" s="359">
        <v>8</v>
      </c>
      <c r="Z22" s="359">
        <v>232.90933333333334</v>
      </c>
      <c r="AA22" s="360">
        <v>14.122</v>
      </c>
      <c r="AB22" s="360">
        <v>20</v>
      </c>
      <c r="AC22" s="360">
        <v>8</v>
      </c>
      <c r="AD22" s="360">
        <v>232.976</v>
      </c>
      <c r="AE22" s="361">
        <v>12.894333333333334</v>
      </c>
      <c r="AF22" s="361">
        <v>20</v>
      </c>
      <c r="AG22" s="361">
        <v>8</v>
      </c>
      <c r="AH22" s="361">
        <v>233.15466666666669</v>
      </c>
      <c r="AI22" s="362">
        <v>11.688666666666668</v>
      </c>
      <c r="AJ22" s="362">
        <v>20</v>
      </c>
      <c r="AK22" s="362">
        <v>8</v>
      </c>
      <c r="AL22" s="362">
        <v>233.50933333333336</v>
      </c>
      <c r="AM22" s="363">
        <v>10.510333333333334</v>
      </c>
      <c r="AN22" s="363">
        <v>20</v>
      </c>
      <c r="AO22" s="363">
        <v>8</v>
      </c>
      <c r="AP22" s="558">
        <v>234.08266666666668</v>
      </c>
    </row>
    <row r="23" spans="2:42">
      <c r="B23" s="781"/>
      <c r="C23" s="354">
        <v>19.803666666666668</v>
      </c>
      <c r="D23" s="354">
        <v>20</v>
      </c>
      <c r="E23" s="354">
        <v>9</v>
      </c>
      <c r="F23" s="354">
        <v>238.233</v>
      </c>
      <c r="G23" s="355">
        <v>18.688999999999997</v>
      </c>
      <c r="H23" s="355">
        <v>20</v>
      </c>
      <c r="I23" s="355">
        <v>9</v>
      </c>
      <c r="J23" s="355">
        <v>238.20099999999996</v>
      </c>
      <c r="K23" s="356">
        <v>17.578999999999997</v>
      </c>
      <c r="L23" s="356">
        <v>20</v>
      </c>
      <c r="M23" s="356">
        <v>9</v>
      </c>
      <c r="N23" s="356">
        <v>238.21099999999998</v>
      </c>
      <c r="O23" s="357">
        <v>16.467333333333332</v>
      </c>
      <c r="P23" s="357">
        <v>20</v>
      </c>
      <c r="Q23" s="357">
        <v>9</v>
      </c>
      <c r="R23" s="357">
        <v>238.20599999999999</v>
      </c>
      <c r="S23" s="358">
        <v>15.358333333333334</v>
      </c>
      <c r="T23" s="358">
        <v>20</v>
      </c>
      <c r="U23" s="358">
        <v>9</v>
      </c>
      <c r="V23" s="358">
        <v>238.22500000000002</v>
      </c>
      <c r="W23" s="359">
        <v>14.249333333333334</v>
      </c>
      <c r="X23" s="359">
        <v>20</v>
      </c>
      <c r="Y23" s="359">
        <v>9</v>
      </c>
      <c r="Z23" s="359">
        <v>238.244</v>
      </c>
      <c r="AA23" s="360">
        <v>13.147666666666668</v>
      </c>
      <c r="AB23" s="360">
        <v>20</v>
      </c>
      <c r="AC23" s="360">
        <v>9</v>
      </c>
      <c r="AD23" s="360">
        <v>238.32900000000001</v>
      </c>
      <c r="AE23" s="361">
        <v>12.052333333333335</v>
      </c>
      <c r="AF23" s="361">
        <v>20</v>
      </c>
      <c r="AG23" s="361">
        <v>9</v>
      </c>
      <c r="AH23" s="361">
        <v>238.471</v>
      </c>
      <c r="AI23" s="362">
        <v>10.977666666666666</v>
      </c>
      <c r="AJ23" s="362">
        <v>20</v>
      </c>
      <c r="AK23" s="362">
        <v>9</v>
      </c>
      <c r="AL23" s="362">
        <v>238.79899999999998</v>
      </c>
      <c r="AM23" s="363">
        <v>9.9276666666666671</v>
      </c>
      <c r="AN23" s="363">
        <v>20</v>
      </c>
      <c r="AO23" s="363">
        <v>9</v>
      </c>
      <c r="AP23" s="558">
        <v>239.34899999999999</v>
      </c>
    </row>
    <row r="24" spans="2:42" ht="15.75" thickBot="1">
      <c r="B24" s="782"/>
      <c r="C24" s="559">
        <v>18.332333333333334</v>
      </c>
      <c r="D24" s="559">
        <v>20</v>
      </c>
      <c r="E24" s="559">
        <v>10</v>
      </c>
      <c r="F24" s="559">
        <v>243.32333333333335</v>
      </c>
      <c r="G24" s="458">
        <v>17.334666666666667</v>
      </c>
      <c r="H24" s="458">
        <v>20</v>
      </c>
      <c r="I24" s="458">
        <v>10</v>
      </c>
      <c r="J24" s="458">
        <v>243.34666666666666</v>
      </c>
      <c r="K24" s="460">
        <v>16.333333333333332</v>
      </c>
      <c r="L24" s="460">
        <v>20</v>
      </c>
      <c r="M24" s="460">
        <v>10</v>
      </c>
      <c r="N24" s="460">
        <v>243.33333333333331</v>
      </c>
      <c r="O24" s="463">
        <v>15.334999999999999</v>
      </c>
      <c r="P24" s="463">
        <v>20</v>
      </c>
      <c r="Q24" s="463">
        <v>10</v>
      </c>
      <c r="R24" s="463">
        <v>243.35</v>
      </c>
      <c r="S24" s="466">
        <v>14.333333333333334</v>
      </c>
      <c r="T24" s="466">
        <v>20</v>
      </c>
      <c r="U24" s="466">
        <v>10</v>
      </c>
      <c r="V24" s="466">
        <v>243.33333333333334</v>
      </c>
      <c r="W24" s="469">
        <v>13.338333333333333</v>
      </c>
      <c r="X24" s="469">
        <v>20</v>
      </c>
      <c r="Y24" s="469">
        <v>10</v>
      </c>
      <c r="Z24" s="469">
        <v>243.38333333333333</v>
      </c>
      <c r="AA24" s="472">
        <v>12.340999999999999</v>
      </c>
      <c r="AB24" s="472">
        <v>20</v>
      </c>
      <c r="AC24" s="472">
        <v>10</v>
      </c>
      <c r="AD24" s="472">
        <v>243.41</v>
      </c>
      <c r="AE24" s="560">
        <v>11.358333333333334</v>
      </c>
      <c r="AF24" s="560">
        <v>20</v>
      </c>
      <c r="AG24" s="560">
        <v>10</v>
      </c>
      <c r="AH24" s="560">
        <v>243.58333333333334</v>
      </c>
      <c r="AI24" s="561">
        <v>10.387666666666668</v>
      </c>
      <c r="AJ24" s="561">
        <v>20</v>
      </c>
      <c r="AK24" s="561">
        <v>10</v>
      </c>
      <c r="AL24" s="561">
        <v>243.87666666666667</v>
      </c>
      <c r="AM24" s="562">
        <v>9.4436666666666671</v>
      </c>
      <c r="AN24" s="562">
        <v>20</v>
      </c>
      <c r="AO24" s="562">
        <v>10</v>
      </c>
      <c r="AP24" s="563">
        <v>244.43666666666667</v>
      </c>
    </row>
    <row r="25" spans="2:42" ht="15.75" customHeight="1" thickTop="1">
      <c r="B25" s="778" t="s">
        <v>178</v>
      </c>
      <c r="C25" s="384">
        <v>113.12933333333335</v>
      </c>
      <c r="D25" s="384">
        <v>20.004257251518425</v>
      </c>
      <c r="E25" s="384">
        <v>1</v>
      </c>
      <c r="F25" s="384">
        <v>173.12933333333336</v>
      </c>
      <c r="G25" s="385">
        <v>103.13666666666666</v>
      </c>
      <c r="H25" s="385">
        <v>20.004309611567901</v>
      </c>
      <c r="I25" s="385">
        <v>1</v>
      </c>
      <c r="J25" s="385">
        <v>173.13666666666666</v>
      </c>
      <c r="K25" s="386">
        <v>93.165333333333322</v>
      </c>
      <c r="L25" s="386">
        <v>20.004491698885602</v>
      </c>
      <c r="M25" s="386">
        <v>1</v>
      </c>
      <c r="N25" s="386">
        <v>173.16533333333331</v>
      </c>
      <c r="O25" s="383">
        <v>83.220333333333329</v>
      </c>
      <c r="P25" s="383">
        <v>20.008545547769611</v>
      </c>
      <c r="Q25" s="383">
        <v>1</v>
      </c>
      <c r="R25" s="383">
        <v>173.22033333333331</v>
      </c>
      <c r="S25" s="387">
        <v>73.329000000000008</v>
      </c>
      <c r="T25" s="387">
        <v>20.015052655677657</v>
      </c>
      <c r="U25" s="387">
        <v>1</v>
      </c>
      <c r="V25" s="387">
        <v>173.32900000000001</v>
      </c>
      <c r="W25" s="388">
        <v>63.585333333333331</v>
      </c>
      <c r="X25" s="388">
        <v>20.025403085488922</v>
      </c>
      <c r="Y25" s="388">
        <v>1</v>
      </c>
      <c r="Z25" s="388">
        <v>173.58533333333332</v>
      </c>
      <c r="AA25" s="389">
        <v>54.050333333333327</v>
      </c>
      <c r="AB25" s="389">
        <v>20.042281918994249</v>
      </c>
      <c r="AC25" s="389">
        <v>1</v>
      </c>
      <c r="AD25" s="389">
        <v>174.05033333333333</v>
      </c>
      <c r="AE25" s="390">
        <v>44.942666666666668</v>
      </c>
      <c r="AF25" s="390">
        <v>20.065707017435006</v>
      </c>
      <c r="AG25" s="390">
        <v>1</v>
      </c>
      <c r="AH25" s="390">
        <v>174.94266666666667</v>
      </c>
      <c r="AI25" s="391">
        <v>36.475999999999999</v>
      </c>
      <c r="AJ25" s="391">
        <v>20.101741460147355</v>
      </c>
      <c r="AK25" s="391">
        <v>1</v>
      </c>
      <c r="AL25" s="391">
        <v>176.476</v>
      </c>
      <c r="AM25" s="392">
        <v>28.918333333333333</v>
      </c>
      <c r="AN25" s="392">
        <v>20.145349719314215</v>
      </c>
      <c r="AO25" s="392">
        <v>1</v>
      </c>
      <c r="AP25" s="392">
        <v>178.91833333333332</v>
      </c>
    </row>
    <row r="26" spans="2:42">
      <c r="B26" s="779"/>
      <c r="C26" s="354">
        <v>64.603666666666655</v>
      </c>
      <c r="D26" s="354">
        <v>20.11689196864705</v>
      </c>
      <c r="E26" s="354">
        <v>2</v>
      </c>
      <c r="F26" s="354">
        <v>189.20733333333331</v>
      </c>
      <c r="G26" s="355">
        <v>59.612000000000002</v>
      </c>
      <c r="H26" s="355">
        <v>20.116342545206411</v>
      </c>
      <c r="I26" s="355">
        <v>2</v>
      </c>
      <c r="J26" s="355">
        <v>189.22399999999999</v>
      </c>
      <c r="K26" s="356">
        <v>54.623333333333335</v>
      </c>
      <c r="L26" s="356">
        <v>20.11640091116173</v>
      </c>
      <c r="M26" s="356">
        <v>2</v>
      </c>
      <c r="N26" s="356">
        <v>189.24666666666667</v>
      </c>
      <c r="O26" s="357">
        <v>49.635666666666673</v>
      </c>
      <c r="P26" s="357">
        <v>20.117486027147258</v>
      </c>
      <c r="Q26" s="357">
        <v>2</v>
      </c>
      <c r="R26" s="357">
        <v>189.27133333333336</v>
      </c>
      <c r="S26" s="358">
        <v>44.664333333333332</v>
      </c>
      <c r="T26" s="358">
        <v>20.123027669791902</v>
      </c>
      <c r="U26" s="358">
        <v>2</v>
      </c>
      <c r="V26" s="358">
        <v>189.32866666666666</v>
      </c>
      <c r="W26" s="359">
        <v>39.742333333333335</v>
      </c>
      <c r="X26" s="359">
        <v>20.130114094733202</v>
      </c>
      <c r="Y26" s="359">
        <v>2</v>
      </c>
      <c r="Z26" s="359">
        <v>189.48466666666667</v>
      </c>
      <c r="AA26" s="360">
        <v>34.886000000000003</v>
      </c>
      <c r="AB26" s="360">
        <v>20.145469368739811</v>
      </c>
      <c r="AC26" s="360">
        <v>2</v>
      </c>
      <c r="AD26" s="360">
        <v>189.77199999999999</v>
      </c>
      <c r="AE26" s="361">
        <v>30.148666666666667</v>
      </c>
      <c r="AF26" s="361">
        <v>20.164933667981355</v>
      </c>
      <c r="AG26" s="361">
        <v>2</v>
      </c>
      <c r="AH26" s="361">
        <v>190.29733333333334</v>
      </c>
      <c r="AI26" s="362">
        <v>25.622333333333334</v>
      </c>
      <c r="AJ26" s="362">
        <v>20.188362177075497</v>
      </c>
      <c r="AK26" s="362">
        <v>2</v>
      </c>
      <c r="AL26" s="362">
        <v>191.24466666666666</v>
      </c>
      <c r="AM26" s="363">
        <v>21.398</v>
      </c>
      <c r="AN26" s="363">
        <v>20.225950480313895</v>
      </c>
      <c r="AO26" s="363">
        <v>2</v>
      </c>
      <c r="AP26" s="363">
        <v>192.79599999999999</v>
      </c>
    </row>
    <row r="27" spans="2:42">
      <c r="B27" s="779"/>
      <c r="C27" s="354">
        <v>46.716000000000001</v>
      </c>
      <c r="D27" s="354">
        <v>20.187382458539926</v>
      </c>
      <c r="E27" s="354">
        <v>3</v>
      </c>
      <c r="F27" s="354">
        <v>200.148</v>
      </c>
      <c r="G27" s="355">
        <v>43.382333333333328</v>
      </c>
      <c r="H27" s="355">
        <v>20.186986301369856</v>
      </c>
      <c r="I27" s="355">
        <v>3</v>
      </c>
      <c r="J27" s="355">
        <v>200.14699999999999</v>
      </c>
      <c r="K27" s="356">
        <v>40.053666666666665</v>
      </c>
      <c r="L27" s="356">
        <v>20.185851318944842</v>
      </c>
      <c r="M27" s="356">
        <v>3</v>
      </c>
      <c r="N27" s="356">
        <v>200.161</v>
      </c>
      <c r="O27" s="357">
        <v>36.728666666666669</v>
      </c>
      <c r="P27" s="357">
        <v>20.188624293301352</v>
      </c>
      <c r="Q27" s="357">
        <v>3</v>
      </c>
      <c r="R27" s="357">
        <v>200.18600000000001</v>
      </c>
      <c r="S27" s="358">
        <v>33.405999999999999</v>
      </c>
      <c r="T27" s="358">
        <v>20.191832532601236</v>
      </c>
      <c r="U27" s="358">
        <v>3</v>
      </c>
      <c r="V27" s="358">
        <v>200.21799999999999</v>
      </c>
      <c r="W27" s="359">
        <v>30.113333333333333</v>
      </c>
      <c r="X27" s="359">
        <v>20.198999827556474</v>
      </c>
      <c r="Y27" s="359">
        <v>3</v>
      </c>
      <c r="Z27" s="359">
        <v>200.34</v>
      </c>
      <c r="AA27" s="360">
        <v>26.850999999999999</v>
      </c>
      <c r="AB27" s="360">
        <v>20.210379658655519</v>
      </c>
      <c r="AC27" s="360">
        <v>3</v>
      </c>
      <c r="AD27" s="360">
        <v>200.553</v>
      </c>
      <c r="AE27" s="361">
        <v>23.648666666666667</v>
      </c>
      <c r="AF27" s="361">
        <v>20.227522610391912</v>
      </c>
      <c r="AG27" s="361">
        <v>3</v>
      </c>
      <c r="AH27" s="361">
        <v>200.946</v>
      </c>
      <c r="AI27" s="362">
        <v>20.559333333333331</v>
      </c>
      <c r="AJ27" s="362">
        <v>20.250413374977033</v>
      </c>
      <c r="AK27" s="362">
        <v>3</v>
      </c>
      <c r="AL27" s="362">
        <v>201.678</v>
      </c>
      <c r="AM27" s="363">
        <v>17.630666666666666</v>
      </c>
      <c r="AN27" s="363">
        <v>20.282930631332814</v>
      </c>
      <c r="AO27" s="363">
        <v>3</v>
      </c>
      <c r="AP27" s="363">
        <v>202.892</v>
      </c>
    </row>
    <row r="28" spans="2:42" ht="15" customHeight="1">
      <c r="B28" s="779"/>
      <c r="C28" s="354">
        <v>37.217666666666673</v>
      </c>
      <c r="D28" s="354">
        <v>20.23714873200823</v>
      </c>
      <c r="E28" s="354">
        <v>4</v>
      </c>
      <c r="F28" s="354">
        <v>208.87066666666669</v>
      </c>
      <c r="G28" s="355">
        <v>34.717666666666666</v>
      </c>
      <c r="H28" s="355">
        <v>20.23897646790039</v>
      </c>
      <c r="I28" s="355">
        <v>4</v>
      </c>
      <c r="J28" s="355">
        <v>208.87066666666666</v>
      </c>
      <c r="K28" s="356">
        <v>32.219000000000001</v>
      </c>
      <c r="L28" s="356">
        <v>20.240338440429912</v>
      </c>
      <c r="M28" s="356">
        <v>4</v>
      </c>
      <c r="N28" s="356">
        <v>208.876</v>
      </c>
      <c r="O28" s="357">
        <v>29.722666666666669</v>
      </c>
      <c r="P28" s="357">
        <v>20.241261137765594</v>
      </c>
      <c r="Q28" s="357">
        <v>4</v>
      </c>
      <c r="R28" s="357">
        <v>208.89066666666668</v>
      </c>
      <c r="S28" s="358">
        <v>27.232333333333333</v>
      </c>
      <c r="T28" s="358">
        <v>20.24255611543747</v>
      </c>
      <c r="U28" s="358">
        <v>4</v>
      </c>
      <c r="V28" s="358">
        <v>208.92933333333332</v>
      </c>
      <c r="W28" s="359">
        <v>24.754666666666669</v>
      </c>
      <c r="X28" s="359">
        <v>20.246831067066147</v>
      </c>
      <c r="Y28" s="359">
        <v>4</v>
      </c>
      <c r="Z28" s="359">
        <v>209.01866666666666</v>
      </c>
      <c r="AA28" s="360">
        <v>22.297333333333331</v>
      </c>
      <c r="AB28" s="360">
        <v>20.257944792391555</v>
      </c>
      <c r="AC28" s="360">
        <v>4</v>
      </c>
      <c r="AD28" s="360">
        <v>209.18933333333331</v>
      </c>
      <c r="AE28" s="361">
        <v>19.881333333333334</v>
      </c>
      <c r="AF28" s="361">
        <v>20.274440518256775</v>
      </c>
      <c r="AG28" s="361">
        <v>4</v>
      </c>
      <c r="AH28" s="361">
        <v>209.52533333333332</v>
      </c>
      <c r="AI28" s="362">
        <v>17.533999999999999</v>
      </c>
      <c r="AJ28" s="362">
        <v>20.293932038834949</v>
      </c>
      <c r="AK28" s="362">
        <v>4</v>
      </c>
      <c r="AL28" s="362">
        <v>210.136</v>
      </c>
      <c r="AM28" s="363">
        <v>15.287666666666667</v>
      </c>
      <c r="AN28" s="363">
        <v>20.324159021406729</v>
      </c>
      <c r="AO28" s="363">
        <v>4</v>
      </c>
      <c r="AP28" s="363">
        <v>211.15066666666667</v>
      </c>
    </row>
    <row r="29" spans="2:42">
      <c r="B29" s="779"/>
      <c r="C29" s="354">
        <v>31.271999999999998</v>
      </c>
      <c r="D29" s="354">
        <v>20.279</v>
      </c>
      <c r="E29" s="354">
        <v>5</v>
      </c>
      <c r="F29" s="354">
        <v>216.36</v>
      </c>
      <c r="G29" s="355">
        <v>29.272666666666666</v>
      </c>
      <c r="H29" s="355">
        <v>20.273874390593633</v>
      </c>
      <c r="I29" s="355">
        <v>5</v>
      </c>
      <c r="J29" s="355">
        <v>216.36333333333334</v>
      </c>
      <c r="K29" s="356">
        <v>27.271333333333335</v>
      </c>
      <c r="L29" s="356">
        <v>20.280400572246066</v>
      </c>
      <c r="M29" s="356">
        <v>5</v>
      </c>
      <c r="N29" s="356">
        <v>216.35666666666668</v>
      </c>
      <c r="O29" s="357">
        <v>25.27333333333333</v>
      </c>
      <c r="P29" s="357">
        <v>20.279462242562925</v>
      </c>
      <c r="Q29" s="357">
        <v>5</v>
      </c>
      <c r="R29" s="357">
        <v>216.36666666666665</v>
      </c>
      <c r="S29" s="358">
        <v>23.27933333333333</v>
      </c>
      <c r="T29" s="358">
        <v>20.281572904707229</v>
      </c>
      <c r="U29" s="358">
        <v>5</v>
      </c>
      <c r="V29" s="358">
        <v>216.39666666666665</v>
      </c>
      <c r="W29" s="359">
        <v>21.295000000000002</v>
      </c>
      <c r="X29" s="359">
        <v>20.286497403346797</v>
      </c>
      <c r="Y29" s="359">
        <v>5</v>
      </c>
      <c r="Z29" s="359">
        <v>216.47500000000002</v>
      </c>
      <c r="AA29" s="360">
        <v>19.327000000000002</v>
      </c>
      <c r="AB29" s="360">
        <v>20.295942028985507</v>
      </c>
      <c r="AC29" s="360">
        <v>5</v>
      </c>
      <c r="AD29" s="360">
        <v>216.63499999999999</v>
      </c>
      <c r="AE29" s="361">
        <v>17.383666666666667</v>
      </c>
      <c r="AF29" s="361">
        <v>20.311673037341961</v>
      </c>
      <c r="AG29" s="361">
        <v>5</v>
      </c>
      <c r="AH29" s="361">
        <v>216.91833333333335</v>
      </c>
      <c r="AI29" s="362">
        <v>15.490333333333334</v>
      </c>
      <c r="AJ29" s="362">
        <v>20.331726423621571</v>
      </c>
      <c r="AK29" s="362">
        <v>5</v>
      </c>
      <c r="AL29" s="362">
        <v>217.45166666666665</v>
      </c>
      <c r="AM29" s="363">
        <v>13.669666666666666</v>
      </c>
      <c r="AN29" s="363">
        <v>20.360201511335013</v>
      </c>
      <c r="AO29" s="363">
        <v>5</v>
      </c>
      <c r="AP29" s="363">
        <v>218.34833333333333</v>
      </c>
    </row>
    <row r="30" spans="2:42">
      <c r="B30" s="779"/>
      <c r="C30" s="354">
        <v>27.171666666666663</v>
      </c>
      <c r="D30" s="354">
        <v>20.313082499137035</v>
      </c>
      <c r="E30" s="354">
        <v>6</v>
      </c>
      <c r="F30" s="354">
        <v>223.02999999999997</v>
      </c>
      <c r="G30" s="355">
        <v>25.510999999999999</v>
      </c>
      <c r="H30" s="355">
        <v>20.312112869924292</v>
      </c>
      <c r="I30" s="355">
        <v>6</v>
      </c>
      <c r="J30" s="355">
        <v>223.066</v>
      </c>
      <c r="K30" s="356">
        <v>23.843333333333334</v>
      </c>
      <c r="L30" s="356">
        <v>20.312132734185969</v>
      </c>
      <c r="M30" s="356">
        <v>6</v>
      </c>
      <c r="N30" s="356">
        <v>223.06</v>
      </c>
      <c r="O30" s="357">
        <v>22.177666666666667</v>
      </c>
      <c r="P30" s="357">
        <v>20.315063771113408</v>
      </c>
      <c r="Q30" s="357">
        <v>6</v>
      </c>
      <c r="R30" s="357">
        <v>223.066</v>
      </c>
      <c r="S30" s="358">
        <v>20.517666666666667</v>
      </c>
      <c r="T30" s="358">
        <v>20.314354727398207</v>
      </c>
      <c r="U30" s="358">
        <v>6</v>
      </c>
      <c r="V30" s="358">
        <v>223.10599999999999</v>
      </c>
      <c r="W30" s="359">
        <v>18.860333333333333</v>
      </c>
      <c r="X30" s="359">
        <v>20.319694868238557</v>
      </c>
      <c r="Y30" s="359">
        <v>6</v>
      </c>
      <c r="Z30" s="359">
        <v>223.16200000000001</v>
      </c>
      <c r="AA30" s="360">
        <v>17.216666666666665</v>
      </c>
      <c r="AB30" s="360">
        <v>20.329968673860076</v>
      </c>
      <c r="AC30" s="360">
        <v>6</v>
      </c>
      <c r="AD30" s="360">
        <v>223.29999999999998</v>
      </c>
      <c r="AE30" s="361">
        <v>15.592999999999998</v>
      </c>
      <c r="AF30" s="361">
        <v>20.341696113074203</v>
      </c>
      <c r="AG30" s="361">
        <v>6</v>
      </c>
      <c r="AH30" s="361">
        <v>223.55799999999999</v>
      </c>
      <c r="AI30" s="362">
        <v>14.004666666666665</v>
      </c>
      <c r="AJ30" s="362">
        <v>20.359566787003608</v>
      </c>
      <c r="AK30" s="362">
        <v>6</v>
      </c>
      <c r="AL30" s="362">
        <v>224.02799999999999</v>
      </c>
      <c r="AM30" s="363">
        <v>12.475666666666667</v>
      </c>
      <c r="AN30" s="363">
        <v>20.388721804511277</v>
      </c>
      <c r="AO30" s="363">
        <v>6</v>
      </c>
      <c r="AP30" s="363">
        <v>224.85399999999998</v>
      </c>
    </row>
    <row r="31" spans="2:42">
      <c r="B31" s="779"/>
      <c r="C31" s="354">
        <v>24.173000000000002</v>
      </c>
      <c r="D31" s="354">
        <v>20.337096774193547</v>
      </c>
      <c r="E31" s="354">
        <v>7</v>
      </c>
      <c r="F31" s="354">
        <v>229.21100000000001</v>
      </c>
      <c r="G31" s="355">
        <v>22.74366666666667</v>
      </c>
      <c r="H31" s="355">
        <v>20.34164989939638</v>
      </c>
      <c r="I31" s="355">
        <v>7</v>
      </c>
      <c r="J31" s="355">
        <v>229.20566666666667</v>
      </c>
      <c r="K31" s="356">
        <v>21.314999999999998</v>
      </c>
      <c r="L31" s="356">
        <v>20.340716874748285</v>
      </c>
      <c r="M31" s="356">
        <v>7</v>
      </c>
      <c r="N31" s="356">
        <v>229.20499999999998</v>
      </c>
      <c r="O31" s="357">
        <v>19.887666666666664</v>
      </c>
      <c r="P31" s="357">
        <v>20.339523617278964</v>
      </c>
      <c r="Q31" s="357">
        <v>7</v>
      </c>
      <c r="R31" s="357">
        <v>229.21366666666665</v>
      </c>
      <c r="S31" s="358">
        <v>18.477</v>
      </c>
      <c r="T31" s="358">
        <v>20.358901897456601</v>
      </c>
      <c r="U31" s="358">
        <v>7</v>
      </c>
      <c r="V31" s="358">
        <v>229.339</v>
      </c>
      <c r="W31" s="359">
        <v>17.044</v>
      </c>
      <c r="X31" s="359">
        <v>20.348300970873783</v>
      </c>
      <c r="Y31" s="359">
        <v>7</v>
      </c>
      <c r="Z31" s="359">
        <v>229.30799999999999</v>
      </c>
      <c r="AA31" s="360">
        <v>15.634</v>
      </c>
      <c r="AB31" s="360">
        <v>20.357899022801302</v>
      </c>
      <c r="AC31" s="360">
        <v>7</v>
      </c>
      <c r="AD31" s="360">
        <v>229.43799999999999</v>
      </c>
      <c r="AE31" s="361">
        <v>14.235666666666667</v>
      </c>
      <c r="AF31" s="361">
        <v>20.369243421052634</v>
      </c>
      <c r="AG31" s="361">
        <v>7</v>
      </c>
      <c r="AH31" s="361">
        <v>229.64966666666666</v>
      </c>
      <c r="AI31" s="362">
        <v>12.874000000000001</v>
      </c>
      <c r="AJ31" s="362">
        <v>20.389145982330671</v>
      </c>
      <c r="AK31" s="362">
        <v>7</v>
      </c>
      <c r="AL31" s="362">
        <v>230.11799999999999</v>
      </c>
      <c r="AM31" s="363">
        <v>11.550666666666666</v>
      </c>
      <c r="AN31" s="363">
        <v>20.412380122057542</v>
      </c>
      <c r="AO31" s="363">
        <v>7</v>
      </c>
      <c r="AP31" s="363">
        <v>230.85466666666667</v>
      </c>
    </row>
    <row r="32" spans="2:42">
      <c r="B32" s="779"/>
      <c r="C32" s="354">
        <v>21.871333333333336</v>
      </c>
      <c r="D32" s="354">
        <v>20.360110803324105</v>
      </c>
      <c r="E32" s="354">
        <v>8</v>
      </c>
      <c r="F32" s="354">
        <v>234.97066666666669</v>
      </c>
      <c r="G32" s="355">
        <v>20.622</v>
      </c>
      <c r="H32" s="355">
        <v>20.360648148148144</v>
      </c>
      <c r="I32" s="355">
        <v>8</v>
      </c>
      <c r="J32" s="355">
        <v>234.976</v>
      </c>
      <c r="K32" s="356">
        <v>19.370999999999999</v>
      </c>
      <c r="L32" s="356">
        <v>20.360944007403976</v>
      </c>
      <c r="M32" s="356">
        <v>8</v>
      </c>
      <c r="N32" s="356">
        <v>234.96799999999999</v>
      </c>
      <c r="O32" s="357">
        <v>18.120999999999999</v>
      </c>
      <c r="P32" s="357">
        <v>20.361367837338261</v>
      </c>
      <c r="Q32" s="357">
        <v>8</v>
      </c>
      <c r="R32" s="357">
        <v>234.96799999999999</v>
      </c>
      <c r="S32" s="358">
        <v>16.873999999999999</v>
      </c>
      <c r="T32" s="358">
        <v>20.364814814814814</v>
      </c>
      <c r="U32" s="358">
        <v>8</v>
      </c>
      <c r="V32" s="358">
        <v>234.99199999999999</v>
      </c>
      <c r="W32" s="359">
        <v>15.631666666666668</v>
      </c>
      <c r="X32" s="359">
        <v>20.371705963938975</v>
      </c>
      <c r="Y32" s="359">
        <v>8</v>
      </c>
      <c r="Z32" s="359">
        <v>235.05333333333334</v>
      </c>
      <c r="AA32" s="360">
        <v>14.395666666666665</v>
      </c>
      <c r="AB32" s="360">
        <v>20.387</v>
      </c>
      <c r="AC32" s="360">
        <v>8</v>
      </c>
      <c r="AD32" s="360">
        <v>235.16533333333331</v>
      </c>
      <c r="AE32" s="361">
        <v>13.171333333333331</v>
      </c>
      <c r="AF32" s="361">
        <v>20.391242937853104</v>
      </c>
      <c r="AG32" s="361">
        <v>8</v>
      </c>
      <c r="AH32" s="361">
        <v>235.37066666666664</v>
      </c>
      <c r="AI32" s="362">
        <v>11.974333333333334</v>
      </c>
      <c r="AJ32" s="362">
        <v>20.411623439000959</v>
      </c>
      <c r="AK32" s="362">
        <v>8</v>
      </c>
      <c r="AL32" s="362">
        <v>235.79466666666667</v>
      </c>
      <c r="AM32" s="363">
        <v>10.807333333333334</v>
      </c>
      <c r="AN32" s="363">
        <v>20.442842942345926</v>
      </c>
      <c r="AO32" s="363">
        <v>8</v>
      </c>
      <c r="AP32" s="363">
        <v>236.45866666666666</v>
      </c>
    </row>
    <row r="33" spans="2:42">
      <c r="B33" s="779"/>
      <c r="C33" s="354">
        <v>20.046666666666667</v>
      </c>
      <c r="D33" s="354">
        <v>20.380480167014611</v>
      </c>
      <c r="E33" s="354">
        <v>9</v>
      </c>
      <c r="F33" s="354">
        <v>240.42000000000002</v>
      </c>
      <c r="G33" s="355">
        <v>18.935000000000002</v>
      </c>
      <c r="H33" s="355">
        <v>20.382383419689127</v>
      </c>
      <c r="I33" s="355">
        <v>9</v>
      </c>
      <c r="J33" s="355">
        <v>240.41500000000002</v>
      </c>
      <c r="K33" s="356">
        <v>17.824999999999999</v>
      </c>
      <c r="L33" s="356">
        <v>20.384174908901617</v>
      </c>
      <c r="M33" s="356">
        <v>9</v>
      </c>
      <c r="N33" s="356">
        <v>240.42499999999998</v>
      </c>
      <c r="O33" s="357">
        <v>16.712999999999997</v>
      </c>
      <c r="P33" s="357">
        <v>20.383854166666662</v>
      </c>
      <c r="Q33" s="357">
        <v>9</v>
      </c>
      <c r="R33" s="357">
        <v>240.41699999999997</v>
      </c>
      <c r="S33" s="358">
        <v>15.605666666666666</v>
      </c>
      <c r="T33" s="358">
        <v>20.387063119457483</v>
      </c>
      <c r="U33" s="358">
        <v>9</v>
      </c>
      <c r="V33" s="358">
        <v>240.45099999999999</v>
      </c>
      <c r="W33" s="359">
        <v>14.497999999999999</v>
      </c>
      <c r="X33" s="359">
        <v>20.389352818371606</v>
      </c>
      <c r="Y33" s="359">
        <v>9</v>
      </c>
      <c r="Z33" s="359">
        <v>240.482</v>
      </c>
      <c r="AA33" s="360">
        <v>13.398000000000001</v>
      </c>
      <c r="AB33" s="360">
        <v>20.395055234087323</v>
      </c>
      <c r="AC33" s="360">
        <v>9</v>
      </c>
      <c r="AD33" s="360">
        <v>240.58199999999999</v>
      </c>
      <c r="AE33" s="361">
        <v>12.311</v>
      </c>
      <c r="AF33" s="361">
        <v>20.412108337758895</v>
      </c>
      <c r="AG33" s="361">
        <v>9</v>
      </c>
      <c r="AH33" s="361">
        <v>240.79900000000001</v>
      </c>
      <c r="AI33" s="362">
        <v>11.243666666666668</v>
      </c>
      <c r="AJ33" s="362">
        <v>20.430188679245287</v>
      </c>
      <c r="AK33" s="362">
        <v>9</v>
      </c>
      <c r="AL33" s="362">
        <v>241.19300000000001</v>
      </c>
      <c r="AM33" s="363">
        <v>10.201000000000001</v>
      </c>
      <c r="AN33" s="363">
        <v>20.457334076965978</v>
      </c>
      <c r="AO33" s="363">
        <v>9</v>
      </c>
      <c r="AP33" s="363">
        <v>241.809</v>
      </c>
    </row>
    <row r="34" spans="2:42">
      <c r="B34" s="779"/>
      <c r="C34" s="354">
        <v>18.564666666666664</v>
      </c>
      <c r="D34" s="354">
        <v>20.402657423454645</v>
      </c>
      <c r="E34" s="354">
        <v>10</v>
      </c>
      <c r="F34" s="354">
        <v>245.64666666666665</v>
      </c>
      <c r="G34" s="355">
        <v>17.564000000000004</v>
      </c>
      <c r="H34" s="355">
        <v>20.399303540336625</v>
      </c>
      <c r="I34" s="355">
        <v>10</v>
      </c>
      <c r="J34" s="355">
        <v>245.64000000000004</v>
      </c>
      <c r="K34" s="356">
        <v>16.562666666666665</v>
      </c>
      <c r="L34" s="356">
        <v>20.399303540336621</v>
      </c>
      <c r="M34" s="356">
        <v>10</v>
      </c>
      <c r="N34" s="356">
        <v>245.62666666666667</v>
      </c>
      <c r="O34" s="357">
        <v>15.563333333333333</v>
      </c>
      <c r="P34" s="357">
        <v>20.398487492728329</v>
      </c>
      <c r="Q34" s="357">
        <v>10</v>
      </c>
      <c r="R34" s="357">
        <v>245.63333333333333</v>
      </c>
      <c r="S34" s="358">
        <v>14.565666666666667</v>
      </c>
      <c r="T34" s="358">
        <v>20.404526987811956</v>
      </c>
      <c r="U34" s="358">
        <v>10</v>
      </c>
      <c r="V34" s="358">
        <v>245.65666666666667</v>
      </c>
      <c r="W34" s="359">
        <v>13.569000000000001</v>
      </c>
      <c r="X34" s="359">
        <v>20.402559627690522</v>
      </c>
      <c r="Y34" s="359">
        <v>10</v>
      </c>
      <c r="Z34" s="359">
        <v>245.69</v>
      </c>
      <c r="AA34" s="360">
        <v>12.577333333333334</v>
      </c>
      <c r="AB34" s="360">
        <v>20.414377556984221</v>
      </c>
      <c r="AC34" s="360">
        <v>10</v>
      </c>
      <c r="AD34" s="360">
        <v>245.77333333333334</v>
      </c>
      <c r="AE34" s="361">
        <v>11.598666666666666</v>
      </c>
      <c r="AF34" s="361">
        <v>20.425871234494977</v>
      </c>
      <c r="AG34" s="361">
        <v>10</v>
      </c>
      <c r="AH34" s="361">
        <v>245.98666666666668</v>
      </c>
      <c r="AI34" s="362">
        <v>10.636666666666667</v>
      </c>
      <c r="AJ34" s="362">
        <v>20.447573397243858</v>
      </c>
      <c r="AK34" s="362">
        <v>10</v>
      </c>
      <c r="AL34" s="362">
        <v>246.36666666666667</v>
      </c>
      <c r="AM34" s="363">
        <v>9.6983333333333324</v>
      </c>
      <c r="AN34" s="363">
        <v>20.473358116480789</v>
      </c>
      <c r="AO34" s="363">
        <v>10</v>
      </c>
      <c r="AP34" s="363">
        <v>246.98333333333332</v>
      </c>
    </row>
    <row r="36" spans="2:42">
      <c r="Q36" s="4"/>
      <c r="R36" s="4"/>
      <c r="S36" s="4"/>
      <c r="T36" s="4"/>
      <c r="U36" s="4"/>
      <c r="V36" s="4"/>
      <c r="W36" s="4"/>
      <c r="X36" s="4"/>
    </row>
    <row r="37" spans="2:42">
      <c r="Q37" s="4"/>
      <c r="R37" s="4"/>
      <c r="S37" s="4"/>
      <c r="T37" s="4"/>
      <c r="U37" s="4"/>
      <c r="V37" s="4"/>
      <c r="W37" s="4"/>
      <c r="X37" s="4"/>
    </row>
    <row r="38" spans="2:42" ht="15" customHeight="1">
      <c r="Q38" s="4"/>
      <c r="R38" s="4"/>
      <c r="S38" s="4"/>
      <c r="T38" s="4"/>
      <c r="U38" s="4"/>
      <c r="V38" s="4"/>
      <c r="W38" s="4"/>
      <c r="X38" s="4"/>
    </row>
    <row r="43" spans="2:42" ht="18" customHeight="1"/>
    <row r="54" ht="15" customHeight="1"/>
    <row r="64" ht="15" customHeight="1"/>
  </sheetData>
  <mergeCells count="13">
    <mergeCell ref="B25:B34"/>
    <mergeCell ref="AM3:AP3"/>
    <mergeCell ref="B15:B24"/>
    <mergeCell ref="W3:Z3"/>
    <mergeCell ref="AA3:AD3"/>
    <mergeCell ref="AE3:AH3"/>
    <mergeCell ref="AI3:AL3"/>
    <mergeCell ref="B4:B14"/>
    <mergeCell ref="C3:F3"/>
    <mergeCell ref="G3:J3"/>
    <mergeCell ref="K3:N3"/>
    <mergeCell ref="O3:R3"/>
    <mergeCell ref="S3:V3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AR34"/>
  <sheetViews>
    <sheetView tabSelected="1" workbookViewId="0">
      <selection activeCell="AK35" sqref="AK35"/>
    </sheetView>
  </sheetViews>
  <sheetFormatPr defaultRowHeight="15"/>
  <cols>
    <col min="3" max="3" width="5" customWidth="1"/>
    <col min="4" max="4" width="12.85546875" customWidth="1"/>
    <col min="7" max="7" width="13.28515625" customWidth="1"/>
    <col min="11" max="11" width="13.5703125" customWidth="1"/>
    <col min="15" max="15" width="12.28515625" customWidth="1"/>
    <col min="19" max="19" width="12.28515625" customWidth="1"/>
    <col min="23" max="23" width="11.85546875" customWidth="1"/>
    <col min="27" max="27" width="11.85546875" customWidth="1"/>
    <col min="31" max="31" width="11.7109375" customWidth="1"/>
    <col min="35" max="35" width="10.7109375" customWidth="1"/>
    <col min="39" max="39" width="11.5703125" customWidth="1"/>
    <col min="43" max="43" width="11.7109375" customWidth="1"/>
  </cols>
  <sheetData>
    <row r="3" spans="2:44" ht="18.75" thickBot="1">
      <c r="D3" s="364" t="s">
        <v>164</v>
      </c>
      <c r="E3" s="774" t="s">
        <v>162</v>
      </c>
      <c r="F3" s="774"/>
      <c r="G3" s="774"/>
      <c r="H3" s="774"/>
      <c r="I3" s="765" t="s">
        <v>165</v>
      </c>
      <c r="J3" s="766"/>
      <c r="K3" s="766"/>
      <c r="L3" s="767"/>
      <c r="M3" s="750" t="s">
        <v>166</v>
      </c>
      <c r="N3" s="751"/>
      <c r="O3" s="751"/>
      <c r="P3" s="752"/>
      <c r="Q3" s="753" t="s">
        <v>167</v>
      </c>
      <c r="R3" s="754"/>
      <c r="S3" s="754"/>
      <c r="T3" s="755"/>
      <c r="U3" s="756" t="s">
        <v>168</v>
      </c>
      <c r="V3" s="756"/>
      <c r="W3" s="756"/>
      <c r="X3" s="756"/>
      <c r="Y3" s="757" t="s">
        <v>169</v>
      </c>
      <c r="Z3" s="757"/>
      <c r="AA3" s="757"/>
      <c r="AB3" s="757"/>
      <c r="AC3" s="758" t="s">
        <v>170</v>
      </c>
      <c r="AD3" s="758"/>
      <c r="AE3" s="758"/>
      <c r="AF3" s="758"/>
      <c r="AG3" s="742" t="s">
        <v>171</v>
      </c>
      <c r="AH3" s="742"/>
      <c r="AI3" s="742"/>
      <c r="AJ3" s="742"/>
      <c r="AK3" s="743" t="s">
        <v>172</v>
      </c>
      <c r="AL3" s="743"/>
      <c r="AM3" s="743"/>
      <c r="AN3" s="743"/>
      <c r="AO3" s="744" t="s">
        <v>173</v>
      </c>
      <c r="AP3" s="744"/>
      <c r="AQ3" s="744"/>
      <c r="AR3" s="744"/>
    </row>
    <row r="4" spans="2:44" ht="18.75" thickTop="1">
      <c r="D4" s="783" t="s">
        <v>181</v>
      </c>
      <c r="E4" s="574" t="s">
        <v>154</v>
      </c>
      <c r="F4" s="575" t="s">
        <v>161</v>
      </c>
      <c r="G4" s="574" t="s">
        <v>153</v>
      </c>
      <c r="H4" s="576" t="s">
        <v>138</v>
      </c>
      <c r="I4" s="577" t="s">
        <v>157</v>
      </c>
      <c r="J4" s="577" t="s">
        <v>163</v>
      </c>
      <c r="K4" s="577" t="s">
        <v>158</v>
      </c>
      <c r="L4" s="578" t="s">
        <v>138</v>
      </c>
      <c r="M4" s="579" t="s">
        <v>157</v>
      </c>
      <c r="N4" s="579" t="s">
        <v>163</v>
      </c>
      <c r="O4" s="579" t="s">
        <v>158</v>
      </c>
      <c r="P4" s="580" t="s">
        <v>138</v>
      </c>
      <c r="Q4" s="581" t="s">
        <v>157</v>
      </c>
      <c r="R4" s="581" t="s">
        <v>163</v>
      </c>
      <c r="S4" s="581" t="s">
        <v>158</v>
      </c>
      <c r="T4" s="582" t="s">
        <v>138</v>
      </c>
      <c r="U4" s="583" t="s">
        <v>157</v>
      </c>
      <c r="V4" s="583" t="s">
        <v>163</v>
      </c>
      <c r="W4" s="583" t="s">
        <v>158</v>
      </c>
      <c r="X4" s="584" t="s">
        <v>138</v>
      </c>
      <c r="Y4" s="585" t="s">
        <v>157</v>
      </c>
      <c r="Z4" s="585" t="s">
        <v>163</v>
      </c>
      <c r="AA4" s="585" t="s">
        <v>158</v>
      </c>
      <c r="AB4" s="586" t="s">
        <v>138</v>
      </c>
      <c r="AC4" s="587" t="s">
        <v>157</v>
      </c>
      <c r="AD4" s="587" t="s">
        <v>163</v>
      </c>
      <c r="AE4" s="587" t="s">
        <v>158</v>
      </c>
      <c r="AF4" s="588" t="s">
        <v>138</v>
      </c>
      <c r="AG4" s="589" t="s">
        <v>157</v>
      </c>
      <c r="AH4" s="589" t="s">
        <v>163</v>
      </c>
      <c r="AI4" s="589" t="s">
        <v>158</v>
      </c>
      <c r="AJ4" s="590" t="s">
        <v>138</v>
      </c>
      <c r="AK4" s="591" t="s">
        <v>157</v>
      </c>
      <c r="AL4" s="591" t="s">
        <v>163</v>
      </c>
      <c r="AM4" s="591" t="s">
        <v>158</v>
      </c>
      <c r="AN4" s="592" t="s">
        <v>138</v>
      </c>
      <c r="AO4" s="593" t="s">
        <v>157</v>
      </c>
      <c r="AP4" s="593" t="s">
        <v>163</v>
      </c>
      <c r="AQ4" s="593" t="s">
        <v>158</v>
      </c>
      <c r="AR4" s="594" t="s">
        <v>138</v>
      </c>
    </row>
    <row r="5" spans="2:44">
      <c r="B5" s="365"/>
      <c r="D5" s="784"/>
      <c r="E5" s="366">
        <v>110.81133333333332</v>
      </c>
      <c r="F5" s="366">
        <v>60</v>
      </c>
      <c r="G5" s="366">
        <v>1</v>
      </c>
      <c r="H5" s="366">
        <v>1.0216587129642778</v>
      </c>
      <c r="I5" s="367">
        <v>100.83399999999999</v>
      </c>
      <c r="J5" s="367">
        <v>70</v>
      </c>
      <c r="K5" s="367">
        <v>1</v>
      </c>
      <c r="L5" s="367">
        <v>1.0237320858704122</v>
      </c>
      <c r="M5" s="368">
        <v>90.86099999999999</v>
      </c>
      <c r="N5" s="368">
        <v>80</v>
      </c>
      <c r="O5" s="368">
        <v>1</v>
      </c>
      <c r="P5" s="368">
        <v>1.0264727347101945</v>
      </c>
      <c r="Q5" s="369">
        <v>80.925666666666658</v>
      </c>
      <c r="R5" s="369">
        <v>90</v>
      </c>
      <c r="S5" s="369">
        <v>1</v>
      </c>
      <c r="T5" s="369">
        <v>1.0294670550098373</v>
      </c>
      <c r="U5" s="370">
        <v>71.063666666666663</v>
      </c>
      <c r="V5" s="370">
        <v>100</v>
      </c>
      <c r="W5" s="370">
        <v>1</v>
      </c>
      <c r="X5" s="370">
        <v>1.0328109265960359</v>
      </c>
      <c r="Y5" s="371">
        <v>61.350999999999999</v>
      </c>
      <c r="Z5" s="371">
        <v>110</v>
      </c>
      <c r="AA5" s="371">
        <v>1</v>
      </c>
      <c r="AB5" s="371">
        <v>1.0368241317087221</v>
      </c>
      <c r="AC5" s="372">
        <v>51.902999999999999</v>
      </c>
      <c r="AD5" s="372">
        <v>120</v>
      </c>
      <c r="AE5" s="372">
        <v>1</v>
      </c>
      <c r="AF5" s="372">
        <v>1.0403618120473914</v>
      </c>
      <c r="AG5" s="373">
        <v>42.912333333333329</v>
      </c>
      <c r="AH5" s="373">
        <v>130</v>
      </c>
      <c r="AI5" s="373">
        <v>1</v>
      </c>
      <c r="AJ5" s="373">
        <v>1.0437135304322445</v>
      </c>
      <c r="AK5" s="374">
        <v>34.632999999999996</v>
      </c>
      <c r="AL5" s="374">
        <v>140</v>
      </c>
      <c r="AM5" s="374">
        <v>1</v>
      </c>
      <c r="AN5" s="374">
        <v>1.0443525686331114</v>
      </c>
      <c r="AO5" s="375">
        <v>27.330666666666662</v>
      </c>
      <c r="AP5" s="375">
        <v>150</v>
      </c>
      <c r="AQ5" s="376">
        <v>1</v>
      </c>
      <c r="AR5" s="595">
        <v>1.0414802338745046</v>
      </c>
    </row>
    <row r="6" spans="2:44">
      <c r="D6" s="784"/>
      <c r="E6" s="366">
        <v>63.449666666666666</v>
      </c>
      <c r="F6" s="366">
        <v>60</v>
      </c>
      <c r="G6" s="366">
        <v>2</v>
      </c>
      <c r="H6" s="366">
        <v>1.0138613601908344</v>
      </c>
      <c r="I6" s="367">
        <v>58.457666666666661</v>
      </c>
      <c r="J6" s="367">
        <v>70</v>
      </c>
      <c r="K6" s="367">
        <v>2</v>
      </c>
      <c r="L6" s="367">
        <v>1.0151787263928818</v>
      </c>
      <c r="M6" s="368">
        <v>53.470666666666666</v>
      </c>
      <c r="N6" s="368">
        <v>80</v>
      </c>
      <c r="O6" s="368">
        <v>2</v>
      </c>
      <c r="P6" s="368">
        <v>1.0166870573922433</v>
      </c>
      <c r="Q6" s="369">
        <v>48.488333333333337</v>
      </c>
      <c r="R6" s="369">
        <v>90</v>
      </c>
      <c r="S6" s="369">
        <v>2</v>
      </c>
      <c r="T6" s="369">
        <v>1.0183821287907424</v>
      </c>
      <c r="U6" s="370">
        <v>43.522333333333336</v>
      </c>
      <c r="V6" s="370">
        <v>100</v>
      </c>
      <c r="W6" s="370">
        <v>2</v>
      </c>
      <c r="X6" s="370">
        <v>1.0201740115807412</v>
      </c>
      <c r="Y6" s="371">
        <v>38.615666666666669</v>
      </c>
      <c r="Z6" s="371">
        <v>110</v>
      </c>
      <c r="AA6" s="371">
        <v>2</v>
      </c>
      <c r="AB6" s="371">
        <v>1.0220844329765419</v>
      </c>
      <c r="AC6" s="372">
        <v>33.777333333333331</v>
      </c>
      <c r="AD6" s="372">
        <v>120</v>
      </c>
      <c r="AE6" s="372">
        <v>2</v>
      </c>
      <c r="AF6" s="372">
        <v>1.023719766433961</v>
      </c>
      <c r="AG6" s="373">
        <v>29.081333333333333</v>
      </c>
      <c r="AH6" s="373">
        <v>130</v>
      </c>
      <c r="AI6" s="373">
        <v>2</v>
      </c>
      <c r="AJ6" s="373">
        <v>1.024748675973002</v>
      </c>
      <c r="AK6" s="374">
        <v>24.617000000000001</v>
      </c>
      <c r="AL6" s="374">
        <v>140</v>
      </c>
      <c r="AM6" s="374">
        <v>2</v>
      </c>
      <c r="AN6" s="374">
        <v>1.0250812157597504</v>
      </c>
      <c r="AO6" s="375">
        <v>20.481666666666666</v>
      </c>
      <c r="AP6" s="375">
        <v>150</v>
      </c>
      <c r="AQ6" s="376">
        <v>2</v>
      </c>
      <c r="AR6" s="595">
        <v>1.0224379836175688</v>
      </c>
    </row>
    <row r="7" spans="2:44">
      <c r="D7" s="784"/>
      <c r="E7" s="366">
        <v>45.944999999999993</v>
      </c>
      <c r="F7" s="366">
        <v>60</v>
      </c>
      <c r="G7" s="366">
        <v>3</v>
      </c>
      <c r="H7" s="366">
        <v>1.0098935126359749</v>
      </c>
      <c r="I7" s="367">
        <v>42.615666666666669</v>
      </c>
      <c r="J7" s="367">
        <v>70</v>
      </c>
      <c r="K7" s="367">
        <v>3</v>
      </c>
      <c r="L7" s="367">
        <v>1.0106689935906552</v>
      </c>
      <c r="M7" s="368">
        <v>39.285333333333334</v>
      </c>
      <c r="N7" s="368">
        <v>80</v>
      </c>
      <c r="O7" s="368">
        <v>3</v>
      </c>
      <c r="P7" s="368">
        <v>1.0117959418092655</v>
      </c>
      <c r="Q7" s="369">
        <v>35.961666666666666</v>
      </c>
      <c r="R7" s="369">
        <v>90</v>
      </c>
      <c r="S7" s="369">
        <v>3</v>
      </c>
      <c r="T7" s="369">
        <v>1.0128158027391645</v>
      </c>
      <c r="U7" s="370">
        <v>32.641666666666659</v>
      </c>
      <c r="V7" s="370">
        <v>100</v>
      </c>
      <c r="W7" s="370">
        <v>3</v>
      </c>
      <c r="X7" s="370">
        <v>1.0140140378915734</v>
      </c>
      <c r="Y7" s="371">
        <v>29.357333333333333</v>
      </c>
      <c r="Z7" s="371">
        <v>110</v>
      </c>
      <c r="AA7" s="371">
        <v>3</v>
      </c>
      <c r="AB7" s="371">
        <v>1.0150231955982307</v>
      </c>
      <c r="AC7" s="372">
        <v>26.106333333333335</v>
      </c>
      <c r="AD7" s="372">
        <v>120</v>
      </c>
      <c r="AE7" s="372">
        <v>3</v>
      </c>
      <c r="AF7" s="372">
        <v>1.0158943844489094</v>
      </c>
      <c r="AG7" s="373">
        <v>22.923666666666662</v>
      </c>
      <c r="AH7" s="373">
        <v>130</v>
      </c>
      <c r="AI7" s="373">
        <v>3</v>
      </c>
      <c r="AJ7" s="373">
        <v>1.0161749212560591</v>
      </c>
      <c r="AK7" s="374">
        <v>19.868333333333336</v>
      </c>
      <c r="AL7" s="374">
        <v>140</v>
      </c>
      <c r="AM7" s="374">
        <v>3</v>
      </c>
      <c r="AN7" s="374">
        <v>1.0153953237246274</v>
      </c>
      <c r="AO7" s="375">
        <v>16.989000000000001</v>
      </c>
      <c r="AP7" s="375">
        <v>150</v>
      </c>
      <c r="AQ7" s="376">
        <v>3</v>
      </c>
      <c r="AR7" s="595">
        <v>1.0125764089965192</v>
      </c>
    </row>
    <row r="8" spans="2:44">
      <c r="D8" s="784"/>
      <c r="E8" s="366">
        <v>36.642000000000003</v>
      </c>
      <c r="F8" s="366">
        <v>60</v>
      </c>
      <c r="G8" s="366">
        <v>4</v>
      </c>
      <c r="H8" s="366">
        <v>1.0072449366935539</v>
      </c>
      <c r="I8" s="367">
        <v>34.142000000000003</v>
      </c>
      <c r="J8" s="367">
        <v>70</v>
      </c>
      <c r="K8" s="367">
        <v>4</v>
      </c>
      <c r="L8" s="367">
        <v>1.0077558843929055</v>
      </c>
      <c r="M8" s="368">
        <v>31.640333333333331</v>
      </c>
      <c r="N8" s="368">
        <v>80</v>
      </c>
      <c r="O8" s="368">
        <v>4</v>
      </c>
      <c r="P8" s="368">
        <v>1.0085103316668822</v>
      </c>
      <c r="Q8" s="369">
        <v>29.14833333333333</v>
      </c>
      <c r="R8" s="369">
        <v>90</v>
      </c>
      <c r="S8" s="369">
        <v>4</v>
      </c>
      <c r="T8" s="369">
        <v>1.0091127190058256</v>
      </c>
      <c r="U8" s="370">
        <v>26.659333333333336</v>
      </c>
      <c r="V8" s="370">
        <v>100</v>
      </c>
      <c r="W8" s="370">
        <v>4</v>
      </c>
      <c r="X8" s="370">
        <v>1.0100155544595772</v>
      </c>
      <c r="Y8" s="371">
        <v>24.185666666666663</v>
      </c>
      <c r="Z8" s="371">
        <v>110</v>
      </c>
      <c r="AA8" s="371">
        <v>4</v>
      </c>
      <c r="AB8" s="371">
        <v>1.0108463939151049</v>
      </c>
      <c r="AC8" s="372">
        <v>21.737000000000005</v>
      </c>
      <c r="AD8" s="372">
        <v>120</v>
      </c>
      <c r="AE8" s="372">
        <v>4</v>
      </c>
      <c r="AF8" s="372">
        <v>1.0110607642229956</v>
      </c>
      <c r="AG8" s="373">
        <v>19.334999999999997</v>
      </c>
      <c r="AH8" s="373">
        <v>130</v>
      </c>
      <c r="AI8" s="373">
        <v>4</v>
      </c>
      <c r="AJ8" s="373">
        <v>1.0106802219863862</v>
      </c>
      <c r="AK8" s="374">
        <v>17.007000000000001</v>
      </c>
      <c r="AL8" s="374">
        <v>140</v>
      </c>
      <c r="AM8" s="374">
        <v>4</v>
      </c>
      <c r="AN8" s="374">
        <v>1.0098577552559154</v>
      </c>
      <c r="AO8" s="375">
        <v>14.790333333333331</v>
      </c>
      <c r="AP8" s="375">
        <v>150</v>
      </c>
      <c r="AQ8" s="376">
        <v>4</v>
      </c>
      <c r="AR8" s="595">
        <v>1.0070935477734322</v>
      </c>
    </row>
    <row r="9" spans="2:44">
      <c r="D9" s="784"/>
      <c r="E9" s="366">
        <v>30.813666666666666</v>
      </c>
      <c r="F9" s="366">
        <v>60</v>
      </c>
      <c r="G9" s="366">
        <v>5</v>
      </c>
      <c r="H9" s="366">
        <v>1.0051922350961593</v>
      </c>
      <c r="I9" s="367">
        <v>28.813999999999997</v>
      </c>
      <c r="J9" s="367">
        <v>70</v>
      </c>
      <c r="K9" s="367">
        <v>5</v>
      </c>
      <c r="L9" s="367">
        <v>1.0058618524289096</v>
      </c>
      <c r="M9" s="368">
        <v>26.812333333333331</v>
      </c>
      <c r="N9" s="368">
        <v>80</v>
      </c>
      <c r="O9" s="368">
        <v>5</v>
      </c>
      <c r="P9" s="368">
        <v>1.0060145682842876</v>
      </c>
      <c r="Q9" s="369">
        <v>24.815999999999999</v>
      </c>
      <c r="R9" s="369">
        <v>90</v>
      </c>
      <c r="S9" s="369">
        <v>5</v>
      </c>
      <c r="T9" s="369">
        <v>1.0065617451916529</v>
      </c>
      <c r="U9" s="370">
        <v>22.824666666666662</v>
      </c>
      <c r="V9" s="370">
        <v>100</v>
      </c>
      <c r="W9" s="370">
        <v>5</v>
      </c>
      <c r="X9" s="370">
        <v>1.0070412825061821</v>
      </c>
      <c r="Y9" s="371">
        <v>20.840333333333334</v>
      </c>
      <c r="Z9" s="371">
        <v>110</v>
      </c>
      <c r="AA9" s="371">
        <v>5</v>
      </c>
      <c r="AB9" s="371">
        <v>1.0076335877862597</v>
      </c>
      <c r="AC9" s="372">
        <v>18.877666666666666</v>
      </c>
      <c r="AD9" s="372">
        <v>120</v>
      </c>
      <c r="AE9" s="372">
        <v>5</v>
      </c>
      <c r="AF9" s="372">
        <v>1.0076285836263066</v>
      </c>
      <c r="AG9" s="373">
        <v>16.944333333333333</v>
      </c>
      <c r="AH9" s="373">
        <v>130</v>
      </c>
      <c r="AI9" s="373">
        <v>5</v>
      </c>
      <c r="AJ9" s="373">
        <v>1.0069337877024704</v>
      </c>
      <c r="AK9" s="374">
        <v>15.066666666666668</v>
      </c>
      <c r="AL9" s="374">
        <v>140</v>
      </c>
      <c r="AM9" s="374">
        <v>5</v>
      </c>
      <c r="AN9" s="374">
        <v>1.0053605945845383</v>
      </c>
      <c r="AO9" s="375">
        <v>13.268666666666668</v>
      </c>
      <c r="AP9" s="375">
        <v>150</v>
      </c>
      <c r="AQ9" s="376">
        <v>5</v>
      </c>
      <c r="AR9" s="595">
        <v>1.0022306997213515</v>
      </c>
    </row>
    <row r="10" spans="2:44">
      <c r="D10" s="784"/>
      <c r="E10" s="366">
        <v>26.786666666666662</v>
      </c>
      <c r="F10" s="366">
        <v>60</v>
      </c>
      <c r="G10" s="366">
        <v>6</v>
      </c>
      <c r="H10" s="366">
        <v>1.0037842432047659</v>
      </c>
      <c r="I10" s="367">
        <v>25.131666666666664</v>
      </c>
      <c r="J10" s="367">
        <v>70</v>
      </c>
      <c r="K10" s="367">
        <v>6</v>
      </c>
      <c r="L10" s="367">
        <v>1.0038010112993703</v>
      </c>
      <c r="M10" s="368">
        <v>23.461333333333332</v>
      </c>
      <c r="N10" s="368">
        <v>80</v>
      </c>
      <c r="O10" s="368">
        <v>6</v>
      </c>
      <c r="P10" s="368">
        <v>1.0043428996271895</v>
      </c>
      <c r="Q10" s="369">
        <v>21.794333333333338</v>
      </c>
      <c r="R10" s="369">
        <v>90</v>
      </c>
      <c r="S10" s="369">
        <v>6</v>
      </c>
      <c r="T10" s="369">
        <v>1.0046154688612305</v>
      </c>
      <c r="U10" s="370">
        <v>20.137</v>
      </c>
      <c r="V10" s="370">
        <v>100</v>
      </c>
      <c r="W10" s="370">
        <v>6</v>
      </c>
      <c r="X10" s="370">
        <v>1.0049859164049599</v>
      </c>
      <c r="Y10" s="371">
        <v>18.48266666666667</v>
      </c>
      <c r="Z10" s="371">
        <v>110</v>
      </c>
      <c r="AA10" s="371">
        <v>6</v>
      </c>
      <c r="AB10" s="371">
        <v>1.0050809092660369</v>
      </c>
      <c r="AC10" s="372">
        <v>16.841666666666669</v>
      </c>
      <c r="AD10" s="372">
        <v>120</v>
      </c>
      <c r="AE10" s="372">
        <v>6</v>
      </c>
      <c r="AF10" s="372">
        <v>1.0048153962091675</v>
      </c>
      <c r="AG10" s="373">
        <v>15.225666666666667</v>
      </c>
      <c r="AH10" s="373">
        <v>130</v>
      </c>
      <c r="AI10" s="373">
        <v>6</v>
      </c>
      <c r="AJ10" s="373">
        <v>1.0042117611089096</v>
      </c>
      <c r="AK10" s="374">
        <v>13.647</v>
      </c>
      <c r="AL10" s="374">
        <v>140</v>
      </c>
      <c r="AM10" s="374">
        <v>6</v>
      </c>
      <c r="AN10" s="374">
        <v>1.0028047016999406</v>
      </c>
      <c r="AO10" s="375">
        <v>12.137666666666666</v>
      </c>
      <c r="AP10" s="375">
        <v>150</v>
      </c>
      <c r="AQ10" s="376">
        <v>6</v>
      </c>
      <c r="AR10" s="595">
        <v>0.99913255060482919</v>
      </c>
    </row>
    <row r="11" spans="2:44">
      <c r="D11" s="784"/>
      <c r="E11" s="366">
        <v>23.847333333333335</v>
      </c>
      <c r="F11" s="366">
        <v>60</v>
      </c>
      <c r="G11" s="366">
        <v>7</v>
      </c>
      <c r="H11" s="366">
        <v>1.0024860315003112</v>
      </c>
      <c r="I11" s="367">
        <v>22.418000000000003</v>
      </c>
      <c r="J11" s="367">
        <v>70</v>
      </c>
      <c r="K11" s="367">
        <v>7</v>
      </c>
      <c r="L11" s="367">
        <v>1.0024319666820565</v>
      </c>
      <c r="M11" s="368">
        <v>20.989333333333335</v>
      </c>
      <c r="N11" s="368">
        <v>80</v>
      </c>
      <c r="O11" s="368">
        <v>7</v>
      </c>
      <c r="P11" s="368">
        <v>1.00269894967592</v>
      </c>
      <c r="Q11" s="369">
        <v>19.561666666666667</v>
      </c>
      <c r="R11" s="369">
        <v>90</v>
      </c>
      <c r="S11" s="369">
        <v>7</v>
      </c>
      <c r="T11" s="369">
        <v>1.0030831968024774</v>
      </c>
      <c r="U11" s="370">
        <v>18.137666666666664</v>
      </c>
      <c r="V11" s="370">
        <v>100</v>
      </c>
      <c r="W11" s="370">
        <v>7</v>
      </c>
      <c r="X11" s="370">
        <v>1.0031984131903553</v>
      </c>
      <c r="Y11" s="371">
        <v>16.72</v>
      </c>
      <c r="Z11" s="371">
        <v>110</v>
      </c>
      <c r="AA11" s="371">
        <v>7</v>
      </c>
      <c r="AB11" s="371">
        <v>1.0030629139072851</v>
      </c>
      <c r="AC11" s="372">
        <v>15.311999999999999</v>
      </c>
      <c r="AD11" s="372">
        <v>120</v>
      </c>
      <c r="AE11" s="372">
        <v>7</v>
      </c>
      <c r="AF11" s="372">
        <v>1.0027045426991337</v>
      </c>
      <c r="AG11" s="373">
        <v>13.921666666666667</v>
      </c>
      <c r="AH11" s="373">
        <v>130</v>
      </c>
      <c r="AI11" s="373">
        <v>7</v>
      </c>
      <c r="AJ11" s="373">
        <v>1.0015635493992769</v>
      </c>
      <c r="AK11" s="374">
        <v>12.564333333333332</v>
      </c>
      <c r="AL11" s="374">
        <v>140</v>
      </c>
      <c r="AM11" s="374">
        <v>7</v>
      </c>
      <c r="AN11" s="374">
        <v>1.0001652489682269</v>
      </c>
      <c r="AO11" s="375">
        <v>11.260333333333334</v>
      </c>
      <c r="AP11" s="375">
        <v>150</v>
      </c>
      <c r="AQ11" s="376">
        <v>7</v>
      </c>
      <c r="AR11" s="595">
        <v>0.99632786756821623</v>
      </c>
    </row>
    <row r="12" spans="2:44">
      <c r="D12" s="784"/>
      <c r="E12" s="366">
        <v>21.587</v>
      </c>
      <c r="F12" s="366">
        <v>60</v>
      </c>
      <c r="G12" s="366">
        <v>8</v>
      </c>
      <c r="H12" s="366">
        <v>1.0014618741226253</v>
      </c>
      <c r="I12" s="367">
        <v>20.336000000000002</v>
      </c>
      <c r="J12" s="367">
        <v>70</v>
      </c>
      <c r="K12" s="367">
        <v>8</v>
      </c>
      <c r="L12" s="367">
        <v>1.0017030890586229</v>
      </c>
      <c r="M12" s="368">
        <v>19.086333333333332</v>
      </c>
      <c r="N12" s="368">
        <v>80</v>
      </c>
      <c r="O12" s="368">
        <v>8</v>
      </c>
      <c r="P12" s="368">
        <v>1.0017278254616098</v>
      </c>
      <c r="Q12" s="369">
        <v>17.838333333333335</v>
      </c>
      <c r="R12" s="369">
        <v>90</v>
      </c>
      <c r="S12" s="369">
        <v>8</v>
      </c>
      <c r="T12" s="369">
        <v>1.0016809119711494</v>
      </c>
      <c r="U12" s="370">
        <v>16.592333333333332</v>
      </c>
      <c r="V12" s="370">
        <v>100</v>
      </c>
      <c r="W12" s="370">
        <v>8</v>
      </c>
      <c r="X12" s="370">
        <v>1.0015967952040117</v>
      </c>
      <c r="Y12" s="371">
        <v>15.348333333333334</v>
      </c>
      <c r="Z12" s="371">
        <v>110</v>
      </c>
      <c r="AA12" s="371">
        <v>8</v>
      </c>
      <c r="AB12" s="371">
        <v>1.0014319066147856</v>
      </c>
      <c r="AC12" s="372">
        <v>14.117000000000001</v>
      </c>
      <c r="AD12" s="372">
        <v>120</v>
      </c>
      <c r="AE12" s="372">
        <v>8</v>
      </c>
      <c r="AF12" s="372">
        <v>1.0005247856250721</v>
      </c>
      <c r="AG12" s="373">
        <v>12.895666666666665</v>
      </c>
      <c r="AH12" s="373">
        <v>130</v>
      </c>
      <c r="AI12" s="373">
        <v>8</v>
      </c>
      <c r="AJ12" s="373">
        <v>0.99984040282327424</v>
      </c>
      <c r="AK12" s="374">
        <v>11.704000000000001</v>
      </c>
      <c r="AL12" s="374">
        <v>140</v>
      </c>
      <c r="AM12" s="374">
        <v>8</v>
      </c>
      <c r="AN12" s="374">
        <v>0.99787282253328347</v>
      </c>
      <c r="AO12" s="375">
        <v>10.548666666666668</v>
      </c>
      <c r="AP12" s="375">
        <v>150</v>
      </c>
      <c r="AQ12" s="376">
        <v>8</v>
      </c>
      <c r="AR12" s="595">
        <v>0.99371210174366142</v>
      </c>
    </row>
    <row r="13" spans="2:44">
      <c r="D13" s="784"/>
      <c r="E13" s="366">
        <v>19.791</v>
      </c>
      <c r="F13" s="366">
        <v>60</v>
      </c>
      <c r="G13" s="366">
        <v>9</v>
      </c>
      <c r="H13" s="366">
        <v>1.0008530143957404</v>
      </c>
      <c r="I13" s="367">
        <v>18.681999999999999</v>
      </c>
      <c r="J13" s="367">
        <v>70</v>
      </c>
      <c r="K13" s="367">
        <v>9</v>
      </c>
      <c r="L13" s="367">
        <v>1.0005069488198954</v>
      </c>
      <c r="M13" s="368">
        <v>17.570999999999998</v>
      </c>
      <c r="N13" s="368">
        <v>80</v>
      </c>
      <c r="O13" s="368">
        <v>9</v>
      </c>
      <c r="P13" s="368">
        <v>1.0006269199423232</v>
      </c>
      <c r="Q13" s="369">
        <v>16.462666666666667</v>
      </c>
      <c r="R13" s="369">
        <v>90</v>
      </c>
      <c r="S13" s="369">
        <v>9</v>
      </c>
      <c r="T13" s="369">
        <v>1.0003984358546731</v>
      </c>
      <c r="U13" s="370">
        <v>15.353000000000002</v>
      </c>
      <c r="V13" s="370">
        <v>100</v>
      </c>
      <c r="W13" s="370">
        <v>9</v>
      </c>
      <c r="X13" s="370">
        <v>1.0005003361633598</v>
      </c>
      <c r="Y13" s="371">
        <v>14.246333333333334</v>
      </c>
      <c r="Z13" s="371">
        <v>110</v>
      </c>
      <c r="AA13" s="371">
        <v>9</v>
      </c>
      <c r="AB13" s="371">
        <v>1.0003122939727263</v>
      </c>
      <c r="AC13" s="372">
        <v>13.149000000000001</v>
      </c>
      <c r="AD13" s="372">
        <v>120</v>
      </c>
      <c r="AE13" s="372">
        <v>9</v>
      </c>
      <c r="AF13" s="372">
        <v>0.99984423130094124</v>
      </c>
      <c r="AG13" s="373">
        <v>12.064666666666668</v>
      </c>
      <c r="AH13" s="373">
        <v>130</v>
      </c>
      <c r="AI13" s="373">
        <v>9</v>
      </c>
      <c r="AJ13" s="373">
        <v>0.9983606630010502</v>
      </c>
      <c r="AK13" s="374">
        <v>11.005666666666665</v>
      </c>
      <c r="AL13" s="374">
        <v>140</v>
      </c>
      <c r="AM13" s="374">
        <v>9</v>
      </c>
      <c r="AN13" s="374">
        <v>0.99569890270815542</v>
      </c>
      <c r="AO13" s="375">
        <v>9.9713333333333338</v>
      </c>
      <c r="AP13" s="375">
        <v>150</v>
      </c>
      <c r="AQ13" s="376">
        <v>9</v>
      </c>
      <c r="AR13" s="595">
        <v>0.9920879864227431</v>
      </c>
    </row>
    <row r="14" spans="2:44" ht="15.75" thickBot="1">
      <c r="D14" s="785"/>
      <c r="E14" s="596">
        <v>18.334999999999997</v>
      </c>
      <c r="F14" s="596">
        <v>60</v>
      </c>
      <c r="G14" s="596">
        <v>10</v>
      </c>
      <c r="H14" s="596">
        <v>0.99980089547261219</v>
      </c>
      <c r="I14" s="597">
        <v>17.334666666666667</v>
      </c>
      <c r="J14" s="597">
        <v>70</v>
      </c>
      <c r="K14" s="597">
        <v>10</v>
      </c>
      <c r="L14" s="597">
        <v>1</v>
      </c>
      <c r="M14" s="598">
        <v>16.336000000000002</v>
      </c>
      <c r="N14" s="598">
        <v>80</v>
      </c>
      <c r="O14" s="598">
        <v>10</v>
      </c>
      <c r="P14" s="598">
        <v>0.99976863500436675</v>
      </c>
      <c r="Q14" s="599">
        <v>15.337666666666665</v>
      </c>
      <c r="R14" s="599">
        <v>90</v>
      </c>
      <c r="S14" s="599">
        <v>10</v>
      </c>
      <c r="T14" s="599">
        <v>0.999748129864242</v>
      </c>
      <c r="U14" s="600">
        <v>14.338999999999999</v>
      </c>
      <c r="V14" s="600">
        <v>100</v>
      </c>
      <c r="W14" s="600">
        <v>10</v>
      </c>
      <c r="X14" s="600">
        <v>0.99941250669569592</v>
      </c>
      <c r="Y14" s="601">
        <v>13.343999999999999</v>
      </c>
      <c r="Z14" s="601">
        <v>110</v>
      </c>
      <c r="AA14" s="601">
        <v>10</v>
      </c>
      <c r="AB14" s="601">
        <v>0.99934895833333337</v>
      </c>
      <c r="AC14" s="602">
        <v>12.353666666666667</v>
      </c>
      <c r="AD14" s="602">
        <v>120</v>
      </c>
      <c r="AE14" s="602">
        <v>10</v>
      </c>
      <c r="AF14" s="602">
        <v>0.99836861559861056</v>
      </c>
      <c r="AG14" s="603">
        <v>11.379</v>
      </c>
      <c r="AH14" s="603">
        <v>130</v>
      </c>
      <c r="AI14" s="603">
        <v>10</v>
      </c>
      <c r="AJ14" s="603">
        <v>0.99697754118100157</v>
      </c>
      <c r="AK14" s="604">
        <v>10.421333333333335</v>
      </c>
      <c r="AL14" s="604">
        <v>140</v>
      </c>
      <c r="AM14" s="604">
        <v>10</v>
      </c>
      <c r="AN14" s="604">
        <v>0.99431846947443026</v>
      </c>
      <c r="AO14" s="605">
        <v>9.4930000000000003</v>
      </c>
      <c r="AP14" s="605">
        <v>150</v>
      </c>
      <c r="AQ14" s="606">
        <v>10</v>
      </c>
      <c r="AR14" s="607">
        <v>0.99021299951726283</v>
      </c>
    </row>
    <row r="15" spans="2:44" ht="15.75" thickTop="1">
      <c r="D15" s="780" t="s">
        <v>179</v>
      </c>
      <c r="E15" s="608">
        <v>113.10433333333333</v>
      </c>
      <c r="F15" s="608">
        <v>60</v>
      </c>
      <c r="G15" s="608">
        <v>1</v>
      </c>
      <c r="H15" s="608">
        <v>1.0002311334259306</v>
      </c>
      <c r="I15" s="609">
        <v>103.11133333333333</v>
      </c>
      <c r="J15" s="609">
        <v>70</v>
      </c>
      <c r="K15" s="609">
        <v>1</v>
      </c>
      <c r="L15" s="609">
        <v>1.0002578786158567</v>
      </c>
      <c r="M15" s="610">
        <v>93.138999999999996</v>
      </c>
      <c r="N15" s="610">
        <v>80</v>
      </c>
      <c r="O15" s="610">
        <v>1</v>
      </c>
      <c r="P15" s="610">
        <v>1.000298128507727</v>
      </c>
      <c r="Q15" s="611">
        <v>83.170333333333346</v>
      </c>
      <c r="R15" s="611">
        <v>90</v>
      </c>
      <c r="S15" s="611">
        <v>1</v>
      </c>
      <c r="T15" s="611">
        <v>1.0006375913668426</v>
      </c>
      <c r="U15" s="612">
        <v>73.24133333333333</v>
      </c>
      <c r="V15" s="612">
        <v>100</v>
      </c>
      <c r="W15" s="612">
        <v>1</v>
      </c>
      <c r="X15" s="612">
        <v>1.0012789122923897</v>
      </c>
      <c r="Y15" s="613">
        <v>63.439333333333337</v>
      </c>
      <c r="Z15" s="613">
        <v>110</v>
      </c>
      <c r="AA15" s="613">
        <v>1</v>
      </c>
      <c r="AB15" s="613">
        <v>1.0024830213494482</v>
      </c>
      <c r="AC15" s="614">
        <v>53.812666666666665</v>
      </c>
      <c r="AD15" s="614">
        <v>120</v>
      </c>
      <c r="AE15" s="614">
        <v>1</v>
      </c>
      <c r="AF15" s="614">
        <v>1.0048283301765217</v>
      </c>
      <c r="AG15" s="615">
        <v>44.589666666666666</v>
      </c>
      <c r="AH15" s="615">
        <v>130</v>
      </c>
      <c r="AI15" s="615">
        <v>1</v>
      </c>
      <c r="AJ15" s="615">
        <v>1.0088143419914752</v>
      </c>
      <c r="AK15" s="616">
        <v>35.969666666666662</v>
      </c>
      <c r="AL15" s="616">
        <v>140</v>
      </c>
      <c r="AM15" s="616">
        <v>1</v>
      </c>
      <c r="AN15" s="616">
        <v>1.0160873695615107</v>
      </c>
      <c r="AO15" s="617">
        <v>28.279666666666667</v>
      </c>
      <c r="AP15" s="617">
        <v>150</v>
      </c>
      <c r="AQ15" s="618">
        <v>1</v>
      </c>
      <c r="AR15" s="619">
        <v>1.0268039131474873</v>
      </c>
    </row>
    <row r="16" spans="2:44">
      <c r="D16" s="781"/>
      <c r="E16" s="366">
        <v>64.260666666666665</v>
      </c>
      <c r="F16" s="366">
        <v>60</v>
      </c>
      <c r="G16" s="366">
        <v>2</v>
      </c>
      <c r="H16" s="366">
        <v>1.0057822989723915</v>
      </c>
      <c r="I16" s="367">
        <v>59.271000000000008</v>
      </c>
      <c r="J16" s="367">
        <v>70</v>
      </c>
      <c r="K16" s="367">
        <v>2</v>
      </c>
      <c r="L16" s="367">
        <v>1.0062687165308444</v>
      </c>
      <c r="M16" s="368">
        <v>54.282666666666671</v>
      </c>
      <c r="N16" s="368">
        <v>80</v>
      </c>
      <c r="O16" s="368">
        <v>2</v>
      </c>
      <c r="P16" s="368">
        <v>1.0068859850664409</v>
      </c>
      <c r="Q16" s="369">
        <v>49.292333333333339</v>
      </c>
      <c r="R16" s="369">
        <v>90</v>
      </c>
      <c r="S16" s="369">
        <v>2</v>
      </c>
      <c r="T16" s="369">
        <v>1.0077080576891992</v>
      </c>
      <c r="U16" s="370">
        <v>44.305666666666667</v>
      </c>
      <c r="V16" s="370">
        <v>100</v>
      </c>
      <c r="W16" s="370">
        <v>2</v>
      </c>
      <c r="X16" s="370">
        <v>1.0090544571743529</v>
      </c>
      <c r="Y16" s="371">
        <v>39.366</v>
      </c>
      <c r="Z16" s="371">
        <v>110</v>
      </c>
      <c r="AA16" s="371">
        <v>2</v>
      </c>
      <c r="AB16" s="371">
        <v>1.0108372209103651</v>
      </c>
      <c r="AC16" s="372">
        <v>34.469666666666669</v>
      </c>
      <c r="AD16" s="372">
        <v>120</v>
      </c>
      <c r="AE16" s="372">
        <v>2</v>
      </c>
      <c r="AF16" s="372">
        <v>1.0139333408447688</v>
      </c>
      <c r="AG16" s="373">
        <v>29.688666666666666</v>
      </c>
      <c r="AH16" s="373">
        <v>130</v>
      </c>
      <c r="AI16" s="373">
        <v>2</v>
      </c>
      <c r="AJ16" s="373">
        <v>1.0182921737332338</v>
      </c>
      <c r="AK16" s="374">
        <v>25.121666666666666</v>
      </c>
      <c r="AL16" s="374">
        <v>140</v>
      </c>
      <c r="AM16" s="374">
        <v>2</v>
      </c>
      <c r="AN16" s="374">
        <v>1.0242736098025305</v>
      </c>
      <c r="AO16" s="375">
        <v>20.841333333333335</v>
      </c>
      <c r="AP16" s="375">
        <v>150</v>
      </c>
      <c r="AQ16" s="376">
        <v>2</v>
      </c>
      <c r="AR16" s="620">
        <v>1.0339658023353013</v>
      </c>
    </row>
    <row r="17" spans="4:44">
      <c r="D17" s="781"/>
      <c r="E17" s="366">
        <v>46.350666666666662</v>
      </c>
      <c r="F17" s="366">
        <v>60</v>
      </c>
      <c r="G17" s="366">
        <v>3</v>
      </c>
      <c r="H17" s="366">
        <v>1.0088225658049907</v>
      </c>
      <c r="I17" s="367">
        <v>43.018333333333338</v>
      </c>
      <c r="J17" s="367">
        <v>70</v>
      </c>
      <c r="K17" s="367">
        <v>3</v>
      </c>
      <c r="L17" s="367">
        <v>1.0095426768257139</v>
      </c>
      <c r="M17" s="368">
        <v>39.692</v>
      </c>
      <c r="N17" s="368">
        <v>80</v>
      </c>
      <c r="O17" s="368">
        <v>3</v>
      </c>
      <c r="P17" s="368">
        <v>1.0103683487281809</v>
      </c>
      <c r="Q17" s="369">
        <v>36.361666666666672</v>
      </c>
      <c r="R17" s="369">
        <v>90</v>
      </c>
      <c r="S17" s="369">
        <v>3</v>
      </c>
      <c r="T17" s="369">
        <v>1.011609711244021</v>
      </c>
      <c r="U17" s="370">
        <v>33.033333333333331</v>
      </c>
      <c r="V17" s="370">
        <v>100</v>
      </c>
      <c r="W17" s="370">
        <v>3</v>
      </c>
      <c r="X17" s="370">
        <v>1.0131499244291016</v>
      </c>
      <c r="Y17" s="371">
        <v>29.728666666666669</v>
      </c>
      <c r="Z17" s="371">
        <v>110</v>
      </c>
      <c r="AA17" s="371">
        <v>3</v>
      </c>
      <c r="AB17" s="371">
        <v>1.0153322881513565</v>
      </c>
      <c r="AC17" s="372">
        <v>26.448333333333334</v>
      </c>
      <c r="AD17" s="372">
        <v>120</v>
      </c>
      <c r="AE17" s="372">
        <v>3</v>
      </c>
      <c r="AF17" s="372">
        <v>1.018421064670441</v>
      </c>
      <c r="AG17" s="373">
        <v>23.221</v>
      </c>
      <c r="AH17" s="373">
        <v>130</v>
      </c>
      <c r="AI17" s="373">
        <v>3</v>
      </c>
      <c r="AJ17" s="373">
        <v>1.0228947288589574</v>
      </c>
      <c r="AK17" s="374">
        <v>20.105</v>
      </c>
      <c r="AL17" s="374">
        <v>140</v>
      </c>
      <c r="AM17" s="374">
        <v>3</v>
      </c>
      <c r="AN17" s="374">
        <v>1.02910657962454</v>
      </c>
      <c r="AO17" s="375">
        <v>17.146666666666665</v>
      </c>
      <c r="AP17" s="375">
        <v>150</v>
      </c>
      <c r="AQ17" s="376">
        <v>3</v>
      </c>
      <c r="AR17" s="620">
        <v>1.0381271482626153</v>
      </c>
    </row>
    <row r="18" spans="4:44">
      <c r="D18" s="781"/>
      <c r="E18" s="366">
        <v>36.87166666666667</v>
      </c>
      <c r="F18" s="366">
        <v>60</v>
      </c>
      <c r="G18" s="366">
        <v>4</v>
      </c>
      <c r="H18" s="366">
        <v>1.010836215509151</v>
      </c>
      <c r="I18" s="367">
        <v>34.369</v>
      </c>
      <c r="J18" s="367">
        <v>70</v>
      </c>
      <c r="K18" s="367">
        <v>4</v>
      </c>
      <c r="L18" s="367">
        <v>1.0118211725563455</v>
      </c>
      <c r="M18" s="368">
        <v>31.868666666666666</v>
      </c>
      <c r="N18" s="368">
        <v>80</v>
      </c>
      <c r="O18" s="368">
        <v>4</v>
      </c>
      <c r="P18" s="368">
        <v>1.0129472722031552</v>
      </c>
      <c r="Q18" s="369">
        <v>29.370666666666665</v>
      </c>
      <c r="R18" s="369">
        <v>90</v>
      </c>
      <c r="S18" s="369">
        <v>4</v>
      </c>
      <c r="T18" s="369">
        <v>1.0142970482552458</v>
      </c>
      <c r="U18" s="370">
        <v>26.879333333333335</v>
      </c>
      <c r="V18" s="370">
        <v>100</v>
      </c>
      <c r="W18" s="370">
        <v>4</v>
      </c>
      <c r="X18" s="370">
        <v>1.0159110543515004</v>
      </c>
      <c r="Y18" s="371">
        <v>24.397666666666666</v>
      </c>
      <c r="Z18" s="371">
        <v>110</v>
      </c>
      <c r="AA18" s="371">
        <v>4</v>
      </c>
      <c r="AB18" s="371">
        <v>1.0180689352656354</v>
      </c>
      <c r="AC18" s="372">
        <v>21.926666666666666</v>
      </c>
      <c r="AD18" s="372">
        <v>120</v>
      </c>
      <c r="AE18" s="372">
        <v>4</v>
      </c>
      <c r="AF18" s="372">
        <v>1.0213796405067281</v>
      </c>
      <c r="AG18" s="373">
        <v>19.492999999999999</v>
      </c>
      <c r="AH18" s="373">
        <v>130</v>
      </c>
      <c r="AI18" s="373">
        <v>4</v>
      </c>
      <c r="AJ18" s="373">
        <v>1.0259725204045917</v>
      </c>
      <c r="AK18" s="374">
        <v>17.130333333333336</v>
      </c>
      <c r="AL18" s="374">
        <v>140</v>
      </c>
      <c r="AM18" s="374">
        <v>4</v>
      </c>
      <c r="AN18" s="374">
        <v>1.0319492189458073</v>
      </c>
      <c r="AO18" s="375">
        <v>14.863666666666667</v>
      </c>
      <c r="AP18" s="375">
        <v>150</v>
      </c>
      <c r="AQ18" s="376">
        <v>4</v>
      </c>
      <c r="AR18" s="620">
        <v>1.0407247207379113</v>
      </c>
    </row>
    <row r="19" spans="4:44">
      <c r="D19" s="781"/>
      <c r="E19" s="366">
        <v>30.947999999999997</v>
      </c>
      <c r="F19" s="366">
        <v>60</v>
      </c>
      <c r="G19" s="366">
        <v>5</v>
      </c>
      <c r="H19" s="366">
        <v>1.012459</v>
      </c>
      <c r="I19" s="367">
        <v>28.954333333333334</v>
      </c>
      <c r="J19" s="367">
        <v>70</v>
      </c>
      <c r="K19" s="367">
        <v>5</v>
      </c>
      <c r="L19" s="367">
        <v>1.0132195849188759</v>
      </c>
      <c r="M19" s="368">
        <v>26.944666666666667</v>
      </c>
      <c r="N19" s="368">
        <v>80</v>
      </c>
      <c r="O19" s="368">
        <v>5</v>
      </c>
      <c r="P19" s="368">
        <v>1.014758280449495</v>
      </c>
      <c r="Q19" s="369">
        <v>24.947666666666667</v>
      </c>
      <c r="R19" s="369">
        <v>90</v>
      </c>
      <c r="S19" s="369">
        <v>5</v>
      </c>
      <c r="T19" s="369">
        <v>1.016124134379889</v>
      </c>
      <c r="U19" s="370">
        <v>22.952333333333332</v>
      </c>
      <c r="V19" s="370">
        <v>100</v>
      </c>
      <c r="W19" s="370">
        <v>5</v>
      </c>
      <c r="X19" s="370">
        <v>1.0179091398683742</v>
      </c>
      <c r="Y19" s="371">
        <v>20.964000000000002</v>
      </c>
      <c r="Z19" s="371">
        <v>110</v>
      </c>
      <c r="AA19" s="371">
        <v>5</v>
      </c>
      <c r="AB19" s="371">
        <v>1.0202768929184023</v>
      </c>
      <c r="AC19" s="372">
        <v>18.986666666666665</v>
      </c>
      <c r="AD19" s="372">
        <v>120</v>
      </c>
      <c r="AE19" s="372">
        <v>5</v>
      </c>
      <c r="AF19" s="372">
        <v>1.0236385820555149</v>
      </c>
      <c r="AG19" s="373">
        <v>17.030333333333331</v>
      </c>
      <c r="AH19" s="373">
        <v>130</v>
      </c>
      <c r="AI19" s="373">
        <v>5</v>
      </c>
      <c r="AJ19" s="373">
        <v>1.0282914877319036</v>
      </c>
      <c r="AK19" s="374">
        <v>15.123333333333335</v>
      </c>
      <c r="AL19" s="374">
        <v>140</v>
      </c>
      <c r="AM19" s="374">
        <v>5</v>
      </c>
      <c r="AN19" s="374">
        <v>1.0345326177982552</v>
      </c>
      <c r="AO19" s="375">
        <v>13.288333333333332</v>
      </c>
      <c r="AP19" s="375">
        <v>150</v>
      </c>
      <c r="AQ19" s="376">
        <v>5</v>
      </c>
      <c r="AR19" s="620">
        <v>1.0431566200519842</v>
      </c>
    </row>
    <row r="20" spans="4:44">
      <c r="D20" s="781"/>
      <c r="E20" s="366">
        <v>26.869333333333334</v>
      </c>
      <c r="F20" s="366">
        <v>60</v>
      </c>
      <c r="G20" s="366">
        <v>6</v>
      </c>
      <c r="H20" s="366">
        <v>1.013787777674745</v>
      </c>
      <c r="I20" s="367">
        <v>25.208666666666669</v>
      </c>
      <c r="J20" s="367">
        <v>70</v>
      </c>
      <c r="K20" s="367">
        <v>6</v>
      </c>
      <c r="L20" s="367">
        <v>1.0148678044006731</v>
      </c>
      <c r="M20" s="368">
        <v>23.542333333333332</v>
      </c>
      <c r="N20" s="368">
        <v>80</v>
      </c>
      <c r="O20" s="368">
        <v>6</v>
      </c>
      <c r="P20" s="368">
        <v>1.0160686449665817</v>
      </c>
      <c r="Q20" s="369">
        <v>21.873000000000001</v>
      </c>
      <c r="R20" s="369">
        <v>90</v>
      </c>
      <c r="S20" s="369">
        <v>6</v>
      </c>
      <c r="T20" s="369">
        <v>1.0177930400791146</v>
      </c>
      <c r="U20" s="370">
        <v>20.213999999999999</v>
      </c>
      <c r="V20" s="370">
        <v>100</v>
      </c>
      <c r="W20" s="370">
        <v>6</v>
      </c>
      <c r="X20" s="370">
        <v>1.019565520870247</v>
      </c>
      <c r="Y20" s="371">
        <v>18.552999999999997</v>
      </c>
      <c r="Z20" s="371">
        <v>110</v>
      </c>
      <c r="AA20" s="371">
        <v>6</v>
      </c>
      <c r="AB20" s="371">
        <v>1.0220896523634972</v>
      </c>
      <c r="AC20" s="372">
        <v>16.900666666666666</v>
      </c>
      <c r="AD20" s="372">
        <v>120</v>
      </c>
      <c r="AE20" s="372">
        <v>6</v>
      </c>
      <c r="AF20" s="372">
        <v>1.0256673372303642</v>
      </c>
      <c r="AG20" s="373">
        <v>15.270666666666665</v>
      </c>
      <c r="AH20" s="373">
        <v>130</v>
      </c>
      <c r="AI20" s="373">
        <v>6</v>
      </c>
      <c r="AJ20" s="373">
        <v>1.0300421584374349</v>
      </c>
      <c r="AK20" s="374">
        <v>13.672666666666666</v>
      </c>
      <c r="AL20" s="374">
        <v>140</v>
      </c>
      <c r="AM20" s="374">
        <v>6</v>
      </c>
      <c r="AN20" s="374">
        <v>1.0361775314283224</v>
      </c>
      <c r="AO20" s="375">
        <v>12.131</v>
      </c>
      <c r="AP20" s="375">
        <v>150</v>
      </c>
      <c r="AQ20" s="376">
        <v>6</v>
      </c>
      <c r="AR20" s="620">
        <v>1.0448860701247173</v>
      </c>
    </row>
    <row r="21" spans="4:44">
      <c r="D21" s="781"/>
      <c r="E21" s="366">
        <v>23.894333333333336</v>
      </c>
      <c r="F21" s="366">
        <v>60</v>
      </c>
      <c r="G21" s="366">
        <v>7</v>
      </c>
      <c r="H21" s="366">
        <v>1.0147033217899359</v>
      </c>
      <c r="I21" s="367">
        <v>22.460666666666668</v>
      </c>
      <c r="J21" s="367">
        <v>70</v>
      </c>
      <c r="K21" s="367">
        <v>7</v>
      </c>
      <c r="L21" s="367">
        <v>1.0160916446646437</v>
      </c>
      <c r="M21" s="368">
        <v>21.033000000000001</v>
      </c>
      <c r="N21" s="368">
        <v>80</v>
      </c>
      <c r="O21" s="368">
        <v>7</v>
      </c>
      <c r="P21" s="368">
        <v>1.0173829425253345</v>
      </c>
      <c r="Q21" s="369">
        <v>19.607333333333333</v>
      </c>
      <c r="R21" s="369">
        <v>90</v>
      </c>
      <c r="S21" s="369">
        <v>7</v>
      </c>
      <c r="T21" s="369">
        <v>1.0188686018388471</v>
      </c>
      <c r="U21" s="370">
        <v>18.180666666666667</v>
      </c>
      <c r="V21" s="370">
        <v>100</v>
      </c>
      <c r="W21" s="370">
        <v>7</v>
      </c>
      <c r="X21" s="370">
        <v>1.0219715037751937</v>
      </c>
      <c r="Y21" s="371">
        <v>16.757000000000001</v>
      </c>
      <c r="Z21" s="371">
        <v>110</v>
      </c>
      <c r="AA21" s="371">
        <v>7</v>
      </c>
      <c r="AB21" s="371">
        <v>1.02368573079145</v>
      </c>
      <c r="AC21" s="372">
        <v>15.341000000000001</v>
      </c>
      <c r="AD21" s="372">
        <v>120</v>
      </c>
      <c r="AE21" s="372">
        <v>7</v>
      </c>
      <c r="AF21" s="372">
        <v>1.0272515044132555</v>
      </c>
      <c r="AG21" s="373">
        <v>13.936333333333332</v>
      </c>
      <c r="AH21" s="373">
        <v>130</v>
      </c>
      <c r="AI21" s="373">
        <v>7</v>
      </c>
      <c r="AJ21" s="373">
        <v>1.0318608058867986</v>
      </c>
      <c r="AK21" s="374">
        <v>12.565666666666667</v>
      </c>
      <c r="AL21" s="374">
        <v>140</v>
      </c>
      <c r="AM21" s="374">
        <v>7</v>
      </c>
      <c r="AN21" s="374">
        <v>1.0382075101508061</v>
      </c>
      <c r="AO21" s="375">
        <v>11.235333333333335</v>
      </c>
      <c r="AP21" s="375">
        <v>150</v>
      </c>
      <c r="AQ21" s="376">
        <v>7</v>
      </c>
      <c r="AR21" s="620">
        <v>1.0464885424908223</v>
      </c>
    </row>
    <row r="22" spans="4:44">
      <c r="D22" s="781"/>
      <c r="E22" s="366">
        <v>21.611333333333334</v>
      </c>
      <c r="F22" s="366">
        <v>60</v>
      </c>
      <c r="G22" s="366">
        <v>8</v>
      </c>
      <c r="H22" s="366">
        <v>1.0155972236941826</v>
      </c>
      <c r="I22" s="367">
        <v>20.362333333333336</v>
      </c>
      <c r="J22" s="367">
        <v>70</v>
      </c>
      <c r="K22" s="367">
        <v>8</v>
      </c>
      <c r="L22" s="367">
        <v>1.0167651989764404</v>
      </c>
      <c r="M22" s="368">
        <v>19.111000000000001</v>
      </c>
      <c r="N22" s="368">
        <v>80</v>
      </c>
      <c r="O22" s="368">
        <v>8</v>
      </c>
      <c r="P22" s="368">
        <v>1.0181808010740656</v>
      </c>
      <c r="Q22" s="369">
        <v>17.860333333333333</v>
      </c>
      <c r="R22" s="369">
        <v>90</v>
      </c>
      <c r="S22" s="369">
        <v>8</v>
      </c>
      <c r="T22" s="369">
        <v>1.0198828387201757</v>
      </c>
      <c r="U22" s="370">
        <v>16.611333333333334</v>
      </c>
      <c r="V22" s="370">
        <v>100</v>
      </c>
      <c r="W22" s="370">
        <v>8</v>
      </c>
      <c r="X22" s="370">
        <v>1.0220398002992712</v>
      </c>
      <c r="Y22" s="371">
        <v>15.363666666666665</v>
      </c>
      <c r="Z22" s="371">
        <v>110</v>
      </c>
      <c r="AA22" s="371">
        <v>8</v>
      </c>
      <c r="AB22" s="371">
        <v>1.0249914519287557</v>
      </c>
      <c r="AC22" s="372">
        <v>14.122</v>
      </c>
      <c r="AD22" s="372">
        <v>120</v>
      </c>
      <c r="AE22" s="372">
        <v>8</v>
      </c>
      <c r="AF22" s="372">
        <v>1.0287082008944648</v>
      </c>
      <c r="AG22" s="373">
        <v>12.894333333333334</v>
      </c>
      <c r="AH22" s="373">
        <v>130</v>
      </c>
      <c r="AI22" s="373">
        <v>8</v>
      </c>
      <c r="AJ22" s="373">
        <v>1.033161605963502</v>
      </c>
      <c r="AK22" s="374">
        <v>11.688666666666668</v>
      </c>
      <c r="AL22" s="374">
        <v>140</v>
      </c>
      <c r="AM22" s="374">
        <v>8</v>
      </c>
      <c r="AN22" s="374">
        <v>1.039714721324998</v>
      </c>
      <c r="AO22" s="375">
        <v>10.510333333333334</v>
      </c>
      <c r="AP22" s="375">
        <v>150</v>
      </c>
      <c r="AQ22" s="376">
        <v>8</v>
      </c>
      <c r="AR22" s="620">
        <v>1.0490258114569635</v>
      </c>
    </row>
    <row r="23" spans="4:44">
      <c r="D23" s="781"/>
      <c r="E23" s="366">
        <v>19.803666666666668</v>
      </c>
      <c r="F23" s="366">
        <v>60</v>
      </c>
      <c r="G23" s="366">
        <v>9</v>
      </c>
      <c r="H23" s="366">
        <v>1.0163504605716156</v>
      </c>
      <c r="I23" s="367">
        <v>18.688999999999997</v>
      </c>
      <c r="J23" s="367">
        <v>70</v>
      </c>
      <c r="K23" s="367">
        <v>9</v>
      </c>
      <c r="L23" s="367">
        <v>1.0178066029199937</v>
      </c>
      <c r="M23" s="368">
        <v>17.578999999999997</v>
      </c>
      <c r="N23" s="368">
        <v>80</v>
      </c>
      <c r="O23" s="368">
        <v>9</v>
      </c>
      <c r="P23" s="368">
        <v>1.0192657101685361</v>
      </c>
      <c r="Q23" s="369">
        <v>16.467333333333332</v>
      </c>
      <c r="R23" s="369">
        <v>90</v>
      </c>
      <c r="S23" s="369">
        <v>9</v>
      </c>
      <c r="T23" s="369">
        <v>1.0209664479935363</v>
      </c>
      <c r="U23" s="370">
        <v>15.358333333333334</v>
      </c>
      <c r="V23" s="370">
        <v>100</v>
      </c>
      <c r="W23" s="370">
        <v>9</v>
      </c>
      <c r="X23" s="370">
        <v>1.0231914860366624</v>
      </c>
      <c r="Y23" s="371">
        <v>14.249333333333334</v>
      </c>
      <c r="Z23" s="371">
        <v>110</v>
      </c>
      <c r="AA23" s="371">
        <v>9</v>
      </c>
      <c r="AB23" s="371">
        <v>1.0258776189815455</v>
      </c>
      <c r="AC23" s="372">
        <v>13.147666666666668</v>
      </c>
      <c r="AD23" s="372">
        <v>120</v>
      </c>
      <c r="AE23" s="372">
        <v>9</v>
      </c>
      <c r="AF23" s="372">
        <v>1.0292501295029037</v>
      </c>
      <c r="AG23" s="373">
        <v>12.052333333333335</v>
      </c>
      <c r="AH23" s="373">
        <v>130</v>
      </c>
      <c r="AI23" s="373">
        <v>9</v>
      </c>
      <c r="AJ23" s="373">
        <v>1.0344382264313385</v>
      </c>
      <c r="AK23" s="374">
        <v>10.977666666666666</v>
      </c>
      <c r="AL23" s="374">
        <v>140</v>
      </c>
      <c r="AM23" s="374">
        <v>9</v>
      </c>
      <c r="AN23" s="374">
        <v>1.0410369280928116</v>
      </c>
      <c r="AO23" s="375">
        <v>9.9276666666666671</v>
      </c>
      <c r="AP23" s="375">
        <v>150</v>
      </c>
      <c r="AQ23" s="376">
        <v>9</v>
      </c>
      <c r="AR23" s="620">
        <v>1.0499205532658391</v>
      </c>
    </row>
    <row r="24" spans="4:44" ht="15.75" thickBot="1">
      <c r="D24" s="782"/>
      <c r="E24" s="621">
        <v>18.332333333333334</v>
      </c>
      <c r="F24" s="621">
        <v>60</v>
      </c>
      <c r="G24" s="621">
        <v>10</v>
      </c>
      <c r="H24" s="621">
        <v>1.0173504364991446</v>
      </c>
      <c r="I24" s="622">
        <v>17.334666666666667</v>
      </c>
      <c r="J24" s="622">
        <v>70</v>
      </c>
      <c r="K24" s="622">
        <v>10</v>
      </c>
      <c r="L24" s="622">
        <v>1.0184044320440424</v>
      </c>
      <c r="M24" s="623">
        <v>16.333333333333332</v>
      </c>
      <c r="N24" s="623">
        <v>80</v>
      </c>
      <c r="O24" s="623">
        <v>10</v>
      </c>
      <c r="P24" s="623">
        <v>1.0199019942492493</v>
      </c>
      <c r="Q24" s="624">
        <v>15.334999999999999</v>
      </c>
      <c r="R24" s="624">
        <v>90</v>
      </c>
      <c r="S24" s="624">
        <v>10</v>
      </c>
      <c r="T24" s="624">
        <v>1.0215718136699168</v>
      </c>
      <c r="U24" s="625">
        <v>14.333333333333334</v>
      </c>
      <c r="V24" s="625">
        <v>100</v>
      </c>
      <c r="W24" s="625">
        <v>10</v>
      </c>
      <c r="X24" s="625">
        <v>1.024101384878715</v>
      </c>
      <c r="Y24" s="626">
        <v>13.338333333333333</v>
      </c>
      <c r="Z24" s="626">
        <v>110</v>
      </c>
      <c r="AA24" s="626">
        <v>10</v>
      </c>
      <c r="AB24" s="626">
        <v>1.0265184901322093</v>
      </c>
      <c r="AC24" s="627">
        <v>12.340999999999999</v>
      </c>
      <c r="AD24" s="627">
        <v>120</v>
      </c>
      <c r="AE24" s="627">
        <v>10</v>
      </c>
      <c r="AF24" s="627">
        <v>1.0304879359796346</v>
      </c>
      <c r="AG24" s="628">
        <v>11.358333333333334</v>
      </c>
      <c r="AH24" s="628">
        <v>130</v>
      </c>
      <c r="AI24" s="628">
        <v>10</v>
      </c>
      <c r="AJ24" s="628">
        <v>1.0352548273686988</v>
      </c>
      <c r="AK24" s="629">
        <v>10.387666666666668</v>
      </c>
      <c r="AL24" s="629">
        <v>140</v>
      </c>
      <c r="AM24" s="629">
        <v>10</v>
      </c>
      <c r="AN24" s="629">
        <v>1.0422609315508684</v>
      </c>
      <c r="AO24" s="630">
        <v>9.4436666666666671</v>
      </c>
      <c r="AP24" s="630">
        <v>150</v>
      </c>
      <c r="AQ24" s="631">
        <v>10</v>
      </c>
      <c r="AR24" s="632">
        <v>1.0510214303363805</v>
      </c>
    </row>
    <row r="25" spans="4:44" ht="15.75" thickTop="1">
      <c r="D25" s="778" t="s">
        <v>178</v>
      </c>
      <c r="E25" s="564">
        <v>113.12933333333335</v>
      </c>
      <c r="F25" s="564">
        <v>60</v>
      </c>
      <c r="G25" s="564">
        <v>1</v>
      </c>
      <c r="H25" s="564"/>
      <c r="I25" s="565">
        <v>103.13666666666666</v>
      </c>
      <c r="J25" s="565">
        <v>70</v>
      </c>
      <c r="K25" s="565">
        <v>1</v>
      </c>
      <c r="L25" s="565"/>
      <c r="M25" s="566">
        <v>93.165333333333322</v>
      </c>
      <c r="N25" s="566">
        <v>80</v>
      </c>
      <c r="O25" s="566">
        <v>1</v>
      </c>
      <c r="P25" s="566"/>
      <c r="Q25" s="567">
        <v>83.220333333333329</v>
      </c>
      <c r="R25" s="567">
        <v>90</v>
      </c>
      <c r="S25" s="567">
        <v>1</v>
      </c>
      <c r="T25" s="567"/>
      <c r="U25" s="568">
        <v>73.329000000000008</v>
      </c>
      <c r="V25" s="568">
        <v>100</v>
      </c>
      <c r="W25" s="568">
        <v>1</v>
      </c>
      <c r="X25" s="568"/>
      <c r="Y25" s="569">
        <v>63.585333333333331</v>
      </c>
      <c r="Z25" s="569">
        <v>110</v>
      </c>
      <c r="AA25" s="569">
        <v>1</v>
      </c>
      <c r="AB25" s="569"/>
      <c r="AC25" s="570">
        <v>54.050333333333327</v>
      </c>
      <c r="AD25" s="570">
        <v>120</v>
      </c>
      <c r="AE25" s="570">
        <v>1</v>
      </c>
      <c r="AF25" s="570"/>
      <c r="AG25" s="571">
        <v>44.942666666666668</v>
      </c>
      <c r="AH25" s="571">
        <v>130</v>
      </c>
      <c r="AI25" s="571">
        <v>1</v>
      </c>
      <c r="AJ25" s="571"/>
      <c r="AK25" s="572">
        <v>36.475999999999999</v>
      </c>
      <c r="AL25" s="572">
        <v>140</v>
      </c>
      <c r="AM25" s="572">
        <v>1</v>
      </c>
      <c r="AN25" s="572"/>
      <c r="AO25" s="573">
        <v>28.918333333333333</v>
      </c>
      <c r="AP25" s="573">
        <v>150</v>
      </c>
      <c r="AQ25" s="573">
        <v>1</v>
      </c>
      <c r="AR25" s="573"/>
    </row>
    <row r="26" spans="4:44">
      <c r="D26" s="779"/>
      <c r="E26" s="366">
        <v>64.603666666666655</v>
      </c>
      <c r="F26" s="366">
        <v>60</v>
      </c>
      <c r="G26" s="366">
        <v>2</v>
      </c>
      <c r="H26" s="366"/>
      <c r="I26" s="367">
        <v>59.612000000000002</v>
      </c>
      <c r="J26" s="367">
        <v>70</v>
      </c>
      <c r="K26" s="367">
        <v>2</v>
      </c>
      <c r="L26" s="367"/>
      <c r="M26" s="368">
        <v>54.623333333333335</v>
      </c>
      <c r="N26" s="368">
        <v>80</v>
      </c>
      <c r="O26" s="368">
        <v>2</v>
      </c>
      <c r="P26" s="368"/>
      <c r="Q26" s="369">
        <v>49.635666666666673</v>
      </c>
      <c r="R26" s="369">
        <v>90</v>
      </c>
      <c r="S26" s="369">
        <v>2</v>
      </c>
      <c r="T26" s="369"/>
      <c r="U26" s="370">
        <v>44.664333333333332</v>
      </c>
      <c r="V26" s="370">
        <v>100</v>
      </c>
      <c r="W26" s="370">
        <v>2</v>
      </c>
      <c r="X26" s="370"/>
      <c r="Y26" s="371">
        <v>39.742333333333335</v>
      </c>
      <c r="Z26" s="371">
        <v>110</v>
      </c>
      <c r="AA26" s="371">
        <v>2</v>
      </c>
      <c r="AB26" s="371"/>
      <c r="AC26" s="372">
        <v>34.886000000000003</v>
      </c>
      <c r="AD26" s="372">
        <v>120</v>
      </c>
      <c r="AE26" s="372">
        <v>2</v>
      </c>
      <c r="AF26" s="372"/>
      <c r="AG26" s="373">
        <v>30.148666666666667</v>
      </c>
      <c r="AH26" s="373">
        <v>130</v>
      </c>
      <c r="AI26" s="373">
        <v>2</v>
      </c>
      <c r="AJ26" s="373"/>
      <c r="AK26" s="374">
        <v>25.622333333333334</v>
      </c>
      <c r="AL26" s="374">
        <v>140</v>
      </c>
      <c r="AM26" s="374">
        <v>2</v>
      </c>
      <c r="AN26" s="374"/>
      <c r="AO26" s="375">
        <v>21.398</v>
      </c>
      <c r="AP26" s="375">
        <v>150</v>
      </c>
      <c r="AQ26" s="375">
        <v>2</v>
      </c>
      <c r="AR26" s="375"/>
    </row>
    <row r="27" spans="4:44">
      <c r="D27" s="779"/>
      <c r="E27" s="366">
        <v>46.716000000000001</v>
      </c>
      <c r="F27" s="366">
        <v>60</v>
      </c>
      <c r="G27" s="366">
        <v>3</v>
      </c>
      <c r="H27" s="366"/>
      <c r="I27" s="367">
        <v>43.382333333333328</v>
      </c>
      <c r="J27" s="367">
        <v>70</v>
      </c>
      <c r="K27" s="367">
        <v>3</v>
      </c>
      <c r="L27" s="367"/>
      <c r="M27" s="368">
        <v>40.053666666666665</v>
      </c>
      <c r="N27" s="368">
        <v>80</v>
      </c>
      <c r="O27" s="368">
        <v>3</v>
      </c>
      <c r="P27" s="368"/>
      <c r="Q27" s="369">
        <v>36.728666666666669</v>
      </c>
      <c r="R27" s="369">
        <v>90</v>
      </c>
      <c r="S27" s="369">
        <v>3</v>
      </c>
      <c r="T27" s="369"/>
      <c r="U27" s="370">
        <v>33.405999999999999</v>
      </c>
      <c r="V27" s="370">
        <v>100</v>
      </c>
      <c r="W27" s="370">
        <v>3</v>
      </c>
      <c r="X27" s="370"/>
      <c r="Y27" s="371">
        <v>30.113333333333333</v>
      </c>
      <c r="Z27" s="371">
        <v>110</v>
      </c>
      <c r="AA27" s="371">
        <v>3</v>
      </c>
      <c r="AB27" s="371"/>
      <c r="AC27" s="372">
        <v>26.850999999999999</v>
      </c>
      <c r="AD27" s="372">
        <v>120</v>
      </c>
      <c r="AE27" s="372">
        <v>3</v>
      </c>
      <c r="AF27" s="372"/>
      <c r="AG27" s="373">
        <v>23.648666666666667</v>
      </c>
      <c r="AH27" s="373">
        <v>130</v>
      </c>
      <c r="AI27" s="373">
        <v>3</v>
      </c>
      <c r="AJ27" s="373"/>
      <c r="AK27" s="374">
        <v>20.559333333333331</v>
      </c>
      <c r="AL27" s="374">
        <v>140</v>
      </c>
      <c r="AM27" s="374">
        <v>3</v>
      </c>
      <c r="AN27" s="374"/>
      <c r="AO27" s="375">
        <v>17.630666666666666</v>
      </c>
      <c r="AP27" s="375">
        <v>150</v>
      </c>
      <c r="AQ27" s="375">
        <v>3</v>
      </c>
      <c r="AR27" s="375"/>
    </row>
    <row r="28" spans="4:44">
      <c r="D28" s="779"/>
      <c r="E28" s="366">
        <v>37.217666666666673</v>
      </c>
      <c r="F28" s="366">
        <v>60</v>
      </c>
      <c r="G28" s="366">
        <v>4</v>
      </c>
      <c r="H28" s="366"/>
      <c r="I28" s="367">
        <v>34.717666666666666</v>
      </c>
      <c r="J28" s="367">
        <v>70</v>
      </c>
      <c r="K28" s="367">
        <v>4</v>
      </c>
      <c r="L28" s="367"/>
      <c r="M28" s="368">
        <v>32.219000000000001</v>
      </c>
      <c r="N28" s="368">
        <v>80</v>
      </c>
      <c r="O28" s="368">
        <v>4</v>
      </c>
      <c r="P28" s="368"/>
      <c r="Q28" s="369">
        <v>29.722666666666669</v>
      </c>
      <c r="R28" s="369">
        <v>90</v>
      </c>
      <c r="S28" s="369">
        <v>4</v>
      </c>
      <c r="T28" s="369"/>
      <c r="U28" s="370">
        <v>27.232333333333333</v>
      </c>
      <c r="V28" s="370">
        <v>100</v>
      </c>
      <c r="W28" s="370">
        <v>4</v>
      </c>
      <c r="X28" s="370"/>
      <c r="Y28" s="371">
        <v>24.754666666666669</v>
      </c>
      <c r="Z28" s="371">
        <v>110</v>
      </c>
      <c r="AA28" s="371">
        <v>4</v>
      </c>
      <c r="AB28" s="371"/>
      <c r="AC28" s="372">
        <v>22.297333333333331</v>
      </c>
      <c r="AD28" s="372">
        <v>120</v>
      </c>
      <c r="AE28" s="372">
        <v>4</v>
      </c>
      <c r="AF28" s="372"/>
      <c r="AG28" s="373">
        <v>19.881333333333334</v>
      </c>
      <c r="AH28" s="373">
        <v>130</v>
      </c>
      <c r="AI28" s="373">
        <v>4</v>
      </c>
      <c r="AJ28" s="373"/>
      <c r="AK28" s="374">
        <v>17.533999999999999</v>
      </c>
      <c r="AL28" s="374">
        <v>140</v>
      </c>
      <c r="AM28" s="374">
        <v>4</v>
      </c>
      <c r="AN28" s="374"/>
      <c r="AO28" s="375">
        <v>15.287666666666667</v>
      </c>
      <c r="AP28" s="375">
        <v>150</v>
      </c>
      <c r="AQ28" s="375">
        <v>4</v>
      </c>
      <c r="AR28" s="375"/>
    </row>
    <row r="29" spans="4:44">
      <c r="D29" s="779"/>
      <c r="E29" s="366">
        <v>31.271999999999998</v>
      </c>
      <c r="F29" s="366">
        <v>60</v>
      </c>
      <c r="G29" s="366">
        <v>5</v>
      </c>
      <c r="H29" s="366"/>
      <c r="I29" s="367">
        <v>29.272666666666666</v>
      </c>
      <c r="J29" s="367">
        <v>70</v>
      </c>
      <c r="K29" s="367">
        <v>5</v>
      </c>
      <c r="L29" s="367"/>
      <c r="M29" s="368">
        <v>27.271333333333335</v>
      </c>
      <c r="N29" s="368">
        <v>80</v>
      </c>
      <c r="O29" s="368">
        <v>5</v>
      </c>
      <c r="P29" s="368"/>
      <c r="Q29" s="369">
        <v>25.27333333333333</v>
      </c>
      <c r="R29" s="369">
        <v>90</v>
      </c>
      <c r="S29" s="369">
        <v>5</v>
      </c>
      <c r="T29" s="369"/>
      <c r="U29" s="370">
        <v>23.27933333333333</v>
      </c>
      <c r="V29" s="370">
        <v>100</v>
      </c>
      <c r="W29" s="370">
        <v>5</v>
      </c>
      <c r="X29" s="370"/>
      <c r="Y29" s="371">
        <v>21.295000000000002</v>
      </c>
      <c r="Z29" s="371">
        <v>110</v>
      </c>
      <c r="AA29" s="371">
        <v>5</v>
      </c>
      <c r="AB29" s="371"/>
      <c r="AC29" s="372">
        <v>19.327000000000002</v>
      </c>
      <c r="AD29" s="372">
        <v>120</v>
      </c>
      <c r="AE29" s="372">
        <v>5</v>
      </c>
      <c r="AF29" s="372"/>
      <c r="AG29" s="373">
        <v>17.383666666666667</v>
      </c>
      <c r="AH29" s="373">
        <v>130</v>
      </c>
      <c r="AI29" s="373">
        <v>5</v>
      </c>
      <c r="AJ29" s="373"/>
      <c r="AK29" s="374">
        <v>15.490333333333334</v>
      </c>
      <c r="AL29" s="374">
        <v>140</v>
      </c>
      <c r="AM29" s="374">
        <v>5</v>
      </c>
      <c r="AN29" s="374"/>
      <c r="AO29" s="375">
        <v>13.669666666666666</v>
      </c>
      <c r="AP29" s="375">
        <v>150</v>
      </c>
      <c r="AQ29" s="375">
        <v>5</v>
      </c>
      <c r="AR29" s="375"/>
    </row>
    <row r="30" spans="4:44">
      <c r="D30" s="779"/>
      <c r="E30" s="366">
        <v>27.171666666666663</v>
      </c>
      <c r="F30" s="366">
        <v>60</v>
      </c>
      <c r="G30" s="366">
        <v>6</v>
      </c>
      <c r="H30" s="366"/>
      <c r="I30" s="367">
        <v>25.510999999999999</v>
      </c>
      <c r="J30" s="367">
        <v>70</v>
      </c>
      <c r="K30" s="367">
        <v>6</v>
      </c>
      <c r="L30" s="367"/>
      <c r="M30" s="368">
        <v>23.843333333333334</v>
      </c>
      <c r="N30" s="368">
        <v>80</v>
      </c>
      <c r="O30" s="368">
        <v>6</v>
      </c>
      <c r="P30" s="368"/>
      <c r="Q30" s="369">
        <v>22.177666666666667</v>
      </c>
      <c r="R30" s="369">
        <v>90</v>
      </c>
      <c r="S30" s="369">
        <v>6</v>
      </c>
      <c r="T30" s="369"/>
      <c r="U30" s="370">
        <v>20.517666666666667</v>
      </c>
      <c r="V30" s="370">
        <v>100</v>
      </c>
      <c r="W30" s="370">
        <v>6</v>
      </c>
      <c r="X30" s="370"/>
      <c r="Y30" s="371">
        <v>18.860333333333333</v>
      </c>
      <c r="Z30" s="371">
        <v>110</v>
      </c>
      <c r="AA30" s="371">
        <v>6</v>
      </c>
      <c r="AB30" s="371"/>
      <c r="AC30" s="372">
        <v>17.216666666666665</v>
      </c>
      <c r="AD30" s="372">
        <v>120</v>
      </c>
      <c r="AE30" s="372">
        <v>6</v>
      </c>
      <c r="AF30" s="372"/>
      <c r="AG30" s="373">
        <v>15.592999999999998</v>
      </c>
      <c r="AH30" s="373">
        <v>130</v>
      </c>
      <c r="AI30" s="373">
        <v>6</v>
      </c>
      <c r="AJ30" s="373"/>
      <c r="AK30" s="374">
        <v>14.004666666666665</v>
      </c>
      <c r="AL30" s="374">
        <v>140</v>
      </c>
      <c r="AM30" s="374">
        <v>6</v>
      </c>
      <c r="AN30" s="374"/>
      <c r="AO30" s="375">
        <v>12.475666666666667</v>
      </c>
      <c r="AP30" s="375">
        <v>150</v>
      </c>
      <c r="AQ30" s="375">
        <v>6</v>
      </c>
      <c r="AR30" s="375"/>
    </row>
    <row r="31" spans="4:44">
      <c r="D31" s="779"/>
      <c r="E31" s="366">
        <v>24.173000000000002</v>
      </c>
      <c r="F31" s="366">
        <v>60</v>
      </c>
      <c r="G31" s="366">
        <v>7</v>
      </c>
      <c r="H31" s="366"/>
      <c r="I31" s="367">
        <v>22.74366666666667</v>
      </c>
      <c r="J31" s="367">
        <v>70</v>
      </c>
      <c r="K31" s="367">
        <v>7</v>
      </c>
      <c r="L31" s="367"/>
      <c r="M31" s="368">
        <v>21.314999999999998</v>
      </c>
      <c r="N31" s="368">
        <v>80</v>
      </c>
      <c r="O31" s="368">
        <v>7</v>
      </c>
      <c r="P31" s="368"/>
      <c r="Q31" s="369">
        <v>19.887666666666664</v>
      </c>
      <c r="R31" s="369">
        <v>90</v>
      </c>
      <c r="S31" s="369">
        <v>7</v>
      </c>
      <c r="T31" s="369"/>
      <c r="U31" s="370">
        <v>18.477</v>
      </c>
      <c r="V31" s="370">
        <v>100</v>
      </c>
      <c r="W31" s="370">
        <v>7</v>
      </c>
      <c r="X31" s="370"/>
      <c r="Y31" s="371">
        <v>17.044</v>
      </c>
      <c r="Z31" s="371">
        <v>110</v>
      </c>
      <c r="AA31" s="371">
        <v>7</v>
      </c>
      <c r="AB31" s="371"/>
      <c r="AC31" s="372">
        <v>15.634</v>
      </c>
      <c r="AD31" s="372">
        <v>120</v>
      </c>
      <c r="AE31" s="372">
        <v>7</v>
      </c>
      <c r="AF31" s="372"/>
      <c r="AG31" s="373">
        <v>14.235666666666667</v>
      </c>
      <c r="AH31" s="373">
        <v>130</v>
      </c>
      <c r="AI31" s="373">
        <v>7</v>
      </c>
      <c r="AJ31" s="373"/>
      <c r="AK31" s="374">
        <v>12.874000000000001</v>
      </c>
      <c r="AL31" s="374">
        <v>140</v>
      </c>
      <c r="AM31" s="374">
        <v>7</v>
      </c>
      <c r="AN31" s="374"/>
      <c r="AO31" s="375">
        <v>11.550666666666666</v>
      </c>
      <c r="AP31" s="375">
        <v>150</v>
      </c>
      <c r="AQ31" s="375">
        <v>7</v>
      </c>
      <c r="AR31" s="375"/>
    </row>
    <row r="32" spans="4:44">
      <c r="D32" s="779"/>
      <c r="E32" s="366">
        <v>21.871333333333336</v>
      </c>
      <c r="F32" s="366">
        <v>60</v>
      </c>
      <c r="G32" s="366">
        <v>8</v>
      </c>
      <c r="H32" s="366"/>
      <c r="I32" s="367">
        <v>20.622</v>
      </c>
      <c r="J32" s="367">
        <v>70</v>
      </c>
      <c r="K32" s="367">
        <v>8</v>
      </c>
      <c r="L32" s="367"/>
      <c r="M32" s="368">
        <v>19.370999999999999</v>
      </c>
      <c r="N32" s="368">
        <v>80</v>
      </c>
      <c r="O32" s="368">
        <v>8</v>
      </c>
      <c r="P32" s="368"/>
      <c r="Q32" s="369">
        <v>18.120999999999999</v>
      </c>
      <c r="R32" s="369">
        <v>90</v>
      </c>
      <c r="S32" s="369">
        <v>8</v>
      </c>
      <c r="T32" s="369"/>
      <c r="U32" s="370">
        <v>16.873999999999999</v>
      </c>
      <c r="V32" s="370">
        <v>100</v>
      </c>
      <c r="W32" s="370">
        <v>8</v>
      </c>
      <c r="X32" s="370"/>
      <c r="Y32" s="371">
        <v>15.631666666666668</v>
      </c>
      <c r="Z32" s="371">
        <v>110</v>
      </c>
      <c r="AA32" s="371">
        <v>8</v>
      </c>
      <c r="AB32" s="371"/>
      <c r="AC32" s="372">
        <v>14.395666666666665</v>
      </c>
      <c r="AD32" s="372">
        <v>120</v>
      </c>
      <c r="AE32" s="372">
        <v>8</v>
      </c>
      <c r="AF32" s="372"/>
      <c r="AG32" s="373">
        <v>13.171333333333331</v>
      </c>
      <c r="AH32" s="373">
        <v>130</v>
      </c>
      <c r="AI32" s="373">
        <v>8</v>
      </c>
      <c r="AJ32" s="373"/>
      <c r="AK32" s="374">
        <v>11.974333333333334</v>
      </c>
      <c r="AL32" s="374">
        <v>140</v>
      </c>
      <c r="AM32" s="374">
        <v>8</v>
      </c>
      <c r="AN32" s="374"/>
      <c r="AO32" s="375">
        <v>10.807333333333334</v>
      </c>
      <c r="AP32" s="375">
        <v>150</v>
      </c>
      <c r="AQ32" s="375">
        <v>8</v>
      </c>
      <c r="AR32" s="375"/>
    </row>
    <row r="33" spans="4:44">
      <c r="D33" s="779"/>
      <c r="E33" s="366">
        <v>20.046666666666667</v>
      </c>
      <c r="F33" s="366">
        <v>60</v>
      </c>
      <c r="G33" s="366">
        <v>9</v>
      </c>
      <c r="H33" s="366"/>
      <c r="I33" s="367">
        <v>18.935000000000002</v>
      </c>
      <c r="J33" s="367">
        <v>70</v>
      </c>
      <c r="K33" s="367">
        <v>9</v>
      </c>
      <c r="L33" s="367"/>
      <c r="M33" s="368">
        <v>17.824999999999999</v>
      </c>
      <c r="N33" s="368">
        <v>80</v>
      </c>
      <c r="O33" s="368">
        <v>9</v>
      </c>
      <c r="P33" s="368"/>
      <c r="Q33" s="369">
        <v>16.712999999999997</v>
      </c>
      <c r="R33" s="369">
        <v>90</v>
      </c>
      <c r="S33" s="369">
        <v>9</v>
      </c>
      <c r="T33" s="369"/>
      <c r="U33" s="370">
        <v>15.605666666666666</v>
      </c>
      <c r="V33" s="370">
        <v>100</v>
      </c>
      <c r="W33" s="370">
        <v>9</v>
      </c>
      <c r="X33" s="370"/>
      <c r="Y33" s="371">
        <v>14.497999999999999</v>
      </c>
      <c r="Z33" s="371">
        <v>110</v>
      </c>
      <c r="AA33" s="371">
        <v>9</v>
      </c>
      <c r="AB33" s="371"/>
      <c r="AC33" s="372">
        <v>13.398000000000001</v>
      </c>
      <c r="AD33" s="372">
        <v>120</v>
      </c>
      <c r="AE33" s="372">
        <v>9</v>
      </c>
      <c r="AF33" s="372"/>
      <c r="AG33" s="373">
        <v>12.311</v>
      </c>
      <c r="AH33" s="373">
        <v>130</v>
      </c>
      <c r="AI33" s="373">
        <v>9</v>
      </c>
      <c r="AJ33" s="373"/>
      <c r="AK33" s="374">
        <v>11.243666666666668</v>
      </c>
      <c r="AL33" s="374">
        <v>140</v>
      </c>
      <c r="AM33" s="374">
        <v>9</v>
      </c>
      <c r="AN33" s="374"/>
      <c r="AO33" s="375">
        <v>10.201000000000001</v>
      </c>
      <c r="AP33" s="375">
        <v>150</v>
      </c>
      <c r="AQ33" s="375">
        <v>9</v>
      </c>
      <c r="AR33" s="375"/>
    </row>
    <row r="34" spans="4:44">
      <c r="D34" s="779"/>
      <c r="E34" s="366">
        <v>18.564666666666664</v>
      </c>
      <c r="F34" s="366">
        <v>60</v>
      </c>
      <c r="G34" s="366">
        <v>10</v>
      </c>
      <c r="H34" s="366"/>
      <c r="I34" s="367">
        <v>17.564000000000004</v>
      </c>
      <c r="J34" s="367">
        <v>70</v>
      </c>
      <c r="K34" s="367">
        <v>10</v>
      </c>
      <c r="L34" s="367"/>
      <c r="M34" s="368">
        <v>16.562666666666665</v>
      </c>
      <c r="N34" s="368">
        <v>80</v>
      </c>
      <c r="O34" s="368">
        <v>10</v>
      </c>
      <c r="P34" s="368"/>
      <c r="Q34" s="369">
        <v>15.563333333333333</v>
      </c>
      <c r="R34" s="369">
        <v>90</v>
      </c>
      <c r="S34" s="369">
        <v>10</v>
      </c>
      <c r="T34" s="369"/>
      <c r="U34" s="370">
        <v>14.565666666666667</v>
      </c>
      <c r="V34" s="370">
        <v>100</v>
      </c>
      <c r="W34" s="370">
        <v>10</v>
      </c>
      <c r="X34" s="370"/>
      <c r="Y34" s="371">
        <v>13.569000000000001</v>
      </c>
      <c r="Z34" s="371">
        <v>110</v>
      </c>
      <c r="AA34" s="371">
        <v>10</v>
      </c>
      <c r="AB34" s="371"/>
      <c r="AC34" s="372">
        <v>12.577333333333334</v>
      </c>
      <c r="AD34" s="372">
        <v>120</v>
      </c>
      <c r="AE34" s="372">
        <v>10</v>
      </c>
      <c r="AF34" s="372"/>
      <c r="AG34" s="373">
        <v>11.598666666666666</v>
      </c>
      <c r="AH34" s="373">
        <v>130</v>
      </c>
      <c r="AI34" s="373">
        <v>10</v>
      </c>
      <c r="AJ34" s="373"/>
      <c r="AK34" s="374">
        <v>10.636666666666667</v>
      </c>
      <c r="AL34" s="374">
        <v>140</v>
      </c>
      <c r="AM34" s="374">
        <v>10</v>
      </c>
      <c r="AN34" s="374"/>
      <c r="AO34" s="375">
        <v>9.6983333333333324</v>
      </c>
      <c r="AP34" s="375">
        <v>150</v>
      </c>
      <c r="AQ34" s="375">
        <v>10</v>
      </c>
      <c r="AR34" s="375"/>
    </row>
  </sheetData>
  <mergeCells count="13">
    <mergeCell ref="D4:D14"/>
    <mergeCell ref="D15:D24"/>
    <mergeCell ref="D25:D34"/>
    <mergeCell ref="U3:X3"/>
    <mergeCell ref="Y3:AB3"/>
    <mergeCell ref="AC3:AF3"/>
    <mergeCell ref="AG3:AJ3"/>
    <mergeCell ref="AK3:AN3"/>
    <mergeCell ref="AO3:AR3"/>
    <mergeCell ref="E3:H3"/>
    <mergeCell ref="I3:L3"/>
    <mergeCell ref="M3:P3"/>
    <mergeCell ref="Q3:T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C2:AQ53"/>
  <sheetViews>
    <sheetView workbookViewId="0">
      <selection activeCell="X36" sqref="X36"/>
    </sheetView>
  </sheetViews>
  <sheetFormatPr defaultRowHeight="15"/>
  <cols>
    <col min="2" max="2" width="5.5703125" customWidth="1"/>
    <col min="3" max="3" width="11.140625" customWidth="1"/>
    <col min="6" max="6" width="10.5703125" customWidth="1"/>
    <col min="7" max="7" width="9.7109375" customWidth="1"/>
    <col min="10" max="10" width="10.85546875" customWidth="1"/>
    <col min="14" max="14" width="10.42578125" customWidth="1"/>
    <col min="18" max="18" width="13.140625" customWidth="1"/>
    <col min="22" max="22" width="11.140625" customWidth="1"/>
    <col min="26" max="26" width="10.85546875" customWidth="1"/>
    <col min="30" max="30" width="12.140625" customWidth="1"/>
    <col min="34" max="34" width="11.5703125" customWidth="1"/>
    <col min="38" max="38" width="11.5703125" customWidth="1"/>
    <col min="42" max="42" width="11.42578125" customWidth="1"/>
  </cols>
  <sheetData>
    <row r="2" spans="3:43" ht="18.75" thickBot="1">
      <c r="C2" s="364" t="s">
        <v>164</v>
      </c>
      <c r="D2" s="762" t="s">
        <v>141</v>
      </c>
      <c r="E2" s="763"/>
      <c r="F2" s="763"/>
      <c r="G2" s="764"/>
      <c r="H2" s="765" t="s">
        <v>142</v>
      </c>
      <c r="I2" s="766"/>
      <c r="J2" s="766"/>
      <c r="K2" s="767"/>
      <c r="L2" s="750" t="s">
        <v>143</v>
      </c>
      <c r="M2" s="751"/>
      <c r="N2" s="751"/>
      <c r="O2" s="752"/>
      <c r="P2" s="753" t="s">
        <v>144</v>
      </c>
      <c r="Q2" s="754"/>
      <c r="R2" s="754"/>
      <c r="S2" s="755"/>
      <c r="T2" s="756" t="s">
        <v>145</v>
      </c>
      <c r="U2" s="756"/>
      <c r="V2" s="756"/>
      <c r="W2" s="756"/>
      <c r="X2" s="757" t="s">
        <v>146</v>
      </c>
      <c r="Y2" s="757"/>
      <c r="Z2" s="757"/>
      <c r="AA2" s="757"/>
      <c r="AB2" s="758" t="s">
        <v>147</v>
      </c>
      <c r="AC2" s="758"/>
      <c r="AD2" s="758"/>
      <c r="AE2" s="758"/>
      <c r="AF2" s="742" t="s">
        <v>148</v>
      </c>
      <c r="AG2" s="742"/>
      <c r="AH2" s="742"/>
      <c r="AI2" s="742"/>
      <c r="AJ2" s="743" t="s">
        <v>149</v>
      </c>
      <c r="AK2" s="743"/>
      <c r="AL2" s="743"/>
      <c r="AM2" s="743"/>
      <c r="AN2" s="744" t="s">
        <v>150</v>
      </c>
      <c r="AO2" s="744"/>
      <c r="AP2" s="744"/>
      <c r="AQ2" s="744"/>
    </row>
    <row r="3" spans="3:43" ht="18.75" thickTop="1">
      <c r="C3" s="759" t="s">
        <v>175</v>
      </c>
      <c r="D3" s="493" t="s">
        <v>154</v>
      </c>
      <c r="E3" s="493" t="s">
        <v>3</v>
      </c>
      <c r="F3" s="493" t="s">
        <v>153</v>
      </c>
      <c r="G3" s="493" t="s">
        <v>156</v>
      </c>
      <c r="H3" s="494" t="s">
        <v>157</v>
      </c>
      <c r="I3" s="494" t="s">
        <v>3</v>
      </c>
      <c r="J3" s="494" t="s">
        <v>158</v>
      </c>
      <c r="K3" s="494" t="s">
        <v>156</v>
      </c>
      <c r="L3" s="495" t="s">
        <v>157</v>
      </c>
      <c r="M3" s="495" t="s">
        <v>3</v>
      </c>
      <c r="N3" s="495" t="s">
        <v>151</v>
      </c>
      <c r="O3" s="495" t="s">
        <v>160</v>
      </c>
      <c r="P3" s="496" t="s">
        <v>154</v>
      </c>
      <c r="Q3" s="496" t="s">
        <v>3</v>
      </c>
      <c r="R3" s="496" t="s">
        <v>151</v>
      </c>
      <c r="S3" s="496" t="s">
        <v>159</v>
      </c>
      <c r="T3" s="497" t="s">
        <v>157</v>
      </c>
      <c r="U3" s="497" t="s">
        <v>3</v>
      </c>
      <c r="V3" s="497" t="s">
        <v>151</v>
      </c>
      <c r="W3" s="497" t="s">
        <v>160</v>
      </c>
      <c r="X3" s="498" t="s">
        <v>157</v>
      </c>
      <c r="Y3" s="498" t="s">
        <v>3</v>
      </c>
      <c r="Z3" s="498" t="s">
        <v>158</v>
      </c>
      <c r="AA3" s="498" t="s">
        <v>156</v>
      </c>
      <c r="AB3" s="499" t="s">
        <v>157</v>
      </c>
      <c r="AC3" s="499" t="s">
        <v>3</v>
      </c>
      <c r="AD3" s="499" t="s">
        <v>158</v>
      </c>
      <c r="AE3" s="499" t="s">
        <v>156</v>
      </c>
      <c r="AF3" s="500" t="s">
        <v>157</v>
      </c>
      <c r="AG3" s="500" t="s">
        <v>3</v>
      </c>
      <c r="AH3" s="500" t="s">
        <v>158</v>
      </c>
      <c r="AI3" s="500" t="s">
        <v>155</v>
      </c>
      <c r="AJ3" s="501" t="s">
        <v>157</v>
      </c>
      <c r="AK3" s="501" t="s">
        <v>3</v>
      </c>
      <c r="AL3" s="501" t="s">
        <v>151</v>
      </c>
      <c r="AM3" s="501" t="s">
        <v>152</v>
      </c>
      <c r="AN3" s="502" t="s">
        <v>157</v>
      </c>
      <c r="AO3" s="502" t="s">
        <v>3</v>
      </c>
      <c r="AP3" s="502" t="s">
        <v>158</v>
      </c>
      <c r="AQ3" s="503" t="s">
        <v>156</v>
      </c>
    </row>
    <row r="4" spans="3:43">
      <c r="C4" s="760"/>
      <c r="D4" s="483">
        <v>122.66033333333333</v>
      </c>
      <c r="E4" s="483">
        <v>21.637569953268333</v>
      </c>
      <c r="F4" s="483">
        <v>1</v>
      </c>
      <c r="G4" s="483">
        <v>182.66033333333331</v>
      </c>
      <c r="H4" s="484">
        <v>112.67333333333333</v>
      </c>
      <c r="I4" s="484">
        <v>21.638343345656192</v>
      </c>
      <c r="J4" s="484">
        <v>1</v>
      </c>
      <c r="K4" s="484">
        <v>182.67333333333335</v>
      </c>
      <c r="L4" s="485">
        <v>102.67999999999999</v>
      </c>
      <c r="M4" s="485">
        <v>21.637051148828078</v>
      </c>
      <c r="N4" s="485">
        <v>1</v>
      </c>
      <c r="O4" s="485">
        <v>182.68</v>
      </c>
      <c r="P4" s="486">
        <v>92.704999999999998</v>
      </c>
      <c r="Q4" s="486">
        <v>21.638343345656196</v>
      </c>
      <c r="R4" s="486">
        <v>1</v>
      </c>
      <c r="S4" s="486">
        <v>182.70499999999998</v>
      </c>
      <c r="T4" s="487">
        <v>82.75633333333333</v>
      </c>
      <c r="U4" s="487">
        <v>21.643404997094709</v>
      </c>
      <c r="V4" s="487">
        <v>1</v>
      </c>
      <c r="W4" s="487">
        <v>182.75633333333332</v>
      </c>
      <c r="X4" s="488">
        <v>72.88133333333333</v>
      </c>
      <c r="Y4" s="488">
        <v>21.648680283256276</v>
      </c>
      <c r="Z4" s="488">
        <v>1</v>
      </c>
      <c r="AA4" s="488">
        <v>182.88133333333332</v>
      </c>
      <c r="AB4" s="489">
        <v>63.124333333333333</v>
      </c>
      <c r="AC4" s="489">
        <v>21.659675881792182</v>
      </c>
      <c r="AD4" s="489">
        <v>1</v>
      </c>
      <c r="AE4" s="489">
        <v>183.12433333333334</v>
      </c>
      <c r="AF4" s="490">
        <v>53.624666666666663</v>
      </c>
      <c r="AG4" s="490">
        <v>21.675187415509402</v>
      </c>
      <c r="AH4" s="490">
        <v>1</v>
      </c>
      <c r="AI4" s="490">
        <v>183.62466666666666</v>
      </c>
      <c r="AJ4" s="491">
        <v>44.539666666666669</v>
      </c>
      <c r="AK4" s="491">
        <v>21.702463182588296</v>
      </c>
      <c r="AL4" s="491">
        <v>1</v>
      </c>
      <c r="AM4" s="491">
        <v>184.53966666666668</v>
      </c>
      <c r="AN4" s="492">
        <v>36.113666666666667</v>
      </c>
      <c r="AO4" s="492">
        <v>21.74015635085706</v>
      </c>
      <c r="AP4" s="492">
        <v>1</v>
      </c>
      <c r="AQ4" s="504">
        <v>186.11366666666666</v>
      </c>
    </row>
    <row r="5" spans="3:43">
      <c r="C5" s="760"/>
      <c r="D5" s="483">
        <v>69.376999999999995</v>
      </c>
      <c r="E5" s="483">
        <v>21.757551209350769</v>
      </c>
      <c r="F5" s="483">
        <v>2</v>
      </c>
      <c r="G5" s="483">
        <v>198.75399999999999</v>
      </c>
      <c r="H5" s="484">
        <v>64.382666666666665</v>
      </c>
      <c r="I5" s="484">
        <v>21.756475485661422</v>
      </c>
      <c r="J5" s="484">
        <v>2</v>
      </c>
      <c r="K5" s="484">
        <v>198.76533333333333</v>
      </c>
      <c r="L5" s="485">
        <v>59.387</v>
      </c>
      <c r="M5" s="485">
        <v>21.755172812391631</v>
      </c>
      <c r="N5" s="485">
        <v>2</v>
      </c>
      <c r="O5" s="485">
        <v>198.774</v>
      </c>
      <c r="P5" s="486">
        <v>54.360666666666667</v>
      </c>
      <c r="Q5" s="486">
        <v>21.744105409153953</v>
      </c>
      <c r="R5" s="486">
        <v>2</v>
      </c>
      <c r="S5" s="486">
        <v>198.72133333333335</v>
      </c>
      <c r="T5" s="487">
        <v>49.403333333333336</v>
      </c>
      <c r="U5" s="487">
        <v>21.758808530366249</v>
      </c>
      <c r="V5" s="487">
        <v>2</v>
      </c>
      <c r="W5" s="487">
        <v>198.80666666666667</v>
      </c>
      <c r="X5" s="488">
        <v>44.441000000000003</v>
      </c>
      <c r="Y5" s="488">
        <v>21.762370473861921</v>
      </c>
      <c r="Z5" s="488">
        <v>2</v>
      </c>
      <c r="AA5" s="488">
        <v>198.88200000000001</v>
      </c>
      <c r="AB5" s="489">
        <v>39.514999999999993</v>
      </c>
      <c r="AC5" s="489">
        <v>21.771768587251088</v>
      </c>
      <c r="AD5" s="489">
        <v>2</v>
      </c>
      <c r="AE5" s="489">
        <v>199.02999999999997</v>
      </c>
      <c r="AF5" s="490">
        <v>34.655000000000001</v>
      </c>
      <c r="AG5" s="490">
        <v>21.785946336180967</v>
      </c>
      <c r="AH5" s="490">
        <v>2</v>
      </c>
      <c r="AI5" s="490">
        <v>199.31</v>
      </c>
      <c r="AJ5" s="491">
        <v>29.938666666666666</v>
      </c>
      <c r="AK5" s="491">
        <v>21.804096834264435</v>
      </c>
      <c r="AL5" s="491">
        <v>2</v>
      </c>
      <c r="AM5" s="491">
        <v>199.87733333333333</v>
      </c>
      <c r="AN5" s="492">
        <v>25.415000000000003</v>
      </c>
      <c r="AO5" s="492">
        <v>21.836305984938566</v>
      </c>
      <c r="AP5" s="492">
        <v>2</v>
      </c>
      <c r="AQ5" s="504">
        <v>200.83</v>
      </c>
    </row>
    <row r="6" spans="3:43">
      <c r="C6" s="760"/>
      <c r="D6" s="483">
        <v>49.891333333333336</v>
      </c>
      <c r="E6" s="483">
        <v>21.827640020808047</v>
      </c>
      <c r="F6" s="483">
        <v>3</v>
      </c>
      <c r="G6" s="483">
        <v>209.67400000000001</v>
      </c>
      <c r="H6" s="484">
        <v>46.558999999999997</v>
      </c>
      <c r="I6" s="484">
        <v>21.829776158250912</v>
      </c>
      <c r="J6" s="484">
        <v>3</v>
      </c>
      <c r="K6" s="484">
        <v>209.67699999999999</v>
      </c>
      <c r="L6" s="485">
        <v>43.229000000000006</v>
      </c>
      <c r="M6" s="485">
        <v>21.827783558792927</v>
      </c>
      <c r="N6" s="485">
        <v>3</v>
      </c>
      <c r="O6" s="485">
        <v>209.68700000000001</v>
      </c>
      <c r="P6" s="486">
        <v>39.899666666666668</v>
      </c>
      <c r="Q6" s="486">
        <v>21.830205074730625</v>
      </c>
      <c r="R6" s="486">
        <v>3</v>
      </c>
      <c r="S6" s="486">
        <v>209.69900000000001</v>
      </c>
      <c r="T6" s="487">
        <v>36.567</v>
      </c>
      <c r="U6" s="487">
        <v>21.831243469174503</v>
      </c>
      <c r="V6" s="487">
        <v>3</v>
      </c>
      <c r="W6" s="487">
        <v>209.70099999999999</v>
      </c>
      <c r="X6" s="488">
        <v>33.254333333333335</v>
      </c>
      <c r="Y6" s="488">
        <v>21.833856893542759</v>
      </c>
      <c r="Z6" s="488">
        <v>3</v>
      </c>
      <c r="AA6" s="488">
        <v>209.76300000000001</v>
      </c>
      <c r="AB6" s="489">
        <v>29.956</v>
      </c>
      <c r="AC6" s="489">
        <v>21.841725352112675</v>
      </c>
      <c r="AD6" s="489">
        <v>3</v>
      </c>
      <c r="AE6" s="489">
        <v>209.86799999999999</v>
      </c>
      <c r="AF6" s="490">
        <v>26.692333333333334</v>
      </c>
      <c r="AG6" s="490">
        <v>21.852678571428573</v>
      </c>
      <c r="AH6" s="490">
        <v>3</v>
      </c>
      <c r="AI6" s="490">
        <v>210.077</v>
      </c>
      <c r="AJ6" s="491">
        <v>23.503</v>
      </c>
      <c r="AK6" s="491">
        <v>21.87190310148651</v>
      </c>
      <c r="AL6" s="491">
        <v>3</v>
      </c>
      <c r="AM6" s="491">
        <v>210.50900000000001</v>
      </c>
      <c r="AN6" s="492">
        <v>20.413999999999998</v>
      </c>
      <c r="AO6" s="492">
        <v>21.898941289701632</v>
      </c>
      <c r="AP6" s="492">
        <v>3</v>
      </c>
      <c r="AQ6" s="504">
        <v>211.24199999999999</v>
      </c>
    </row>
    <row r="7" spans="3:43">
      <c r="C7" s="760"/>
      <c r="D7" s="483">
        <v>39.598999999999997</v>
      </c>
      <c r="E7" s="483">
        <v>21.881603336422614</v>
      </c>
      <c r="F7" s="483">
        <v>4</v>
      </c>
      <c r="G7" s="483">
        <v>218.39599999999999</v>
      </c>
      <c r="H7" s="484">
        <v>37.094999999999999</v>
      </c>
      <c r="I7" s="484">
        <v>21.881697981906754</v>
      </c>
      <c r="J7" s="484">
        <v>4</v>
      </c>
      <c r="K7" s="484">
        <v>218.38</v>
      </c>
      <c r="L7" s="485">
        <v>34.593333333333334</v>
      </c>
      <c r="M7" s="485">
        <v>21.880676552363301</v>
      </c>
      <c r="N7" s="485">
        <v>4</v>
      </c>
      <c r="O7" s="485">
        <v>218.37333333333333</v>
      </c>
      <c r="P7" s="486">
        <v>32.095333333333336</v>
      </c>
      <c r="Q7" s="486">
        <v>21.881383472609102</v>
      </c>
      <c r="R7" s="486">
        <v>4</v>
      </c>
      <c r="S7" s="486">
        <v>218.38133333333334</v>
      </c>
      <c r="T7" s="487">
        <v>29.599666666666664</v>
      </c>
      <c r="U7" s="487">
        <v>21.882147838214784</v>
      </c>
      <c r="V7" s="487">
        <v>4</v>
      </c>
      <c r="W7" s="487">
        <v>218.39866666666666</v>
      </c>
      <c r="X7" s="488">
        <v>27.111333333333334</v>
      </c>
      <c r="Y7" s="488">
        <v>21.885009310986966</v>
      </c>
      <c r="Z7" s="488">
        <v>4</v>
      </c>
      <c r="AA7" s="488">
        <v>218.44533333333334</v>
      </c>
      <c r="AB7" s="489">
        <v>24.630333333333329</v>
      </c>
      <c r="AC7" s="489">
        <v>21.892437764208545</v>
      </c>
      <c r="AD7" s="489">
        <v>4</v>
      </c>
      <c r="AE7" s="489">
        <v>218.5213333333333</v>
      </c>
      <c r="AF7" s="490">
        <v>22.172999999999998</v>
      </c>
      <c r="AG7" s="490">
        <v>21.90228245363766</v>
      </c>
      <c r="AH7" s="490">
        <v>4</v>
      </c>
      <c r="AI7" s="490">
        <v>218.69200000000001</v>
      </c>
      <c r="AJ7" s="491">
        <v>19.762666666666664</v>
      </c>
      <c r="AK7" s="491">
        <v>21.916747572815535</v>
      </c>
      <c r="AL7" s="491">
        <v>4</v>
      </c>
      <c r="AM7" s="491">
        <v>219.05066666666664</v>
      </c>
      <c r="AN7" s="492">
        <v>17.417333333333332</v>
      </c>
      <c r="AO7" s="492">
        <v>21.943448624084827</v>
      </c>
      <c r="AP7" s="492">
        <v>4</v>
      </c>
      <c r="AQ7" s="504">
        <v>219.66933333333333</v>
      </c>
    </row>
    <row r="8" spans="3:43">
      <c r="C8" s="760"/>
      <c r="D8" s="483">
        <v>33.170999999999999</v>
      </c>
      <c r="E8" s="483">
        <v>21.922028985507247</v>
      </c>
      <c r="F8" s="483">
        <v>5</v>
      </c>
      <c r="G8" s="483">
        <v>225.85499999999999</v>
      </c>
      <c r="H8" s="484">
        <v>31.171666666666667</v>
      </c>
      <c r="I8" s="484">
        <v>21.918722786647315</v>
      </c>
      <c r="J8" s="484">
        <v>5</v>
      </c>
      <c r="K8" s="484">
        <v>225.85833333333335</v>
      </c>
      <c r="L8" s="485">
        <v>29.167333333333332</v>
      </c>
      <c r="M8" s="485">
        <v>21.922115664051148</v>
      </c>
      <c r="N8" s="485">
        <v>5</v>
      </c>
      <c r="O8" s="485">
        <v>225.83666666666664</v>
      </c>
      <c r="P8" s="486">
        <v>27.170666666666666</v>
      </c>
      <c r="Q8" s="486">
        <v>21.921847762928529</v>
      </c>
      <c r="R8" s="486">
        <v>5</v>
      </c>
      <c r="S8" s="486">
        <v>225.85333333333332</v>
      </c>
      <c r="T8" s="487">
        <v>25.171333333333337</v>
      </c>
      <c r="U8" s="487">
        <v>21.92292030250146</v>
      </c>
      <c r="V8" s="487">
        <v>5</v>
      </c>
      <c r="W8" s="487">
        <v>225.85666666666668</v>
      </c>
      <c r="X8" s="488">
        <v>23.178999999999998</v>
      </c>
      <c r="Y8" s="488">
        <v>21.925742574257423</v>
      </c>
      <c r="Z8" s="488">
        <v>5</v>
      </c>
      <c r="AA8" s="488">
        <v>225.89499999999998</v>
      </c>
      <c r="AB8" s="489">
        <v>21.194333333333333</v>
      </c>
      <c r="AC8" s="489">
        <v>21.932412577137818</v>
      </c>
      <c r="AD8" s="489">
        <v>5</v>
      </c>
      <c r="AE8" s="489">
        <v>225.97166666666666</v>
      </c>
      <c r="AF8" s="490">
        <v>19.223666666666666</v>
      </c>
      <c r="AG8" s="490">
        <v>21.942205097806756</v>
      </c>
      <c r="AH8" s="490">
        <v>5</v>
      </c>
      <c r="AI8" s="490">
        <v>226.11833333333334</v>
      </c>
      <c r="AJ8" s="491">
        <v>17.283999999999999</v>
      </c>
      <c r="AK8" s="491">
        <v>21.959066100667073</v>
      </c>
      <c r="AL8" s="491">
        <v>5</v>
      </c>
      <c r="AM8" s="491">
        <v>226.42</v>
      </c>
      <c r="AN8" s="492">
        <v>15.39</v>
      </c>
      <c r="AO8" s="492">
        <v>21.97964934251722</v>
      </c>
      <c r="AP8" s="492">
        <v>5</v>
      </c>
      <c r="AQ8" s="504">
        <v>226.95</v>
      </c>
    </row>
    <row r="9" spans="3:43">
      <c r="C9" s="760"/>
      <c r="D9" s="483">
        <v>28.748999999999999</v>
      </c>
      <c r="E9" s="483">
        <v>21.955733705123738</v>
      </c>
      <c r="F9" s="483">
        <v>6</v>
      </c>
      <c r="G9" s="483">
        <v>232.494</v>
      </c>
      <c r="H9" s="484">
        <v>27.089666666666663</v>
      </c>
      <c r="I9" s="484">
        <v>21.958333333333329</v>
      </c>
      <c r="J9" s="484">
        <v>6</v>
      </c>
      <c r="K9" s="484">
        <v>232.53799999999998</v>
      </c>
      <c r="L9" s="485">
        <v>25.420333333333332</v>
      </c>
      <c r="M9" s="485">
        <v>21.956385205861828</v>
      </c>
      <c r="N9" s="485">
        <v>6</v>
      </c>
      <c r="O9" s="485">
        <v>232.52199999999999</v>
      </c>
      <c r="P9" s="486">
        <v>23.752333333333336</v>
      </c>
      <c r="Q9" s="486">
        <v>21.955322862129147</v>
      </c>
      <c r="R9" s="486">
        <v>6</v>
      </c>
      <c r="S9" s="486">
        <v>232.51400000000001</v>
      </c>
      <c r="T9" s="487">
        <v>22.089666666666663</v>
      </c>
      <c r="U9" s="487">
        <v>21.952863128491618</v>
      </c>
      <c r="V9" s="487">
        <v>6</v>
      </c>
      <c r="W9" s="487">
        <v>232.53799999999998</v>
      </c>
      <c r="X9" s="488">
        <v>20.426666666666666</v>
      </c>
      <c r="Y9" s="488">
        <v>21.958333333333332</v>
      </c>
      <c r="Z9" s="488">
        <v>6</v>
      </c>
      <c r="AA9" s="488">
        <v>232.56</v>
      </c>
      <c r="AB9" s="489">
        <v>18.770666666666667</v>
      </c>
      <c r="AC9" s="489">
        <v>21.9637323943662</v>
      </c>
      <c r="AD9" s="489">
        <v>6</v>
      </c>
      <c r="AE9" s="489">
        <v>232.624</v>
      </c>
      <c r="AF9" s="490">
        <v>17.124666666666666</v>
      </c>
      <c r="AG9" s="490">
        <v>21.969826056088035</v>
      </c>
      <c r="AH9" s="490">
        <v>6</v>
      </c>
      <c r="AI9" s="490">
        <v>232.74799999999999</v>
      </c>
      <c r="AJ9" s="491">
        <v>15.504</v>
      </c>
      <c r="AK9" s="491">
        <v>21.986241853729183</v>
      </c>
      <c r="AL9" s="491">
        <v>6</v>
      </c>
      <c r="AM9" s="491">
        <v>233.024</v>
      </c>
      <c r="AN9" s="492">
        <v>13.917000000000002</v>
      </c>
      <c r="AO9" s="492">
        <v>22.011257763975156</v>
      </c>
      <c r="AP9" s="492">
        <v>6</v>
      </c>
      <c r="AQ9" s="504">
        <v>233.50200000000001</v>
      </c>
    </row>
    <row r="10" spans="3:43">
      <c r="C10" s="760"/>
      <c r="D10" s="483">
        <v>25.522333333333332</v>
      </c>
      <c r="E10" s="483">
        <v>21.980424143556274</v>
      </c>
      <c r="F10" s="483">
        <v>7</v>
      </c>
      <c r="G10" s="483">
        <v>238.65633333333332</v>
      </c>
      <c r="H10" s="484">
        <v>24.091666666666669</v>
      </c>
      <c r="I10" s="484">
        <v>21.98325847284606</v>
      </c>
      <c r="J10" s="484">
        <v>7</v>
      </c>
      <c r="K10" s="484">
        <v>238.64166666666668</v>
      </c>
      <c r="L10" s="485">
        <v>22.669666666666668</v>
      </c>
      <c r="M10" s="485">
        <v>21.986585365853664</v>
      </c>
      <c r="N10" s="485">
        <v>7</v>
      </c>
      <c r="O10" s="485">
        <v>238.68766666666667</v>
      </c>
      <c r="P10" s="486">
        <v>21.235666666666667</v>
      </c>
      <c r="Q10" s="486">
        <v>21.982055464926589</v>
      </c>
      <c r="R10" s="486">
        <v>7</v>
      </c>
      <c r="S10" s="486">
        <v>238.64966666666666</v>
      </c>
      <c r="T10" s="487">
        <v>19.808666666666667</v>
      </c>
      <c r="U10" s="487">
        <v>21.981647634584011</v>
      </c>
      <c r="V10" s="487">
        <v>7</v>
      </c>
      <c r="W10" s="487">
        <v>238.66066666666666</v>
      </c>
      <c r="X10" s="488">
        <v>18.383666666666667</v>
      </c>
      <c r="Y10" s="488">
        <v>21.986480950430153</v>
      </c>
      <c r="Z10" s="488">
        <v>7</v>
      </c>
      <c r="AA10" s="488">
        <v>238.68566666666666</v>
      </c>
      <c r="AB10" s="489">
        <v>16.962333333333333</v>
      </c>
      <c r="AC10" s="489">
        <v>21.989724619810929</v>
      </c>
      <c r="AD10" s="489">
        <v>7</v>
      </c>
      <c r="AE10" s="489">
        <v>238.73633333333333</v>
      </c>
      <c r="AF10" s="490">
        <v>15.548999999999999</v>
      </c>
      <c r="AG10" s="490">
        <v>22.029084687767323</v>
      </c>
      <c r="AH10" s="490">
        <v>7</v>
      </c>
      <c r="AI10" s="490">
        <v>238.84299999999999</v>
      </c>
      <c r="AJ10" s="491">
        <v>14.156333333333334</v>
      </c>
      <c r="AK10" s="491">
        <v>22.037245560848852</v>
      </c>
      <c r="AL10" s="491">
        <v>7</v>
      </c>
      <c r="AM10" s="491">
        <v>239.09433333333334</v>
      </c>
      <c r="AN10" s="492">
        <v>12.793333333333331</v>
      </c>
      <c r="AO10" s="492">
        <v>22.058483433400042</v>
      </c>
      <c r="AP10" s="492">
        <v>7</v>
      </c>
      <c r="AQ10" s="504">
        <v>239.55333333333331</v>
      </c>
    </row>
    <row r="11" spans="3:43">
      <c r="C11" s="760"/>
      <c r="D11" s="483">
        <v>23.048999999999996</v>
      </c>
      <c r="E11" s="483">
        <v>22.039206195546946</v>
      </c>
      <c r="F11" s="483">
        <v>8</v>
      </c>
      <c r="G11" s="483">
        <v>244.39199999999997</v>
      </c>
      <c r="H11" s="484">
        <v>21.798333333333332</v>
      </c>
      <c r="I11" s="484">
        <v>22.037931867600868</v>
      </c>
      <c r="J11" s="484">
        <v>8</v>
      </c>
      <c r="K11" s="484">
        <v>244.38666666666666</v>
      </c>
      <c r="L11" s="485">
        <v>20.548333333333332</v>
      </c>
      <c r="M11" s="485">
        <v>22.038377986965966</v>
      </c>
      <c r="N11" s="485">
        <v>8</v>
      </c>
      <c r="O11" s="485">
        <v>244.38666666666666</v>
      </c>
      <c r="P11" s="486">
        <v>19.296000000000003</v>
      </c>
      <c r="Q11" s="486">
        <v>22.036768263183362</v>
      </c>
      <c r="R11" s="486">
        <v>8</v>
      </c>
      <c r="S11" s="486">
        <v>244.36800000000002</v>
      </c>
      <c r="T11" s="487">
        <v>18.047333333333331</v>
      </c>
      <c r="U11" s="487">
        <v>22.038182696955047</v>
      </c>
      <c r="V11" s="487">
        <v>8</v>
      </c>
      <c r="W11" s="487">
        <v>244.37866666666665</v>
      </c>
      <c r="X11" s="488">
        <v>16.800666666666668</v>
      </c>
      <c r="Y11" s="488">
        <v>22.040949842500606</v>
      </c>
      <c r="Z11" s="488">
        <v>8</v>
      </c>
      <c r="AA11" s="488">
        <v>244.40533333333335</v>
      </c>
      <c r="AB11" s="489">
        <v>15.555333333333335</v>
      </c>
      <c r="AC11" s="489">
        <v>22.014536340852132</v>
      </c>
      <c r="AD11" s="489">
        <v>8</v>
      </c>
      <c r="AE11" s="489">
        <v>244.4426666666667</v>
      </c>
      <c r="AF11" s="490">
        <v>14.32</v>
      </c>
      <c r="AG11" s="490">
        <v>22.054358472086189</v>
      </c>
      <c r="AH11" s="490">
        <v>8</v>
      </c>
      <c r="AI11" s="490">
        <v>244.56</v>
      </c>
      <c r="AJ11" s="491">
        <v>13.098000000000001</v>
      </c>
      <c r="AK11" s="491">
        <v>22.063165717116672</v>
      </c>
      <c r="AL11" s="491">
        <v>8</v>
      </c>
      <c r="AM11" s="491">
        <v>244.78399999999999</v>
      </c>
      <c r="AN11" s="492">
        <v>11.895333333333333</v>
      </c>
      <c r="AO11" s="492">
        <v>22.070466321243522</v>
      </c>
      <c r="AP11" s="492">
        <v>8</v>
      </c>
      <c r="AQ11" s="504">
        <v>245.16266666666667</v>
      </c>
    </row>
    <row r="12" spans="3:43">
      <c r="C12" s="760"/>
      <c r="D12" s="483">
        <v>21.086666666666666</v>
      </c>
      <c r="E12" s="483">
        <v>22.041206571505523</v>
      </c>
      <c r="F12" s="483">
        <v>9</v>
      </c>
      <c r="G12" s="483">
        <v>249.78</v>
      </c>
      <c r="H12" s="484">
        <v>19.979333333333333</v>
      </c>
      <c r="I12" s="484">
        <v>22.047773279352224</v>
      </c>
      <c r="J12" s="484">
        <v>9</v>
      </c>
      <c r="K12" s="484">
        <v>249.81399999999999</v>
      </c>
      <c r="L12" s="485">
        <v>18.866666666666667</v>
      </c>
      <c r="M12" s="485">
        <v>22.045491251682371</v>
      </c>
      <c r="N12" s="485">
        <v>9</v>
      </c>
      <c r="O12" s="485">
        <v>249.8</v>
      </c>
      <c r="P12" s="486">
        <v>17.754666666666665</v>
      </c>
      <c r="Q12" s="486">
        <v>22.047182528983551</v>
      </c>
      <c r="R12" s="486">
        <v>9</v>
      </c>
      <c r="S12" s="486">
        <v>249.79199999999997</v>
      </c>
      <c r="T12" s="487">
        <v>16.645666666666667</v>
      </c>
      <c r="U12" s="487">
        <v>22.048517520215633</v>
      </c>
      <c r="V12" s="487">
        <v>9</v>
      </c>
      <c r="W12" s="487">
        <v>249.81100000000001</v>
      </c>
      <c r="X12" s="488">
        <v>15.535333333333334</v>
      </c>
      <c r="Y12" s="488">
        <v>22.04916261480281</v>
      </c>
      <c r="Z12" s="488">
        <v>9</v>
      </c>
      <c r="AA12" s="488">
        <v>249.81800000000001</v>
      </c>
      <c r="AB12" s="489">
        <v>14.429666666666668</v>
      </c>
      <c r="AC12" s="489">
        <v>22.031596452328163</v>
      </c>
      <c r="AD12" s="489">
        <v>9</v>
      </c>
      <c r="AE12" s="489">
        <v>249.86700000000002</v>
      </c>
      <c r="AF12" s="490">
        <v>13.327666666666667</v>
      </c>
      <c r="AG12" s="490">
        <v>22.045000000000002</v>
      </c>
      <c r="AH12" s="490">
        <v>9</v>
      </c>
      <c r="AI12" s="490">
        <v>249.94900000000001</v>
      </c>
      <c r="AJ12" s="491">
        <v>12.241999999999999</v>
      </c>
      <c r="AK12" s="491">
        <v>22.069831631244824</v>
      </c>
      <c r="AL12" s="491">
        <v>9</v>
      </c>
      <c r="AM12" s="491">
        <v>250.178</v>
      </c>
      <c r="AN12" s="492">
        <v>11.169666666666666</v>
      </c>
      <c r="AO12" s="492">
        <v>22.086734693877549</v>
      </c>
      <c r="AP12" s="492">
        <v>9</v>
      </c>
      <c r="AQ12" s="504">
        <v>250.52699999999999</v>
      </c>
    </row>
    <row r="13" spans="3:43" ht="15.75" thickBot="1">
      <c r="C13" s="761"/>
      <c r="D13" s="505">
        <v>19.510000000000002</v>
      </c>
      <c r="E13" s="505">
        <v>22.050728862973763</v>
      </c>
      <c r="F13" s="505">
        <v>10</v>
      </c>
      <c r="G13" s="505">
        <v>255.10000000000002</v>
      </c>
      <c r="H13" s="506">
        <v>18.509333333333334</v>
      </c>
      <c r="I13" s="506">
        <v>22.051678832116785</v>
      </c>
      <c r="J13" s="506">
        <v>10</v>
      </c>
      <c r="K13" s="506">
        <v>255.09333333333333</v>
      </c>
      <c r="L13" s="507">
        <v>17.509333333333331</v>
      </c>
      <c r="M13" s="507">
        <v>22.05155840372851</v>
      </c>
      <c r="N13" s="507">
        <v>10</v>
      </c>
      <c r="O13" s="507">
        <v>255.09333333333331</v>
      </c>
      <c r="P13" s="508">
        <v>16.511333333333337</v>
      </c>
      <c r="Q13" s="508">
        <v>22.055393586005835</v>
      </c>
      <c r="R13" s="508">
        <v>10</v>
      </c>
      <c r="S13" s="508">
        <v>255.11333333333337</v>
      </c>
      <c r="T13" s="509">
        <v>15.511000000000001</v>
      </c>
      <c r="U13" s="509">
        <v>22.055393586005835</v>
      </c>
      <c r="V13" s="509">
        <v>10</v>
      </c>
      <c r="W13" s="509">
        <v>255.11</v>
      </c>
      <c r="X13" s="510">
        <v>14.513</v>
      </c>
      <c r="Y13" s="510">
        <v>22.054014598540146</v>
      </c>
      <c r="Z13" s="510">
        <v>10</v>
      </c>
      <c r="AA13" s="510">
        <v>255.13</v>
      </c>
      <c r="AB13" s="511">
        <v>13.514666666666669</v>
      </c>
      <c r="AC13" s="511">
        <v>22.053592461719674</v>
      </c>
      <c r="AD13" s="511">
        <v>10</v>
      </c>
      <c r="AE13" s="511">
        <v>255.14666666666668</v>
      </c>
      <c r="AF13" s="512">
        <v>12.526333333333332</v>
      </c>
      <c r="AG13" s="512">
        <v>22.068121498083155</v>
      </c>
      <c r="AH13" s="512">
        <v>10</v>
      </c>
      <c r="AI13" s="512">
        <v>255.26333333333332</v>
      </c>
      <c r="AJ13" s="513">
        <v>11.548999999999999</v>
      </c>
      <c r="AK13" s="513">
        <v>22.080035703659625</v>
      </c>
      <c r="AL13" s="513">
        <v>10</v>
      </c>
      <c r="AM13" s="513">
        <v>255.49</v>
      </c>
      <c r="AN13" s="514">
        <v>10.583666666666668</v>
      </c>
      <c r="AO13" s="514">
        <v>22.098967820279299</v>
      </c>
      <c r="AP13" s="514">
        <v>10</v>
      </c>
      <c r="AQ13" s="515">
        <v>255.83666666666667</v>
      </c>
    </row>
    <row r="14" spans="3:43" ht="15.75" thickTop="1">
      <c r="C14" s="768" t="s">
        <v>174</v>
      </c>
      <c r="D14" s="516">
        <v>124.75433333333332</v>
      </c>
      <c r="E14" s="516">
        <v>22</v>
      </c>
      <c r="F14" s="516">
        <v>1</v>
      </c>
      <c r="G14" s="516">
        <v>184.75433333333331</v>
      </c>
      <c r="H14" s="517">
        <v>114.76033333333334</v>
      </c>
      <c r="I14" s="517">
        <v>22</v>
      </c>
      <c r="J14" s="517">
        <v>1</v>
      </c>
      <c r="K14" s="517">
        <v>184.76033333333334</v>
      </c>
      <c r="L14" s="518">
        <v>104.77566666666667</v>
      </c>
      <c r="M14" s="518">
        <v>22</v>
      </c>
      <c r="N14" s="518">
        <v>1</v>
      </c>
      <c r="O14" s="518">
        <v>184.77566666666667</v>
      </c>
      <c r="P14" s="519">
        <v>94.791999999999987</v>
      </c>
      <c r="Q14" s="519">
        <v>22</v>
      </c>
      <c r="R14" s="519">
        <v>1</v>
      </c>
      <c r="S14" s="519">
        <v>184.79199999999997</v>
      </c>
      <c r="T14" s="520">
        <v>84.802000000000007</v>
      </c>
      <c r="U14" s="520">
        <v>22</v>
      </c>
      <c r="V14" s="520">
        <v>1</v>
      </c>
      <c r="W14" s="520">
        <v>184.80200000000002</v>
      </c>
      <c r="X14" s="521">
        <v>74.882333333333335</v>
      </c>
      <c r="Y14" s="521">
        <v>22</v>
      </c>
      <c r="Z14" s="521">
        <v>1</v>
      </c>
      <c r="AA14" s="521">
        <v>184.88233333333335</v>
      </c>
      <c r="AB14" s="522">
        <v>65.02833333333335</v>
      </c>
      <c r="AC14" s="522">
        <v>22</v>
      </c>
      <c r="AD14" s="522">
        <v>1</v>
      </c>
      <c r="AE14" s="522">
        <v>185.02833333333336</v>
      </c>
      <c r="AF14" s="523">
        <v>55.386666666666663</v>
      </c>
      <c r="AG14" s="523">
        <v>22</v>
      </c>
      <c r="AH14" s="523">
        <v>1</v>
      </c>
      <c r="AI14" s="523">
        <v>185.38666666666666</v>
      </c>
      <c r="AJ14" s="524">
        <v>46.061666666666667</v>
      </c>
      <c r="AK14" s="524">
        <v>22</v>
      </c>
      <c r="AL14" s="524">
        <v>1</v>
      </c>
      <c r="AM14" s="524">
        <v>186.06166666666667</v>
      </c>
      <c r="AN14" s="525">
        <v>37.321333333333335</v>
      </c>
      <c r="AO14" s="525">
        <v>22</v>
      </c>
      <c r="AP14" s="525">
        <v>1</v>
      </c>
      <c r="AQ14" s="526">
        <v>187.32133333333334</v>
      </c>
    </row>
    <row r="15" spans="3:43">
      <c r="C15" s="769"/>
      <c r="D15" s="483">
        <v>70.075333333333333</v>
      </c>
      <c r="E15" s="483">
        <v>22</v>
      </c>
      <c r="F15" s="483">
        <v>2</v>
      </c>
      <c r="G15" s="483">
        <v>200.15066666666667</v>
      </c>
      <c r="H15" s="484">
        <v>65.084666666666678</v>
      </c>
      <c r="I15" s="484">
        <v>22</v>
      </c>
      <c r="J15" s="484">
        <v>2</v>
      </c>
      <c r="K15" s="484">
        <v>200.16933333333336</v>
      </c>
      <c r="L15" s="485">
        <v>60.092999999999996</v>
      </c>
      <c r="M15" s="485">
        <v>22</v>
      </c>
      <c r="N15" s="485">
        <v>2</v>
      </c>
      <c r="O15" s="485">
        <v>200.18599999999998</v>
      </c>
      <c r="P15" s="486">
        <v>55.098666666666666</v>
      </c>
      <c r="Q15" s="486">
        <v>22</v>
      </c>
      <c r="R15" s="486">
        <v>2</v>
      </c>
      <c r="S15" s="486">
        <v>200.19733333333335</v>
      </c>
      <c r="T15" s="487">
        <v>50.097000000000001</v>
      </c>
      <c r="U15" s="487">
        <v>22</v>
      </c>
      <c r="V15" s="487">
        <v>2</v>
      </c>
      <c r="W15" s="487">
        <v>200.19400000000002</v>
      </c>
      <c r="X15" s="488">
        <v>45.121333333333325</v>
      </c>
      <c r="Y15" s="488">
        <v>22</v>
      </c>
      <c r="Z15" s="488">
        <v>2</v>
      </c>
      <c r="AA15" s="488">
        <v>200.24266666666665</v>
      </c>
      <c r="AB15" s="489">
        <v>40.160666666666664</v>
      </c>
      <c r="AC15" s="489">
        <v>22</v>
      </c>
      <c r="AD15" s="489">
        <v>2</v>
      </c>
      <c r="AE15" s="489">
        <v>200.32133333333331</v>
      </c>
      <c r="AF15" s="490">
        <v>35.247999999999998</v>
      </c>
      <c r="AG15" s="490">
        <v>22</v>
      </c>
      <c r="AH15" s="490">
        <v>2</v>
      </c>
      <c r="AI15" s="490">
        <v>200.49599999999998</v>
      </c>
      <c r="AJ15" s="491">
        <v>30.464666666666663</v>
      </c>
      <c r="AK15" s="491">
        <v>22</v>
      </c>
      <c r="AL15" s="491">
        <v>2</v>
      </c>
      <c r="AM15" s="491">
        <v>200.92933333333332</v>
      </c>
      <c r="AN15" s="492">
        <v>25.827999999999999</v>
      </c>
      <c r="AO15" s="492">
        <v>22</v>
      </c>
      <c r="AP15" s="492">
        <v>2</v>
      </c>
      <c r="AQ15" s="527">
        <v>201.65600000000001</v>
      </c>
    </row>
    <row r="16" spans="3:43">
      <c r="C16" s="769"/>
      <c r="D16" s="483">
        <v>50.222666666666669</v>
      </c>
      <c r="E16" s="483">
        <v>22</v>
      </c>
      <c r="F16" s="483">
        <v>3</v>
      </c>
      <c r="G16" s="483">
        <v>210.66800000000001</v>
      </c>
      <c r="H16" s="484">
        <v>46.885999999999996</v>
      </c>
      <c r="I16" s="484">
        <v>22</v>
      </c>
      <c r="J16" s="484">
        <v>3</v>
      </c>
      <c r="K16" s="484">
        <v>210.65799999999999</v>
      </c>
      <c r="L16" s="485">
        <v>43.56</v>
      </c>
      <c r="M16" s="485">
        <v>22</v>
      </c>
      <c r="N16" s="485">
        <v>3</v>
      </c>
      <c r="O16" s="485">
        <v>210.68</v>
      </c>
      <c r="P16" s="486">
        <v>40.225333333333332</v>
      </c>
      <c r="Q16" s="486">
        <v>22</v>
      </c>
      <c r="R16" s="486">
        <v>3</v>
      </c>
      <c r="S16" s="486">
        <v>210.67599999999999</v>
      </c>
      <c r="T16" s="487">
        <v>36.89</v>
      </c>
      <c r="U16" s="487">
        <v>22</v>
      </c>
      <c r="V16" s="487">
        <v>3</v>
      </c>
      <c r="W16" s="487">
        <v>210.67000000000002</v>
      </c>
      <c r="X16" s="488">
        <v>33.571666666666665</v>
      </c>
      <c r="Y16" s="488">
        <v>22</v>
      </c>
      <c r="Z16" s="488">
        <v>3</v>
      </c>
      <c r="AA16" s="488">
        <v>210.715</v>
      </c>
      <c r="AB16" s="489">
        <v>30.255666666666666</v>
      </c>
      <c r="AC16" s="489">
        <v>22</v>
      </c>
      <c r="AD16" s="489">
        <v>3</v>
      </c>
      <c r="AE16" s="489">
        <v>210.767</v>
      </c>
      <c r="AF16" s="490">
        <v>26.967333333333332</v>
      </c>
      <c r="AG16" s="490">
        <v>22</v>
      </c>
      <c r="AH16" s="490">
        <v>3</v>
      </c>
      <c r="AI16" s="490">
        <v>210.90199999999999</v>
      </c>
      <c r="AJ16" s="491">
        <v>23.73566666666667</v>
      </c>
      <c r="AK16" s="491">
        <v>22</v>
      </c>
      <c r="AL16" s="491">
        <v>3</v>
      </c>
      <c r="AM16" s="491">
        <v>211.20699999999999</v>
      </c>
      <c r="AN16" s="492">
        <v>20.589000000000002</v>
      </c>
      <c r="AO16" s="492">
        <v>22</v>
      </c>
      <c r="AP16" s="492">
        <v>3</v>
      </c>
      <c r="AQ16" s="527">
        <v>211.767</v>
      </c>
    </row>
    <row r="17" spans="3:43">
      <c r="C17" s="769"/>
      <c r="D17" s="483">
        <v>39.769333333333329</v>
      </c>
      <c r="E17" s="483">
        <v>22</v>
      </c>
      <c r="F17" s="483">
        <v>4</v>
      </c>
      <c r="G17" s="483">
        <v>219.07733333333331</v>
      </c>
      <c r="H17" s="484">
        <v>37.264999999999993</v>
      </c>
      <c r="I17" s="484">
        <v>22</v>
      </c>
      <c r="J17" s="484">
        <v>4</v>
      </c>
      <c r="K17" s="484">
        <v>219.05999999999997</v>
      </c>
      <c r="L17" s="485">
        <v>34.765000000000001</v>
      </c>
      <c r="M17" s="485">
        <v>22</v>
      </c>
      <c r="N17" s="485">
        <v>4</v>
      </c>
      <c r="O17" s="485">
        <v>219.06</v>
      </c>
      <c r="P17" s="486">
        <v>32.265666666666668</v>
      </c>
      <c r="Q17" s="486">
        <v>22</v>
      </c>
      <c r="R17" s="486">
        <v>4</v>
      </c>
      <c r="S17" s="486">
        <v>219.06266666666667</v>
      </c>
      <c r="T17" s="487">
        <v>29.768666666666665</v>
      </c>
      <c r="U17" s="487">
        <v>22</v>
      </c>
      <c r="V17" s="487">
        <v>4</v>
      </c>
      <c r="W17" s="487">
        <v>219.07466666666664</v>
      </c>
      <c r="X17" s="488">
        <v>27.276</v>
      </c>
      <c r="Y17" s="488">
        <v>22</v>
      </c>
      <c r="Z17" s="488">
        <v>4</v>
      </c>
      <c r="AA17" s="488">
        <v>219.10399999999998</v>
      </c>
      <c r="AB17" s="489">
        <v>24.783000000000001</v>
      </c>
      <c r="AC17" s="489">
        <v>22</v>
      </c>
      <c r="AD17" s="489">
        <v>4</v>
      </c>
      <c r="AE17" s="489">
        <v>219.13200000000001</v>
      </c>
      <c r="AF17" s="490">
        <v>22.31</v>
      </c>
      <c r="AG17" s="490">
        <v>22</v>
      </c>
      <c r="AH17" s="490">
        <v>4</v>
      </c>
      <c r="AI17" s="490">
        <v>219.24</v>
      </c>
      <c r="AJ17" s="491">
        <v>19.876999999999999</v>
      </c>
      <c r="AK17" s="491">
        <v>22</v>
      </c>
      <c r="AL17" s="491">
        <v>4</v>
      </c>
      <c r="AM17" s="491">
        <v>219.50799999999998</v>
      </c>
      <c r="AN17" s="492">
        <v>17.492000000000001</v>
      </c>
      <c r="AO17" s="492">
        <v>22</v>
      </c>
      <c r="AP17" s="492">
        <v>4</v>
      </c>
      <c r="AQ17" s="527">
        <v>219.96800000000002</v>
      </c>
    </row>
    <row r="18" spans="3:43">
      <c r="C18" s="769"/>
      <c r="D18" s="483">
        <v>33.260666666666665</v>
      </c>
      <c r="E18" s="483">
        <v>22</v>
      </c>
      <c r="F18" s="483">
        <v>5</v>
      </c>
      <c r="G18" s="483">
        <v>226.30333333333334</v>
      </c>
      <c r="H18" s="484">
        <v>31.265000000000001</v>
      </c>
      <c r="I18" s="484">
        <v>22</v>
      </c>
      <c r="J18" s="484">
        <v>5</v>
      </c>
      <c r="K18" s="484">
        <v>226.32499999999999</v>
      </c>
      <c r="L18" s="485">
        <v>29.256666666666664</v>
      </c>
      <c r="M18" s="485">
        <v>22</v>
      </c>
      <c r="N18" s="485">
        <v>5</v>
      </c>
      <c r="O18" s="485">
        <v>226.28333333333333</v>
      </c>
      <c r="P18" s="486">
        <v>27.260333333333335</v>
      </c>
      <c r="Q18" s="486">
        <v>22</v>
      </c>
      <c r="R18" s="486">
        <v>5</v>
      </c>
      <c r="S18" s="486">
        <v>226.30166666666668</v>
      </c>
      <c r="T18" s="487">
        <v>25.259666666666664</v>
      </c>
      <c r="U18" s="487">
        <v>22</v>
      </c>
      <c r="V18" s="487">
        <v>5</v>
      </c>
      <c r="W18" s="487">
        <v>226.29833333333332</v>
      </c>
      <c r="X18" s="488">
        <v>23.263999999999999</v>
      </c>
      <c r="Y18" s="488">
        <v>22</v>
      </c>
      <c r="Z18" s="488">
        <v>5</v>
      </c>
      <c r="AA18" s="488">
        <v>226.32</v>
      </c>
      <c r="AB18" s="489">
        <v>21.271000000000001</v>
      </c>
      <c r="AC18" s="489">
        <v>22</v>
      </c>
      <c r="AD18" s="489">
        <v>5</v>
      </c>
      <c r="AE18" s="489">
        <v>226.35500000000002</v>
      </c>
      <c r="AF18" s="490">
        <v>19.288666666666668</v>
      </c>
      <c r="AG18" s="490">
        <v>22</v>
      </c>
      <c r="AH18" s="490">
        <v>5</v>
      </c>
      <c r="AI18" s="490">
        <v>226.44333333333333</v>
      </c>
      <c r="AJ18" s="491">
        <v>17.328999999999997</v>
      </c>
      <c r="AK18" s="491">
        <v>22</v>
      </c>
      <c r="AL18" s="491">
        <v>5</v>
      </c>
      <c r="AM18" s="491">
        <v>226.64499999999998</v>
      </c>
      <c r="AN18" s="492">
        <v>15.411666666666667</v>
      </c>
      <c r="AO18" s="492">
        <v>22</v>
      </c>
      <c r="AP18" s="492">
        <v>5</v>
      </c>
      <c r="AQ18" s="527">
        <v>227.05833333333334</v>
      </c>
    </row>
    <row r="19" spans="3:43">
      <c r="C19" s="769"/>
      <c r="D19" s="483">
        <v>28.791333333333331</v>
      </c>
      <c r="E19" s="483">
        <v>22</v>
      </c>
      <c r="F19" s="483">
        <v>6</v>
      </c>
      <c r="G19" s="483">
        <v>232.74799999999999</v>
      </c>
      <c r="H19" s="484">
        <v>27.129333333333335</v>
      </c>
      <c r="I19" s="484">
        <v>22</v>
      </c>
      <c r="J19" s="484">
        <v>6</v>
      </c>
      <c r="K19" s="484">
        <v>232.77600000000001</v>
      </c>
      <c r="L19" s="485">
        <v>25.462</v>
      </c>
      <c r="M19" s="485">
        <v>22</v>
      </c>
      <c r="N19" s="485">
        <v>6</v>
      </c>
      <c r="O19" s="485">
        <v>232.77199999999999</v>
      </c>
      <c r="P19" s="486">
        <v>23.795000000000002</v>
      </c>
      <c r="Q19" s="486">
        <v>22</v>
      </c>
      <c r="R19" s="486">
        <v>6</v>
      </c>
      <c r="S19" s="486">
        <v>232.77</v>
      </c>
      <c r="T19" s="487">
        <v>22.134666666666664</v>
      </c>
      <c r="U19" s="487">
        <v>22</v>
      </c>
      <c r="V19" s="487">
        <v>6</v>
      </c>
      <c r="W19" s="487">
        <v>232.80799999999999</v>
      </c>
      <c r="X19" s="488">
        <v>20.466333333333335</v>
      </c>
      <c r="Y19" s="488">
        <v>22</v>
      </c>
      <c r="Z19" s="488">
        <v>6</v>
      </c>
      <c r="AA19" s="488">
        <v>232.798</v>
      </c>
      <c r="AB19" s="489">
        <v>18.804999999999996</v>
      </c>
      <c r="AC19" s="489">
        <v>22</v>
      </c>
      <c r="AD19" s="489">
        <v>6</v>
      </c>
      <c r="AE19" s="489">
        <v>232.82999999999998</v>
      </c>
      <c r="AF19" s="490">
        <v>17.153000000000002</v>
      </c>
      <c r="AG19" s="490">
        <v>22</v>
      </c>
      <c r="AH19" s="490">
        <v>6</v>
      </c>
      <c r="AI19" s="490">
        <v>232.91800000000001</v>
      </c>
      <c r="AJ19" s="491">
        <v>15.516666666666666</v>
      </c>
      <c r="AK19" s="491">
        <v>22</v>
      </c>
      <c r="AL19" s="491">
        <v>6</v>
      </c>
      <c r="AM19" s="491">
        <v>233.1</v>
      </c>
      <c r="AN19" s="492">
        <v>13.907333333333334</v>
      </c>
      <c r="AO19" s="492">
        <v>22</v>
      </c>
      <c r="AP19" s="492">
        <v>6</v>
      </c>
      <c r="AQ19" s="527">
        <v>233.44400000000002</v>
      </c>
    </row>
    <row r="20" spans="3:43">
      <c r="C20" s="769"/>
      <c r="D20" s="483">
        <v>25.538333333333338</v>
      </c>
      <c r="E20" s="483">
        <v>22</v>
      </c>
      <c r="F20" s="483">
        <v>7</v>
      </c>
      <c r="G20" s="483">
        <v>238.76833333333337</v>
      </c>
      <c r="H20" s="484">
        <v>24.105333333333334</v>
      </c>
      <c r="I20" s="484">
        <v>22</v>
      </c>
      <c r="J20" s="484">
        <v>7</v>
      </c>
      <c r="K20" s="484">
        <v>238.73733333333334</v>
      </c>
      <c r="L20" s="485">
        <v>22.669666666666668</v>
      </c>
      <c r="M20" s="485">
        <v>22</v>
      </c>
      <c r="N20" s="485">
        <v>7</v>
      </c>
      <c r="O20" s="485">
        <v>238.68766666666667</v>
      </c>
      <c r="P20" s="486">
        <v>21.250333333333334</v>
      </c>
      <c r="Q20" s="486">
        <v>22</v>
      </c>
      <c r="R20" s="486">
        <v>7</v>
      </c>
      <c r="S20" s="486">
        <v>238.75233333333333</v>
      </c>
      <c r="T20" s="487">
        <v>19.823666666666668</v>
      </c>
      <c r="U20" s="487">
        <v>22</v>
      </c>
      <c r="V20" s="487">
        <v>7</v>
      </c>
      <c r="W20" s="487">
        <v>238.76566666666668</v>
      </c>
      <c r="X20" s="488">
        <v>18.394666666666666</v>
      </c>
      <c r="Y20" s="488">
        <v>22</v>
      </c>
      <c r="Z20" s="488">
        <v>7</v>
      </c>
      <c r="AA20" s="488">
        <v>238.76266666666666</v>
      </c>
      <c r="AB20" s="489">
        <v>16.97066666666667</v>
      </c>
      <c r="AC20" s="489">
        <v>22</v>
      </c>
      <c r="AD20" s="489">
        <v>7</v>
      </c>
      <c r="AE20" s="489">
        <v>238.79466666666667</v>
      </c>
      <c r="AF20" s="490">
        <v>15.547666666666666</v>
      </c>
      <c r="AG20" s="490">
        <v>22</v>
      </c>
      <c r="AH20" s="490">
        <v>7</v>
      </c>
      <c r="AI20" s="490">
        <v>238.83366666666666</v>
      </c>
      <c r="AJ20" s="491">
        <v>14.146666666666667</v>
      </c>
      <c r="AK20" s="491">
        <v>22</v>
      </c>
      <c r="AL20" s="491">
        <v>7</v>
      </c>
      <c r="AM20" s="491">
        <v>239.02666666666667</v>
      </c>
      <c r="AN20" s="492">
        <v>12.765333333333333</v>
      </c>
      <c r="AO20" s="492">
        <v>22</v>
      </c>
      <c r="AP20" s="492">
        <v>7</v>
      </c>
      <c r="AQ20" s="527">
        <v>239.35733333333332</v>
      </c>
    </row>
    <row r="21" spans="3:43">
      <c r="C21" s="769"/>
      <c r="D21" s="483">
        <v>23.046333333333333</v>
      </c>
      <c r="E21" s="483">
        <v>22</v>
      </c>
      <c r="F21" s="483">
        <v>8</v>
      </c>
      <c r="G21" s="483">
        <v>244.37066666666666</v>
      </c>
      <c r="H21" s="484">
        <v>21.798333333333332</v>
      </c>
      <c r="I21" s="484">
        <v>22</v>
      </c>
      <c r="J21" s="484">
        <v>8</v>
      </c>
      <c r="K21" s="484">
        <v>244.38666666666666</v>
      </c>
      <c r="L21" s="485">
        <v>20.544333333333331</v>
      </c>
      <c r="M21" s="485">
        <v>22</v>
      </c>
      <c r="N21" s="485">
        <v>8</v>
      </c>
      <c r="O21" s="485">
        <v>244.35466666666665</v>
      </c>
      <c r="P21" s="486">
        <v>19.294666666666664</v>
      </c>
      <c r="Q21" s="486">
        <v>22</v>
      </c>
      <c r="R21" s="486">
        <v>8</v>
      </c>
      <c r="S21" s="486">
        <v>244.35733333333332</v>
      </c>
      <c r="T21" s="487">
        <v>18.043333333333333</v>
      </c>
      <c r="U21" s="487">
        <v>22</v>
      </c>
      <c r="V21" s="487">
        <v>8</v>
      </c>
      <c r="W21" s="487">
        <v>244.34666666666666</v>
      </c>
      <c r="X21" s="488">
        <v>16.796666666666667</v>
      </c>
      <c r="Y21" s="488">
        <v>22</v>
      </c>
      <c r="Z21" s="488">
        <v>8</v>
      </c>
      <c r="AA21" s="488">
        <v>244.37333333333333</v>
      </c>
      <c r="AB21" s="489">
        <v>15.545666666666667</v>
      </c>
      <c r="AC21" s="489">
        <v>22</v>
      </c>
      <c r="AD21" s="489">
        <v>8</v>
      </c>
      <c r="AE21" s="489">
        <v>244.36533333333335</v>
      </c>
      <c r="AF21" s="490">
        <v>14.303333333333333</v>
      </c>
      <c r="AG21" s="490">
        <v>22</v>
      </c>
      <c r="AH21" s="490">
        <v>8</v>
      </c>
      <c r="AI21" s="490">
        <v>244.42666666666668</v>
      </c>
      <c r="AJ21" s="491">
        <v>13.074</v>
      </c>
      <c r="AK21" s="491">
        <v>22</v>
      </c>
      <c r="AL21" s="491">
        <v>8</v>
      </c>
      <c r="AM21" s="491">
        <v>244.59199999999998</v>
      </c>
      <c r="AN21" s="492">
        <v>11.850000000000001</v>
      </c>
      <c r="AO21" s="492">
        <v>22</v>
      </c>
      <c r="AP21" s="492">
        <v>8</v>
      </c>
      <c r="AQ21" s="527">
        <v>244.8</v>
      </c>
    </row>
    <row r="22" spans="3:43">
      <c r="C22" s="769"/>
      <c r="D22" s="483">
        <v>21.077333333333332</v>
      </c>
      <c r="E22" s="483">
        <v>22</v>
      </c>
      <c r="F22" s="483">
        <v>9</v>
      </c>
      <c r="G22" s="483">
        <v>249.696</v>
      </c>
      <c r="H22" s="484">
        <v>19.962666666666667</v>
      </c>
      <c r="I22" s="484">
        <v>22</v>
      </c>
      <c r="J22" s="484">
        <v>9</v>
      </c>
      <c r="K22" s="484">
        <v>249.66400000000002</v>
      </c>
      <c r="L22" s="485">
        <v>18.852999999999998</v>
      </c>
      <c r="M22" s="485">
        <v>22</v>
      </c>
      <c r="N22" s="485">
        <v>9</v>
      </c>
      <c r="O22" s="485">
        <v>249.67699999999999</v>
      </c>
      <c r="P22" s="486">
        <v>17.739333333333335</v>
      </c>
      <c r="Q22" s="486">
        <v>22</v>
      </c>
      <c r="R22" s="486">
        <v>9</v>
      </c>
      <c r="S22" s="486">
        <v>249.654</v>
      </c>
      <c r="T22" s="487">
        <v>16.630666666666666</v>
      </c>
      <c r="U22" s="487">
        <v>22</v>
      </c>
      <c r="V22" s="487">
        <v>9</v>
      </c>
      <c r="W22" s="487">
        <v>249.67599999999999</v>
      </c>
      <c r="X22" s="488">
        <v>15.517333333333333</v>
      </c>
      <c r="Y22" s="488">
        <v>22</v>
      </c>
      <c r="Z22" s="488">
        <v>9</v>
      </c>
      <c r="AA22" s="488">
        <v>249.65600000000001</v>
      </c>
      <c r="AB22" s="489">
        <v>14.410666666666666</v>
      </c>
      <c r="AC22" s="489">
        <v>22</v>
      </c>
      <c r="AD22" s="489">
        <v>9</v>
      </c>
      <c r="AE22" s="489">
        <v>249.696</v>
      </c>
      <c r="AF22" s="490">
        <v>13.302333333333332</v>
      </c>
      <c r="AG22" s="490">
        <v>22</v>
      </c>
      <c r="AH22" s="490">
        <v>9</v>
      </c>
      <c r="AI22" s="490">
        <v>249.721</v>
      </c>
      <c r="AJ22" s="491">
        <v>12.206999999999999</v>
      </c>
      <c r="AK22" s="491">
        <v>22</v>
      </c>
      <c r="AL22" s="491">
        <v>9</v>
      </c>
      <c r="AM22" s="491">
        <v>249.863</v>
      </c>
      <c r="AN22" s="492">
        <v>11.118666666666668</v>
      </c>
      <c r="AO22" s="492">
        <v>22</v>
      </c>
      <c r="AP22" s="492">
        <v>9</v>
      </c>
      <c r="AQ22" s="527">
        <v>250.06800000000001</v>
      </c>
    </row>
    <row r="23" spans="3:43" ht="15.75" thickBot="1">
      <c r="C23" s="770"/>
      <c r="D23" s="528">
        <v>19.486333333333334</v>
      </c>
      <c r="E23" s="528">
        <v>22</v>
      </c>
      <c r="F23" s="528">
        <v>10</v>
      </c>
      <c r="G23" s="528">
        <v>254.86333333333334</v>
      </c>
      <c r="H23" s="529">
        <v>18.486000000000001</v>
      </c>
      <c r="I23" s="529">
        <v>22</v>
      </c>
      <c r="J23" s="529">
        <v>10</v>
      </c>
      <c r="K23" s="529">
        <v>254.86</v>
      </c>
      <c r="L23" s="530">
        <v>17.486000000000001</v>
      </c>
      <c r="M23" s="530">
        <v>22</v>
      </c>
      <c r="N23" s="530">
        <v>10</v>
      </c>
      <c r="O23" s="530">
        <v>254.86</v>
      </c>
      <c r="P23" s="531">
        <v>16.486333333333334</v>
      </c>
      <c r="Q23" s="531">
        <v>22</v>
      </c>
      <c r="R23" s="531">
        <v>10</v>
      </c>
      <c r="S23" s="531">
        <v>254.86333333333334</v>
      </c>
      <c r="T23" s="532">
        <v>15.484666666666667</v>
      </c>
      <c r="U23" s="532">
        <v>22</v>
      </c>
      <c r="V23" s="532">
        <v>10</v>
      </c>
      <c r="W23" s="532">
        <v>254.84666666666666</v>
      </c>
      <c r="X23" s="533">
        <v>14.488333333333335</v>
      </c>
      <c r="Y23" s="533">
        <v>22</v>
      </c>
      <c r="Z23" s="533">
        <v>10</v>
      </c>
      <c r="AA23" s="533">
        <v>254.88333333333335</v>
      </c>
      <c r="AB23" s="534">
        <v>13.484333333333334</v>
      </c>
      <c r="AC23" s="534">
        <v>22</v>
      </c>
      <c r="AD23" s="534">
        <v>10</v>
      </c>
      <c r="AE23" s="534">
        <v>254.84333333333333</v>
      </c>
      <c r="AF23" s="535">
        <v>12.469666666666669</v>
      </c>
      <c r="AG23" s="535">
        <v>22</v>
      </c>
      <c r="AH23" s="535">
        <v>10</v>
      </c>
      <c r="AI23" s="535">
        <v>254.69666666666669</v>
      </c>
      <c r="AJ23" s="536">
        <v>11.505666666666665</v>
      </c>
      <c r="AK23" s="536">
        <v>22</v>
      </c>
      <c r="AL23" s="536">
        <v>10</v>
      </c>
      <c r="AM23" s="536">
        <v>255.05666666666664</v>
      </c>
      <c r="AN23" s="537">
        <v>10.529333333333334</v>
      </c>
      <c r="AO23" s="537">
        <v>22</v>
      </c>
      <c r="AP23" s="537">
        <v>10</v>
      </c>
      <c r="AQ23" s="538">
        <v>255.29333333333335</v>
      </c>
    </row>
    <row r="24" spans="3:43" ht="15.75" thickTop="1"/>
    <row r="35" spans="18:25">
      <c r="R35" s="4"/>
      <c r="S35" s="4"/>
      <c r="T35" s="4"/>
      <c r="U35" s="4"/>
      <c r="V35" s="4"/>
      <c r="W35" s="4"/>
      <c r="X35" s="4"/>
      <c r="Y35" s="4"/>
    </row>
    <row r="36" spans="18:25">
      <c r="R36" s="4"/>
      <c r="S36" s="4"/>
      <c r="T36" s="4"/>
      <c r="U36" s="4"/>
      <c r="V36" s="4"/>
      <c r="W36" s="4"/>
      <c r="X36" s="4"/>
      <c r="Y36" s="4"/>
    </row>
    <row r="37" spans="18:25">
      <c r="R37" s="4"/>
      <c r="S37" s="4"/>
      <c r="T37" s="4"/>
      <c r="U37" s="4"/>
      <c r="V37" s="4"/>
      <c r="W37" s="4"/>
      <c r="X37" s="4"/>
      <c r="Y37" s="4"/>
    </row>
    <row r="42" spans="18:25" ht="18" customHeight="1"/>
    <row r="53" ht="15" customHeight="1"/>
  </sheetData>
  <mergeCells count="12">
    <mergeCell ref="AB2:AE2"/>
    <mergeCell ref="AF2:AI2"/>
    <mergeCell ref="AJ2:AM2"/>
    <mergeCell ref="AN2:AQ2"/>
    <mergeCell ref="C3:C13"/>
    <mergeCell ref="T2:W2"/>
    <mergeCell ref="X2:AA2"/>
    <mergeCell ref="C14:C23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C41:AQ63"/>
  <sheetViews>
    <sheetView topLeftCell="A20" workbookViewId="0">
      <selection activeCell="Q65" sqref="Q65"/>
    </sheetView>
  </sheetViews>
  <sheetFormatPr defaultRowHeight="15"/>
  <sheetData>
    <row r="41" spans="3:43" ht="18.75" thickBot="1">
      <c r="C41" s="364" t="s">
        <v>164</v>
      </c>
      <c r="D41" s="774" t="s">
        <v>162</v>
      </c>
      <c r="E41" s="774"/>
      <c r="F41" s="774"/>
      <c r="G41" s="774"/>
      <c r="H41" s="765" t="s">
        <v>165</v>
      </c>
      <c r="I41" s="766"/>
      <c r="J41" s="766"/>
      <c r="K41" s="767"/>
      <c r="L41" s="750" t="s">
        <v>166</v>
      </c>
      <c r="M41" s="751"/>
      <c r="N41" s="751"/>
      <c r="O41" s="752"/>
      <c r="P41" s="753" t="s">
        <v>167</v>
      </c>
      <c r="Q41" s="754"/>
      <c r="R41" s="754"/>
      <c r="S41" s="755"/>
      <c r="T41" s="756" t="s">
        <v>168</v>
      </c>
      <c r="U41" s="756"/>
      <c r="V41" s="756"/>
      <c r="W41" s="756"/>
      <c r="X41" s="757" t="s">
        <v>169</v>
      </c>
      <c r="Y41" s="757"/>
      <c r="Z41" s="757"/>
      <c r="AA41" s="757"/>
      <c r="AB41" s="758" t="s">
        <v>170</v>
      </c>
      <c r="AC41" s="758"/>
      <c r="AD41" s="758"/>
      <c r="AE41" s="758"/>
      <c r="AF41" s="742" t="s">
        <v>171</v>
      </c>
      <c r="AG41" s="742"/>
      <c r="AH41" s="742"/>
      <c r="AI41" s="742"/>
      <c r="AJ41" s="743" t="s">
        <v>172</v>
      </c>
      <c r="AK41" s="743"/>
      <c r="AL41" s="743"/>
      <c r="AM41" s="743"/>
      <c r="AN41" s="744" t="s">
        <v>173</v>
      </c>
      <c r="AO41" s="744"/>
      <c r="AP41" s="744"/>
      <c r="AQ41" s="744"/>
    </row>
    <row r="42" spans="3:43" ht="18.75" thickTop="1">
      <c r="C42" s="745" t="s">
        <v>180</v>
      </c>
      <c r="D42" s="493" t="s">
        <v>154</v>
      </c>
      <c r="E42" s="539" t="s">
        <v>161</v>
      </c>
      <c r="F42" s="493" t="s">
        <v>153</v>
      </c>
      <c r="G42" s="540" t="s">
        <v>138</v>
      </c>
      <c r="H42" s="541" t="s">
        <v>157</v>
      </c>
      <c r="I42" s="541" t="s">
        <v>163</v>
      </c>
      <c r="J42" s="541" t="s">
        <v>158</v>
      </c>
      <c r="K42" s="542" t="s">
        <v>138</v>
      </c>
      <c r="L42" s="543" t="s">
        <v>157</v>
      </c>
      <c r="M42" s="543" t="s">
        <v>163</v>
      </c>
      <c r="N42" s="543" t="s">
        <v>158</v>
      </c>
      <c r="O42" s="544" t="s">
        <v>138</v>
      </c>
      <c r="P42" s="545" t="s">
        <v>157</v>
      </c>
      <c r="Q42" s="545" t="s">
        <v>163</v>
      </c>
      <c r="R42" s="545" t="s">
        <v>158</v>
      </c>
      <c r="S42" s="414" t="s">
        <v>138</v>
      </c>
      <c r="T42" s="546" t="s">
        <v>157</v>
      </c>
      <c r="U42" s="546" t="s">
        <v>163</v>
      </c>
      <c r="V42" s="546" t="s">
        <v>158</v>
      </c>
      <c r="W42" s="547" t="s">
        <v>138</v>
      </c>
      <c r="X42" s="548" t="s">
        <v>157</v>
      </c>
      <c r="Y42" s="548" t="s">
        <v>163</v>
      </c>
      <c r="Z42" s="548" t="s">
        <v>158</v>
      </c>
      <c r="AA42" s="549" t="s">
        <v>138</v>
      </c>
      <c r="AB42" s="550" t="s">
        <v>157</v>
      </c>
      <c r="AC42" s="550" t="s">
        <v>163</v>
      </c>
      <c r="AD42" s="550" t="s">
        <v>158</v>
      </c>
      <c r="AE42" s="551" t="s">
        <v>138</v>
      </c>
      <c r="AF42" s="552" t="s">
        <v>157</v>
      </c>
      <c r="AG42" s="552" t="s">
        <v>163</v>
      </c>
      <c r="AH42" s="552" t="s">
        <v>158</v>
      </c>
      <c r="AI42" s="553" t="s">
        <v>138</v>
      </c>
      <c r="AJ42" s="554" t="s">
        <v>157</v>
      </c>
      <c r="AK42" s="554" t="s">
        <v>163</v>
      </c>
      <c r="AL42" s="554" t="s">
        <v>158</v>
      </c>
      <c r="AM42" s="555" t="s">
        <v>138</v>
      </c>
      <c r="AN42" s="556" t="s">
        <v>182</v>
      </c>
      <c r="AO42" s="556" t="s">
        <v>163</v>
      </c>
      <c r="AP42" s="556" t="s">
        <v>158</v>
      </c>
      <c r="AQ42" s="557" t="s">
        <v>138</v>
      </c>
    </row>
    <row r="43" spans="3:43">
      <c r="C43" s="746"/>
      <c r="D43" s="291">
        <v>122.66033333333333</v>
      </c>
      <c r="E43" s="292">
        <v>60</v>
      </c>
      <c r="F43" s="297">
        <v>1</v>
      </c>
      <c r="G43" s="297">
        <v>1.0177881779689932</v>
      </c>
      <c r="H43" s="355">
        <v>112.67333333333333</v>
      </c>
      <c r="I43" s="293">
        <v>70</v>
      </c>
      <c r="J43" s="293">
        <v>1</v>
      </c>
      <c r="K43" s="293">
        <v>1.0193600275573496</v>
      </c>
      <c r="L43" s="356">
        <v>102.67999999999999</v>
      </c>
      <c r="M43" s="299">
        <v>80</v>
      </c>
      <c r="N43" s="298">
        <v>1</v>
      </c>
      <c r="O43" s="298">
        <v>1.0214128021786768</v>
      </c>
      <c r="P43" s="357">
        <v>92.704999999999998</v>
      </c>
      <c r="Q43" s="302">
        <v>90</v>
      </c>
      <c r="R43" s="301">
        <v>1</v>
      </c>
      <c r="S43" s="301">
        <v>1.0237280967042162</v>
      </c>
      <c r="T43" s="358">
        <v>82.75633333333333</v>
      </c>
      <c r="U43" s="305">
        <v>100</v>
      </c>
      <c r="V43" s="304">
        <v>1</v>
      </c>
      <c r="W43" s="304">
        <v>1.0262053858323532</v>
      </c>
      <c r="X43" s="359">
        <v>72.88133333333333</v>
      </c>
      <c r="Y43" s="313">
        <v>110</v>
      </c>
      <c r="Z43" s="312">
        <v>1</v>
      </c>
      <c r="AA43" s="312">
        <v>1.0293224047986558</v>
      </c>
      <c r="AB43" s="360">
        <v>63.124333333333333</v>
      </c>
      <c r="AC43" s="318">
        <v>120</v>
      </c>
      <c r="AD43" s="317">
        <v>1</v>
      </c>
      <c r="AE43" s="317">
        <v>1.0325275290979592</v>
      </c>
      <c r="AF43" s="323">
        <v>53.624666666666663</v>
      </c>
      <c r="AG43" s="324">
        <v>130</v>
      </c>
      <c r="AH43" s="323">
        <v>1</v>
      </c>
      <c r="AI43" s="323">
        <v>1.035898108048823</v>
      </c>
      <c r="AJ43" s="326">
        <v>44.539666666666669</v>
      </c>
      <c r="AK43" s="327">
        <v>140</v>
      </c>
      <c r="AL43" s="326">
        <v>1</v>
      </c>
      <c r="AM43" s="326">
        <v>1.0380082226286274</v>
      </c>
      <c r="AN43" s="330">
        <v>36.113666666666667</v>
      </c>
      <c r="AO43" s="331">
        <v>150</v>
      </c>
      <c r="AP43" s="311">
        <v>1</v>
      </c>
      <c r="AQ43" s="415">
        <v>1.0381432260767856</v>
      </c>
    </row>
    <row r="44" spans="3:43">
      <c r="C44" s="746"/>
      <c r="D44" s="291">
        <v>69.376999999999995</v>
      </c>
      <c r="E44" s="292">
        <v>60</v>
      </c>
      <c r="F44" s="297">
        <v>2</v>
      </c>
      <c r="G44" s="297">
        <v>1.0108377447351582</v>
      </c>
      <c r="H44" s="355">
        <v>64.382666666666665</v>
      </c>
      <c r="I44" s="293">
        <v>70</v>
      </c>
      <c r="J44" s="293">
        <v>2</v>
      </c>
      <c r="K44" s="293">
        <v>1.0117965812320091</v>
      </c>
      <c r="L44" s="356">
        <v>59.387</v>
      </c>
      <c r="M44" s="299">
        <v>80</v>
      </c>
      <c r="N44" s="298">
        <v>2</v>
      </c>
      <c r="O44" s="298">
        <v>1.0129358995030855</v>
      </c>
      <c r="P44" s="357">
        <v>54.360666666666667</v>
      </c>
      <c r="Q44" s="302">
        <v>90</v>
      </c>
      <c r="R44" s="301">
        <v>2</v>
      </c>
      <c r="S44" s="301">
        <v>1.0148758931247035</v>
      </c>
      <c r="T44" s="358">
        <v>49.403333333333336</v>
      </c>
      <c r="U44" s="305">
        <v>100</v>
      </c>
      <c r="V44" s="304">
        <v>2</v>
      </c>
      <c r="W44" s="304">
        <v>1.0155148569106722</v>
      </c>
      <c r="X44" s="359">
        <v>44.441000000000003</v>
      </c>
      <c r="Y44" s="313">
        <v>110</v>
      </c>
      <c r="Z44" s="312">
        <v>2</v>
      </c>
      <c r="AA44" s="312">
        <v>1.017093372863328</v>
      </c>
      <c r="AB44" s="360">
        <v>39.514999999999993</v>
      </c>
      <c r="AC44" s="318">
        <v>120</v>
      </c>
      <c r="AD44" s="317">
        <v>2</v>
      </c>
      <c r="AE44" s="317">
        <v>1.0184868640189508</v>
      </c>
      <c r="AF44" s="323">
        <v>34.655000000000001</v>
      </c>
      <c r="AG44" s="324">
        <v>130</v>
      </c>
      <c r="AH44" s="323">
        <v>2</v>
      </c>
      <c r="AI44" s="323">
        <v>1.0196920338583435</v>
      </c>
      <c r="AJ44" s="326">
        <v>29.938666666666666</v>
      </c>
      <c r="AK44" s="327">
        <v>140</v>
      </c>
      <c r="AL44" s="326">
        <v>2</v>
      </c>
      <c r="AM44" s="326">
        <v>1.0206736897819828</v>
      </c>
      <c r="AN44" s="330">
        <v>25.415000000000003</v>
      </c>
      <c r="AO44" s="331">
        <v>150</v>
      </c>
      <c r="AP44" s="311">
        <v>2</v>
      </c>
      <c r="AQ44" s="415">
        <v>1.0197016605685334</v>
      </c>
    </row>
    <row r="45" spans="3:43">
      <c r="C45" s="746"/>
      <c r="D45" s="291">
        <v>49.891333333333336</v>
      </c>
      <c r="E45" s="292">
        <v>60</v>
      </c>
      <c r="F45" s="297">
        <v>3</v>
      </c>
      <c r="G45" s="297">
        <v>1.0073712132616581</v>
      </c>
      <c r="H45" s="355">
        <v>46.558999999999997</v>
      </c>
      <c r="I45" s="293">
        <v>70</v>
      </c>
      <c r="J45" s="293">
        <v>3</v>
      </c>
      <c r="K45" s="293">
        <v>1.0078445295801137</v>
      </c>
      <c r="L45" s="356">
        <v>43.229000000000006</v>
      </c>
      <c r="M45" s="299">
        <v>80</v>
      </c>
      <c r="N45" s="298">
        <v>3</v>
      </c>
      <c r="O45" s="298">
        <v>1.0086155736254125</v>
      </c>
      <c r="P45" s="357">
        <v>39.899666666666668</v>
      </c>
      <c r="Q45" s="302">
        <v>90</v>
      </c>
      <c r="R45" s="301">
        <v>3</v>
      </c>
      <c r="S45" s="301">
        <v>1.0092651951096459</v>
      </c>
      <c r="T45" s="358">
        <v>36.567</v>
      </c>
      <c r="U45" s="305">
        <v>100</v>
      </c>
      <c r="V45" s="304">
        <v>3</v>
      </c>
      <c r="W45" s="304">
        <v>1.01013381021852</v>
      </c>
      <c r="X45" s="359">
        <v>33.254333333333335</v>
      </c>
      <c r="Y45" s="313">
        <v>110</v>
      </c>
      <c r="Z45" s="312">
        <v>3</v>
      </c>
      <c r="AA45" s="312">
        <v>1.0110900131635658</v>
      </c>
      <c r="AB45" s="360">
        <v>29.956</v>
      </c>
      <c r="AC45" s="318">
        <v>120</v>
      </c>
      <c r="AD45" s="317">
        <v>3</v>
      </c>
      <c r="AE45" s="317">
        <v>1.0118133878930513</v>
      </c>
      <c r="AF45" s="323">
        <v>26.692333333333334</v>
      </c>
      <c r="AG45" s="324">
        <v>130</v>
      </c>
      <c r="AH45" s="323">
        <v>3</v>
      </c>
      <c r="AI45" s="323">
        <v>1.0124147707179951</v>
      </c>
      <c r="AJ45" s="326">
        <v>23.503</v>
      </c>
      <c r="AK45" s="327">
        <v>140</v>
      </c>
      <c r="AL45" s="326">
        <v>3</v>
      </c>
      <c r="AM45" s="326">
        <v>1.01224091094825</v>
      </c>
      <c r="AN45" s="330">
        <v>20.413999999999998</v>
      </c>
      <c r="AO45" s="331">
        <v>150</v>
      </c>
      <c r="AP45" s="311">
        <v>3</v>
      </c>
      <c r="AQ45" s="415">
        <v>1.0109637444633093</v>
      </c>
    </row>
    <row r="46" spans="3:43">
      <c r="C46" s="746"/>
      <c r="D46" s="291">
        <v>39.598999999999997</v>
      </c>
      <c r="E46" s="292">
        <v>60</v>
      </c>
      <c r="F46" s="297">
        <v>4</v>
      </c>
      <c r="G46" s="297">
        <v>1.004914789476772</v>
      </c>
      <c r="H46" s="355">
        <v>37.094999999999999</v>
      </c>
      <c r="I46" s="293">
        <v>70</v>
      </c>
      <c r="J46" s="293">
        <v>4</v>
      </c>
      <c r="K46" s="293">
        <v>1.005276045820906</v>
      </c>
      <c r="L46" s="356">
        <v>34.593333333333334</v>
      </c>
      <c r="M46" s="299">
        <v>80</v>
      </c>
      <c r="N46" s="298">
        <v>4</v>
      </c>
      <c r="O46" s="298">
        <v>1.0057638887334441</v>
      </c>
      <c r="P46" s="357">
        <v>32.095333333333336</v>
      </c>
      <c r="Q46" s="302">
        <v>90</v>
      </c>
      <c r="R46" s="301">
        <v>4</v>
      </c>
      <c r="S46" s="301">
        <v>1.0062290182043361</v>
      </c>
      <c r="T46" s="358">
        <v>29.599666666666664</v>
      </c>
      <c r="U46" s="305">
        <v>100</v>
      </c>
      <c r="V46" s="304">
        <v>4</v>
      </c>
      <c r="W46" s="304">
        <v>1.006785468123691</v>
      </c>
      <c r="X46" s="359">
        <v>27.111333333333334</v>
      </c>
      <c r="Y46" s="313">
        <v>110</v>
      </c>
      <c r="Z46" s="312">
        <v>4</v>
      </c>
      <c r="AA46" s="312">
        <v>1.0073278547482718</v>
      </c>
      <c r="AB46" s="360">
        <v>24.630333333333329</v>
      </c>
      <c r="AC46" s="318">
        <v>120</v>
      </c>
      <c r="AD46" s="317">
        <v>4</v>
      </c>
      <c r="AE46" s="317">
        <v>1.0076177043432559</v>
      </c>
      <c r="AF46" s="323">
        <v>22.172999999999998</v>
      </c>
      <c r="AG46" s="324">
        <v>130</v>
      </c>
      <c r="AH46" s="323">
        <v>4</v>
      </c>
      <c r="AI46" s="323">
        <v>1.0077700959068043</v>
      </c>
      <c r="AJ46" s="326">
        <v>19.762666666666664</v>
      </c>
      <c r="AK46" s="327">
        <v>140</v>
      </c>
      <c r="AL46" s="326">
        <v>4</v>
      </c>
      <c r="AM46" s="326">
        <v>1.0074889358069383</v>
      </c>
      <c r="AN46" s="330">
        <v>17.417333333333332</v>
      </c>
      <c r="AO46" s="331">
        <v>150</v>
      </c>
      <c r="AP46" s="311">
        <v>4</v>
      </c>
      <c r="AQ46" s="415">
        <v>1.0057590801926208</v>
      </c>
    </row>
    <row r="47" spans="3:43">
      <c r="C47" s="746"/>
      <c r="D47" s="291">
        <v>33.170999999999999</v>
      </c>
      <c r="E47" s="292">
        <v>60</v>
      </c>
      <c r="F47" s="297">
        <v>5</v>
      </c>
      <c r="G47" s="297">
        <v>1.0031763687610626</v>
      </c>
      <c r="H47" s="355">
        <v>31.171666666666667</v>
      </c>
      <c r="I47" s="293">
        <v>70</v>
      </c>
      <c r="J47" s="293">
        <v>5</v>
      </c>
      <c r="K47" s="293">
        <v>1.0035490973251213</v>
      </c>
      <c r="L47" s="356">
        <v>29.167333333333332</v>
      </c>
      <c r="M47" s="299">
        <v>80</v>
      </c>
      <c r="N47" s="298">
        <v>5</v>
      </c>
      <c r="O47" s="298">
        <v>1.0036676456178479</v>
      </c>
      <c r="P47" s="357">
        <v>27.170666666666666</v>
      </c>
      <c r="Q47" s="302">
        <v>90</v>
      </c>
      <c r="R47" s="301">
        <v>5</v>
      </c>
      <c r="S47" s="301">
        <v>1.0039993220480099</v>
      </c>
      <c r="T47" s="358">
        <v>25.171333333333337</v>
      </c>
      <c r="U47" s="305">
        <v>100</v>
      </c>
      <c r="V47" s="304">
        <v>5</v>
      </c>
      <c r="W47" s="304">
        <v>1.0043136073966157</v>
      </c>
      <c r="X47" s="359">
        <v>23.178999999999998</v>
      </c>
      <c r="Y47" s="313">
        <v>110</v>
      </c>
      <c r="Z47" s="312">
        <v>5</v>
      </c>
      <c r="AA47" s="312">
        <v>1.0045849290684503</v>
      </c>
      <c r="AB47" s="360">
        <v>21.194333333333333</v>
      </c>
      <c r="AC47" s="318">
        <v>120</v>
      </c>
      <c r="AD47" s="317">
        <v>5</v>
      </c>
      <c r="AE47" s="317">
        <v>1.004617073939428</v>
      </c>
      <c r="AF47" s="323">
        <v>19.223666666666666</v>
      </c>
      <c r="AG47" s="324">
        <v>130</v>
      </c>
      <c r="AH47" s="323">
        <v>5</v>
      </c>
      <c r="AI47" s="323">
        <v>1.0044270791947711</v>
      </c>
      <c r="AJ47" s="326">
        <v>17.283999999999999</v>
      </c>
      <c r="AK47" s="327">
        <v>140</v>
      </c>
      <c r="AL47" s="326">
        <v>5</v>
      </c>
      <c r="AM47" s="326">
        <v>1.0035188414410046</v>
      </c>
      <c r="AN47" s="330">
        <v>15.39</v>
      </c>
      <c r="AO47" s="331">
        <v>150</v>
      </c>
      <c r="AP47" s="311">
        <v>5</v>
      </c>
      <c r="AQ47" s="415">
        <v>1.0019809161584856</v>
      </c>
    </row>
    <row r="48" spans="3:43">
      <c r="C48" s="746"/>
      <c r="D48" s="291">
        <v>28.748999999999999</v>
      </c>
      <c r="E48" s="292">
        <v>60</v>
      </c>
      <c r="F48" s="297">
        <v>6</v>
      </c>
      <c r="G48" s="297">
        <v>1.0017781660807119</v>
      </c>
      <c r="H48" s="355">
        <v>27.089666666666663</v>
      </c>
      <c r="I48" s="293">
        <v>70</v>
      </c>
      <c r="J48" s="293">
        <v>6</v>
      </c>
      <c r="K48" s="293">
        <v>1.0017855186931806</v>
      </c>
      <c r="L48" s="356">
        <v>25.420333333333332</v>
      </c>
      <c r="M48" s="299">
        <v>80</v>
      </c>
      <c r="N48" s="298">
        <v>6</v>
      </c>
      <c r="O48" s="298">
        <v>1.0020216592485252</v>
      </c>
      <c r="P48" s="357">
        <v>23.752333333333336</v>
      </c>
      <c r="Q48" s="302">
        <v>90</v>
      </c>
      <c r="R48" s="301">
        <v>6</v>
      </c>
      <c r="S48" s="301">
        <v>1.002245361924275</v>
      </c>
      <c r="T48" s="358">
        <v>22.089666666666663</v>
      </c>
      <c r="U48" s="305">
        <v>100</v>
      </c>
      <c r="V48" s="304">
        <v>6</v>
      </c>
      <c r="W48" s="304">
        <v>1.0025867767803254</v>
      </c>
      <c r="X48" s="359">
        <v>20.426666666666666</v>
      </c>
      <c r="Y48" s="313">
        <v>110</v>
      </c>
      <c r="Z48" s="312">
        <v>6</v>
      </c>
      <c r="AA48" s="312">
        <v>1.002512668918919</v>
      </c>
      <c r="AB48" s="360">
        <v>18.770666666666667</v>
      </c>
      <c r="AC48" s="318">
        <v>120</v>
      </c>
      <c r="AD48" s="317">
        <v>6</v>
      </c>
      <c r="AE48" s="317">
        <v>1.0024210172503352</v>
      </c>
      <c r="AF48" s="323">
        <v>17.124666666666666</v>
      </c>
      <c r="AG48" s="324">
        <v>130</v>
      </c>
      <c r="AH48" s="323">
        <v>6</v>
      </c>
      <c r="AI48" s="323">
        <v>1.0022516496645044</v>
      </c>
      <c r="AJ48" s="326">
        <v>15.504</v>
      </c>
      <c r="AK48" s="327">
        <v>140</v>
      </c>
      <c r="AL48" s="326">
        <v>6</v>
      </c>
      <c r="AM48" s="326">
        <v>1.0011506469360998</v>
      </c>
      <c r="AN48" s="330">
        <v>13.917000000000002</v>
      </c>
      <c r="AO48" s="331">
        <v>150</v>
      </c>
      <c r="AP48" s="311">
        <v>6</v>
      </c>
      <c r="AQ48" s="415">
        <v>0.99897866105986799</v>
      </c>
    </row>
    <row r="49" spans="3:43">
      <c r="C49" s="746"/>
      <c r="D49" s="291">
        <v>25.522333333333332</v>
      </c>
      <c r="E49" s="292">
        <v>60</v>
      </c>
      <c r="F49" s="297">
        <v>7</v>
      </c>
      <c r="G49" s="297">
        <v>1.0007774299138836</v>
      </c>
      <c r="H49" s="355">
        <v>24.091666666666669</v>
      </c>
      <c r="I49" s="293">
        <v>70</v>
      </c>
      <c r="J49" s="293">
        <v>7</v>
      </c>
      <c r="K49" s="293">
        <v>1.0007111474971944</v>
      </c>
      <c r="L49" s="356">
        <v>22.669666666666668</v>
      </c>
      <c r="M49" s="299">
        <v>80</v>
      </c>
      <c r="N49" s="298">
        <v>7</v>
      </c>
      <c r="O49" s="298">
        <v>1</v>
      </c>
      <c r="P49" s="357">
        <v>21.235666666666667</v>
      </c>
      <c r="Q49" s="302">
        <v>90</v>
      </c>
      <c r="R49" s="301">
        <v>7</v>
      </c>
      <c r="S49" s="301">
        <v>1.0008896725196335</v>
      </c>
      <c r="T49" s="358">
        <v>19.808666666666667</v>
      </c>
      <c r="U49" s="305">
        <v>100</v>
      </c>
      <c r="V49" s="304">
        <v>7</v>
      </c>
      <c r="W49" s="304">
        <v>1.0009923807213505</v>
      </c>
      <c r="X49" s="359">
        <v>18.383666666666667</v>
      </c>
      <c r="Y49" s="313">
        <v>110</v>
      </c>
      <c r="Z49" s="312">
        <v>7</v>
      </c>
      <c r="AA49" s="312">
        <v>1.0008003686546529</v>
      </c>
      <c r="AB49" s="360">
        <v>16.962333333333333</v>
      </c>
      <c r="AC49" s="318">
        <v>120</v>
      </c>
      <c r="AD49" s="317">
        <v>7</v>
      </c>
      <c r="AE49" s="317">
        <v>1.0006735077089695</v>
      </c>
      <c r="AF49" s="323">
        <v>15.548999999999999</v>
      </c>
      <c r="AG49" s="324">
        <v>130</v>
      </c>
      <c r="AH49" s="323">
        <v>7</v>
      </c>
      <c r="AI49" s="323">
        <v>0.9998788726679203</v>
      </c>
      <c r="AJ49" s="326">
        <v>14.156333333333334</v>
      </c>
      <c r="AK49" s="327">
        <v>140</v>
      </c>
      <c r="AL49" s="326">
        <v>7</v>
      </c>
      <c r="AM49" s="326">
        <v>0.99899937547227735</v>
      </c>
      <c r="AN49" s="330">
        <v>12.793333333333331</v>
      </c>
      <c r="AO49" s="331">
        <v>150</v>
      </c>
      <c r="AP49" s="311">
        <v>7</v>
      </c>
      <c r="AQ49" s="415">
        <v>0.99664310177396098</v>
      </c>
    </row>
    <row r="50" spans="3:43">
      <c r="C50" s="746"/>
      <c r="D50" s="291">
        <v>23.048999999999996</v>
      </c>
      <c r="E50" s="292">
        <v>60</v>
      </c>
      <c r="F50" s="297">
        <v>8</v>
      </c>
      <c r="G50" s="297">
        <v>0.99985272974619832</v>
      </c>
      <c r="H50" s="355">
        <v>21.798333333333332</v>
      </c>
      <c r="I50" s="293">
        <v>70</v>
      </c>
      <c r="J50" s="293">
        <v>8</v>
      </c>
      <c r="K50" s="293">
        <v>1</v>
      </c>
      <c r="L50" s="356">
        <v>20.548333333333332</v>
      </c>
      <c r="M50" s="299">
        <v>80</v>
      </c>
      <c r="N50" s="298">
        <v>8</v>
      </c>
      <c r="O50" s="298">
        <v>0.99974584025212643</v>
      </c>
      <c r="P50" s="357">
        <v>19.296000000000003</v>
      </c>
      <c r="Q50" s="302">
        <v>90</v>
      </c>
      <c r="R50" s="301">
        <v>8</v>
      </c>
      <c r="S50" s="301">
        <v>0.99990833551036462</v>
      </c>
      <c r="T50" s="358">
        <v>18.047333333333331</v>
      </c>
      <c r="U50" s="305">
        <v>100</v>
      </c>
      <c r="V50" s="304">
        <v>8</v>
      </c>
      <c r="W50" s="304">
        <v>0.99970046054191697</v>
      </c>
      <c r="X50" s="359">
        <v>16.800666666666668</v>
      </c>
      <c r="Y50" s="313">
        <v>110</v>
      </c>
      <c r="Z50" s="312">
        <v>8</v>
      </c>
      <c r="AA50" s="312">
        <v>0.9996710706649854</v>
      </c>
      <c r="AB50" s="360">
        <v>15.555333333333335</v>
      </c>
      <c r="AC50" s="318">
        <v>120</v>
      </c>
      <c r="AD50" s="317">
        <v>8</v>
      </c>
      <c r="AE50" s="317">
        <v>0.99911849012556941</v>
      </c>
      <c r="AF50" s="323">
        <v>14.32</v>
      </c>
      <c r="AG50" s="324">
        <v>130</v>
      </c>
      <c r="AH50" s="323">
        <v>8</v>
      </c>
      <c r="AI50" s="323">
        <v>0.9982956152999205</v>
      </c>
      <c r="AJ50" s="326">
        <v>13.098000000000001</v>
      </c>
      <c r="AK50" s="327">
        <v>140</v>
      </c>
      <c r="AL50" s="326">
        <v>8</v>
      </c>
      <c r="AM50" s="326">
        <v>0.99721004847540762</v>
      </c>
      <c r="AN50" s="330">
        <v>11.895333333333333</v>
      </c>
      <c r="AO50" s="331">
        <v>150</v>
      </c>
      <c r="AP50" s="311">
        <v>8</v>
      </c>
      <c r="AQ50" s="415">
        <v>0.99390929325409461</v>
      </c>
    </row>
    <row r="51" spans="3:43">
      <c r="C51" s="746"/>
      <c r="D51" s="291">
        <v>21.086666666666666</v>
      </c>
      <c r="E51" s="292">
        <v>60</v>
      </c>
      <c r="F51" s="297">
        <v>9</v>
      </c>
      <c r="G51" s="297">
        <v>0.99942190445319379</v>
      </c>
      <c r="H51" s="355">
        <v>19.979333333333333</v>
      </c>
      <c r="I51" s="293">
        <v>70</v>
      </c>
      <c r="J51" s="293">
        <v>9</v>
      </c>
      <c r="K51" s="293">
        <v>0.99889664425383362</v>
      </c>
      <c r="L51" s="356">
        <v>18.866666666666667</v>
      </c>
      <c r="M51" s="299">
        <v>80</v>
      </c>
      <c r="N51" s="298">
        <v>9</v>
      </c>
      <c r="O51" s="298">
        <v>0.99902773100874076</v>
      </c>
      <c r="P51" s="357">
        <v>17.754666666666665</v>
      </c>
      <c r="Q51" s="302">
        <v>90</v>
      </c>
      <c r="R51" s="301">
        <v>9</v>
      </c>
      <c r="S51" s="301">
        <v>0.99882091794101535</v>
      </c>
      <c r="T51" s="358">
        <v>16.645666666666667</v>
      </c>
      <c r="U51" s="305">
        <v>100</v>
      </c>
      <c r="V51" s="304">
        <v>9</v>
      </c>
      <c r="W51" s="304">
        <v>0.99874499742027245</v>
      </c>
      <c r="X51" s="359">
        <v>15.535333333333334</v>
      </c>
      <c r="Y51" s="313">
        <v>110</v>
      </c>
      <c r="Z51" s="312">
        <v>9</v>
      </c>
      <c r="AA51" s="312">
        <v>0.99834791653919108</v>
      </c>
      <c r="AB51" s="360">
        <v>14.429666666666668</v>
      </c>
      <c r="AC51" s="318">
        <v>120</v>
      </c>
      <c r="AD51" s="317">
        <v>9</v>
      </c>
      <c r="AE51" s="317">
        <v>0.99806917763904446</v>
      </c>
      <c r="AF51" s="323">
        <v>13.327666666666667</v>
      </c>
      <c r="AG51" s="324">
        <v>130</v>
      </c>
      <c r="AH51" s="323">
        <v>9</v>
      </c>
      <c r="AI51" s="323">
        <v>0.99711674526064975</v>
      </c>
      <c r="AJ51" s="326">
        <v>12.241999999999999</v>
      </c>
      <c r="AK51" s="327">
        <v>140</v>
      </c>
      <c r="AL51" s="326">
        <v>9</v>
      </c>
      <c r="AM51" s="326">
        <v>0.99548171385048345</v>
      </c>
      <c r="AN51" s="330">
        <v>11.169666666666666</v>
      </c>
      <c r="AO51" s="331">
        <v>150</v>
      </c>
      <c r="AP51" s="311">
        <v>9</v>
      </c>
      <c r="AQ51" s="415">
        <v>0.99240773914381153</v>
      </c>
    </row>
    <row r="52" spans="3:43" ht="15.75" thickBot="1">
      <c r="C52" s="746"/>
      <c r="D52" s="294">
        <v>19.510000000000002</v>
      </c>
      <c r="E52" s="416">
        <v>60</v>
      </c>
      <c r="F52" s="307">
        <v>10</v>
      </c>
      <c r="G52" s="307">
        <v>0.99837546819692979</v>
      </c>
      <c r="H52" s="395">
        <v>18.509333333333334</v>
      </c>
      <c r="I52" s="295">
        <v>70</v>
      </c>
      <c r="J52" s="295">
        <v>10</v>
      </c>
      <c r="K52" s="295">
        <v>0.99828877214512191</v>
      </c>
      <c r="L52" s="396">
        <v>17.509333333333331</v>
      </c>
      <c r="M52" s="417">
        <v>80</v>
      </c>
      <c r="N52" s="308">
        <v>10</v>
      </c>
      <c r="O52" s="308">
        <v>0.99816260427220782</v>
      </c>
      <c r="P52" s="397">
        <v>16.511333333333337</v>
      </c>
      <c r="Q52" s="418">
        <v>90</v>
      </c>
      <c r="R52" s="309">
        <v>10</v>
      </c>
      <c r="S52" s="309">
        <v>0.99787435451232009</v>
      </c>
      <c r="T52" s="398">
        <v>15.511000000000001</v>
      </c>
      <c r="U52" s="419">
        <v>100</v>
      </c>
      <c r="V52" s="310">
        <v>10</v>
      </c>
      <c r="W52" s="310">
        <v>0.99756567290655573</v>
      </c>
      <c r="X52" s="393">
        <v>14.513</v>
      </c>
      <c r="Y52" s="420">
        <v>110</v>
      </c>
      <c r="Z52" s="314">
        <v>10</v>
      </c>
      <c r="AA52" s="314">
        <v>0.9975016037003277</v>
      </c>
      <c r="AB52" s="394">
        <v>13.514666666666669</v>
      </c>
      <c r="AC52" s="421">
        <v>120</v>
      </c>
      <c r="AD52" s="319">
        <v>10</v>
      </c>
      <c r="AE52" s="319">
        <v>0.9966014468126424</v>
      </c>
      <c r="AF52" s="325">
        <v>12.526333333333332</v>
      </c>
      <c r="AG52" s="422">
        <v>130</v>
      </c>
      <c r="AH52" s="325">
        <v>10</v>
      </c>
      <c r="AI52" s="325">
        <v>0.99290339009229811</v>
      </c>
      <c r="AJ52" s="328">
        <v>11.548999999999999</v>
      </c>
      <c r="AK52" s="423">
        <v>140</v>
      </c>
      <c r="AL52" s="328">
        <v>10</v>
      </c>
      <c r="AM52" s="328">
        <v>0.99385630366873168</v>
      </c>
      <c r="AN52" s="332">
        <v>10.583666666666668</v>
      </c>
      <c r="AO52" s="424">
        <v>150</v>
      </c>
      <c r="AP52" s="425">
        <v>10</v>
      </c>
      <c r="AQ52" s="667">
        <v>0.99113846287668317</v>
      </c>
    </row>
    <row r="53" spans="3:43" ht="15.75" thickTop="1">
      <c r="C53" s="775" t="s">
        <v>174</v>
      </c>
      <c r="D53" s="426">
        <v>124.75433333333332</v>
      </c>
      <c r="E53" s="427">
        <v>60</v>
      </c>
      <c r="F53" s="428">
        <v>1</v>
      </c>
      <c r="G53" s="428"/>
      <c r="H53" s="429">
        <v>114.76033333333334</v>
      </c>
      <c r="I53" s="430">
        <v>70</v>
      </c>
      <c r="J53" s="430">
        <v>1</v>
      </c>
      <c r="K53" s="430"/>
      <c r="L53" s="431">
        <v>104.77566666666667</v>
      </c>
      <c r="M53" s="432">
        <v>80</v>
      </c>
      <c r="N53" s="433">
        <v>1</v>
      </c>
      <c r="O53" s="433"/>
      <c r="P53" s="434">
        <v>94.791999999999987</v>
      </c>
      <c r="Q53" s="435">
        <v>90</v>
      </c>
      <c r="R53" s="436">
        <v>1</v>
      </c>
      <c r="S53" s="436"/>
      <c r="T53" s="437">
        <v>84.802000000000007</v>
      </c>
      <c r="U53" s="438">
        <v>100</v>
      </c>
      <c r="V53" s="439">
        <v>1</v>
      </c>
      <c r="W53" s="439"/>
      <c r="X53" s="440">
        <v>74.882333333333335</v>
      </c>
      <c r="Y53" s="441">
        <v>110</v>
      </c>
      <c r="Z53" s="442">
        <v>1</v>
      </c>
      <c r="AA53" s="442"/>
      <c r="AB53" s="443">
        <v>65.02833333333335</v>
      </c>
      <c r="AC53" s="444">
        <v>120</v>
      </c>
      <c r="AD53" s="445">
        <v>1</v>
      </c>
      <c r="AE53" s="445"/>
      <c r="AF53" s="446">
        <v>55.386666666666663</v>
      </c>
      <c r="AG53" s="447">
        <v>130</v>
      </c>
      <c r="AH53" s="446">
        <v>1</v>
      </c>
      <c r="AI53" s="446"/>
      <c r="AJ53" s="448">
        <v>46.061666666666667</v>
      </c>
      <c r="AK53" s="449">
        <v>140</v>
      </c>
      <c r="AL53" s="448">
        <v>1</v>
      </c>
      <c r="AM53" s="448"/>
      <c r="AN53" s="450">
        <v>37.321333333333335</v>
      </c>
      <c r="AO53" s="451">
        <v>150</v>
      </c>
      <c r="AP53" s="452">
        <v>1</v>
      </c>
      <c r="AQ53" s="453"/>
    </row>
    <row r="54" spans="3:43">
      <c r="C54" s="776"/>
      <c r="D54" s="291">
        <v>70.075333333333333</v>
      </c>
      <c r="E54" s="292">
        <v>60</v>
      </c>
      <c r="F54" s="297">
        <v>2</v>
      </c>
      <c r="G54" s="297"/>
      <c r="H54" s="355">
        <v>65.084666666666678</v>
      </c>
      <c r="I54" s="293">
        <v>70</v>
      </c>
      <c r="J54" s="293">
        <v>2</v>
      </c>
      <c r="K54" s="293"/>
      <c r="L54" s="356">
        <v>60.092999999999996</v>
      </c>
      <c r="M54" s="299">
        <v>80</v>
      </c>
      <c r="N54" s="298">
        <v>2</v>
      </c>
      <c r="O54" s="298"/>
      <c r="P54" s="357">
        <v>55.098666666666666</v>
      </c>
      <c r="Q54" s="302">
        <v>90</v>
      </c>
      <c r="R54" s="301">
        <v>2</v>
      </c>
      <c r="S54" s="301"/>
      <c r="T54" s="358">
        <v>50.097000000000001</v>
      </c>
      <c r="U54" s="305">
        <v>100</v>
      </c>
      <c r="V54" s="304">
        <v>2</v>
      </c>
      <c r="W54" s="304"/>
      <c r="X54" s="359">
        <v>45.121333333333325</v>
      </c>
      <c r="Y54" s="313">
        <v>110</v>
      </c>
      <c r="Z54" s="312">
        <v>2</v>
      </c>
      <c r="AA54" s="312"/>
      <c r="AB54" s="360">
        <v>40.160666666666664</v>
      </c>
      <c r="AC54" s="318">
        <v>120</v>
      </c>
      <c r="AD54" s="317">
        <v>2</v>
      </c>
      <c r="AE54" s="317"/>
      <c r="AF54" s="323">
        <v>35.247999999999998</v>
      </c>
      <c r="AG54" s="324">
        <v>130</v>
      </c>
      <c r="AH54" s="323">
        <v>2</v>
      </c>
      <c r="AI54" s="323"/>
      <c r="AJ54" s="326">
        <v>30.464666666666663</v>
      </c>
      <c r="AK54" s="327">
        <v>140</v>
      </c>
      <c r="AL54" s="326">
        <v>2</v>
      </c>
      <c r="AM54" s="326"/>
      <c r="AN54" s="330">
        <v>25.827999999999999</v>
      </c>
      <c r="AO54" s="331">
        <v>150</v>
      </c>
      <c r="AP54" s="311">
        <v>2</v>
      </c>
      <c r="AQ54" s="454"/>
    </row>
    <row r="55" spans="3:43">
      <c r="C55" s="776"/>
      <c r="D55" s="291">
        <v>50.222666666666669</v>
      </c>
      <c r="E55" s="292">
        <v>60</v>
      </c>
      <c r="F55" s="297">
        <v>3</v>
      </c>
      <c r="G55" s="297"/>
      <c r="H55" s="355">
        <v>46.885999999999996</v>
      </c>
      <c r="I55" s="293">
        <v>70</v>
      </c>
      <c r="J55" s="293">
        <v>3</v>
      </c>
      <c r="K55" s="293"/>
      <c r="L55" s="356">
        <v>43.56</v>
      </c>
      <c r="M55" s="299">
        <v>80</v>
      </c>
      <c r="N55" s="298">
        <v>3</v>
      </c>
      <c r="O55" s="298"/>
      <c r="P55" s="357">
        <v>40.225333333333332</v>
      </c>
      <c r="Q55" s="302">
        <v>90</v>
      </c>
      <c r="R55" s="301">
        <v>3</v>
      </c>
      <c r="S55" s="301"/>
      <c r="T55" s="358">
        <v>36.89</v>
      </c>
      <c r="U55" s="305">
        <v>100</v>
      </c>
      <c r="V55" s="304">
        <v>3</v>
      </c>
      <c r="W55" s="304"/>
      <c r="X55" s="359">
        <v>33.571666666666665</v>
      </c>
      <c r="Y55" s="313">
        <v>110</v>
      </c>
      <c r="Z55" s="312">
        <v>3</v>
      </c>
      <c r="AA55" s="312"/>
      <c r="AB55" s="360">
        <v>30.255666666666666</v>
      </c>
      <c r="AC55" s="318">
        <v>120</v>
      </c>
      <c r="AD55" s="317">
        <v>3</v>
      </c>
      <c r="AE55" s="317"/>
      <c r="AF55" s="323">
        <v>26.967333333333332</v>
      </c>
      <c r="AG55" s="324">
        <v>130</v>
      </c>
      <c r="AH55" s="323">
        <v>3</v>
      </c>
      <c r="AI55" s="323"/>
      <c r="AJ55" s="326">
        <v>23.73566666666667</v>
      </c>
      <c r="AK55" s="327">
        <v>140</v>
      </c>
      <c r="AL55" s="326">
        <v>3</v>
      </c>
      <c r="AM55" s="326"/>
      <c r="AN55" s="330">
        <v>20.589000000000002</v>
      </c>
      <c r="AO55" s="331">
        <v>150</v>
      </c>
      <c r="AP55" s="311">
        <v>3</v>
      </c>
      <c r="AQ55" s="454"/>
    </row>
    <row r="56" spans="3:43">
      <c r="C56" s="776"/>
      <c r="D56" s="291">
        <v>39.769333333333329</v>
      </c>
      <c r="E56" s="292">
        <v>60</v>
      </c>
      <c r="F56" s="297">
        <v>4</v>
      </c>
      <c r="G56" s="297"/>
      <c r="H56" s="355">
        <v>37.264999999999993</v>
      </c>
      <c r="I56" s="293">
        <v>70</v>
      </c>
      <c r="J56" s="293">
        <v>4</v>
      </c>
      <c r="K56" s="293"/>
      <c r="L56" s="356">
        <v>34.765000000000001</v>
      </c>
      <c r="M56" s="299">
        <v>80</v>
      </c>
      <c r="N56" s="298">
        <v>4</v>
      </c>
      <c r="O56" s="298"/>
      <c r="P56" s="357">
        <v>32.265666666666668</v>
      </c>
      <c r="Q56" s="302">
        <v>90</v>
      </c>
      <c r="R56" s="301">
        <v>4</v>
      </c>
      <c r="S56" s="301"/>
      <c r="T56" s="358">
        <v>29.768666666666665</v>
      </c>
      <c r="U56" s="305">
        <v>100</v>
      </c>
      <c r="V56" s="304">
        <v>4</v>
      </c>
      <c r="W56" s="304"/>
      <c r="X56" s="359">
        <v>27.276</v>
      </c>
      <c r="Y56" s="313">
        <v>110</v>
      </c>
      <c r="Z56" s="312">
        <v>4</v>
      </c>
      <c r="AA56" s="312"/>
      <c r="AB56" s="360">
        <v>24.783000000000001</v>
      </c>
      <c r="AC56" s="318">
        <v>120</v>
      </c>
      <c r="AD56" s="317">
        <v>4</v>
      </c>
      <c r="AE56" s="317"/>
      <c r="AF56" s="323">
        <v>22.31</v>
      </c>
      <c r="AG56" s="324">
        <v>130</v>
      </c>
      <c r="AH56" s="323">
        <v>4</v>
      </c>
      <c r="AI56" s="323"/>
      <c r="AJ56" s="326">
        <v>19.876999999999999</v>
      </c>
      <c r="AK56" s="327">
        <v>140</v>
      </c>
      <c r="AL56" s="326">
        <v>4</v>
      </c>
      <c r="AM56" s="326"/>
      <c r="AN56" s="330">
        <v>17.492000000000001</v>
      </c>
      <c r="AO56" s="331">
        <v>150</v>
      </c>
      <c r="AP56" s="311">
        <v>4</v>
      </c>
      <c r="AQ56" s="454"/>
    </row>
    <row r="57" spans="3:43">
      <c r="C57" s="776"/>
      <c r="D57" s="291">
        <v>33.260666666666665</v>
      </c>
      <c r="E57" s="292">
        <v>60</v>
      </c>
      <c r="F57" s="297">
        <v>5</v>
      </c>
      <c r="G57" s="297"/>
      <c r="H57" s="355">
        <v>31.265000000000001</v>
      </c>
      <c r="I57" s="293">
        <v>70</v>
      </c>
      <c r="J57" s="293">
        <v>5</v>
      </c>
      <c r="K57" s="293"/>
      <c r="L57" s="356">
        <v>29.256666666666664</v>
      </c>
      <c r="M57" s="299">
        <v>80</v>
      </c>
      <c r="N57" s="298">
        <v>5</v>
      </c>
      <c r="O57" s="298"/>
      <c r="P57" s="357">
        <v>27.260333333333335</v>
      </c>
      <c r="Q57" s="302">
        <v>90</v>
      </c>
      <c r="R57" s="301">
        <v>5</v>
      </c>
      <c r="S57" s="301"/>
      <c r="T57" s="358">
        <v>25.259666666666664</v>
      </c>
      <c r="U57" s="305">
        <v>100</v>
      </c>
      <c r="V57" s="304">
        <v>5</v>
      </c>
      <c r="W57" s="304"/>
      <c r="X57" s="359">
        <v>23.263999999999999</v>
      </c>
      <c r="Y57" s="313">
        <v>110</v>
      </c>
      <c r="Z57" s="312">
        <v>5</v>
      </c>
      <c r="AA57" s="312"/>
      <c r="AB57" s="360">
        <v>21.271000000000001</v>
      </c>
      <c r="AC57" s="318">
        <v>120</v>
      </c>
      <c r="AD57" s="317">
        <v>5</v>
      </c>
      <c r="AE57" s="317"/>
      <c r="AF57" s="323">
        <v>19.288666666666668</v>
      </c>
      <c r="AG57" s="324">
        <v>130</v>
      </c>
      <c r="AH57" s="323">
        <v>5</v>
      </c>
      <c r="AI57" s="323"/>
      <c r="AJ57" s="326">
        <v>17.328999999999997</v>
      </c>
      <c r="AK57" s="327">
        <v>140</v>
      </c>
      <c r="AL57" s="326">
        <v>5</v>
      </c>
      <c r="AM57" s="326"/>
      <c r="AN57" s="330">
        <v>15.411666666666667</v>
      </c>
      <c r="AO57" s="331">
        <v>150</v>
      </c>
      <c r="AP57" s="311">
        <v>5</v>
      </c>
      <c r="AQ57" s="454"/>
    </row>
    <row r="58" spans="3:43">
      <c r="C58" s="776"/>
      <c r="D58" s="291">
        <v>28.791333333333331</v>
      </c>
      <c r="E58" s="292">
        <v>60</v>
      </c>
      <c r="F58" s="297">
        <v>6</v>
      </c>
      <c r="G58" s="297"/>
      <c r="H58" s="355">
        <v>27.129333333333335</v>
      </c>
      <c r="I58" s="293">
        <v>70</v>
      </c>
      <c r="J58" s="293">
        <v>6</v>
      </c>
      <c r="K58" s="293"/>
      <c r="L58" s="356">
        <v>25.462</v>
      </c>
      <c r="M58" s="299">
        <v>80</v>
      </c>
      <c r="N58" s="298">
        <v>6</v>
      </c>
      <c r="O58" s="298"/>
      <c r="P58" s="357">
        <v>23.795000000000002</v>
      </c>
      <c r="Q58" s="302">
        <v>90</v>
      </c>
      <c r="R58" s="301">
        <v>6</v>
      </c>
      <c r="S58" s="301"/>
      <c r="T58" s="358">
        <v>22.134666666666664</v>
      </c>
      <c r="U58" s="305">
        <v>100</v>
      </c>
      <c r="V58" s="304">
        <v>6</v>
      </c>
      <c r="W58" s="304"/>
      <c r="X58" s="359">
        <v>20.466333333333335</v>
      </c>
      <c r="Y58" s="313">
        <v>110</v>
      </c>
      <c r="Z58" s="312">
        <v>6</v>
      </c>
      <c r="AA58" s="312"/>
      <c r="AB58" s="360">
        <v>18.804999999999996</v>
      </c>
      <c r="AC58" s="318">
        <v>120</v>
      </c>
      <c r="AD58" s="317">
        <v>6</v>
      </c>
      <c r="AE58" s="317"/>
      <c r="AF58" s="323">
        <v>17.153000000000002</v>
      </c>
      <c r="AG58" s="324">
        <v>130</v>
      </c>
      <c r="AH58" s="323">
        <v>6</v>
      </c>
      <c r="AI58" s="323"/>
      <c r="AJ58" s="326">
        <v>15.516666666666666</v>
      </c>
      <c r="AK58" s="327">
        <v>140</v>
      </c>
      <c r="AL58" s="326">
        <v>6</v>
      </c>
      <c r="AM58" s="326"/>
      <c r="AN58" s="330">
        <v>13.907333333333334</v>
      </c>
      <c r="AO58" s="331">
        <v>150</v>
      </c>
      <c r="AP58" s="311">
        <v>6</v>
      </c>
      <c r="AQ58" s="454"/>
    </row>
    <row r="59" spans="3:43">
      <c r="C59" s="776"/>
      <c r="D59" s="291">
        <v>25.538333333333338</v>
      </c>
      <c r="E59" s="292">
        <v>60</v>
      </c>
      <c r="F59" s="297">
        <v>7</v>
      </c>
      <c r="G59" s="297"/>
      <c r="H59" s="355">
        <v>24.105333333333334</v>
      </c>
      <c r="I59" s="293">
        <v>70</v>
      </c>
      <c r="J59" s="293">
        <v>7</v>
      </c>
      <c r="K59" s="293"/>
      <c r="L59" s="356">
        <v>22.669666666666668</v>
      </c>
      <c r="M59" s="299">
        <v>80</v>
      </c>
      <c r="N59" s="298">
        <v>7</v>
      </c>
      <c r="O59" s="298"/>
      <c r="P59" s="357">
        <v>21.250333333333334</v>
      </c>
      <c r="Q59" s="302">
        <v>90</v>
      </c>
      <c r="R59" s="301">
        <v>7</v>
      </c>
      <c r="S59" s="301"/>
      <c r="T59" s="358">
        <v>19.823666666666668</v>
      </c>
      <c r="U59" s="305">
        <v>100</v>
      </c>
      <c r="V59" s="304">
        <v>7</v>
      </c>
      <c r="W59" s="304"/>
      <c r="X59" s="359">
        <v>18.394666666666666</v>
      </c>
      <c r="Y59" s="313">
        <v>110</v>
      </c>
      <c r="Z59" s="312">
        <v>7</v>
      </c>
      <c r="AA59" s="312"/>
      <c r="AB59" s="360">
        <v>16.97066666666667</v>
      </c>
      <c r="AC59" s="318">
        <v>120</v>
      </c>
      <c r="AD59" s="317">
        <v>7</v>
      </c>
      <c r="AE59" s="317"/>
      <c r="AF59" s="323">
        <v>15.547666666666666</v>
      </c>
      <c r="AG59" s="324">
        <v>130</v>
      </c>
      <c r="AH59" s="323">
        <v>7</v>
      </c>
      <c r="AI59" s="323"/>
      <c r="AJ59" s="326">
        <v>14.146666666666667</v>
      </c>
      <c r="AK59" s="327">
        <v>140</v>
      </c>
      <c r="AL59" s="326">
        <v>7</v>
      </c>
      <c r="AM59" s="326"/>
      <c r="AN59" s="330">
        <v>12.765333333333333</v>
      </c>
      <c r="AO59" s="331">
        <v>150</v>
      </c>
      <c r="AP59" s="311">
        <v>7</v>
      </c>
      <c r="AQ59" s="454"/>
    </row>
    <row r="60" spans="3:43">
      <c r="C60" s="776"/>
      <c r="D60" s="291">
        <v>23.046333333333333</v>
      </c>
      <c r="E60" s="292">
        <v>60</v>
      </c>
      <c r="F60" s="297">
        <v>8</v>
      </c>
      <c r="G60" s="297"/>
      <c r="H60" s="355">
        <v>21.798333333333332</v>
      </c>
      <c r="I60" s="293">
        <v>70</v>
      </c>
      <c r="J60" s="293">
        <v>8</v>
      </c>
      <c r="K60" s="293"/>
      <c r="L60" s="356">
        <v>20.544333333333331</v>
      </c>
      <c r="M60" s="299">
        <v>80</v>
      </c>
      <c r="N60" s="298">
        <v>8</v>
      </c>
      <c r="O60" s="298"/>
      <c r="P60" s="357">
        <v>19.294666666666664</v>
      </c>
      <c r="Q60" s="302">
        <v>90</v>
      </c>
      <c r="R60" s="301">
        <v>8</v>
      </c>
      <c r="S60" s="301"/>
      <c r="T60" s="358">
        <v>18.043333333333333</v>
      </c>
      <c r="U60" s="305">
        <v>100</v>
      </c>
      <c r="V60" s="304">
        <v>8</v>
      </c>
      <c r="W60" s="304"/>
      <c r="X60" s="359">
        <v>16.796666666666667</v>
      </c>
      <c r="Y60" s="313">
        <v>110</v>
      </c>
      <c r="Z60" s="312">
        <v>8</v>
      </c>
      <c r="AA60" s="312"/>
      <c r="AB60" s="360">
        <v>15.545666666666667</v>
      </c>
      <c r="AC60" s="318">
        <v>120</v>
      </c>
      <c r="AD60" s="317">
        <v>8</v>
      </c>
      <c r="AE60" s="317"/>
      <c r="AF60" s="323">
        <v>14.303333333333333</v>
      </c>
      <c r="AG60" s="324">
        <v>130</v>
      </c>
      <c r="AH60" s="323">
        <v>8</v>
      </c>
      <c r="AI60" s="323"/>
      <c r="AJ60" s="326">
        <v>13.074</v>
      </c>
      <c r="AK60" s="327">
        <v>140</v>
      </c>
      <c r="AL60" s="326">
        <v>8</v>
      </c>
      <c r="AM60" s="326"/>
      <c r="AN60" s="330">
        <v>11.850000000000001</v>
      </c>
      <c r="AO60" s="331">
        <v>150</v>
      </c>
      <c r="AP60" s="311">
        <v>8</v>
      </c>
      <c r="AQ60" s="454"/>
    </row>
    <row r="61" spans="3:43">
      <c r="C61" s="776"/>
      <c r="D61" s="291">
        <v>21.077333333333332</v>
      </c>
      <c r="E61" s="292">
        <v>60</v>
      </c>
      <c r="F61" s="297">
        <v>9</v>
      </c>
      <c r="G61" s="297"/>
      <c r="H61" s="355">
        <v>19.962666666666667</v>
      </c>
      <c r="I61" s="293">
        <v>70</v>
      </c>
      <c r="J61" s="293">
        <v>9</v>
      </c>
      <c r="K61" s="293"/>
      <c r="L61" s="356">
        <v>18.852999999999998</v>
      </c>
      <c r="M61" s="299">
        <v>80</v>
      </c>
      <c r="N61" s="298">
        <v>9</v>
      </c>
      <c r="O61" s="298"/>
      <c r="P61" s="357">
        <v>17.739333333333335</v>
      </c>
      <c r="Q61" s="302">
        <v>90</v>
      </c>
      <c r="R61" s="301">
        <v>9</v>
      </c>
      <c r="S61" s="301"/>
      <c r="T61" s="358">
        <v>16.630666666666666</v>
      </c>
      <c r="U61" s="305">
        <v>100</v>
      </c>
      <c r="V61" s="304">
        <v>9</v>
      </c>
      <c r="W61" s="304"/>
      <c r="X61" s="359">
        <v>15.517333333333333</v>
      </c>
      <c r="Y61" s="313">
        <v>110</v>
      </c>
      <c r="Z61" s="312">
        <v>9</v>
      </c>
      <c r="AA61" s="312"/>
      <c r="AB61" s="360">
        <v>14.410666666666666</v>
      </c>
      <c r="AC61" s="318">
        <v>120</v>
      </c>
      <c r="AD61" s="317">
        <v>9</v>
      </c>
      <c r="AE61" s="317"/>
      <c r="AF61" s="323">
        <v>13.302333333333332</v>
      </c>
      <c r="AG61" s="324">
        <v>130</v>
      </c>
      <c r="AH61" s="323">
        <v>9</v>
      </c>
      <c r="AI61" s="323"/>
      <c r="AJ61" s="326">
        <v>12.206999999999999</v>
      </c>
      <c r="AK61" s="327">
        <v>140</v>
      </c>
      <c r="AL61" s="326">
        <v>9</v>
      </c>
      <c r="AM61" s="326"/>
      <c r="AN61" s="330">
        <v>11.118666666666668</v>
      </c>
      <c r="AO61" s="331">
        <v>150</v>
      </c>
      <c r="AP61" s="311">
        <v>9</v>
      </c>
      <c r="AQ61" s="454"/>
    </row>
    <row r="62" spans="3:43" ht="15.75" thickBot="1">
      <c r="C62" s="777"/>
      <c r="D62" s="455">
        <v>19.486333333333334</v>
      </c>
      <c r="E62" s="456">
        <v>60</v>
      </c>
      <c r="F62" s="457">
        <v>10</v>
      </c>
      <c r="G62" s="457"/>
      <c r="H62" s="458">
        <v>18.486000000000001</v>
      </c>
      <c r="I62" s="459">
        <v>70</v>
      </c>
      <c r="J62" s="459">
        <v>10</v>
      </c>
      <c r="K62" s="459"/>
      <c r="L62" s="460">
        <v>17.486000000000001</v>
      </c>
      <c r="M62" s="461">
        <v>80</v>
      </c>
      <c r="N62" s="462">
        <v>10</v>
      </c>
      <c r="O62" s="462"/>
      <c r="P62" s="463">
        <v>16.486333333333334</v>
      </c>
      <c r="Q62" s="464">
        <v>90</v>
      </c>
      <c r="R62" s="465">
        <v>10</v>
      </c>
      <c r="S62" s="465"/>
      <c r="T62" s="466">
        <v>15.484666666666667</v>
      </c>
      <c r="U62" s="467">
        <v>100</v>
      </c>
      <c r="V62" s="468">
        <v>10</v>
      </c>
      <c r="W62" s="468"/>
      <c r="X62" s="469">
        <v>14.488333333333335</v>
      </c>
      <c r="Y62" s="470">
        <v>110</v>
      </c>
      <c r="Z62" s="471">
        <v>10</v>
      </c>
      <c r="AA62" s="471"/>
      <c r="AB62" s="472">
        <v>13.484333333333334</v>
      </c>
      <c r="AC62" s="473">
        <v>120</v>
      </c>
      <c r="AD62" s="474">
        <v>10</v>
      </c>
      <c r="AE62" s="474"/>
      <c r="AF62" s="475">
        <v>12.469666666666669</v>
      </c>
      <c r="AG62" s="476">
        <v>130</v>
      </c>
      <c r="AH62" s="475">
        <v>10</v>
      </c>
      <c r="AI62" s="475"/>
      <c r="AJ62" s="477">
        <v>11.505666666666665</v>
      </c>
      <c r="AK62" s="478">
        <v>140</v>
      </c>
      <c r="AL62" s="477">
        <v>10</v>
      </c>
      <c r="AM62" s="477"/>
      <c r="AN62" s="479">
        <v>10.529333333333334</v>
      </c>
      <c r="AO62" s="480">
        <v>150</v>
      </c>
      <c r="AP62" s="481">
        <v>10</v>
      </c>
      <c r="AQ62" s="482"/>
    </row>
    <row r="63" spans="3:43" ht="15.75" thickTop="1"/>
  </sheetData>
  <mergeCells count="12">
    <mergeCell ref="AF41:AI41"/>
    <mergeCell ref="AJ41:AM41"/>
    <mergeCell ref="AN41:AQ41"/>
    <mergeCell ref="D41:G41"/>
    <mergeCell ref="H41:K41"/>
    <mergeCell ref="L41:O41"/>
    <mergeCell ref="P41:S41"/>
    <mergeCell ref="C42:C52"/>
    <mergeCell ref="C53:C62"/>
    <mergeCell ref="T41:W41"/>
    <mergeCell ref="X41:AA41"/>
    <mergeCell ref="AB41:AE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42"/>
  <sheetViews>
    <sheetView workbookViewId="0">
      <pane xSplit="4" ySplit="16" topLeftCell="E27" activePane="bottomRight" state="frozen"/>
      <selection pane="topRight" activeCell="E1" sqref="E1"/>
      <selection pane="bottomLeft" activeCell="A7" sqref="A7"/>
      <selection pane="bottomRight" activeCell="V2" sqref="V2:W11"/>
    </sheetView>
  </sheetViews>
  <sheetFormatPr defaultRowHeight="15"/>
  <cols>
    <col min="1" max="1" width="31.85546875" customWidth="1"/>
    <col min="5" max="5" width="14" customWidth="1"/>
    <col min="6" max="6" width="9.7109375" bestFit="1" customWidth="1"/>
    <col min="7" max="7" width="9.7109375" customWidth="1"/>
    <col min="8" max="8" width="3.5703125" customWidth="1"/>
    <col min="9" max="9" width="12.85546875" customWidth="1"/>
    <col min="10" max="11" width="10.140625" customWidth="1"/>
    <col min="12" max="12" width="2.7109375" customWidth="1"/>
    <col min="13" max="13" width="11.28515625" customWidth="1"/>
    <col min="16" max="16" width="2.7109375" customWidth="1"/>
    <col min="17" max="17" width="12.5703125" customWidth="1"/>
    <col min="20" max="20" width="2.28515625" customWidth="1"/>
    <col min="21" max="21" width="11.42578125" customWidth="1"/>
    <col min="23" max="23" width="10.5703125" customWidth="1"/>
    <col min="24" max="24" width="6.140625" customWidth="1"/>
    <col min="25" max="25" width="13.42578125" customWidth="1"/>
    <col min="27" max="27" width="9.140625" customWidth="1"/>
    <col min="28" max="28" width="10.5703125" customWidth="1"/>
    <col min="29" max="29" width="13.140625" customWidth="1"/>
    <col min="32" max="32" width="12.42578125" customWidth="1"/>
    <col min="33" max="33" width="12.140625" customWidth="1"/>
    <col min="36" max="36" width="3.42578125" customWidth="1"/>
    <col min="37" max="37" width="12.7109375" customWidth="1"/>
    <col min="40" max="40" width="3.28515625" customWidth="1"/>
    <col min="41" max="41" width="13.85546875" customWidth="1"/>
    <col min="42" max="43" width="11.28515625" customWidth="1"/>
    <col min="44" max="44" width="1.7109375" customWidth="1"/>
  </cols>
  <sheetData>
    <row r="1" spans="1:45" ht="18">
      <c r="U1" s="675" t="s">
        <v>190</v>
      </c>
      <c r="V1" s="122" t="s">
        <v>136</v>
      </c>
      <c r="W1" s="122" t="s">
        <v>3</v>
      </c>
      <c r="X1" s="122" t="s">
        <v>137</v>
      </c>
      <c r="Z1" s="675"/>
      <c r="AA1" s="122" t="s">
        <v>136</v>
      </c>
      <c r="AB1" s="122" t="s">
        <v>3</v>
      </c>
      <c r="AC1" s="122" t="s">
        <v>137</v>
      </c>
    </row>
    <row r="2" spans="1:45">
      <c r="U2" s="676"/>
      <c r="V2" s="379">
        <v>116.92466666666667</v>
      </c>
      <c r="W2" s="379">
        <v>22.398074918766476</v>
      </c>
      <c r="X2" s="378">
        <v>1</v>
      </c>
      <c r="Z2" s="676"/>
      <c r="AA2" s="379"/>
      <c r="AB2" s="378"/>
      <c r="AC2" s="378">
        <v>1</v>
      </c>
    </row>
    <row r="3" spans="1:45">
      <c r="U3" s="676"/>
      <c r="V3" s="379">
        <v>66.302999999999997</v>
      </c>
      <c r="W3" s="379">
        <v>22.448741559238794</v>
      </c>
      <c r="X3" s="378">
        <v>2</v>
      </c>
      <c r="Z3" s="676"/>
      <c r="AA3" s="379"/>
      <c r="AB3" s="378"/>
      <c r="AC3" s="378">
        <v>2</v>
      </c>
    </row>
    <row r="4" spans="1:45">
      <c r="U4" s="676"/>
      <c r="V4" s="379">
        <v>47.754666666666672</v>
      </c>
      <c r="W4" s="379">
        <v>22.481878698224861</v>
      </c>
      <c r="X4" s="378">
        <v>3</v>
      </c>
      <c r="Z4" s="676"/>
      <c r="AA4" s="379"/>
      <c r="AB4" s="378"/>
      <c r="AC4" s="378">
        <v>3</v>
      </c>
    </row>
    <row r="5" spans="1:45">
      <c r="U5" s="676"/>
      <c r="V5" s="379">
        <v>37.946666666666665</v>
      </c>
      <c r="W5" s="379">
        <v>22.505187747035578</v>
      </c>
      <c r="X5" s="378">
        <v>4</v>
      </c>
      <c r="Z5" s="676"/>
      <c r="AA5" s="379"/>
      <c r="AB5" s="378"/>
      <c r="AC5" s="378">
        <v>4</v>
      </c>
    </row>
    <row r="6" spans="1:45">
      <c r="U6" s="676"/>
      <c r="V6" s="379">
        <v>31.822999999999997</v>
      </c>
      <c r="W6" s="379">
        <v>22.519875776397509</v>
      </c>
      <c r="X6" s="378">
        <v>5</v>
      </c>
      <c r="Z6" s="676"/>
      <c r="AA6" s="379"/>
      <c r="AB6" s="378"/>
      <c r="AC6" s="378">
        <v>5</v>
      </c>
    </row>
    <row r="7" spans="1:45">
      <c r="U7" s="676"/>
      <c r="V7" s="379">
        <v>27.60766666666667</v>
      </c>
      <c r="W7" s="379">
        <v>22.533854166666671</v>
      </c>
      <c r="X7" s="378">
        <v>6</v>
      </c>
      <c r="Z7" s="676"/>
      <c r="AA7" s="379"/>
      <c r="AB7" s="378"/>
      <c r="AC7" s="378">
        <v>6</v>
      </c>
    </row>
    <row r="8" spans="1:45">
      <c r="U8" s="676"/>
      <c r="V8" s="379">
        <v>24.523</v>
      </c>
      <c r="W8" s="379">
        <v>22.546684118673646</v>
      </c>
      <c r="X8" s="378">
        <v>7</v>
      </c>
      <c r="Z8" s="676"/>
      <c r="AA8" s="379"/>
      <c r="AB8" s="378"/>
      <c r="AC8" s="378">
        <v>7</v>
      </c>
    </row>
    <row r="9" spans="1:45">
      <c r="U9" s="676"/>
      <c r="V9" s="379">
        <v>22.165000000000003</v>
      </c>
      <c r="W9" s="379">
        <v>22.552486187845307</v>
      </c>
      <c r="X9" s="378">
        <v>8</v>
      </c>
      <c r="Z9" s="676"/>
      <c r="AA9" s="379"/>
      <c r="AB9" s="378"/>
      <c r="AC9" s="378">
        <v>8</v>
      </c>
    </row>
    <row r="10" spans="1:45">
      <c r="U10" s="676"/>
      <c r="V10" s="379">
        <v>20.300666666666668</v>
      </c>
      <c r="W10" s="379">
        <v>22.558985667034179</v>
      </c>
      <c r="X10" s="378">
        <v>9</v>
      </c>
      <c r="Z10" s="676"/>
      <c r="AA10" s="379"/>
      <c r="AB10" s="378"/>
      <c r="AC10" s="378">
        <v>9</v>
      </c>
    </row>
    <row r="11" spans="1:45" ht="18.75">
      <c r="B11" s="1"/>
      <c r="D11" s="2"/>
      <c r="H11" s="3"/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77"/>
      <c r="V11" s="379">
        <v>18.804666666666666</v>
      </c>
      <c r="W11" s="379">
        <v>22.564344746162924</v>
      </c>
      <c r="X11" s="378">
        <v>10</v>
      </c>
      <c r="Z11" s="677"/>
      <c r="AA11" s="379"/>
      <c r="AB11" s="378"/>
      <c r="AC11" s="378">
        <v>10</v>
      </c>
    </row>
    <row r="12" spans="1:45" ht="18.75">
      <c r="B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1"/>
      <c r="Y12" s="6"/>
      <c r="Z12" s="6"/>
      <c r="AA12" s="6"/>
      <c r="AB12" s="7"/>
    </row>
    <row r="13" spans="1:45" ht="18.75">
      <c r="B13" s="8"/>
      <c r="E13" s="680"/>
      <c r="F13" s="681"/>
      <c r="G13" s="268"/>
      <c r="H13" s="9"/>
      <c r="I13" s="680"/>
      <c r="J13" s="681"/>
      <c r="K13" s="268"/>
      <c r="L13" s="10"/>
      <c r="M13" s="680"/>
      <c r="N13" s="681"/>
      <c r="O13" s="268"/>
      <c r="P13" s="11"/>
      <c r="Q13" s="680"/>
      <c r="R13" s="681"/>
      <c r="S13" s="268"/>
      <c r="T13" s="12"/>
      <c r="U13" s="683"/>
      <c r="V13" s="683"/>
      <c r="W13" s="270"/>
      <c r="X13" s="12"/>
      <c r="Y13" s="683"/>
      <c r="Z13" s="683"/>
      <c r="AA13" s="270"/>
      <c r="AB13" s="11"/>
      <c r="AC13" s="683"/>
      <c r="AD13" s="683"/>
      <c r="AE13" s="270"/>
      <c r="AF13" s="11"/>
      <c r="AG13" s="683"/>
      <c r="AH13" s="683"/>
      <c r="AI13" s="270"/>
      <c r="AJ13" s="13"/>
      <c r="AK13" s="683"/>
      <c r="AL13" s="683"/>
      <c r="AM13" s="270"/>
      <c r="AN13" s="11"/>
      <c r="AO13" s="683"/>
      <c r="AP13" s="683"/>
      <c r="AQ13" s="270"/>
      <c r="AR13" s="10"/>
    </row>
    <row r="14" spans="1:45">
      <c r="E14" s="682"/>
      <c r="F14" s="682"/>
      <c r="G14" s="269"/>
      <c r="H14" s="14"/>
      <c r="I14" s="682"/>
      <c r="J14" s="682"/>
      <c r="K14" s="269"/>
      <c r="L14" s="15"/>
      <c r="M14" s="682"/>
      <c r="N14" s="682"/>
      <c r="O14" s="269"/>
      <c r="P14" s="15"/>
      <c r="Q14" s="682"/>
      <c r="R14" s="682"/>
      <c r="S14" s="269"/>
      <c r="T14" s="16"/>
      <c r="U14" s="684"/>
      <c r="V14" s="684"/>
      <c r="W14" s="271"/>
      <c r="X14" s="16"/>
      <c r="Y14" s="684"/>
      <c r="Z14" s="684"/>
      <c r="AA14" s="271"/>
      <c r="AB14" s="15"/>
      <c r="AC14" s="684"/>
      <c r="AD14" s="684"/>
      <c r="AE14" s="271"/>
      <c r="AF14" s="15"/>
      <c r="AG14" s="684"/>
      <c r="AH14" s="684"/>
      <c r="AI14" s="271"/>
      <c r="AJ14" s="15"/>
      <c r="AK14" s="684"/>
      <c r="AL14" s="684"/>
      <c r="AM14" s="271"/>
      <c r="AN14" s="15"/>
      <c r="AO14" s="684"/>
      <c r="AP14" s="684"/>
      <c r="AQ14" s="271"/>
      <c r="AR14" s="15"/>
    </row>
    <row r="15" spans="1:45" ht="21">
      <c r="B15" s="17"/>
      <c r="C15" s="18"/>
      <c r="D15" s="17"/>
      <c r="E15" s="685" t="s">
        <v>38</v>
      </c>
      <c r="F15" s="685"/>
      <c r="G15" s="685"/>
      <c r="H15" s="686"/>
      <c r="I15" s="703" t="s">
        <v>39</v>
      </c>
      <c r="J15" s="687"/>
      <c r="K15" s="687"/>
      <c r="L15" s="688"/>
      <c r="M15" s="689" t="s">
        <v>40</v>
      </c>
      <c r="N15" s="689"/>
      <c r="O15" s="689"/>
      <c r="P15" s="690"/>
      <c r="Q15" s="691" t="s">
        <v>41</v>
      </c>
      <c r="R15" s="691"/>
      <c r="S15" s="691"/>
      <c r="T15" s="692"/>
      <c r="U15" s="693" t="s">
        <v>42</v>
      </c>
      <c r="V15" s="693"/>
      <c r="W15" s="693"/>
      <c r="X15" s="694"/>
      <c r="Y15" s="678" t="s">
        <v>43</v>
      </c>
      <c r="Z15" s="678"/>
      <c r="AA15" s="678"/>
      <c r="AB15" s="679"/>
      <c r="AC15" s="695" t="s">
        <v>44</v>
      </c>
      <c r="AD15" s="695"/>
      <c r="AE15" s="695"/>
      <c r="AF15" s="696"/>
      <c r="AG15" s="697" t="s">
        <v>45</v>
      </c>
      <c r="AH15" s="697"/>
      <c r="AI15" s="697"/>
      <c r="AJ15" s="698"/>
      <c r="AK15" s="699" t="s">
        <v>46</v>
      </c>
      <c r="AL15" s="699"/>
      <c r="AM15" s="699"/>
      <c r="AN15" s="700"/>
      <c r="AO15" s="701" t="s">
        <v>47</v>
      </c>
      <c r="AP15" s="701"/>
      <c r="AQ15" s="701"/>
      <c r="AR15" s="702"/>
    </row>
    <row r="16" spans="1:45" ht="32.25" thickBot="1">
      <c r="A16" s="19"/>
      <c r="B16" s="34" t="s">
        <v>0</v>
      </c>
      <c r="C16" s="20" t="s">
        <v>1</v>
      </c>
      <c r="D16" s="21" t="s">
        <v>2</v>
      </c>
      <c r="E16" s="238" t="s">
        <v>23</v>
      </c>
      <c r="F16" s="238" t="s">
        <v>3</v>
      </c>
      <c r="G16" s="238" t="s">
        <v>4</v>
      </c>
      <c r="H16" s="238"/>
      <c r="I16" s="242" t="s">
        <v>24</v>
      </c>
      <c r="J16" s="242" t="s">
        <v>3</v>
      </c>
      <c r="K16" s="242" t="s">
        <v>4</v>
      </c>
      <c r="L16" s="242"/>
      <c r="M16" s="91" t="s">
        <v>22</v>
      </c>
      <c r="N16" s="91" t="s">
        <v>3</v>
      </c>
      <c r="O16" s="91" t="s">
        <v>4</v>
      </c>
      <c r="P16" s="91"/>
      <c r="Q16" s="243" t="s">
        <v>24</v>
      </c>
      <c r="R16" s="243" t="s">
        <v>3</v>
      </c>
      <c r="S16" s="243" t="s">
        <v>4</v>
      </c>
      <c r="T16" s="243"/>
      <c r="U16" s="97" t="s">
        <v>23</v>
      </c>
      <c r="V16" s="97" t="s">
        <v>3</v>
      </c>
      <c r="W16" s="97" t="s">
        <v>4</v>
      </c>
      <c r="X16" s="97"/>
      <c r="Y16" s="244" t="s">
        <v>25</v>
      </c>
      <c r="Z16" s="244" t="s">
        <v>3</v>
      </c>
      <c r="AA16" s="244" t="s">
        <v>4</v>
      </c>
      <c r="AB16" s="244"/>
      <c r="AC16" s="96" t="s">
        <v>22</v>
      </c>
      <c r="AD16" s="96" t="s">
        <v>3</v>
      </c>
      <c r="AE16" s="96" t="s">
        <v>4</v>
      </c>
      <c r="AF16" s="96"/>
      <c r="AG16" s="95" t="s">
        <v>22</v>
      </c>
      <c r="AH16" s="95" t="s">
        <v>3</v>
      </c>
      <c r="AI16" s="95" t="s">
        <v>4</v>
      </c>
      <c r="AJ16" s="95"/>
      <c r="AK16" s="94" t="s">
        <v>22</v>
      </c>
      <c r="AL16" s="94" t="s">
        <v>3</v>
      </c>
      <c r="AM16" s="94" t="s">
        <v>4</v>
      </c>
      <c r="AN16" s="94"/>
      <c r="AO16" s="93" t="s">
        <v>22</v>
      </c>
      <c r="AP16" s="236" t="s">
        <v>3</v>
      </c>
      <c r="AQ16" s="93" t="s">
        <v>4</v>
      </c>
      <c r="AR16" s="93"/>
      <c r="AS16" s="3"/>
    </row>
    <row r="17" spans="1:45" ht="45" customHeight="1">
      <c r="A17" s="286" t="s">
        <v>70</v>
      </c>
      <c r="B17" s="112">
        <v>2</v>
      </c>
      <c r="C17" s="112">
        <v>18</v>
      </c>
      <c r="D17" s="30">
        <v>294</v>
      </c>
      <c r="E17" s="24">
        <v>95.89533333333334</v>
      </c>
      <c r="F17" s="24">
        <v>18.844289745009625</v>
      </c>
      <c r="G17" s="24">
        <v>1.0589265929762184</v>
      </c>
      <c r="H17" s="24"/>
      <c r="I17" s="24">
        <v>55.766333333333328</v>
      </c>
      <c r="J17" s="24">
        <v>18.877418129241288</v>
      </c>
      <c r="K17" s="24">
        <v>1.0522929178313452</v>
      </c>
      <c r="L17" s="24"/>
      <c r="M17" s="42">
        <v>40.732000000000006</v>
      </c>
      <c r="N17" s="42">
        <v>18.900372513275741</v>
      </c>
      <c r="O17" s="42">
        <v>1.0487486697105979</v>
      </c>
      <c r="P17" s="24"/>
      <c r="Q17" s="42">
        <v>32.68033333333333</v>
      </c>
      <c r="R17" s="42">
        <v>18.915862068965517</v>
      </c>
      <c r="S17" s="42">
        <v>1.0460496132301946</v>
      </c>
      <c r="T17" s="24"/>
      <c r="U17" s="38">
        <v>27.616000000000003</v>
      </c>
      <c r="V17" s="38">
        <v>18.93140794223827</v>
      </c>
      <c r="W17" s="38">
        <v>1.043885843885844</v>
      </c>
      <c r="X17" s="24"/>
      <c r="Y17" s="38">
        <v>24.109333333333336</v>
      </c>
      <c r="Z17" s="38">
        <v>18.940705128205131</v>
      </c>
      <c r="AA17" s="38">
        <v>1.0422953323822288</v>
      </c>
      <c r="AB17" s="24"/>
      <c r="AC17" s="42">
        <v>21.527666666666665</v>
      </c>
      <c r="AD17" s="42">
        <v>18.945733532934128</v>
      </c>
      <c r="AE17" s="42">
        <v>1.040721284001547</v>
      </c>
      <c r="AF17" s="24"/>
      <c r="AG17" s="42">
        <v>19.549000000000003</v>
      </c>
      <c r="AH17" s="42">
        <v>18.950397251449438</v>
      </c>
      <c r="AI17" s="42">
        <v>1.0392139490378143</v>
      </c>
      <c r="AJ17" s="24"/>
      <c r="AK17" s="42">
        <v>17.974666666666668</v>
      </c>
      <c r="AL17" s="42">
        <v>18.958817829457367</v>
      </c>
      <c r="AM17" s="42">
        <v>1.0380979882568102</v>
      </c>
      <c r="AN17" s="24"/>
      <c r="AO17" s="42">
        <v>16.693000000000001</v>
      </c>
      <c r="AP17" s="42">
        <v>18.961144090663794</v>
      </c>
      <c r="AQ17" s="42">
        <v>1.0368752329288997</v>
      </c>
      <c r="AR17" s="24"/>
      <c r="AS17" s="62"/>
    </row>
    <row r="18" spans="1:45" ht="35.1" customHeight="1" thickBot="1">
      <c r="A18" s="286" t="s">
        <v>20</v>
      </c>
      <c r="B18" s="112">
        <v>0</v>
      </c>
      <c r="C18" s="112">
        <v>19</v>
      </c>
      <c r="D18" s="30">
        <v>312</v>
      </c>
      <c r="E18" s="24">
        <v>96.879500000000007</v>
      </c>
      <c r="F18" s="24">
        <v>19</v>
      </c>
      <c r="G18" s="24">
        <v>1.0697942777636682</v>
      </c>
      <c r="H18" s="24"/>
      <c r="I18" s="24">
        <v>56.153500000000001</v>
      </c>
      <c r="J18" s="24">
        <v>19</v>
      </c>
      <c r="K18" s="24">
        <v>1.0595986293063755</v>
      </c>
      <c r="L18" s="24"/>
      <c r="M18" s="43">
        <v>40.941500000000005</v>
      </c>
      <c r="N18" s="43">
        <v>19</v>
      </c>
      <c r="O18" s="43">
        <v>1.0541427786741735</v>
      </c>
      <c r="P18" s="24"/>
      <c r="Q18" s="43">
        <v>32.8125</v>
      </c>
      <c r="R18" s="43">
        <v>19</v>
      </c>
      <c r="S18" s="43">
        <v>1.0502800746865832</v>
      </c>
      <c r="T18" s="24"/>
      <c r="U18" s="38">
        <v>27.701499999999999</v>
      </c>
      <c r="V18" s="38">
        <v>19</v>
      </c>
      <c r="W18" s="38">
        <v>1.0471177471177471</v>
      </c>
      <c r="X18" s="24"/>
      <c r="Y18" s="38">
        <v>24.170999999999999</v>
      </c>
      <c r="Z18" s="38">
        <v>19</v>
      </c>
      <c r="AA18" s="38">
        <v>1.0449613073364747</v>
      </c>
      <c r="AB18" s="24"/>
      <c r="AC18" s="43">
        <v>21.576000000000001</v>
      </c>
      <c r="AD18" s="43">
        <v>19</v>
      </c>
      <c r="AE18" s="43">
        <v>1.043057883202269</v>
      </c>
      <c r="AF18" s="24"/>
      <c r="AG18" s="43">
        <v>19.587499999999999</v>
      </c>
      <c r="AH18" s="43">
        <v>19</v>
      </c>
      <c r="AI18" s="43">
        <v>1.0412605875890419</v>
      </c>
      <c r="AJ18" s="24"/>
      <c r="AK18" s="43">
        <v>18.003</v>
      </c>
      <c r="AL18" s="43">
        <v>19</v>
      </c>
      <c r="AM18" s="43">
        <v>1.0397343343921457</v>
      </c>
      <c r="AN18" s="24"/>
      <c r="AO18" s="43">
        <v>16.716999999999999</v>
      </c>
      <c r="AP18" s="43">
        <v>19</v>
      </c>
      <c r="AQ18" s="43">
        <v>1.0383659778872829</v>
      </c>
      <c r="AR18" s="24"/>
      <c r="AS18" s="62"/>
    </row>
    <row r="19" spans="1:45" ht="35.1" customHeight="1" thickBot="1">
      <c r="A19" s="286" t="s">
        <v>71</v>
      </c>
      <c r="B19" s="113">
        <v>2</v>
      </c>
      <c r="C19" s="113">
        <v>18</v>
      </c>
      <c r="D19" s="30">
        <v>294</v>
      </c>
      <c r="E19" s="24">
        <v>97.682999999999993</v>
      </c>
      <c r="F19" s="24">
        <v>19.12893477039929</v>
      </c>
      <c r="G19" s="24">
        <v>1.0786669464106275</v>
      </c>
      <c r="H19" s="24"/>
      <c r="I19" s="24">
        <v>56.79933333333333</v>
      </c>
      <c r="J19" s="24">
        <v>19.207163859930496</v>
      </c>
      <c r="K19" s="24">
        <v>1.0717852982541769</v>
      </c>
      <c r="L19" s="24"/>
      <c r="M19" s="24">
        <v>41.472666666666669</v>
      </c>
      <c r="N19" s="24">
        <v>19.255757964850332</v>
      </c>
      <c r="O19" s="24">
        <v>1.0678190119811872</v>
      </c>
      <c r="P19" s="24"/>
      <c r="Q19" s="24">
        <v>33.268333333333338</v>
      </c>
      <c r="R19" s="24">
        <v>19.292857907698899</v>
      </c>
      <c r="S19" s="24">
        <v>1.0648706321685786</v>
      </c>
      <c r="T19" s="24"/>
      <c r="U19" s="24">
        <v>28.105</v>
      </c>
      <c r="V19" s="24">
        <v>19.322069974723959</v>
      </c>
      <c r="W19" s="24">
        <v>1.0623700623700625</v>
      </c>
      <c r="X19" s="24"/>
      <c r="Y19" s="24">
        <v>24.528666666666666</v>
      </c>
      <c r="Z19" s="24">
        <v>19.344683584966269</v>
      </c>
      <c r="AA19" s="24">
        <v>1.0604239620711022</v>
      </c>
      <c r="AB19" s="24"/>
      <c r="AC19" s="24">
        <v>21.898666666666667</v>
      </c>
      <c r="AD19" s="24">
        <v>19.364732479276562</v>
      </c>
      <c r="AE19" s="24">
        <v>1.0586566971767437</v>
      </c>
      <c r="AF19" s="24"/>
      <c r="AG19" s="24">
        <v>19.847333333333335</v>
      </c>
      <c r="AH19" s="24">
        <v>19.335340933534095</v>
      </c>
      <c r="AI19" s="24">
        <v>1.055073182833044</v>
      </c>
      <c r="AJ19" s="24"/>
      <c r="AK19" s="24">
        <v>18.272333333333332</v>
      </c>
      <c r="AL19" s="24">
        <v>19.392614188532555</v>
      </c>
      <c r="AM19" s="24">
        <v>1.0552892482433345</v>
      </c>
      <c r="AN19" s="24"/>
      <c r="AO19" s="24">
        <v>16.96766666666667</v>
      </c>
      <c r="AP19" s="24">
        <v>19.405828386400437</v>
      </c>
      <c r="AQ19" s="24">
        <v>1.0539359807859541</v>
      </c>
      <c r="AR19" s="24"/>
      <c r="AS19" s="62"/>
    </row>
    <row r="20" spans="1:45" ht="35.1" customHeight="1" thickBot="1">
      <c r="A20" s="286" t="s">
        <v>77</v>
      </c>
      <c r="B20" s="113">
        <v>3</v>
      </c>
      <c r="C20" s="113">
        <v>18</v>
      </c>
      <c r="D20" s="72">
        <v>292</v>
      </c>
      <c r="E20" s="24">
        <v>100.83399999999999</v>
      </c>
      <c r="F20" s="24">
        <v>19.634564467385196</v>
      </c>
      <c r="G20" s="24">
        <v>1.1134619419384049</v>
      </c>
      <c r="H20" s="24"/>
      <c r="I20" s="24">
        <v>58.457666666666661</v>
      </c>
      <c r="J20" s="24">
        <v>19.739107190590747</v>
      </c>
      <c r="K20" s="24">
        <v>1.1030775191653057</v>
      </c>
      <c r="L20" s="24"/>
      <c r="M20" s="24">
        <v>42.615666666666669</v>
      </c>
      <c r="N20" s="24">
        <v>19.806115079046624</v>
      </c>
      <c r="O20" s="24">
        <v>1.0972484465652785</v>
      </c>
      <c r="P20" s="24"/>
      <c r="Q20" s="24">
        <v>34.142000000000003</v>
      </c>
      <c r="R20" s="24">
        <v>19.854159974301318</v>
      </c>
      <c r="S20" s="24">
        <v>1.0928354227794081</v>
      </c>
      <c r="T20" s="24"/>
      <c r="U20" s="38">
        <v>28.813999999999997</v>
      </c>
      <c r="V20" s="38">
        <v>19.887987228947715</v>
      </c>
      <c r="W20" s="38">
        <v>1.089170289170289</v>
      </c>
      <c r="X20" s="24"/>
      <c r="Y20" s="38">
        <v>25.131666666666664</v>
      </c>
      <c r="Z20" s="38">
        <v>19.925795053003529</v>
      </c>
      <c r="AA20" s="38">
        <v>1.0864928739210005</v>
      </c>
      <c r="AB20" s="65"/>
      <c r="AC20" s="42">
        <v>22.418000000000003</v>
      </c>
      <c r="AD20" s="42">
        <v>19.951770911831201</v>
      </c>
      <c r="AE20" s="42">
        <v>1.0837630527265698</v>
      </c>
      <c r="AF20" s="65"/>
      <c r="AG20" s="42">
        <v>20.336000000000002</v>
      </c>
      <c r="AH20" s="42">
        <v>19.966014196601421</v>
      </c>
      <c r="AI20" s="42">
        <v>1.0810504305914874</v>
      </c>
      <c r="AJ20" s="65"/>
      <c r="AK20" s="42">
        <v>18.681999999999999</v>
      </c>
      <c r="AL20" s="42">
        <v>19.989795918367349</v>
      </c>
      <c r="AM20" s="42">
        <v>1.0789488882471845</v>
      </c>
      <c r="AN20" s="65"/>
      <c r="AO20" s="44">
        <v>17.334666666666667</v>
      </c>
      <c r="AP20" s="44">
        <v>20.036353467561522</v>
      </c>
      <c r="AQ20" s="44">
        <v>1.0767319557745663</v>
      </c>
      <c r="AR20" s="24"/>
      <c r="AS20" s="62"/>
    </row>
    <row r="21" spans="1:45" ht="35.1" customHeight="1" thickBot="1">
      <c r="A21" s="286" t="s">
        <v>5</v>
      </c>
      <c r="B21" s="114">
        <v>0</v>
      </c>
      <c r="C21" s="112">
        <v>20</v>
      </c>
      <c r="D21" s="72">
        <v>326</v>
      </c>
      <c r="E21" s="48">
        <v>103.11133333333333</v>
      </c>
      <c r="F21" s="48">
        <v>20</v>
      </c>
      <c r="G21" s="48">
        <v>1.1386094516650289</v>
      </c>
      <c r="H21" s="24"/>
      <c r="I21" s="38">
        <v>59.271000000000008</v>
      </c>
      <c r="J21" s="38">
        <v>20</v>
      </c>
      <c r="K21" s="38">
        <v>1.1184248596724726</v>
      </c>
      <c r="L21" s="24"/>
      <c r="M21" s="24">
        <v>43.018333333333338</v>
      </c>
      <c r="N21" s="24">
        <v>20</v>
      </c>
      <c r="O21" s="24">
        <v>1.1076161213910536</v>
      </c>
      <c r="P21" s="24"/>
      <c r="Q21" s="24">
        <v>34.369</v>
      </c>
      <c r="R21" s="24">
        <v>20</v>
      </c>
      <c r="S21" s="24">
        <v>1.1001013603627634</v>
      </c>
      <c r="T21" s="24"/>
      <c r="U21" s="38">
        <v>28.954333333333334</v>
      </c>
      <c r="V21" s="38">
        <v>20</v>
      </c>
      <c r="W21" s="38">
        <v>1.0944748944748945</v>
      </c>
      <c r="X21" s="24"/>
      <c r="Y21" s="38">
        <v>25.208666666666669</v>
      </c>
      <c r="Z21" s="38">
        <v>20</v>
      </c>
      <c r="AA21" s="38">
        <v>1.0898217399449512</v>
      </c>
      <c r="AB21" s="65"/>
      <c r="AC21" s="43">
        <v>22.460666666666668</v>
      </c>
      <c r="AD21" s="43">
        <v>20</v>
      </c>
      <c r="AE21" s="43">
        <v>1.0858257058141034</v>
      </c>
      <c r="AF21" s="65"/>
      <c r="AG21" s="43">
        <v>20.362333333333336</v>
      </c>
      <c r="AH21" s="43">
        <v>20</v>
      </c>
      <c r="AI21" s="43">
        <v>1.0824502959208988</v>
      </c>
      <c r="AJ21" s="65"/>
      <c r="AK21" s="43">
        <v>18.688999999999997</v>
      </c>
      <c r="AL21" s="43">
        <v>20</v>
      </c>
      <c r="AM21" s="43">
        <v>1.0793531619982673</v>
      </c>
      <c r="AN21" s="65"/>
      <c r="AO21" s="57">
        <v>17.334666666666667</v>
      </c>
      <c r="AP21" s="57">
        <v>20</v>
      </c>
      <c r="AQ21" s="57">
        <v>1.0767319557745663</v>
      </c>
      <c r="AR21" s="24"/>
      <c r="AS21" s="62"/>
    </row>
    <row r="22" spans="1:45" ht="50.1" customHeight="1" thickBot="1">
      <c r="A22" s="286" t="s">
        <v>73</v>
      </c>
      <c r="B22" s="31">
        <v>3</v>
      </c>
      <c r="C22" s="31">
        <v>18</v>
      </c>
      <c r="D22" s="30">
        <v>292</v>
      </c>
      <c r="E22" s="51">
        <v>103.13666666666666</v>
      </c>
      <c r="F22" s="51">
        <v>20.004309611567901</v>
      </c>
      <c r="G22" s="51">
        <v>1.1388891956256879</v>
      </c>
      <c r="H22" s="24"/>
      <c r="I22" s="38">
        <v>59.612000000000002</v>
      </c>
      <c r="J22" s="38">
        <v>20.116342545206411</v>
      </c>
      <c r="K22" s="38">
        <v>1.1248594208769116</v>
      </c>
      <c r="L22" s="24"/>
      <c r="M22" s="24">
        <v>43.382333333333328</v>
      </c>
      <c r="N22" s="24">
        <v>20.186986301369856</v>
      </c>
      <c r="O22" s="24">
        <v>1.1169882247931613</v>
      </c>
      <c r="P22" s="24"/>
      <c r="Q22" s="24">
        <v>34.717666666666666</v>
      </c>
      <c r="R22" s="24">
        <v>20.23897646790039</v>
      </c>
      <c r="S22" s="24">
        <v>1.1112616697786077</v>
      </c>
      <c r="T22" s="24"/>
      <c r="U22" s="24">
        <v>29.272666666666666</v>
      </c>
      <c r="V22" s="24">
        <v>20.273874390593633</v>
      </c>
      <c r="W22" s="24">
        <v>1.1065079065079066</v>
      </c>
      <c r="X22" s="24"/>
      <c r="Y22" s="24">
        <v>25.510999999999999</v>
      </c>
      <c r="Z22" s="24">
        <v>20.312112869924292</v>
      </c>
      <c r="AA22" s="24">
        <v>1.1028922225584712</v>
      </c>
      <c r="AB22" s="24"/>
      <c r="AC22" s="24">
        <v>22.74366666666667</v>
      </c>
      <c r="AD22" s="24">
        <v>20.34164989939638</v>
      </c>
      <c r="AE22" s="24">
        <v>1.0995068969962616</v>
      </c>
      <c r="AF22" s="24"/>
      <c r="AG22" s="24">
        <v>20.622</v>
      </c>
      <c r="AH22" s="24">
        <v>20.360648148148144</v>
      </c>
      <c r="AI22" s="24">
        <v>1.0962540312577524</v>
      </c>
      <c r="AJ22" s="24"/>
      <c r="AK22" s="24">
        <v>18.935000000000002</v>
      </c>
      <c r="AL22" s="24">
        <v>20.382383419689127</v>
      </c>
      <c r="AM22" s="24">
        <v>1.0935604966791801</v>
      </c>
      <c r="AN22" s="24"/>
      <c r="AO22" s="24">
        <v>17.564000000000004</v>
      </c>
      <c r="AP22" s="24">
        <v>20.399303540336625</v>
      </c>
      <c r="AQ22" s="24">
        <v>1.090976852043563</v>
      </c>
      <c r="AR22" s="24"/>
      <c r="AS22" s="62"/>
    </row>
    <row r="23" spans="1:45" ht="35.1" customHeight="1">
      <c r="A23" s="287" t="s">
        <v>6</v>
      </c>
      <c r="B23" s="31">
        <v>1</v>
      </c>
      <c r="C23" s="31">
        <v>20</v>
      </c>
      <c r="D23" s="30">
        <v>324</v>
      </c>
      <c r="E23" s="40">
        <v>105.40666666666668</v>
      </c>
      <c r="F23" s="40">
        <v>20.390473490218319</v>
      </c>
      <c r="G23" s="40">
        <v>1.1639557268373846</v>
      </c>
      <c r="H23" s="24"/>
      <c r="I23" s="24">
        <v>60.559666666666665</v>
      </c>
      <c r="J23" s="24">
        <v>20.439667917661776</v>
      </c>
      <c r="K23" s="24">
        <v>1.142741588525221</v>
      </c>
      <c r="L23" s="24"/>
      <c r="M23" s="24">
        <v>43.939</v>
      </c>
      <c r="N23" s="24">
        <v>20.472945205479451</v>
      </c>
      <c r="O23" s="24">
        <v>1.1313210202890589</v>
      </c>
      <c r="P23" s="24"/>
      <c r="Q23" s="24">
        <v>35.089000000000006</v>
      </c>
      <c r="R23" s="24">
        <v>20.493488690884174</v>
      </c>
      <c r="S23" s="24">
        <v>1.1231475060016007</v>
      </c>
      <c r="T23" s="24"/>
      <c r="U23" s="24">
        <v>29.544999999999998</v>
      </c>
      <c r="V23" s="24">
        <v>20.508173214797822</v>
      </c>
      <c r="W23" s="24">
        <v>1.1168021168021167</v>
      </c>
      <c r="X23" s="24"/>
      <c r="Y23" s="24">
        <v>25.714333333333332</v>
      </c>
      <c r="Z23" s="24">
        <v>20.522023399862352</v>
      </c>
      <c r="AA23" s="24">
        <v>1.1116827345697693</v>
      </c>
      <c r="AB23" s="24"/>
      <c r="AC23" s="24">
        <v>22.905999999999995</v>
      </c>
      <c r="AD23" s="24">
        <v>20.537625754527156</v>
      </c>
      <c r="AE23" s="24">
        <v>1.1073546474152376</v>
      </c>
      <c r="AF23" s="24"/>
      <c r="AG23" s="24">
        <v>20.752666666666666</v>
      </c>
      <c r="AH23" s="24">
        <v>20.542129629629628</v>
      </c>
      <c r="AI23" s="24">
        <v>1.1032001984619202</v>
      </c>
      <c r="AJ23" s="24"/>
      <c r="AK23" s="24">
        <v>19.043333333333333</v>
      </c>
      <c r="AL23" s="24">
        <v>20.550777202072538</v>
      </c>
      <c r="AM23" s="24">
        <v>1.0998171142554627</v>
      </c>
      <c r="AN23" s="24"/>
      <c r="AO23" s="24">
        <v>17.656333333333333</v>
      </c>
      <c r="AP23" s="24">
        <v>20.560069645966333</v>
      </c>
      <c r="AQ23" s="24">
        <v>1.096712079175121</v>
      </c>
      <c r="AR23" s="24"/>
      <c r="AS23" s="62"/>
    </row>
    <row r="24" spans="1:45" ht="35.1" customHeight="1">
      <c r="A24" s="287" t="s">
        <v>7</v>
      </c>
      <c r="B24" s="31">
        <v>0</v>
      </c>
      <c r="C24" s="31">
        <v>21</v>
      </c>
      <c r="D24" s="30">
        <v>340</v>
      </c>
      <c r="E24" s="24">
        <v>108.98966666666666</v>
      </c>
      <c r="F24" s="24">
        <v>21</v>
      </c>
      <c r="G24" s="24">
        <v>1.203521093062718</v>
      </c>
      <c r="H24" s="24"/>
      <c r="I24" s="24">
        <v>62.201999999999998</v>
      </c>
      <c r="J24" s="24">
        <v>21</v>
      </c>
      <c r="K24" s="24">
        <v>1.1737318945411268</v>
      </c>
      <c r="L24" s="24"/>
      <c r="M24" s="24">
        <v>44.965000000000003</v>
      </c>
      <c r="N24" s="24">
        <v>21</v>
      </c>
      <c r="O24" s="24">
        <v>1.1577379930653302</v>
      </c>
      <c r="P24" s="24"/>
      <c r="Q24" s="24">
        <v>35.827999999999996</v>
      </c>
      <c r="R24" s="24">
        <v>21</v>
      </c>
      <c r="S24" s="24">
        <v>1.146801813817018</v>
      </c>
      <c r="T24" s="24"/>
      <c r="U24" s="24">
        <v>30.116666666666664</v>
      </c>
      <c r="V24" s="24">
        <v>21</v>
      </c>
      <c r="W24" s="24">
        <v>1.1384111384111384</v>
      </c>
      <c r="X24" s="24"/>
      <c r="Y24" s="24">
        <v>26.177333333333333</v>
      </c>
      <c r="Z24" s="24">
        <v>21</v>
      </c>
      <c r="AA24" s="24">
        <v>1.1316991627397577</v>
      </c>
      <c r="AB24" s="24"/>
      <c r="AC24" s="24">
        <v>23.289000000000001</v>
      </c>
      <c r="AD24" s="24">
        <v>21</v>
      </c>
      <c r="AE24" s="24">
        <v>1.1258701817713035</v>
      </c>
      <c r="AF24" s="24"/>
      <c r="AG24" s="24">
        <v>21.082333333333334</v>
      </c>
      <c r="AH24" s="24">
        <v>21</v>
      </c>
      <c r="AI24" s="24">
        <v>1.1207250948010066</v>
      </c>
      <c r="AJ24" s="24"/>
      <c r="AK24" s="24">
        <v>19.332333333333334</v>
      </c>
      <c r="AL24" s="24">
        <v>21</v>
      </c>
      <c r="AM24" s="24">
        <v>1.1165078448358843</v>
      </c>
      <c r="AN24" s="24"/>
      <c r="AO24" s="24">
        <v>17.909000000000002</v>
      </c>
      <c r="AP24" s="24">
        <v>21</v>
      </c>
      <c r="AQ24" s="24">
        <v>1.1124063108203239</v>
      </c>
      <c r="AR24" s="24"/>
      <c r="AS24" s="62"/>
    </row>
    <row r="25" spans="1:45" ht="35.1" customHeight="1" thickBot="1">
      <c r="A25" s="287" t="s">
        <v>8</v>
      </c>
      <c r="B25" s="31">
        <v>2</v>
      </c>
      <c r="C25" s="31">
        <v>20</v>
      </c>
      <c r="D25" s="30">
        <v>322</v>
      </c>
      <c r="E25" s="24">
        <v>109.80033333333331</v>
      </c>
      <c r="F25" s="24">
        <v>21.140480591497223</v>
      </c>
      <c r="G25" s="24">
        <v>1.2124728998038112</v>
      </c>
      <c r="H25" s="24"/>
      <c r="I25" s="24">
        <v>62.850333333333332</v>
      </c>
      <c r="J25" s="24">
        <v>21.224907493061977</v>
      </c>
      <c r="K25" s="24">
        <v>1.1859657376913069</v>
      </c>
      <c r="L25" s="24"/>
      <c r="M25" s="24">
        <v>45.496999999999993</v>
      </c>
      <c r="N25" s="24">
        <v>21.276939094221756</v>
      </c>
      <c r="O25" s="24">
        <v>1.1714356826530259</v>
      </c>
      <c r="P25" s="24"/>
      <c r="Q25" s="24">
        <v>36.277666666666669</v>
      </c>
      <c r="R25" s="24">
        <v>21.312920436093719</v>
      </c>
      <c r="S25" s="24">
        <v>1.1611949853294214</v>
      </c>
      <c r="T25" s="24"/>
      <c r="U25" s="24">
        <v>30.505333333333329</v>
      </c>
      <c r="V25" s="24">
        <v>21.338461538461537</v>
      </c>
      <c r="W25" s="24">
        <v>1.1531027531027531</v>
      </c>
      <c r="X25" s="24"/>
      <c r="Y25" s="24">
        <v>26.525000000000002</v>
      </c>
      <c r="Z25" s="24">
        <v>21.365196078431374</v>
      </c>
      <c r="AA25" s="24">
        <v>1.1467294972115343</v>
      </c>
      <c r="AB25" s="24"/>
      <c r="AC25" s="24">
        <v>23.602333333333334</v>
      </c>
      <c r="AD25" s="24">
        <v>21.383830134748877</v>
      </c>
      <c r="AE25" s="24">
        <v>1.14101779038288</v>
      </c>
      <c r="AF25" s="24"/>
      <c r="AG25" s="24">
        <v>21.368333333333336</v>
      </c>
      <c r="AH25" s="24">
        <v>21.399441340782126</v>
      </c>
      <c r="AI25" s="24">
        <v>1.1359286954672716</v>
      </c>
      <c r="AJ25" s="24"/>
      <c r="AK25" s="24">
        <v>19.591333333333335</v>
      </c>
      <c r="AL25" s="24">
        <v>21.410893707033317</v>
      </c>
      <c r="AM25" s="24">
        <v>1.1314659736259507</v>
      </c>
      <c r="AN25" s="24"/>
      <c r="AO25" s="24">
        <v>18.150666666666666</v>
      </c>
      <c r="AP25" s="24">
        <v>21.418833044482955</v>
      </c>
      <c r="AQ25" s="24">
        <v>1.1274172843596006</v>
      </c>
      <c r="AR25" s="24"/>
      <c r="AS25" s="62"/>
    </row>
    <row r="26" spans="1:45" ht="35.1" customHeight="1" thickBot="1">
      <c r="A26" s="287" t="s">
        <v>9</v>
      </c>
      <c r="B26" s="31">
        <v>3</v>
      </c>
      <c r="C26" s="31">
        <v>20</v>
      </c>
      <c r="D26" s="30">
        <v>320</v>
      </c>
      <c r="E26" s="24">
        <v>112.67333333333333</v>
      </c>
      <c r="F26" s="24">
        <v>21.638343345656192</v>
      </c>
      <c r="G26" s="24">
        <v>1.2441980734475133</v>
      </c>
      <c r="H26" s="24"/>
      <c r="I26" s="24">
        <v>64.382666666666665</v>
      </c>
      <c r="J26" s="24">
        <v>21.756475485661422</v>
      </c>
      <c r="K26" s="24">
        <v>1.2148803788025551</v>
      </c>
      <c r="L26" s="24"/>
      <c r="M26" s="24">
        <v>46.558999999999997</v>
      </c>
      <c r="N26" s="24">
        <v>21.829776158250912</v>
      </c>
      <c r="O26" s="24">
        <v>1.1987795667547803</v>
      </c>
      <c r="P26" s="65"/>
      <c r="Q26" s="52">
        <v>37.094999999999999</v>
      </c>
      <c r="R26" s="52">
        <v>21.881697981906754</v>
      </c>
      <c r="S26" s="52">
        <v>1.1873566284342492</v>
      </c>
      <c r="T26" s="65"/>
      <c r="U26" s="52">
        <v>31.171666666666667</v>
      </c>
      <c r="V26" s="52">
        <v>21.918722786647315</v>
      </c>
      <c r="W26" s="52">
        <v>1.1782901782901785</v>
      </c>
      <c r="X26" s="65"/>
      <c r="Y26" s="42">
        <v>27.089666666666663</v>
      </c>
      <c r="Z26" s="42">
        <v>21.958333333333329</v>
      </c>
      <c r="AA26" s="42">
        <v>1.1711411813871715</v>
      </c>
      <c r="AB26" s="65"/>
      <c r="AC26" s="42">
        <v>24.091666666666669</v>
      </c>
      <c r="AD26" s="42">
        <v>21.98325847284606</v>
      </c>
      <c r="AE26" s="42">
        <v>1.1646738429805339</v>
      </c>
      <c r="AF26" s="65"/>
      <c r="AG26" s="42">
        <v>21.798333333333332</v>
      </c>
      <c r="AH26" s="42">
        <v>22.037931867600868</v>
      </c>
      <c r="AI26" s="42">
        <v>1.158787255909558</v>
      </c>
      <c r="AJ26" s="65"/>
      <c r="AK26" s="45">
        <v>19.979333333333333</v>
      </c>
      <c r="AL26" s="45">
        <v>22.047773279352224</v>
      </c>
      <c r="AM26" s="45">
        <v>1.1538742901145445</v>
      </c>
      <c r="AN26" s="65"/>
      <c r="AO26" s="45">
        <v>18.509333333333334</v>
      </c>
      <c r="AP26" s="45">
        <v>22.051678832116785</v>
      </c>
      <c r="AQ26" s="45">
        <v>1.1496956395709967</v>
      </c>
      <c r="AR26" s="24"/>
      <c r="AS26" s="62"/>
    </row>
    <row r="27" spans="1:45" ht="35.1" customHeight="1" thickBot="1">
      <c r="A27" s="287" t="s">
        <v>74</v>
      </c>
      <c r="B27" s="31">
        <v>0</v>
      </c>
      <c r="C27" s="31">
        <v>22</v>
      </c>
      <c r="D27" s="30">
        <v>354</v>
      </c>
      <c r="E27" s="44">
        <v>114.76033333333334</v>
      </c>
      <c r="F27" s="44">
        <v>22</v>
      </c>
      <c r="G27" s="44">
        <v>1.2672438226276059</v>
      </c>
      <c r="H27" s="24"/>
      <c r="I27" s="24">
        <v>65.084666666666678</v>
      </c>
      <c r="J27" s="24">
        <v>22</v>
      </c>
      <c r="K27" s="24">
        <v>1.2281268948304622</v>
      </c>
      <c r="L27" s="24"/>
      <c r="M27" s="24">
        <v>46.885999999999996</v>
      </c>
      <c r="N27" s="24">
        <v>22</v>
      </c>
      <c r="O27" s="24">
        <v>1.2071990112945861</v>
      </c>
      <c r="P27" s="65"/>
      <c r="Q27" s="53">
        <v>37.264999999999993</v>
      </c>
      <c r="R27" s="53">
        <v>22</v>
      </c>
      <c r="S27" s="53">
        <v>1.1927980794878634</v>
      </c>
      <c r="T27" s="65"/>
      <c r="U27" s="53">
        <v>31.265000000000001</v>
      </c>
      <c r="V27" s="53">
        <v>22</v>
      </c>
      <c r="W27" s="53">
        <v>1.1818181818181819</v>
      </c>
      <c r="X27" s="65"/>
      <c r="Y27" s="43">
        <v>27.129333333333335</v>
      </c>
      <c r="Z27" s="43">
        <v>22</v>
      </c>
      <c r="AA27" s="43">
        <v>1.1728560517631461</v>
      </c>
      <c r="AB27" s="65"/>
      <c r="AC27" s="43">
        <v>24.105333333333334</v>
      </c>
      <c r="AD27" s="43">
        <v>22</v>
      </c>
      <c r="AE27" s="43">
        <v>1.1653345365476344</v>
      </c>
      <c r="AF27" s="65"/>
      <c r="AG27" s="43">
        <v>21.798333333333332</v>
      </c>
      <c r="AH27" s="43">
        <v>22</v>
      </c>
      <c r="AI27" s="43">
        <v>1.158787255909558</v>
      </c>
      <c r="AJ27" s="65"/>
      <c r="AK27" s="47">
        <v>19.962666666666667</v>
      </c>
      <c r="AL27" s="47">
        <v>22</v>
      </c>
      <c r="AM27" s="47">
        <v>1.1529117335643471</v>
      </c>
      <c r="AN27" s="65"/>
      <c r="AO27" s="47">
        <v>18.486000000000001</v>
      </c>
      <c r="AP27" s="47">
        <v>22</v>
      </c>
      <c r="AQ27" s="47">
        <v>1.1482463041947906</v>
      </c>
      <c r="AR27" s="24"/>
      <c r="AS27" s="62"/>
    </row>
    <row r="28" spans="1:45" ht="35.1" customHeight="1" thickBot="1">
      <c r="A28" s="287" t="s">
        <v>10</v>
      </c>
      <c r="B28" s="31">
        <v>3</v>
      </c>
      <c r="C28" s="31">
        <v>20</v>
      </c>
      <c r="D28" s="30">
        <v>320</v>
      </c>
      <c r="E28" s="59">
        <v>114.88666666666666</v>
      </c>
      <c r="F28" s="59">
        <v>22.023235853105263</v>
      </c>
      <c r="G28" s="59">
        <v>1.2686388615893138</v>
      </c>
      <c r="H28" s="65"/>
      <c r="I28" s="48">
        <v>65.481666666666669</v>
      </c>
      <c r="J28" s="48">
        <v>22.146224677716386</v>
      </c>
      <c r="K28" s="48">
        <v>1.2356181581681815</v>
      </c>
      <c r="L28" s="65"/>
      <c r="M28" s="42">
        <v>47.287333333333343</v>
      </c>
      <c r="N28" s="42">
        <v>22.222633136094682</v>
      </c>
      <c r="O28" s="42">
        <v>1.2175323560712694</v>
      </c>
      <c r="P28" s="24"/>
      <c r="Q28" s="50">
        <v>37.634999999999998</v>
      </c>
      <c r="R28" s="50">
        <v>22.274209486166011</v>
      </c>
      <c r="S28" s="50">
        <v>1.2046412376633771</v>
      </c>
      <c r="T28" s="24"/>
      <c r="U28" s="50">
        <v>31.600333333333335</v>
      </c>
      <c r="V28" s="50">
        <v>22.312422360248448</v>
      </c>
      <c r="W28" s="50">
        <v>1.1944937944937946</v>
      </c>
      <c r="X28" s="24"/>
      <c r="Y28" s="38">
        <v>27.442666666666668</v>
      </c>
      <c r="Z28" s="38">
        <v>22.34970238095238</v>
      </c>
      <c r="AA28" s="38">
        <v>1.186402086665802</v>
      </c>
      <c r="AB28" s="24"/>
      <c r="AC28" s="38">
        <v>24.39533333333333</v>
      </c>
      <c r="AD28" s="38">
        <v>22.379581151832454</v>
      </c>
      <c r="AE28" s="38">
        <v>1.1793541317519658</v>
      </c>
      <c r="AF28" s="24"/>
      <c r="AG28" s="38">
        <v>22.061999999999998</v>
      </c>
      <c r="AH28" s="38">
        <v>22.397287795077848</v>
      </c>
      <c r="AI28" s="38">
        <v>1.1728036290179678</v>
      </c>
      <c r="AJ28" s="65"/>
      <c r="AK28" s="42">
        <v>20.213000000000001</v>
      </c>
      <c r="AL28" s="42">
        <v>22.414002205071665</v>
      </c>
      <c r="AM28" s="42">
        <v>1.167369332948311</v>
      </c>
      <c r="AN28" s="65"/>
      <c r="AO28" s="56">
        <v>18.731999999999999</v>
      </c>
      <c r="AP28" s="56">
        <v>22.435655253837069</v>
      </c>
      <c r="AQ28" s="56">
        <v>1.1635264400182201</v>
      </c>
      <c r="AR28" s="24"/>
      <c r="AS28" s="62"/>
    </row>
    <row r="29" spans="1:45" ht="35.1" customHeight="1" thickBot="1">
      <c r="A29" s="287" t="s">
        <v>11</v>
      </c>
      <c r="B29" s="31">
        <v>4</v>
      </c>
      <c r="C29" s="31">
        <v>20</v>
      </c>
      <c r="D29" s="30">
        <v>318</v>
      </c>
      <c r="E29" s="57">
        <v>114.72333333333331</v>
      </c>
      <c r="F29" s="57">
        <v>21.993588262476891</v>
      </c>
      <c r="G29" s="57">
        <v>1.2668352492113797</v>
      </c>
      <c r="H29" s="65"/>
      <c r="I29" s="51">
        <v>65.495333333333335</v>
      </c>
      <c r="J29" s="51">
        <v>22.1512584407612</v>
      </c>
      <c r="K29" s="51">
        <v>1.2358760438078511</v>
      </c>
      <c r="L29" s="65"/>
      <c r="M29" s="43">
        <v>47.323</v>
      </c>
      <c r="N29" s="43">
        <v>22.242418639053259</v>
      </c>
      <c r="O29" s="43">
        <v>1.2184506848844794</v>
      </c>
      <c r="P29" s="24"/>
      <c r="Q29" s="38">
        <v>37.691000000000003</v>
      </c>
      <c r="R29" s="38">
        <v>22.315711462450601</v>
      </c>
      <c r="S29" s="38">
        <v>1.2064337156575089</v>
      </c>
      <c r="T29" s="24"/>
      <c r="U29" s="50">
        <v>31.660666666666668</v>
      </c>
      <c r="V29" s="50">
        <v>22.36863354037267</v>
      </c>
      <c r="W29" s="50">
        <v>1.1967743967743969</v>
      </c>
      <c r="X29" s="24"/>
      <c r="Y29" s="38">
        <v>27.504666666666665</v>
      </c>
      <c r="Z29" s="38">
        <v>22.418898809523807</v>
      </c>
      <c r="AA29" s="38">
        <v>1.1890824722954765</v>
      </c>
      <c r="AB29" s="24"/>
      <c r="AC29" s="38">
        <v>24.454333333333334</v>
      </c>
      <c r="AD29" s="38">
        <v>22.456806282722514</v>
      </c>
      <c r="AE29" s="38">
        <v>1.1822063942245715</v>
      </c>
      <c r="AF29" s="24"/>
      <c r="AG29" s="38">
        <v>22.118333333333336</v>
      </c>
      <c r="AH29" s="38">
        <v>22.482169763937726</v>
      </c>
      <c r="AI29" s="38">
        <v>1.1757982776340505</v>
      </c>
      <c r="AJ29" s="65"/>
      <c r="AK29" s="42">
        <v>20.271666666666665</v>
      </c>
      <c r="AL29" s="42">
        <v>22.51102535832414</v>
      </c>
      <c r="AM29" s="42">
        <v>1.1707575320050054</v>
      </c>
      <c r="AN29" s="65"/>
      <c r="AO29" s="55">
        <v>18.792333333333332</v>
      </c>
      <c r="AP29" s="55">
        <v>22.542502951593857</v>
      </c>
      <c r="AQ29" s="55">
        <v>1.1672740072052672</v>
      </c>
      <c r="AR29" s="24"/>
      <c r="AS29" s="62"/>
    </row>
    <row r="30" spans="1:45" ht="35.1" customHeight="1" thickBot="1">
      <c r="A30" s="287" t="s">
        <v>75</v>
      </c>
      <c r="B30" s="31">
        <v>1</v>
      </c>
      <c r="C30" s="31">
        <v>22</v>
      </c>
      <c r="D30" s="115">
        <v>352</v>
      </c>
      <c r="E30" s="24">
        <v>116.92466666666667</v>
      </c>
      <c r="F30" s="24">
        <v>22.398074918766476</v>
      </c>
      <c r="G30" s="24">
        <v>1.2911435270560263</v>
      </c>
      <c r="H30" s="24"/>
      <c r="I30" s="24">
        <v>66.302999999999997</v>
      </c>
      <c r="J30" s="24">
        <v>22.448741559238794</v>
      </c>
      <c r="K30" s="24">
        <v>1.2511164561229597</v>
      </c>
      <c r="L30" s="24"/>
      <c r="M30" s="24">
        <v>47.754666666666672</v>
      </c>
      <c r="N30" s="24">
        <v>22.481878698224861</v>
      </c>
      <c r="O30" s="24">
        <v>1.2295650382780048</v>
      </c>
      <c r="P30" s="24"/>
      <c r="Q30" s="24">
        <v>37.946666666666665</v>
      </c>
      <c r="R30" s="24">
        <v>22.505187747035578</v>
      </c>
      <c r="S30" s="24">
        <v>1.2146172312616699</v>
      </c>
      <c r="T30" s="24"/>
      <c r="U30" s="24">
        <v>31.822999999999997</v>
      </c>
      <c r="V30" s="24">
        <v>22.519875776397509</v>
      </c>
      <c r="W30" s="24">
        <v>1.2029106029106029</v>
      </c>
      <c r="X30" s="24"/>
      <c r="Y30" s="24">
        <v>27.60766666666667</v>
      </c>
      <c r="Z30" s="24">
        <v>22.533854166666671</v>
      </c>
      <c r="AA30" s="24">
        <v>1.1935353710028391</v>
      </c>
      <c r="AB30" s="24"/>
      <c r="AC30" s="38">
        <v>24.523</v>
      </c>
      <c r="AD30" s="38">
        <v>22.546684118673646</v>
      </c>
      <c r="AE30" s="38">
        <v>1.1855259765373212</v>
      </c>
      <c r="AF30" s="24"/>
      <c r="AG30" s="38">
        <v>22.165000000000003</v>
      </c>
      <c r="AH30" s="38">
        <v>22.552486187845307</v>
      </c>
      <c r="AI30" s="38">
        <v>1.178279051635539</v>
      </c>
      <c r="AJ30" s="65"/>
      <c r="AK30" s="43">
        <v>20.300666666666668</v>
      </c>
      <c r="AL30" s="43">
        <v>22.558985667034179</v>
      </c>
      <c r="AM30" s="43">
        <v>1.1724323804023489</v>
      </c>
      <c r="AN30" s="65"/>
      <c r="AO30" s="43">
        <v>18.804666666666666</v>
      </c>
      <c r="AP30" s="43">
        <v>22.564344746162924</v>
      </c>
      <c r="AQ30" s="43">
        <v>1.1680400844755476</v>
      </c>
      <c r="AR30" s="24"/>
      <c r="AS30" s="62"/>
    </row>
    <row r="31" spans="1:45" ht="35.1" customHeight="1" thickBot="1">
      <c r="A31" s="287" t="s">
        <v>12</v>
      </c>
      <c r="B31" s="32">
        <v>0</v>
      </c>
      <c r="C31" s="31">
        <v>23</v>
      </c>
      <c r="D31" s="116">
        <v>368</v>
      </c>
      <c r="E31" s="79">
        <v>120.19733333333333</v>
      </c>
      <c r="F31" s="79">
        <v>23</v>
      </c>
      <c r="G31" s="79">
        <v>1.3272820297632852</v>
      </c>
      <c r="H31" s="24"/>
      <c r="I31" s="38">
        <v>67.799666666666667</v>
      </c>
      <c r="J31" s="38">
        <v>23</v>
      </c>
      <c r="K31" s="38">
        <v>1.2793580786136067</v>
      </c>
      <c r="L31" s="24"/>
      <c r="M31" s="24">
        <v>48.688666666666656</v>
      </c>
      <c r="N31" s="24">
        <v>23</v>
      </c>
      <c r="O31" s="24">
        <v>1.2536132376669296</v>
      </c>
      <c r="P31" s="24"/>
      <c r="Q31" s="24">
        <v>38.614333333333327</v>
      </c>
      <c r="R31" s="24">
        <v>23</v>
      </c>
      <c r="S31" s="24">
        <v>1.235988263536943</v>
      </c>
      <c r="T31" s="24"/>
      <c r="U31" s="24">
        <v>32.338333333333338</v>
      </c>
      <c r="V31" s="24">
        <v>23</v>
      </c>
      <c r="W31" s="24">
        <v>1.2223902223902225</v>
      </c>
      <c r="X31" s="24"/>
      <c r="Y31" s="24">
        <v>28.025333333333332</v>
      </c>
      <c r="Z31" s="24">
        <v>23</v>
      </c>
      <c r="AA31" s="24">
        <v>1.2115919473145706</v>
      </c>
      <c r="AB31" s="24"/>
      <c r="AC31" s="24">
        <v>24.869333333333334</v>
      </c>
      <c r="AD31" s="24">
        <v>23</v>
      </c>
      <c r="AE31" s="24">
        <v>1.2022689183962874</v>
      </c>
      <c r="AF31" s="24"/>
      <c r="AG31" s="24">
        <v>22.462</v>
      </c>
      <c r="AH31" s="24">
        <v>23</v>
      </c>
      <c r="AI31" s="24">
        <v>1.1940674061735832</v>
      </c>
      <c r="AJ31" s="24"/>
      <c r="AK31" s="24">
        <v>20.567333333333334</v>
      </c>
      <c r="AL31" s="24">
        <v>23</v>
      </c>
      <c r="AM31" s="24">
        <v>1.187833285205506</v>
      </c>
      <c r="AN31" s="24"/>
      <c r="AO31" s="24">
        <v>19.050666666666668</v>
      </c>
      <c r="AP31" s="24">
        <v>23</v>
      </c>
      <c r="AQ31" s="24">
        <v>1.1833202202989772</v>
      </c>
      <c r="AR31" s="24"/>
      <c r="AS31" s="62"/>
    </row>
    <row r="32" spans="1:45" ht="35.1" customHeight="1" thickBot="1">
      <c r="A32" s="287" t="s">
        <v>13</v>
      </c>
      <c r="B32" s="32">
        <v>2</v>
      </c>
      <c r="C32" s="32">
        <v>22</v>
      </c>
      <c r="D32" s="78">
        <v>350</v>
      </c>
      <c r="E32" s="128">
        <v>121.04633333333334</v>
      </c>
      <c r="F32" s="128">
        <v>23.157193112386594</v>
      </c>
      <c r="G32" s="128">
        <v>1.336657133286955</v>
      </c>
      <c r="H32" s="24"/>
      <c r="I32" s="54">
        <v>68.456333333333333</v>
      </c>
      <c r="J32" s="54">
        <v>23.244083756659645</v>
      </c>
      <c r="K32" s="54">
        <v>1.2917491691050487</v>
      </c>
      <c r="L32" s="65"/>
      <c r="M32" s="44">
        <v>49.220333333333336</v>
      </c>
      <c r="N32" s="44">
        <v>23.296744186046517</v>
      </c>
      <c r="O32" s="44">
        <v>1.267302344742353</v>
      </c>
      <c r="P32" s="65"/>
      <c r="Q32" s="74">
        <v>39.066666666666663</v>
      </c>
      <c r="R32" s="74">
        <v>23.336891757696126</v>
      </c>
      <c r="S32" s="74">
        <v>1.2504667911443053</v>
      </c>
      <c r="T32" s="65"/>
      <c r="U32" s="42">
        <v>32.731000000000002</v>
      </c>
      <c r="V32" s="42">
        <v>23.365044933374651</v>
      </c>
      <c r="W32" s="42">
        <v>1.2372330372330373</v>
      </c>
      <c r="X32" s="24"/>
      <c r="Y32" s="38">
        <v>28.369</v>
      </c>
      <c r="Z32" s="38">
        <v>23.385420560747662</v>
      </c>
      <c r="AA32" s="38">
        <v>1.2264493536812071</v>
      </c>
      <c r="AB32" s="24"/>
      <c r="AC32" s="38">
        <v>25.181000000000001</v>
      </c>
      <c r="AD32" s="38">
        <v>23.407940663176269</v>
      </c>
      <c r="AE32" s="38">
        <v>1.2173359546216322</v>
      </c>
      <c r="AF32" s="24"/>
      <c r="AG32" s="38">
        <v>22.746333333333336</v>
      </c>
      <c r="AH32" s="38">
        <v>23.414883268482495</v>
      </c>
      <c r="AI32" s="38">
        <v>1.2091824077683666</v>
      </c>
      <c r="AJ32" s="24"/>
      <c r="AK32" s="38">
        <v>20.841999999999999</v>
      </c>
      <c r="AL32" s="38">
        <v>23.428943258719414</v>
      </c>
      <c r="AM32" s="38">
        <v>1.2036962171527579</v>
      </c>
      <c r="AN32" s="24"/>
      <c r="AO32" s="38">
        <v>19.318666666666669</v>
      </c>
      <c r="AP32" s="38">
        <v>23.444198895027625</v>
      </c>
      <c r="AQ32" s="38">
        <v>1.1999668723342582</v>
      </c>
      <c r="AR32" s="24"/>
      <c r="AS32" s="62"/>
    </row>
    <row r="33" spans="1:47" ht="35.1" customHeight="1" thickBot="1">
      <c r="A33" s="287" t="s">
        <v>14</v>
      </c>
      <c r="B33" s="32">
        <v>5</v>
      </c>
      <c r="C33" s="31">
        <v>20</v>
      </c>
      <c r="D33" s="78">
        <v>316</v>
      </c>
      <c r="E33" s="79">
        <v>119.95699999999999</v>
      </c>
      <c r="F33" s="79">
        <v>22.955796701612407</v>
      </c>
      <c r="G33" s="79">
        <v>1.3246281429786109</v>
      </c>
      <c r="H33" s="24"/>
      <c r="I33" s="54">
        <v>68.185666666666677</v>
      </c>
      <c r="J33" s="54">
        <v>23.143476644777603</v>
      </c>
      <c r="K33" s="54">
        <v>1.2866417754608606</v>
      </c>
      <c r="L33" s="65"/>
      <c r="M33" s="57">
        <v>49.162666666666667</v>
      </c>
      <c r="N33" s="57">
        <v>23.264558139534888</v>
      </c>
      <c r="O33" s="57">
        <v>1.2658175701191252</v>
      </c>
      <c r="P33" s="65"/>
      <c r="Q33" s="75">
        <v>39.077333333333335</v>
      </c>
      <c r="R33" s="75">
        <v>23.344836146971208</v>
      </c>
      <c r="S33" s="75">
        <v>1.25080821552414</v>
      </c>
      <c r="T33" s="65"/>
      <c r="U33" s="43">
        <v>32.780666666666669</v>
      </c>
      <c r="V33" s="43">
        <v>23.411217849395726</v>
      </c>
      <c r="W33" s="43">
        <v>1.2391104391104393</v>
      </c>
      <c r="X33" s="24"/>
      <c r="Y33" s="38">
        <v>28.441666666666666</v>
      </c>
      <c r="Z33" s="38">
        <v>23.466915887850465</v>
      </c>
      <c r="AA33" s="38">
        <v>1.229590880924589</v>
      </c>
      <c r="AB33" s="24"/>
      <c r="AC33" s="38">
        <v>25.262</v>
      </c>
      <c r="AD33" s="38">
        <v>23.513961605584644</v>
      </c>
      <c r="AE33" s="38">
        <v>1.2212517725924972</v>
      </c>
      <c r="AF33" s="24"/>
      <c r="AG33" s="38">
        <v>22.832666666666668</v>
      </c>
      <c r="AH33" s="38">
        <v>23.540856031128406</v>
      </c>
      <c r="AI33" s="38">
        <v>1.2137718396711203</v>
      </c>
      <c r="AJ33" s="24"/>
      <c r="AK33" s="38">
        <v>20.939333333333334</v>
      </c>
      <c r="AL33" s="38">
        <v>23.580947423217072</v>
      </c>
      <c r="AM33" s="38">
        <v>1.2093175474059104</v>
      </c>
      <c r="AN33" s="24"/>
      <c r="AO33" s="38">
        <v>19.420333333333335</v>
      </c>
      <c r="AP33" s="38">
        <v>23.612707182320445</v>
      </c>
      <c r="AQ33" s="38">
        <v>1.2062818336162988</v>
      </c>
      <c r="AR33" s="24"/>
      <c r="AS33" s="63"/>
      <c r="AT33" s="36"/>
      <c r="AU33" s="36"/>
    </row>
    <row r="34" spans="1:47" ht="45" customHeight="1">
      <c r="A34" s="63"/>
      <c r="B34" s="36"/>
      <c r="C34" s="36"/>
    </row>
    <row r="35" spans="1:47" ht="60" customHeight="1">
      <c r="A35" s="63"/>
      <c r="B35" s="36"/>
      <c r="C35" s="36"/>
    </row>
    <row r="36" spans="1:47" ht="60" customHeight="1">
      <c r="A36" s="63"/>
      <c r="B36" s="36"/>
      <c r="C36" s="36"/>
    </row>
    <row r="37" spans="1:47" ht="35.1" customHeight="1"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4"/>
      <c r="AP37" s="64"/>
      <c r="AQ37" s="64"/>
      <c r="AR37" s="64"/>
      <c r="AS37" s="63"/>
      <c r="AT37" s="36"/>
      <c r="AU37" s="36"/>
    </row>
    <row r="38" spans="1:47" ht="60" customHeight="1"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3"/>
      <c r="AT38" s="36"/>
      <c r="AU38" s="36"/>
    </row>
    <row r="39" spans="1:47" ht="39.950000000000003" customHeight="1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3"/>
      <c r="AT39" s="36"/>
      <c r="AU39" s="36"/>
    </row>
    <row r="40" spans="1:47" ht="39.950000000000003" customHeight="1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3"/>
      <c r="AT40" s="36"/>
      <c r="AU40" s="36"/>
    </row>
    <row r="41" spans="1:47" ht="39.950000000000003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3"/>
      <c r="AT41" s="36"/>
      <c r="AU41" s="36"/>
    </row>
    <row r="42" spans="1:47" ht="39.950000000000003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3"/>
      <c r="AT42" s="36"/>
      <c r="AU42" s="36"/>
    </row>
    <row r="43" spans="1:47" ht="50.1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3"/>
      <c r="AT43" s="36"/>
      <c r="AU43" s="36"/>
    </row>
    <row r="44" spans="1:47" ht="50.1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3"/>
      <c r="AT44" s="36"/>
      <c r="AU44" s="36"/>
    </row>
    <row r="45" spans="1:47" ht="50.1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3"/>
      <c r="AT45" s="36"/>
      <c r="AU45" s="36"/>
    </row>
    <row r="46" spans="1:47" ht="50.1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3"/>
      <c r="AT46" s="36"/>
      <c r="AU46" s="36"/>
    </row>
    <row r="47" spans="1:47" ht="39.950000000000003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3"/>
      <c r="AT47" s="36"/>
      <c r="AU47" s="36"/>
    </row>
    <row r="48" spans="1:47" ht="50.1" customHeight="1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3"/>
      <c r="AT48" s="36"/>
      <c r="AU48" s="36"/>
    </row>
    <row r="49" spans="5:47" ht="50.1" customHeight="1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3"/>
      <c r="AT49" s="36"/>
      <c r="AU49" s="36"/>
    </row>
    <row r="50" spans="5:47" ht="60" customHeight="1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3"/>
      <c r="AT50" s="36"/>
      <c r="AU50" s="36"/>
    </row>
    <row r="51" spans="5:47" ht="60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3"/>
      <c r="AT51" s="36"/>
      <c r="AU51" s="36"/>
    </row>
    <row r="52" spans="5:47" ht="50.1" customHeight="1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2"/>
    </row>
    <row r="53" spans="5:47" ht="18.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2"/>
    </row>
    <row r="54" spans="5:47" ht="18.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2"/>
    </row>
    <row r="55" spans="5:47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5:47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5:47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5:47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5:47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5:47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5:47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5:47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5:47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5:47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5:4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5:4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5:4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5:4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5:4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5:4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5:4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5:4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5:4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5:4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5:4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5:4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5:4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5:4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5:4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5:4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5:4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5:4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5:4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5:4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5:45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5:4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5:45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5:4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5:45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5:45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5:45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5:45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5:45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5:45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5:45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5:45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5:45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5:45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5:4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5:45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5:45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5:45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5:45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5:45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5:45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5:45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5:4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5:4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5:4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5:45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5:45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5:45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5:45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5:45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5:45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5:45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5:45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5:4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5:45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5:4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5:45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5:45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5:45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5:45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5:45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5:45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5:45">
      <c r="AS127" s="2"/>
    </row>
    <row r="128" spans="5:45">
      <c r="AS128" s="2"/>
    </row>
    <row r="129" spans="45:45">
      <c r="AS129" s="2"/>
    </row>
    <row r="130" spans="45:45">
      <c r="AS130" s="2"/>
    </row>
    <row r="131" spans="45:45">
      <c r="AS131" s="2"/>
    </row>
    <row r="132" spans="45:45">
      <c r="AS132" s="2"/>
    </row>
    <row r="133" spans="45:45">
      <c r="AS133" s="2"/>
    </row>
    <row r="134" spans="45:45">
      <c r="AS134" s="2"/>
    </row>
    <row r="135" spans="45:45">
      <c r="AS135" s="2"/>
    </row>
    <row r="136" spans="45:45">
      <c r="AS136" s="2"/>
    </row>
    <row r="137" spans="45:45">
      <c r="AS137" s="2"/>
    </row>
    <row r="138" spans="45:45">
      <c r="AS138" s="2"/>
    </row>
    <row r="139" spans="45:45">
      <c r="AS139" s="2"/>
    </row>
    <row r="140" spans="45:45">
      <c r="AS140" s="2"/>
    </row>
    <row r="141" spans="45:45">
      <c r="AS141" s="2"/>
    </row>
    <row r="142" spans="45:45">
      <c r="AS142" s="2"/>
    </row>
  </sheetData>
  <mergeCells count="22">
    <mergeCell ref="U1:U11"/>
    <mergeCell ref="Z1:Z11"/>
    <mergeCell ref="AC15:AF15"/>
    <mergeCell ref="AG15:AJ15"/>
    <mergeCell ref="AK15:AN15"/>
    <mergeCell ref="Y15:AB15"/>
    <mergeCell ref="Y13:Z14"/>
    <mergeCell ref="AO15:AR15"/>
    <mergeCell ref="AC13:AD14"/>
    <mergeCell ref="AG13:AH14"/>
    <mergeCell ref="AK13:AL14"/>
    <mergeCell ref="AO13:AP14"/>
    <mergeCell ref="E13:F14"/>
    <mergeCell ref="I13:J14"/>
    <mergeCell ref="M13:N14"/>
    <mergeCell ref="Q13:R14"/>
    <mergeCell ref="U13:V14"/>
    <mergeCell ref="E15:H15"/>
    <mergeCell ref="M15:P15"/>
    <mergeCell ref="Q15:T15"/>
    <mergeCell ref="U15:X15"/>
    <mergeCell ref="I15:L1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148"/>
  <sheetViews>
    <sheetView workbookViewId="0">
      <pane xSplit="4" ySplit="16" topLeftCell="E26" activePane="bottomRight" state="frozen"/>
      <selection pane="topRight" activeCell="E1" sqref="E1"/>
      <selection pane="bottomLeft" activeCell="A7" sqref="A7"/>
      <selection pane="bottomRight" activeCell="E29" sqref="E29"/>
    </sheetView>
  </sheetViews>
  <sheetFormatPr defaultRowHeight="15"/>
  <cols>
    <col min="1" max="1" width="27.7109375" customWidth="1"/>
    <col min="5" max="5" width="11" bestFit="1" customWidth="1"/>
    <col min="6" max="7" width="9.7109375" customWidth="1"/>
    <col min="8" max="8" width="2.85546875" customWidth="1"/>
    <col min="9" max="11" width="10.28515625" customWidth="1"/>
    <col min="12" max="12" width="3.5703125" customWidth="1"/>
    <col min="13" max="15" width="10" customWidth="1"/>
    <col min="16" max="16" width="3.7109375" customWidth="1"/>
    <col min="17" max="18" width="12.140625" customWidth="1"/>
    <col min="19" max="19" width="9.28515625" customWidth="1"/>
    <col min="20" max="20" width="5" customWidth="1"/>
    <col min="21" max="23" width="11.140625" customWidth="1"/>
    <col min="24" max="24" width="13.5703125" customWidth="1"/>
    <col min="25" max="25" width="10.7109375" customWidth="1"/>
    <col min="26" max="26" width="9.85546875" customWidth="1"/>
    <col min="27" max="27" width="8" customWidth="1"/>
    <col min="28" max="28" width="3.85546875" customWidth="1"/>
    <col min="29" max="29" width="12.7109375" customWidth="1"/>
    <col min="30" max="30" width="12.140625" customWidth="1"/>
    <col min="31" max="31" width="10.5703125" customWidth="1"/>
    <col min="32" max="32" width="8.140625" customWidth="1"/>
    <col min="33" max="35" width="10.42578125" customWidth="1"/>
    <col min="36" max="36" width="4.42578125" customWidth="1"/>
    <col min="37" max="39" width="10.85546875" customWidth="1"/>
    <col min="40" max="40" width="3.28515625" customWidth="1"/>
    <col min="41" max="43" width="12.28515625" customWidth="1"/>
    <col min="44" max="44" width="2.5703125" customWidth="1"/>
  </cols>
  <sheetData>
    <row r="1" spans="1:45" ht="18">
      <c r="X1" s="675" t="s">
        <v>190</v>
      </c>
      <c r="Y1" s="122" t="s">
        <v>136</v>
      </c>
      <c r="Z1" s="122" t="s">
        <v>3</v>
      </c>
      <c r="AA1" s="122" t="s">
        <v>137</v>
      </c>
      <c r="AC1" s="675"/>
      <c r="AD1" s="122" t="s">
        <v>136</v>
      </c>
      <c r="AE1" s="122" t="s">
        <v>3</v>
      </c>
      <c r="AF1" s="122" t="s">
        <v>137</v>
      </c>
    </row>
    <row r="2" spans="1:45">
      <c r="X2" s="676"/>
      <c r="Y2" s="379">
        <v>106.938</v>
      </c>
      <c r="Z2" s="379">
        <v>22.398024297459813</v>
      </c>
      <c r="AA2" s="378">
        <v>1</v>
      </c>
      <c r="AC2" s="676"/>
      <c r="AD2" s="379"/>
      <c r="AE2" s="378"/>
      <c r="AF2" s="378">
        <v>1</v>
      </c>
    </row>
    <row r="3" spans="1:45">
      <c r="X3" s="676"/>
      <c r="Y3" s="379">
        <v>61.31466666666666</v>
      </c>
      <c r="Z3" s="379">
        <v>22.450356352912262</v>
      </c>
      <c r="AA3" s="378">
        <v>2</v>
      </c>
      <c r="AC3" s="676"/>
      <c r="AD3" s="379"/>
      <c r="AE3" s="378"/>
      <c r="AF3" s="378">
        <v>2</v>
      </c>
    </row>
    <row r="4" spans="1:45">
      <c r="X4" s="676"/>
      <c r="Y4" s="379">
        <v>44.425333333333334</v>
      </c>
      <c r="Z4" s="379">
        <v>22.480740740740742</v>
      </c>
      <c r="AA4" s="378">
        <v>3</v>
      </c>
      <c r="AC4" s="676"/>
      <c r="AD4" s="379"/>
      <c r="AE4" s="378"/>
      <c r="AF4" s="378">
        <v>3</v>
      </c>
    </row>
    <row r="5" spans="1:45">
      <c r="X5" s="676"/>
      <c r="Y5" s="379">
        <v>35.443999999999996</v>
      </c>
      <c r="Z5" s="379">
        <v>22.50321146245059</v>
      </c>
      <c r="AA5" s="378">
        <v>4</v>
      </c>
      <c r="AC5" s="676"/>
      <c r="AD5" s="379"/>
      <c r="AE5" s="382"/>
      <c r="AF5" s="378">
        <v>4</v>
      </c>
    </row>
    <row r="6" spans="1:45">
      <c r="X6" s="676"/>
      <c r="Y6" s="379">
        <v>29.817333333333334</v>
      </c>
      <c r="Z6" s="379">
        <v>22.520420792079211</v>
      </c>
      <c r="AA6" s="378">
        <v>5</v>
      </c>
      <c r="AC6" s="676"/>
      <c r="AD6" s="379"/>
      <c r="AE6" s="378"/>
      <c r="AF6" s="378">
        <v>5</v>
      </c>
    </row>
    <row r="7" spans="1:45">
      <c r="X7" s="676"/>
      <c r="Y7" s="379">
        <v>25.939999999999998</v>
      </c>
      <c r="Z7" s="379">
        <v>22.534476332463701</v>
      </c>
      <c r="AA7" s="378">
        <v>6</v>
      </c>
      <c r="AC7" s="676"/>
      <c r="AD7" s="379"/>
      <c r="AE7" s="378"/>
      <c r="AF7" s="378">
        <v>6</v>
      </c>
    </row>
    <row r="8" spans="1:45">
      <c r="X8" s="676"/>
      <c r="Y8" s="379">
        <v>23.092666666666663</v>
      </c>
      <c r="Z8" s="379">
        <v>22.548999999999999</v>
      </c>
      <c r="AA8" s="378">
        <v>7</v>
      </c>
      <c r="AC8" s="676"/>
      <c r="AD8" s="379"/>
      <c r="AE8" s="378"/>
      <c r="AF8" s="378">
        <v>7</v>
      </c>
    </row>
    <row r="9" spans="1:45">
      <c r="X9" s="676"/>
      <c r="Y9" s="379">
        <v>20.915333333333333</v>
      </c>
      <c r="Z9" s="379">
        <v>22.555389221556887</v>
      </c>
      <c r="AA9" s="378">
        <v>8</v>
      </c>
      <c r="AC9" s="676"/>
      <c r="AD9" s="379"/>
      <c r="AE9" s="378"/>
      <c r="AF9" s="378">
        <v>8</v>
      </c>
    </row>
    <row r="10" spans="1:45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X10" s="676"/>
      <c r="Y10" s="379">
        <v>19.189666666666664</v>
      </c>
      <c r="Z10" s="379">
        <v>22.556780595369347</v>
      </c>
      <c r="AA10" s="378">
        <v>9</v>
      </c>
      <c r="AC10" s="676"/>
      <c r="AD10" s="378"/>
      <c r="AE10" s="378"/>
      <c r="AF10" s="378">
        <v>9</v>
      </c>
    </row>
    <row r="11" spans="1:45" ht="18.75">
      <c r="B11" s="1"/>
      <c r="D11" s="2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X11" s="677"/>
      <c r="Y11" s="379">
        <v>17.806333333333335</v>
      </c>
      <c r="Z11" s="379">
        <v>22.565959952885748</v>
      </c>
      <c r="AA11" s="378">
        <v>10</v>
      </c>
      <c r="AC11" s="677"/>
      <c r="AD11" s="378"/>
      <c r="AE11" s="378"/>
      <c r="AF11" s="378">
        <v>10</v>
      </c>
    </row>
    <row r="12" spans="1:45" ht="18.75">
      <c r="B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1"/>
      <c r="Y12" s="6"/>
      <c r="Z12" s="6"/>
      <c r="AA12" s="6"/>
      <c r="AB12" s="7"/>
    </row>
    <row r="13" spans="1:45" ht="18.75" customHeight="1">
      <c r="B13" s="8"/>
      <c r="E13" s="681"/>
      <c r="F13" s="129"/>
      <c r="G13" s="268"/>
      <c r="H13" s="9"/>
      <c r="I13" s="710"/>
      <c r="J13" s="165"/>
      <c r="K13" s="268"/>
      <c r="L13" s="10"/>
      <c r="M13" s="712"/>
      <c r="N13" s="165"/>
      <c r="O13" s="268"/>
      <c r="P13" s="11"/>
      <c r="Q13" s="712"/>
      <c r="R13" s="180"/>
      <c r="S13" s="268"/>
      <c r="T13" s="12"/>
      <c r="U13" s="683"/>
      <c r="V13" s="178"/>
      <c r="W13" s="270"/>
      <c r="X13" s="12"/>
      <c r="Y13" s="683"/>
      <c r="Z13" s="178"/>
      <c r="AA13" s="270"/>
      <c r="AB13" s="11"/>
      <c r="AC13" s="715"/>
      <c r="AD13" s="178"/>
      <c r="AE13" s="270"/>
      <c r="AF13" s="11"/>
      <c r="AG13" s="715"/>
      <c r="AH13" s="178"/>
      <c r="AI13" s="270"/>
      <c r="AJ13" s="13"/>
      <c r="AK13" s="715"/>
      <c r="AL13" s="178"/>
      <c r="AM13" s="270"/>
      <c r="AN13" s="11"/>
      <c r="AO13" s="715"/>
      <c r="AP13" s="178"/>
      <c r="AQ13" s="270"/>
      <c r="AR13" s="10"/>
    </row>
    <row r="14" spans="1:45">
      <c r="E14" s="682"/>
      <c r="F14" s="130"/>
      <c r="G14" s="269"/>
      <c r="H14" s="14"/>
      <c r="I14" s="711"/>
      <c r="J14" s="166"/>
      <c r="K14" s="269"/>
      <c r="L14" s="15"/>
      <c r="M14" s="713"/>
      <c r="N14" s="166"/>
      <c r="O14" s="269"/>
      <c r="P14" s="15"/>
      <c r="Q14" s="713"/>
      <c r="R14" s="181"/>
      <c r="S14" s="269"/>
      <c r="T14" s="16"/>
      <c r="U14" s="684"/>
      <c r="V14" s="179"/>
      <c r="W14" s="271"/>
      <c r="X14" s="16"/>
      <c r="Y14" s="684"/>
      <c r="Z14" s="179"/>
      <c r="AA14" s="271"/>
      <c r="AB14" s="15"/>
      <c r="AC14" s="716"/>
      <c r="AD14" s="179"/>
      <c r="AE14" s="271"/>
      <c r="AF14" s="15"/>
      <c r="AG14" s="716"/>
      <c r="AH14" s="179"/>
      <c r="AI14" s="271"/>
      <c r="AJ14" s="15"/>
      <c r="AK14" s="716"/>
      <c r="AL14" s="179"/>
      <c r="AM14" s="271"/>
      <c r="AN14" s="15"/>
      <c r="AO14" s="716"/>
      <c r="AP14" s="179"/>
      <c r="AQ14" s="271"/>
      <c r="AR14" s="15"/>
    </row>
    <row r="15" spans="1:45" ht="21">
      <c r="B15" s="17"/>
      <c r="C15" s="18"/>
      <c r="D15" s="17"/>
      <c r="E15" s="704" t="s">
        <v>48</v>
      </c>
      <c r="F15" s="685"/>
      <c r="G15" s="685"/>
      <c r="H15" s="686"/>
      <c r="I15" s="703" t="s">
        <v>49</v>
      </c>
      <c r="J15" s="687"/>
      <c r="K15" s="687"/>
      <c r="L15" s="688"/>
      <c r="M15" s="705" t="s">
        <v>50</v>
      </c>
      <c r="N15" s="689"/>
      <c r="O15" s="689"/>
      <c r="P15" s="690"/>
      <c r="Q15" s="706" t="s">
        <v>51</v>
      </c>
      <c r="R15" s="691"/>
      <c r="S15" s="691"/>
      <c r="T15" s="692"/>
      <c r="U15" s="707" t="s">
        <v>52</v>
      </c>
      <c r="V15" s="708"/>
      <c r="W15" s="708"/>
      <c r="X15" s="709"/>
      <c r="Y15" s="720" t="s">
        <v>53</v>
      </c>
      <c r="Z15" s="721"/>
      <c r="AA15" s="721"/>
      <c r="AB15" s="722"/>
      <c r="AC15" s="717" t="s">
        <v>54</v>
      </c>
      <c r="AD15" s="695"/>
      <c r="AE15" s="695"/>
      <c r="AF15" s="696"/>
      <c r="AG15" s="718" t="s">
        <v>56</v>
      </c>
      <c r="AH15" s="697"/>
      <c r="AI15" s="697"/>
      <c r="AJ15" s="698"/>
      <c r="AK15" s="719" t="s">
        <v>55</v>
      </c>
      <c r="AL15" s="699"/>
      <c r="AM15" s="699"/>
      <c r="AN15" s="700"/>
      <c r="AO15" s="714" t="s">
        <v>57</v>
      </c>
      <c r="AP15" s="701"/>
      <c r="AQ15" s="701"/>
      <c r="AR15" s="702"/>
    </row>
    <row r="16" spans="1:45" ht="35.1" customHeight="1" thickBot="1">
      <c r="A16" s="19"/>
      <c r="B16" s="34" t="s">
        <v>0</v>
      </c>
      <c r="C16" s="20" t="s">
        <v>1</v>
      </c>
      <c r="D16" s="21" t="s">
        <v>2</v>
      </c>
      <c r="E16" s="238" t="s">
        <v>22</v>
      </c>
      <c r="F16" s="238" t="s">
        <v>3</v>
      </c>
      <c r="G16" s="238" t="s">
        <v>4</v>
      </c>
      <c r="H16" s="238"/>
      <c r="I16" s="242" t="s">
        <v>22</v>
      </c>
      <c r="J16" s="242" t="s">
        <v>3</v>
      </c>
      <c r="K16" s="242" t="s">
        <v>4</v>
      </c>
      <c r="L16" s="242"/>
      <c r="M16" s="91" t="s">
        <v>22</v>
      </c>
      <c r="N16" s="91" t="s">
        <v>3</v>
      </c>
      <c r="O16" s="91" t="s">
        <v>4</v>
      </c>
      <c r="P16" s="91"/>
      <c r="Q16" s="243" t="s">
        <v>22</v>
      </c>
      <c r="R16" s="243" t="s">
        <v>3</v>
      </c>
      <c r="S16" s="243" t="s">
        <v>4</v>
      </c>
      <c r="T16" s="243"/>
      <c r="U16" s="97" t="s">
        <v>22</v>
      </c>
      <c r="V16" s="97" t="s">
        <v>3</v>
      </c>
      <c r="W16" s="97" t="s">
        <v>4</v>
      </c>
      <c r="X16" s="97"/>
      <c r="Y16" s="244" t="s">
        <v>22</v>
      </c>
      <c r="Z16" s="244" t="s">
        <v>3</v>
      </c>
      <c r="AA16" s="244" t="s">
        <v>4</v>
      </c>
      <c r="AB16" s="244"/>
      <c r="AC16" s="96" t="s">
        <v>22</v>
      </c>
      <c r="AD16" s="672" t="s">
        <v>3</v>
      </c>
      <c r="AE16" s="672" t="s">
        <v>4</v>
      </c>
      <c r="AF16" s="96"/>
      <c r="AG16" s="95" t="s">
        <v>22</v>
      </c>
      <c r="AH16" s="95" t="s">
        <v>3</v>
      </c>
      <c r="AI16" s="95" t="s">
        <v>4</v>
      </c>
      <c r="AJ16" s="95"/>
      <c r="AK16" s="94" t="s">
        <v>22</v>
      </c>
      <c r="AL16" s="94" t="s">
        <v>3</v>
      </c>
      <c r="AM16" s="94" t="s">
        <v>4</v>
      </c>
      <c r="AN16" s="94"/>
      <c r="AO16" s="236" t="s">
        <v>22</v>
      </c>
      <c r="AP16" s="93" t="s">
        <v>3</v>
      </c>
      <c r="AQ16" s="93" t="s">
        <v>4</v>
      </c>
      <c r="AR16" s="93"/>
      <c r="AS16" s="3"/>
    </row>
    <row r="17" spans="1:48" ht="45" customHeight="1">
      <c r="A17" s="286" t="s">
        <v>70</v>
      </c>
      <c r="B17" s="112">
        <v>2</v>
      </c>
      <c r="C17" s="112">
        <v>18</v>
      </c>
      <c r="D17" s="30">
        <v>294</v>
      </c>
      <c r="E17" s="24">
        <v>85.931333333333328</v>
      </c>
      <c r="F17" s="24">
        <v>18.843084895433993</v>
      </c>
      <c r="G17" s="24">
        <v>1.0659251602232789</v>
      </c>
      <c r="H17" s="24"/>
      <c r="I17" s="24">
        <v>50.781666666666666</v>
      </c>
      <c r="J17" s="24">
        <v>18.876351173213813</v>
      </c>
      <c r="K17" s="24">
        <v>1.0576943104106638</v>
      </c>
      <c r="L17" s="24"/>
      <c r="M17" s="89">
        <v>37.404333333333334</v>
      </c>
      <c r="N17" s="38">
        <v>18.900182931678994</v>
      </c>
      <c r="O17" s="38">
        <v>1.0531092216153313</v>
      </c>
      <c r="P17" s="24"/>
      <c r="Q17" s="42">
        <v>30.182666666666666</v>
      </c>
      <c r="R17" s="42">
        <v>18.914364348470411</v>
      </c>
      <c r="S17" s="42">
        <v>1.0500875575502442</v>
      </c>
      <c r="T17" s="24"/>
      <c r="U17" s="38">
        <v>25.613</v>
      </c>
      <c r="V17" s="38">
        <v>18.928210582291943</v>
      </c>
      <c r="W17" s="38">
        <v>1.0475950264492557</v>
      </c>
      <c r="X17" s="24"/>
      <c r="Y17" s="38">
        <v>22.440333333333331</v>
      </c>
      <c r="Z17" s="38">
        <v>18.934444622535658</v>
      </c>
      <c r="AA17" s="38">
        <v>1.0452597584076015</v>
      </c>
      <c r="AB17" s="24"/>
      <c r="AC17" s="89">
        <v>20.099333333333334</v>
      </c>
      <c r="AD17" s="670">
        <v>18.94273456444693</v>
      </c>
      <c r="AE17" s="671">
        <v>1.0437416696958681</v>
      </c>
      <c r="AF17" s="61"/>
      <c r="AG17" s="42">
        <v>18.297666666666668</v>
      </c>
      <c r="AH17" s="42">
        <v>18.949290932531159</v>
      </c>
      <c r="AI17" s="42">
        <v>1.0419292384784755</v>
      </c>
      <c r="AJ17" s="24"/>
      <c r="AK17" s="89">
        <v>16.864666666666668</v>
      </c>
      <c r="AL17" s="86">
        <v>18.960116731517513</v>
      </c>
      <c r="AM17" s="86">
        <v>1.0406005758946937</v>
      </c>
      <c r="AN17" s="61"/>
      <c r="AO17" s="42">
        <v>15.694333333333333</v>
      </c>
      <c r="AP17" s="42">
        <v>18.961642355483523</v>
      </c>
      <c r="AQ17" s="42">
        <v>1.0392909961812684</v>
      </c>
      <c r="AR17" s="24"/>
      <c r="AS17" s="62"/>
      <c r="AT17" s="2"/>
      <c r="AU17" s="2"/>
      <c r="AV17" s="2"/>
    </row>
    <row r="18" spans="1:48" ht="35.1" customHeight="1" thickBot="1">
      <c r="A18" s="286" t="s">
        <v>20</v>
      </c>
      <c r="B18" s="112">
        <v>0</v>
      </c>
      <c r="C18" s="112">
        <v>19</v>
      </c>
      <c r="D18" s="30">
        <v>312</v>
      </c>
      <c r="E18" s="24">
        <v>86.920500000000004</v>
      </c>
      <c r="F18" s="24">
        <v>19</v>
      </c>
      <c r="G18" s="24">
        <v>1.0781951622906762</v>
      </c>
      <c r="H18" s="24"/>
      <c r="I18" s="24">
        <v>51.172499999999999</v>
      </c>
      <c r="J18" s="24">
        <v>19</v>
      </c>
      <c r="K18" s="24">
        <v>1.0658346929565727</v>
      </c>
      <c r="L18" s="24"/>
      <c r="M18" s="90">
        <v>37.613500000000002</v>
      </c>
      <c r="N18" s="38">
        <v>19</v>
      </c>
      <c r="O18" s="38">
        <v>1.0589982544062166</v>
      </c>
      <c r="P18" s="24"/>
      <c r="Q18" s="43">
        <v>30.317500000000003</v>
      </c>
      <c r="R18" s="43">
        <v>19</v>
      </c>
      <c r="S18" s="43">
        <v>1.0547785547785549</v>
      </c>
      <c r="T18" s="24"/>
      <c r="U18" s="38">
        <v>25.702999999999999</v>
      </c>
      <c r="V18" s="38">
        <v>19</v>
      </c>
      <c r="W18" s="38">
        <v>1.0512761084146807</v>
      </c>
      <c r="X18" s="24"/>
      <c r="Y18" s="38">
        <v>22.508500000000002</v>
      </c>
      <c r="Z18" s="38">
        <v>19</v>
      </c>
      <c r="AA18" s="38">
        <v>1.0484349284228178</v>
      </c>
      <c r="AB18" s="24"/>
      <c r="AC18" s="90">
        <v>20.150500000000001</v>
      </c>
      <c r="AD18" s="668">
        <v>19</v>
      </c>
      <c r="AE18" s="669">
        <v>1.0463987121566183</v>
      </c>
      <c r="AF18" s="61"/>
      <c r="AG18" s="43">
        <v>18.337</v>
      </c>
      <c r="AH18" s="43">
        <v>19</v>
      </c>
      <c r="AI18" s="43">
        <v>1.0441690076683623</v>
      </c>
      <c r="AJ18" s="24"/>
      <c r="AK18" s="90">
        <v>16.891999999999999</v>
      </c>
      <c r="AL18" s="86">
        <v>19</v>
      </c>
      <c r="AM18" s="86">
        <v>1.0422871246400658</v>
      </c>
      <c r="AN18" s="61"/>
      <c r="AO18" s="43">
        <v>15.718</v>
      </c>
      <c r="AP18" s="43">
        <v>19</v>
      </c>
      <c r="AQ18" s="43">
        <v>1.0408582213098472</v>
      </c>
      <c r="AR18" s="24"/>
      <c r="AS18" s="62"/>
      <c r="AT18" s="2"/>
      <c r="AU18" s="2"/>
      <c r="AV18" s="2"/>
    </row>
    <row r="19" spans="1:48" ht="50.1" customHeight="1" thickBot="1">
      <c r="A19" s="286" t="s">
        <v>71</v>
      </c>
      <c r="B19" s="113">
        <v>2</v>
      </c>
      <c r="C19" s="113">
        <v>18</v>
      </c>
      <c r="D19" s="30">
        <v>294</v>
      </c>
      <c r="E19" s="24">
        <v>87.722999999999999</v>
      </c>
      <c r="F19" s="24">
        <v>19.129050414086997</v>
      </c>
      <c r="G19" s="24">
        <v>1.0881496795534422</v>
      </c>
      <c r="H19" s="24"/>
      <c r="I19" s="24">
        <v>51.813666666666656</v>
      </c>
      <c r="J19" s="24">
        <v>19.206151867531212</v>
      </c>
      <c r="K19" s="24">
        <v>1.0791890859860447</v>
      </c>
      <c r="L19" s="24"/>
      <c r="M19" s="24">
        <v>38.148000000000003</v>
      </c>
      <c r="N19" s="24">
        <v>19.257156603319704</v>
      </c>
      <c r="O19" s="24">
        <v>1.0740469621037221</v>
      </c>
      <c r="P19" s="24"/>
      <c r="Q19" s="24">
        <v>30.769666666666666</v>
      </c>
      <c r="R19" s="24">
        <v>19.291501020737076</v>
      </c>
      <c r="S19" s="24">
        <v>1.0705099212561899</v>
      </c>
      <c r="T19" s="24"/>
      <c r="U19" s="24">
        <v>26.102</v>
      </c>
      <c r="V19" s="24">
        <v>19.321342281879197</v>
      </c>
      <c r="W19" s="24">
        <v>1.0675955717947321</v>
      </c>
      <c r="X19" s="24"/>
      <c r="Y19" s="24">
        <v>22.862333333333336</v>
      </c>
      <c r="Z19" s="24">
        <v>19.342253748186362</v>
      </c>
      <c r="AA19" s="24">
        <v>1.0649163121448313</v>
      </c>
      <c r="AB19" s="24"/>
      <c r="AC19" s="24">
        <v>20.468333333333334</v>
      </c>
      <c r="AD19" s="103">
        <v>19.360151085930124</v>
      </c>
      <c r="AE19" s="103">
        <v>1.0629035329144381</v>
      </c>
      <c r="AF19" s="24"/>
      <c r="AG19" s="24">
        <v>18.627666666666666</v>
      </c>
      <c r="AH19" s="24">
        <v>19.3755383290267</v>
      </c>
      <c r="AI19" s="24">
        <v>1.0607205223597296</v>
      </c>
      <c r="AJ19" s="24"/>
      <c r="AK19" s="24">
        <v>17.163</v>
      </c>
      <c r="AL19" s="40">
        <v>19.394468704512374</v>
      </c>
      <c r="AM19" s="40">
        <v>1.0590086384204032</v>
      </c>
      <c r="AN19" s="24"/>
      <c r="AO19" s="24">
        <v>15.966666666666667</v>
      </c>
      <c r="AP19" s="24">
        <v>19.404117009750813</v>
      </c>
      <c r="AQ19" s="24">
        <v>1.0573251219566033</v>
      </c>
      <c r="AR19" s="24"/>
      <c r="AS19" s="62"/>
      <c r="AT19" s="2"/>
      <c r="AU19" s="2"/>
      <c r="AV19" s="2"/>
    </row>
    <row r="20" spans="1:48" ht="54.95" customHeight="1" thickBot="1">
      <c r="A20" s="286" t="s">
        <v>77</v>
      </c>
      <c r="B20" s="113">
        <v>3</v>
      </c>
      <c r="C20" s="113">
        <v>18</v>
      </c>
      <c r="D20" s="72">
        <v>292</v>
      </c>
      <c r="E20" s="24">
        <v>90.86099999999999</v>
      </c>
      <c r="F20" s="24">
        <v>19.63367371552625</v>
      </c>
      <c r="G20" s="24">
        <v>1.1270746330370063</v>
      </c>
      <c r="H20" s="24"/>
      <c r="I20" s="24">
        <v>53.470666666666666</v>
      </c>
      <c r="J20" s="24">
        <v>19.738920743797223</v>
      </c>
      <c r="K20" s="24">
        <v>1.1137015308779115</v>
      </c>
      <c r="L20" s="24"/>
      <c r="M20" s="24">
        <v>39.285333333333334</v>
      </c>
      <c r="N20" s="24">
        <v>19.804346082912357</v>
      </c>
      <c r="O20" s="24">
        <v>1.1060682846256358</v>
      </c>
      <c r="P20" s="65"/>
      <c r="Q20" s="24">
        <v>31.640333333333331</v>
      </c>
      <c r="R20" s="24">
        <v>19.852798968518318</v>
      </c>
      <c r="S20" s="24">
        <v>1.1008013545326978</v>
      </c>
      <c r="T20" s="65"/>
      <c r="U20" s="38">
        <v>26.812333333333331</v>
      </c>
      <c r="V20" s="38">
        <v>19.893422818791944</v>
      </c>
      <c r="W20" s="38">
        <v>1.0966488520477722</v>
      </c>
      <c r="X20" s="65"/>
      <c r="Y20" s="38">
        <v>23.461333333333332</v>
      </c>
      <c r="Z20" s="38">
        <v>19.921650814122199</v>
      </c>
      <c r="AA20" s="38">
        <v>1.0928174393690029</v>
      </c>
      <c r="AB20" s="65"/>
      <c r="AC20" s="42">
        <v>20.989333333333335</v>
      </c>
      <c r="AD20" s="42">
        <v>19.950519357884797</v>
      </c>
      <c r="AE20" s="42">
        <v>1.0899586297623376</v>
      </c>
      <c r="AF20" s="66"/>
      <c r="AG20" s="42">
        <v>19.086333333333332</v>
      </c>
      <c r="AH20" s="42">
        <v>19.968130921619291</v>
      </c>
      <c r="AI20" s="42">
        <v>1.0868385088451902</v>
      </c>
      <c r="AJ20" s="65"/>
      <c r="AK20" s="42">
        <v>17.570999999999998</v>
      </c>
      <c r="AL20" s="42">
        <v>19.98835516739447</v>
      </c>
      <c r="AM20" s="42">
        <v>1.0841834635952281</v>
      </c>
      <c r="AN20" s="65"/>
      <c r="AO20" s="44">
        <v>16.336000000000002</v>
      </c>
      <c r="AP20" s="44">
        <v>20.038946483608857</v>
      </c>
      <c r="AQ20" s="44">
        <v>1.0817826633997751</v>
      </c>
      <c r="AR20" s="24"/>
      <c r="AS20" s="62"/>
      <c r="AT20" s="2"/>
      <c r="AU20" s="2"/>
      <c r="AV20" s="2"/>
    </row>
    <row r="21" spans="1:48" ht="35.1" customHeight="1" thickBot="1">
      <c r="A21" s="286" t="s">
        <v>5</v>
      </c>
      <c r="B21" s="114">
        <v>0</v>
      </c>
      <c r="C21" s="112">
        <v>20</v>
      </c>
      <c r="D21" s="72">
        <v>326</v>
      </c>
      <c r="E21" s="48">
        <v>93.138999999999996</v>
      </c>
      <c r="F21" s="48">
        <v>20</v>
      </c>
      <c r="G21" s="48">
        <v>1.1553318172420923</v>
      </c>
      <c r="H21" s="24"/>
      <c r="I21" s="38">
        <v>54.282666666666671</v>
      </c>
      <c r="J21" s="38">
        <v>20</v>
      </c>
      <c r="K21" s="38">
        <v>1.1306140868538894</v>
      </c>
      <c r="L21" s="24"/>
      <c r="M21" s="24">
        <v>39.692</v>
      </c>
      <c r="N21" s="24">
        <v>20</v>
      </c>
      <c r="O21" s="24">
        <v>1.117517878258911</v>
      </c>
      <c r="P21" s="65"/>
      <c r="Q21" s="24">
        <v>31.868666666666666</v>
      </c>
      <c r="R21" s="24">
        <v>20</v>
      </c>
      <c r="S21" s="24">
        <v>1.1087453177005415</v>
      </c>
      <c r="T21" s="65"/>
      <c r="U21" s="38">
        <v>26.944666666666667</v>
      </c>
      <c r="V21" s="38">
        <v>20</v>
      </c>
      <c r="W21" s="38">
        <v>1.1020614059006382</v>
      </c>
      <c r="X21" s="65"/>
      <c r="Y21" s="38">
        <v>23.542333333333332</v>
      </c>
      <c r="Z21" s="38">
        <v>20</v>
      </c>
      <c r="AA21" s="38">
        <v>1.0965903797782814</v>
      </c>
      <c r="AB21" s="65"/>
      <c r="AC21" s="43">
        <v>21.033000000000001</v>
      </c>
      <c r="AD21" s="43">
        <v>20</v>
      </c>
      <c r="AE21" s="43">
        <v>1.0922262034584826</v>
      </c>
      <c r="AF21" s="66"/>
      <c r="AG21" s="43">
        <v>19.111000000000001</v>
      </c>
      <c r="AH21" s="43">
        <v>20</v>
      </c>
      <c r="AI21" s="43">
        <v>1.0882431098625769</v>
      </c>
      <c r="AJ21" s="65"/>
      <c r="AK21" s="43">
        <v>17.578999999999997</v>
      </c>
      <c r="AL21" s="43">
        <v>20</v>
      </c>
      <c r="AM21" s="43">
        <v>1.0846770876182639</v>
      </c>
      <c r="AN21" s="65"/>
      <c r="AO21" s="57">
        <v>16.333333333333332</v>
      </c>
      <c r="AP21" s="57">
        <v>20</v>
      </c>
      <c r="AQ21" s="57">
        <v>1.0816060746528928</v>
      </c>
      <c r="AR21" s="24"/>
      <c r="AS21" s="62"/>
      <c r="AT21" s="2"/>
      <c r="AU21" s="2"/>
      <c r="AV21" s="2"/>
    </row>
    <row r="22" spans="1:48" ht="60" customHeight="1" thickBot="1">
      <c r="A22" s="286" t="s">
        <v>73</v>
      </c>
      <c r="B22" s="31">
        <v>3</v>
      </c>
      <c r="C22" s="31">
        <v>18</v>
      </c>
      <c r="D22" s="30">
        <v>292</v>
      </c>
      <c r="E22" s="51">
        <v>93.165333333333322</v>
      </c>
      <c r="F22" s="51">
        <v>20.004491698885602</v>
      </c>
      <c r="G22" s="51">
        <v>1.1556584659913169</v>
      </c>
      <c r="H22" s="24"/>
      <c r="I22" s="38">
        <v>54.623333333333335</v>
      </c>
      <c r="J22" s="38">
        <v>20.11640091116173</v>
      </c>
      <c r="K22" s="38">
        <v>1.1377095844759952</v>
      </c>
      <c r="L22" s="24"/>
      <c r="M22" s="24">
        <v>40.053666666666665</v>
      </c>
      <c r="N22" s="24">
        <v>20.185851318944842</v>
      </c>
      <c r="O22" s="24">
        <v>1.1277005086622744</v>
      </c>
      <c r="P22" s="24"/>
      <c r="Q22" s="24">
        <v>32.219000000000001</v>
      </c>
      <c r="R22" s="24">
        <v>20.240338440429912</v>
      </c>
      <c r="S22" s="24">
        <v>1.1209337925755838</v>
      </c>
      <c r="T22" s="24"/>
      <c r="U22" s="24">
        <v>27.271333333333335</v>
      </c>
      <c r="V22" s="24">
        <v>20.280400572246066</v>
      </c>
      <c r="W22" s="24">
        <v>1.1154223700714403</v>
      </c>
      <c r="X22" s="24"/>
      <c r="Y22" s="24">
        <v>23.843333333333334</v>
      </c>
      <c r="Z22" s="24">
        <v>20.312132734185969</v>
      </c>
      <c r="AA22" s="24">
        <v>1.1106108126572058</v>
      </c>
      <c r="AB22" s="24"/>
      <c r="AC22" s="24">
        <v>21.314999999999998</v>
      </c>
      <c r="AD22" s="40">
        <v>20.340716874748285</v>
      </c>
      <c r="AE22" s="40">
        <v>1.1068702290076333</v>
      </c>
      <c r="AF22" s="24"/>
      <c r="AG22" s="24">
        <v>19.370999999999999</v>
      </c>
      <c r="AH22" s="24">
        <v>20.360944007403976</v>
      </c>
      <c r="AI22" s="24">
        <v>1.1030483638296256</v>
      </c>
      <c r="AJ22" s="24"/>
      <c r="AK22" s="24">
        <v>17.824999999999999</v>
      </c>
      <c r="AL22" s="24">
        <v>20.384174908901617</v>
      </c>
      <c r="AM22" s="24">
        <v>1.0998560263266144</v>
      </c>
      <c r="AN22" s="24"/>
      <c r="AO22" s="24">
        <v>16.562666666666665</v>
      </c>
      <c r="AP22" s="24">
        <v>20.399303540336621</v>
      </c>
      <c r="AQ22" s="24">
        <v>1.0967927068847538</v>
      </c>
      <c r="AR22" s="24"/>
      <c r="AS22" s="62"/>
      <c r="AT22" s="2"/>
      <c r="AU22" s="2"/>
      <c r="AV22" s="2"/>
    </row>
    <row r="23" spans="1:48" ht="35.1" customHeight="1">
      <c r="A23" s="287" t="s">
        <v>6</v>
      </c>
      <c r="B23" s="31">
        <v>1</v>
      </c>
      <c r="C23" s="31">
        <v>20</v>
      </c>
      <c r="D23" s="30">
        <v>324</v>
      </c>
      <c r="E23" s="40">
        <v>95.427000000000007</v>
      </c>
      <c r="F23" s="40">
        <v>20.390266090516263</v>
      </c>
      <c r="G23" s="40">
        <v>1.1837130452759976</v>
      </c>
      <c r="H23" s="24"/>
      <c r="I23" s="24">
        <v>55.571333333333335</v>
      </c>
      <c r="J23" s="24">
        <v>20.440318906605924</v>
      </c>
      <c r="K23" s="24">
        <v>1.1574547852952406</v>
      </c>
      <c r="L23" s="24"/>
      <c r="M23" s="24">
        <v>40.606999999999999</v>
      </c>
      <c r="N23" s="24">
        <v>20.470195272353546</v>
      </c>
      <c r="O23" s="24">
        <v>1.14327946393378</v>
      </c>
      <c r="P23" s="24"/>
      <c r="Q23" s="24">
        <v>32.588666666666668</v>
      </c>
      <c r="R23" s="24">
        <v>20.49394008689687</v>
      </c>
      <c r="S23" s="24">
        <v>1.1337948949889249</v>
      </c>
      <c r="T23" s="24"/>
      <c r="U23" s="24">
        <v>27.539333333333332</v>
      </c>
      <c r="V23" s="24">
        <v>20.510443490701</v>
      </c>
      <c r="W23" s="24">
        <v>1.1263838141462617</v>
      </c>
      <c r="X23" s="24"/>
      <c r="Y23" s="24">
        <v>24.048000000000002</v>
      </c>
      <c r="Z23" s="24">
        <v>20.524369166954724</v>
      </c>
      <c r="AA23" s="24">
        <v>1.1201440859547247</v>
      </c>
      <c r="AB23" s="24"/>
      <c r="AC23" s="24">
        <v>21.475666666666665</v>
      </c>
      <c r="AD23" s="24">
        <v>20.534836890857832</v>
      </c>
      <c r="AE23" s="24">
        <v>1.1152135154316178</v>
      </c>
      <c r="AF23" s="24"/>
      <c r="AG23" s="24">
        <v>19.502666666666666</v>
      </c>
      <c r="AH23" s="24">
        <v>20.543729754743175</v>
      </c>
      <c r="AI23" s="24">
        <v>1.1105458962872978</v>
      </c>
      <c r="AJ23" s="24"/>
      <c r="AK23" s="24">
        <v>17.934000000000001</v>
      </c>
      <c r="AL23" s="24">
        <v>20.554398750650709</v>
      </c>
      <c r="AM23" s="24">
        <v>1.1065816536404771</v>
      </c>
      <c r="AN23" s="24"/>
      <c r="AO23" s="24">
        <v>16.653333333333332</v>
      </c>
      <c r="AP23" s="24">
        <v>20.557167730702261</v>
      </c>
      <c r="AQ23" s="24">
        <v>1.1027967242787453</v>
      </c>
      <c r="AR23" s="24"/>
      <c r="AS23" s="62"/>
      <c r="AT23" s="2"/>
      <c r="AU23" s="2"/>
      <c r="AV23" s="2"/>
    </row>
    <row r="24" spans="1:48" ht="35.1" customHeight="1">
      <c r="A24" s="287" t="s">
        <v>7</v>
      </c>
      <c r="B24" s="31">
        <v>0</v>
      </c>
      <c r="C24" s="31">
        <v>21</v>
      </c>
      <c r="D24" s="30">
        <v>340</v>
      </c>
      <c r="E24" s="24">
        <v>99.001666666666665</v>
      </c>
      <c r="F24" s="24">
        <v>21</v>
      </c>
      <c r="G24" s="24">
        <v>1.2280545792846806</v>
      </c>
      <c r="H24" s="24"/>
      <c r="I24" s="24">
        <v>57.209333333333326</v>
      </c>
      <c r="J24" s="24">
        <v>21</v>
      </c>
      <c r="K24" s="24">
        <v>1.1915714930398857</v>
      </c>
      <c r="L24" s="24"/>
      <c r="M24" s="24">
        <v>41.637999999999998</v>
      </c>
      <c r="N24" s="24">
        <v>21</v>
      </c>
      <c r="O24" s="24">
        <v>1.1723069992679767</v>
      </c>
      <c r="P24" s="24"/>
      <c r="Q24" s="24">
        <v>33.326333333333331</v>
      </c>
      <c r="R24" s="24">
        <v>21</v>
      </c>
      <c r="S24" s="24">
        <v>1.1594591146829953</v>
      </c>
      <c r="T24" s="24"/>
      <c r="U24" s="24">
        <v>28.109666666666669</v>
      </c>
      <c r="V24" s="24">
        <v>21</v>
      </c>
      <c r="W24" s="24">
        <v>1.1497109668975298</v>
      </c>
      <c r="X24" s="24"/>
      <c r="Y24" s="24">
        <v>24.506666666666664</v>
      </c>
      <c r="Z24" s="24">
        <v>21</v>
      </c>
      <c r="AA24" s="24">
        <v>1.1415085551035615</v>
      </c>
      <c r="AB24" s="24"/>
      <c r="AC24" s="24">
        <v>21.860666666666663</v>
      </c>
      <c r="AD24" s="24">
        <v>21</v>
      </c>
      <c r="AE24" s="24">
        <v>1.1352062453480116</v>
      </c>
      <c r="AF24" s="24"/>
      <c r="AG24" s="24">
        <v>19.831333333333333</v>
      </c>
      <c r="AH24" s="24">
        <v>21</v>
      </c>
      <c r="AI24" s="24">
        <v>1.1292612557892339</v>
      </c>
      <c r="AJ24" s="24"/>
      <c r="AK24" s="24">
        <v>18.219333333333331</v>
      </c>
      <c r="AL24" s="24">
        <v>21</v>
      </c>
      <c r="AM24" s="24">
        <v>1.1241875771287535</v>
      </c>
      <c r="AN24" s="24"/>
      <c r="AO24" s="24">
        <v>16.907666666666668</v>
      </c>
      <c r="AP24" s="24">
        <v>21</v>
      </c>
      <c r="AQ24" s="24">
        <v>1.1196388760126261</v>
      </c>
      <c r="AR24" s="24"/>
      <c r="AS24" s="62"/>
      <c r="AT24" s="2"/>
      <c r="AU24" s="2"/>
      <c r="AV24" s="2"/>
    </row>
    <row r="25" spans="1:48" ht="35.1" customHeight="1" thickBot="1">
      <c r="A25" s="287" t="s">
        <v>8</v>
      </c>
      <c r="B25" s="31">
        <v>2</v>
      </c>
      <c r="C25" s="31">
        <v>20</v>
      </c>
      <c r="D25" s="30">
        <v>322</v>
      </c>
      <c r="E25" s="24">
        <v>99.811333333333337</v>
      </c>
      <c r="F25" s="24">
        <v>21.140226301812724</v>
      </c>
      <c r="G25" s="24">
        <v>1.2380979946247677</v>
      </c>
      <c r="H25" s="24"/>
      <c r="I25" s="24">
        <v>57.856333333333332</v>
      </c>
      <c r="J25" s="24">
        <v>21.22436712518784</v>
      </c>
      <c r="K25" s="24">
        <v>1.2050473843163116</v>
      </c>
      <c r="L25" s="24"/>
      <c r="M25" s="24">
        <v>42.169333333333334</v>
      </c>
      <c r="N25" s="24">
        <v>21.27644814429414</v>
      </c>
      <c r="O25" s="24">
        <v>1.1872665502937478</v>
      </c>
      <c r="P25" s="24"/>
      <c r="Q25" s="24">
        <v>33.778666666666659</v>
      </c>
      <c r="R25" s="24">
        <v>21.314411492122332</v>
      </c>
      <c r="S25" s="24">
        <v>1.1751962796738915</v>
      </c>
      <c r="T25" s="24"/>
      <c r="U25" s="24">
        <v>28.502333333333336</v>
      </c>
      <c r="V25" s="24">
        <v>21.342342342342345</v>
      </c>
      <c r="W25" s="24">
        <v>1.1657713911763103</v>
      </c>
      <c r="X25" s="24"/>
      <c r="Y25" s="24">
        <v>24.856000000000005</v>
      </c>
      <c r="Z25" s="24">
        <v>21.36566643405444</v>
      </c>
      <c r="AA25" s="24">
        <v>1.1577803310250601</v>
      </c>
      <c r="AB25" s="24"/>
      <c r="AC25" s="24">
        <v>22.173666666666666</v>
      </c>
      <c r="AD25" s="24">
        <v>21.38689740420272</v>
      </c>
      <c r="AE25" s="24">
        <v>1.1514600751241972</v>
      </c>
      <c r="AF25" s="24"/>
      <c r="AG25" s="24">
        <v>20.118333333333336</v>
      </c>
      <c r="AH25" s="24">
        <v>21.402524544179528</v>
      </c>
      <c r="AI25" s="24">
        <v>1.1456039784374763</v>
      </c>
      <c r="AJ25" s="24"/>
      <c r="AK25" s="24">
        <v>18.480666666666668</v>
      </c>
      <c r="AL25" s="24">
        <v>21.412414518674385</v>
      </c>
      <c r="AM25" s="24">
        <v>1.1403126285479228</v>
      </c>
      <c r="AN25" s="24"/>
      <c r="AO25" s="24">
        <v>17.151</v>
      </c>
      <c r="AP25" s="24">
        <v>21.420749279538903</v>
      </c>
      <c r="AQ25" s="24">
        <v>1.1357525991656183</v>
      </c>
      <c r="AR25" s="24"/>
      <c r="AS25" s="62"/>
      <c r="AT25" s="2"/>
      <c r="AU25" s="2"/>
      <c r="AV25" s="2"/>
    </row>
    <row r="26" spans="1:48" ht="35.1" customHeight="1" thickBot="1">
      <c r="A26" s="287" t="s">
        <v>9</v>
      </c>
      <c r="B26" s="31">
        <v>3</v>
      </c>
      <c r="C26" s="31">
        <v>20</v>
      </c>
      <c r="D26" s="30">
        <v>320</v>
      </c>
      <c r="E26" s="24">
        <v>102.67999999999999</v>
      </c>
      <c r="F26" s="24">
        <v>21.637051148828078</v>
      </c>
      <c r="G26" s="24">
        <v>1.2736820343187927</v>
      </c>
      <c r="H26" s="24"/>
      <c r="I26" s="24">
        <v>59.387</v>
      </c>
      <c r="J26" s="24">
        <v>21.755172812391631</v>
      </c>
      <c r="K26" s="24">
        <v>1.2369285243170061</v>
      </c>
      <c r="L26" s="24"/>
      <c r="M26" s="24">
        <v>43.229000000000006</v>
      </c>
      <c r="N26" s="65">
        <v>21.827783558792927</v>
      </c>
      <c r="O26" s="65">
        <v>1.2171011881299625</v>
      </c>
      <c r="P26" s="65"/>
      <c r="Q26" s="52">
        <v>34.593333333333334</v>
      </c>
      <c r="R26" s="52">
        <v>21.880676552363301</v>
      </c>
      <c r="S26" s="52">
        <v>1.2035394124946364</v>
      </c>
      <c r="T26" s="65"/>
      <c r="U26" s="52">
        <v>29.167333333333332</v>
      </c>
      <c r="V26" s="52">
        <v>21.922115664051148</v>
      </c>
      <c r="W26" s="52">
        <v>1.192970496809729</v>
      </c>
      <c r="X26" s="65"/>
      <c r="Y26" s="42">
        <v>25.420333333333332</v>
      </c>
      <c r="Z26" s="42">
        <v>21.956385205861828</v>
      </c>
      <c r="AA26" s="42">
        <v>1.184066701860075</v>
      </c>
      <c r="AB26" s="65"/>
      <c r="AC26" s="42">
        <v>22.669666666666668</v>
      </c>
      <c r="AD26" s="42">
        <v>21.986585365853664</v>
      </c>
      <c r="AE26" s="42">
        <v>1.1772169427567465</v>
      </c>
      <c r="AF26" s="65"/>
      <c r="AG26" s="44">
        <v>20.548333333333332</v>
      </c>
      <c r="AH26" s="44">
        <v>22.038377986965966</v>
      </c>
      <c r="AI26" s="44">
        <v>1.1700895907675954</v>
      </c>
      <c r="AJ26" s="65"/>
      <c r="AK26" s="45">
        <v>18.866666666666667</v>
      </c>
      <c r="AL26" s="45">
        <v>22.045491251682371</v>
      </c>
      <c r="AM26" s="45">
        <v>1.1641299876593993</v>
      </c>
      <c r="AN26" s="65"/>
      <c r="AO26" s="45">
        <v>17.509333333333331</v>
      </c>
      <c r="AP26" s="45">
        <v>22.05155840372851</v>
      </c>
      <c r="AQ26" s="45">
        <v>1.1594817120279008</v>
      </c>
      <c r="AR26" s="24"/>
      <c r="AS26" s="62"/>
      <c r="AT26" s="2"/>
      <c r="AU26" s="2"/>
      <c r="AV26" s="2"/>
    </row>
    <row r="27" spans="1:48" ht="35.1" customHeight="1" thickBot="1">
      <c r="A27" s="287" t="s">
        <v>74</v>
      </c>
      <c r="B27" s="31">
        <v>0</v>
      </c>
      <c r="C27" s="31">
        <v>22</v>
      </c>
      <c r="D27" s="30">
        <v>354</v>
      </c>
      <c r="E27" s="44">
        <v>104.77566666666667</v>
      </c>
      <c r="F27" s="44">
        <v>22</v>
      </c>
      <c r="G27" s="44">
        <v>1.2996774860450693</v>
      </c>
      <c r="H27" s="24"/>
      <c r="I27" s="24">
        <v>60.092999999999996</v>
      </c>
      <c r="J27" s="39">
        <v>22</v>
      </c>
      <c r="K27" s="39">
        <v>1.251633283576908</v>
      </c>
      <c r="L27" s="24"/>
      <c r="M27" s="24">
        <v>43.56</v>
      </c>
      <c r="N27" s="124">
        <v>22</v>
      </c>
      <c r="O27" s="124">
        <v>1.2264204065544231</v>
      </c>
      <c r="P27" s="65"/>
      <c r="Q27" s="133">
        <v>34.765000000000001</v>
      </c>
      <c r="R27" s="133">
        <v>22</v>
      </c>
      <c r="S27" s="133">
        <v>1.2095118811536723</v>
      </c>
      <c r="T27" s="65"/>
      <c r="U27" s="53">
        <v>29.256666666666664</v>
      </c>
      <c r="V27" s="53">
        <v>22</v>
      </c>
      <c r="W27" s="53">
        <v>1.196624311501336</v>
      </c>
      <c r="X27" s="65"/>
      <c r="Y27" s="43">
        <v>25.462</v>
      </c>
      <c r="Z27" s="43">
        <v>22</v>
      </c>
      <c r="AA27" s="43">
        <v>1.1860075148278111</v>
      </c>
      <c r="AB27" s="65"/>
      <c r="AC27" s="43">
        <v>22.669666666666668</v>
      </c>
      <c r="AD27" s="43">
        <v>22</v>
      </c>
      <c r="AE27" s="43">
        <v>1.1772169427567465</v>
      </c>
      <c r="AF27" s="65"/>
      <c r="AG27" s="57">
        <v>20.544333333333331</v>
      </c>
      <c r="AH27" s="57">
        <v>22</v>
      </c>
      <c r="AI27" s="57">
        <v>1.1698618176296407</v>
      </c>
      <c r="AJ27" s="65"/>
      <c r="AK27" s="47">
        <v>18.852999999999998</v>
      </c>
      <c r="AL27" s="47">
        <v>22</v>
      </c>
      <c r="AM27" s="47">
        <v>1.1632867132867131</v>
      </c>
      <c r="AN27" s="65"/>
      <c r="AO27" s="47">
        <v>17.486000000000001</v>
      </c>
      <c r="AP27" s="47">
        <v>22</v>
      </c>
      <c r="AQ27" s="47">
        <v>1.1579365604926828</v>
      </c>
      <c r="AR27" s="24"/>
      <c r="AS27" s="62"/>
      <c r="AT27" s="2"/>
      <c r="AU27" s="2"/>
      <c r="AV27" s="2"/>
    </row>
    <row r="28" spans="1:48" ht="35.1" customHeight="1" thickBot="1">
      <c r="A28" s="287" t="s">
        <v>10</v>
      </c>
      <c r="B28" s="31">
        <v>3</v>
      </c>
      <c r="C28" s="31">
        <v>20</v>
      </c>
      <c r="D28" s="30">
        <v>320</v>
      </c>
      <c r="E28" s="59">
        <v>104.90166666666666</v>
      </c>
      <c r="F28" s="59">
        <v>22.023193029819609</v>
      </c>
      <c r="G28" s="59">
        <v>1.3012404382881952</v>
      </c>
      <c r="H28" s="65"/>
      <c r="I28" s="182">
        <v>60.490333333333332</v>
      </c>
      <c r="J28" s="42">
        <v>22.146473334971738</v>
      </c>
      <c r="K28" s="42">
        <v>1.2599090498837084</v>
      </c>
      <c r="L28" s="66"/>
      <c r="M28" s="42">
        <v>43.954000000000001</v>
      </c>
      <c r="N28" s="42">
        <v>22.218888888888888</v>
      </c>
      <c r="O28" s="42">
        <v>1.2375133735007602</v>
      </c>
      <c r="P28" s="24"/>
      <c r="Q28" s="42">
        <v>35.136333333333333</v>
      </c>
      <c r="R28" s="42">
        <v>22.275197628458496</v>
      </c>
      <c r="S28" s="42">
        <v>1.2110000000000001</v>
      </c>
      <c r="T28" s="24"/>
      <c r="U28" s="50">
        <v>29.596</v>
      </c>
      <c r="V28" s="50">
        <v>22.315000000000001</v>
      </c>
      <c r="W28" s="50">
        <v>1.2135027539946557</v>
      </c>
      <c r="X28" s="24"/>
      <c r="Y28" s="38">
        <v>25.772333333333336</v>
      </c>
      <c r="Z28" s="38">
        <v>22.346999627282894</v>
      </c>
      <c r="AA28" s="38">
        <v>1.2004626898115083</v>
      </c>
      <c r="AB28" s="24"/>
      <c r="AC28" s="38">
        <v>22.963666666666668</v>
      </c>
      <c r="AD28" s="38">
        <v>22.353790613718413</v>
      </c>
      <c r="AE28" s="38">
        <v>1.1924841183292656</v>
      </c>
      <c r="AF28" s="24"/>
      <c r="AG28" s="38">
        <v>20.810999999999996</v>
      </c>
      <c r="AH28" s="85">
        <v>22.399201596806385</v>
      </c>
      <c r="AI28" s="85">
        <v>1.1850466934932804</v>
      </c>
      <c r="AJ28" s="65"/>
      <c r="AK28" s="42">
        <v>19.103000000000002</v>
      </c>
      <c r="AL28" s="42">
        <v>22.41345093715546</v>
      </c>
      <c r="AM28" s="42">
        <v>1.1787124640065818</v>
      </c>
      <c r="AN28" s="65"/>
      <c r="AO28" s="56">
        <v>17.730666666666668</v>
      </c>
      <c r="AP28" s="56">
        <v>22.432273262661955</v>
      </c>
      <c r="AQ28" s="56">
        <v>1.1741385780191158</v>
      </c>
      <c r="AR28" s="24"/>
      <c r="AS28" s="62"/>
      <c r="AT28" s="2"/>
      <c r="AU28" s="2"/>
      <c r="AV28" s="2"/>
    </row>
    <row r="29" spans="1:48" ht="35.1" customHeight="1" thickBot="1">
      <c r="A29" s="287" t="s">
        <v>11</v>
      </c>
      <c r="B29" s="31">
        <v>4</v>
      </c>
      <c r="C29" s="31">
        <v>20</v>
      </c>
      <c r="D29" s="30">
        <v>318</v>
      </c>
      <c r="E29" s="57">
        <v>104.59100000000001</v>
      </c>
      <c r="F29" s="57">
        <v>21.968017549936498</v>
      </c>
      <c r="G29" s="57">
        <v>1.2973868100062025</v>
      </c>
      <c r="H29" s="65"/>
      <c r="I29" s="183">
        <v>60.496000000000002</v>
      </c>
      <c r="J29" s="56">
        <v>22.14856230031949</v>
      </c>
      <c r="K29" s="56">
        <v>1.260027076752178</v>
      </c>
      <c r="L29" s="66"/>
      <c r="M29" s="43">
        <v>43.999666666666663</v>
      </c>
      <c r="N29" s="43">
        <v>22.244259259259255</v>
      </c>
      <c r="O29" s="43">
        <v>1.2387991065563</v>
      </c>
      <c r="P29" s="24"/>
      <c r="Q29" s="43">
        <v>35.190666666666665</v>
      </c>
      <c r="R29" s="43">
        <v>22.315464426877469</v>
      </c>
      <c r="S29" s="43">
        <v>1.2243212840227766</v>
      </c>
      <c r="T29" s="24"/>
      <c r="U29" s="50">
        <v>29.655333333333331</v>
      </c>
      <c r="V29" s="50">
        <v>22.370049504950494</v>
      </c>
      <c r="W29" s="50">
        <v>1.2129301412444784</v>
      </c>
      <c r="X29" s="24"/>
      <c r="Y29" s="38">
        <v>25.834000000000003</v>
      </c>
      <c r="Z29" s="38">
        <v>22.415952292210214</v>
      </c>
      <c r="AA29" s="38">
        <v>1.2033350930037576</v>
      </c>
      <c r="AB29" s="24"/>
      <c r="AC29" s="38">
        <v>23.024333333333331</v>
      </c>
      <c r="AD29" s="38">
        <v>22.426795026073002</v>
      </c>
      <c r="AE29" s="38">
        <v>1.1956344878918486</v>
      </c>
      <c r="AF29" s="24"/>
      <c r="AG29" s="38">
        <v>20.869666666666664</v>
      </c>
      <c r="AH29" s="85">
        <v>22.487025948103788</v>
      </c>
      <c r="AI29" s="85">
        <v>1.1883873661832813</v>
      </c>
      <c r="AJ29" s="65"/>
      <c r="AK29" s="42">
        <v>19.159333333333333</v>
      </c>
      <c r="AL29" s="42">
        <v>22.506615214994486</v>
      </c>
      <c r="AM29" s="42">
        <v>1.1821883998354585</v>
      </c>
      <c r="AN29" s="65"/>
      <c r="AO29" s="55">
        <v>17.789666666666665</v>
      </c>
      <c r="AP29" s="55">
        <v>22.536513545347461</v>
      </c>
      <c r="AQ29" s="55">
        <v>1.1780456040438823</v>
      </c>
      <c r="AR29" s="24"/>
      <c r="AS29" s="62"/>
      <c r="AT29" s="2"/>
      <c r="AU29" s="2"/>
      <c r="AV29" s="2"/>
    </row>
    <row r="30" spans="1:48" ht="35.1" customHeight="1" thickBot="1">
      <c r="A30" s="287" t="s">
        <v>75</v>
      </c>
      <c r="B30" s="31">
        <v>1</v>
      </c>
      <c r="C30" s="31">
        <v>22</v>
      </c>
      <c r="D30" s="115">
        <v>352</v>
      </c>
      <c r="E30" s="24">
        <v>106.938</v>
      </c>
      <c r="F30" s="24">
        <v>22.398024297459813</v>
      </c>
      <c r="G30" s="24">
        <v>1.3264998966301429</v>
      </c>
      <c r="H30" s="24"/>
      <c r="I30" s="24">
        <v>61.31466666666666</v>
      </c>
      <c r="J30" s="40">
        <v>22.450356352912262</v>
      </c>
      <c r="K30" s="40">
        <v>1.2770784878675319</v>
      </c>
      <c r="L30" s="24"/>
      <c r="M30" s="24">
        <v>44.425333333333334</v>
      </c>
      <c r="N30" s="40">
        <v>22.480740740740742</v>
      </c>
      <c r="O30" s="40">
        <v>1.2507836402199823</v>
      </c>
      <c r="P30" s="24"/>
      <c r="Q30" s="40">
        <v>35.443999999999996</v>
      </c>
      <c r="R30" s="40">
        <v>22.50321146245059</v>
      </c>
      <c r="S30" s="40">
        <v>1.2331350241798003</v>
      </c>
      <c r="T30" s="24"/>
      <c r="U30" s="24">
        <v>29.817333333333334</v>
      </c>
      <c r="V30" s="24">
        <v>22.520420792079211</v>
      </c>
      <c r="W30" s="24">
        <v>1.2195560887822436</v>
      </c>
      <c r="X30" s="24"/>
      <c r="Y30" s="24">
        <v>25.939999999999998</v>
      </c>
      <c r="Z30" s="24">
        <v>22.534476332463658</v>
      </c>
      <c r="AA30" s="24">
        <v>1.2082725211936776</v>
      </c>
      <c r="AB30" s="24"/>
      <c r="AC30" s="38">
        <v>23.092666666666663</v>
      </c>
      <c r="AD30" s="38">
        <v>22.548999999999999</v>
      </c>
      <c r="AE30" s="38">
        <v>1.1991829810804726</v>
      </c>
      <c r="AF30" s="24"/>
      <c r="AG30" s="38">
        <v>20.915333333333333</v>
      </c>
      <c r="AH30" s="85">
        <v>22.555389221556887</v>
      </c>
      <c r="AI30" s="85">
        <v>1.1909877761749297</v>
      </c>
      <c r="AJ30" s="65"/>
      <c r="AK30" s="43">
        <v>19.189666666666664</v>
      </c>
      <c r="AL30" s="43">
        <v>22.556780595369347</v>
      </c>
      <c r="AM30" s="43">
        <v>1.1840600575894691</v>
      </c>
      <c r="AN30" s="65"/>
      <c r="AO30" s="43">
        <v>17.806333333333335</v>
      </c>
      <c r="AP30" s="43">
        <v>22.565959952885748</v>
      </c>
      <c r="AQ30" s="43">
        <v>1.1791492837118955</v>
      </c>
      <c r="AR30" s="24"/>
      <c r="AS30" s="62"/>
      <c r="AT30" s="2"/>
      <c r="AU30" s="2"/>
      <c r="AV30" s="2"/>
    </row>
    <row r="31" spans="1:48" ht="39.950000000000003" customHeight="1" thickBot="1">
      <c r="A31" s="287" t="s">
        <v>12</v>
      </c>
      <c r="B31" s="32">
        <v>0</v>
      </c>
      <c r="C31" s="31">
        <v>23</v>
      </c>
      <c r="D31" s="116">
        <v>368</v>
      </c>
      <c r="E31" s="79">
        <v>110.20833333333333</v>
      </c>
      <c r="F31" s="79">
        <v>23</v>
      </c>
      <c r="G31" s="79">
        <v>1.3670663634484186</v>
      </c>
      <c r="H31" s="24"/>
      <c r="I31" s="38">
        <v>62.805666666666667</v>
      </c>
      <c r="J31" s="38">
        <v>23</v>
      </c>
      <c r="K31" s="38">
        <v>1.3081334397889399</v>
      </c>
      <c r="L31" s="24"/>
      <c r="M31" s="24">
        <v>45.359999999999992</v>
      </c>
      <c r="N31" s="39">
        <v>23</v>
      </c>
      <c r="O31" s="39">
        <v>1.2770989357508866</v>
      </c>
      <c r="P31" s="24"/>
      <c r="Q31" s="24">
        <v>36.114333333333335</v>
      </c>
      <c r="R31" s="24">
        <v>23</v>
      </c>
      <c r="S31" s="24">
        <v>1.2564566445163461</v>
      </c>
      <c r="T31" s="24"/>
      <c r="U31" s="24">
        <v>30.334</v>
      </c>
      <c r="V31" s="24">
        <v>23</v>
      </c>
      <c r="W31" s="24">
        <v>1.2406882259911656</v>
      </c>
      <c r="X31" s="24"/>
      <c r="Y31" s="24">
        <v>26.356333333333335</v>
      </c>
      <c r="Z31" s="24">
        <v>23</v>
      </c>
      <c r="AA31" s="24">
        <v>1.2276651243672949</v>
      </c>
      <c r="AB31" s="24"/>
      <c r="AC31" s="24">
        <v>23.500666666666664</v>
      </c>
      <c r="AD31" s="24">
        <v>23</v>
      </c>
      <c r="AE31" s="24">
        <v>1.220370081874989</v>
      </c>
      <c r="AF31" s="24"/>
      <c r="AG31" s="24">
        <v>21.212333333333333</v>
      </c>
      <c r="AH31" s="24">
        <v>23</v>
      </c>
      <c r="AI31" s="24">
        <v>1.2078999316680585</v>
      </c>
      <c r="AJ31" s="24"/>
      <c r="AK31" s="24">
        <v>19.457666666666668</v>
      </c>
      <c r="AL31" s="24">
        <v>23</v>
      </c>
      <c r="AM31" s="24">
        <v>1.2005964623611682</v>
      </c>
      <c r="AN31" s="24"/>
      <c r="AO31" s="24">
        <v>18.052000000000003</v>
      </c>
      <c r="AP31" s="24">
        <v>23</v>
      </c>
      <c r="AQ31" s="24">
        <v>1.1954175220184096</v>
      </c>
      <c r="AR31" s="24"/>
      <c r="AS31" s="62"/>
      <c r="AT31" s="2"/>
      <c r="AU31" s="2"/>
      <c r="AV31" s="2"/>
    </row>
    <row r="32" spans="1:48" ht="39.950000000000003" customHeight="1" thickBot="1">
      <c r="A32" s="287" t="s">
        <v>13</v>
      </c>
      <c r="B32" s="32">
        <v>2</v>
      </c>
      <c r="C32" s="32">
        <v>22</v>
      </c>
      <c r="D32" s="78">
        <v>350</v>
      </c>
      <c r="E32" s="128">
        <v>111.06</v>
      </c>
      <c r="F32" s="128">
        <v>23.157482741617358</v>
      </c>
      <c r="G32" s="128">
        <v>1.3776307628695474</v>
      </c>
      <c r="H32" s="65"/>
      <c r="I32" s="54">
        <v>63.461000000000006</v>
      </c>
      <c r="J32" s="175">
        <v>23.243106219859033</v>
      </c>
      <c r="K32" s="175">
        <v>1.3217828999895858</v>
      </c>
      <c r="L32" s="65"/>
      <c r="M32" s="44">
        <v>45.890333333333331</v>
      </c>
      <c r="N32" s="44">
        <v>23.295560096600411</v>
      </c>
      <c r="O32" s="44">
        <v>1.2920303320382152</v>
      </c>
      <c r="P32" s="24"/>
      <c r="Q32" s="74">
        <v>36.567666666666661</v>
      </c>
      <c r="R32" s="74">
        <v>23.338056176982345</v>
      </c>
      <c r="S32" s="74">
        <v>1.2722286005868093</v>
      </c>
      <c r="T32" s="24"/>
      <c r="U32" s="42">
        <v>30.725333333333335</v>
      </c>
      <c r="V32" s="42">
        <v>23.365049751243781</v>
      </c>
      <c r="W32" s="42">
        <v>1.2566941157223102</v>
      </c>
      <c r="X32" s="24"/>
      <c r="Y32" s="38">
        <v>26.702333333333332</v>
      </c>
      <c r="Z32" s="38">
        <v>23.38861849494571</v>
      </c>
      <c r="AA32" s="38">
        <v>1.243781635251374</v>
      </c>
      <c r="AB32" s="24"/>
      <c r="AC32" s="38">
        <v>23.751333333333335</v>
      </c>
      <c r="AD32" s="38">
        <v>23.357584403233481</v>
      </c>
      <c r="AE32" s="38">
        <v>1.2333869934742345</v>
      </c>
      <c r="AF32" s="24"/>
      <c r="AG32" s="38">
        <v>21.496333333333336</v>
      </c>
      <c r="AH32" s="38">
        <v>23.415204678362578</v>
      </c>
      <c r="AI32" s="38">
        <v>1.2240718244628352</v>
      </c>
      <c r="AJ32" s="24"/>
      <c r="AK32" s="38">
        <v>19.729666666666663</v>
      </c>
      <c r="AL32" s="38">
        <v>23.42677824267782</v>
      </c>
      <c r="AM32" s="38">
        <v>1.2173796791443847</v>
      </c>
      <c r="AN32" s="24"/>
      <c r="AO32" s="38">
        <v>18.317333333333334</v>
      </c>
      <c r="AP32" s="38">
        <v>23.44173140954495</v>
      </c>
      <c r="AQ32" s="38">
        <v>1.212988102333179</v>
      </c>
      <c r="AR32" s="24"/>
      <c r="AS32" s="62"/>
      <c r="AT32" s="2"/>
      <c r="AU32" s="2"/>
      <c r="AV32" s="2"/>
    </row>
    <row r="33" spans="1:48" ht="39.950000000000003" customHeight="1" thickBot="1">
      <c r="A33" s="287" t="s">
        <v>14</v>
      </c>
      <c r="B33" s="32">
        <v>5</v>
      </c>
      <c r="C33" s="31">
        <v>20</v>
      </c>
      <c r="D33" s="78">
        <v>316</v>
      </c>
      <c r="E33" s="79">
        <v>109.96199999999999</v>
      </c>
      <c r="F33" s="79">
        <v>22.954657013130443</v>
      </c>
      <c r="G33" s="79">
        <v>1.3640107504651644</v>
      </c>
      <c r="H33" s="65"/>
      <c r="I33" s="54">
        <v>63.187666666666665</v>
      </c>
      <c r="J33" s="175">
        <v>23.141708915543465</v>
      </c>
      <c r="K33" s="175">
        <v>1.3160898392751759</v>
      </c>
      <c r="L33" s="65"/>
      <c r="M33" s="57">
        <v>45.829666666666668</v>
      </c>
      <c r="N33" s="57">
        <v>23.261749953557501</v>
      </c>
      <c r="O33" s="57">
        <v>1.2903222779060384</v>
      </c>
      <c r="P33" s="24"/>
      <c r="Q33" s="75">
        <v>36.574333333333328</v>
      </c>
      <c r="R33" s="75">
        <v>23.343027591349735</v>
      </c>
      <c r="S33" s="75">
        <v>1.2724605411172574</v>
      </c>
      <c r="T33" s="24"/>
      <c r="U33" s="43">
        <v>30.773666666666667</v>
      </c>
      <c r="V33" s="43">
        <v>23.410136815920399</v>
      </c>
      <c r="W33" s="43">
        <v>1.2586709930741125</v>
      </c>
      <c r="X33" s="24"/>
      <c r="Y33" s="38">
        <v>26.772333333333336</v>
      </c>
      <c r="Z33" s="38">
        <v>23.467240733807564</v>
      </c>
      <c r="AA33" s="38">
        <v>1.2470422010371705</v>
      </c>
      <c r="AB33" s="24"/>
      <c r="AC33" s="38">
        <v>23.831999999999997</v>
      </c>
      <c r="AD33" s="38">
        <v>23.472658107465524</v>
      </c>
      <c r="AE33" s="38">
        <v>1.2375759464090978</v>
      </c>
      <c r="AF33" s="24"/>
      <c r="AG33" s="38">
        <v>21.582999999999998</v>
      </c>
      <c r="AH33" s="38">
        <v>23.541910331384017</v>
      </c>
      <c r="AI33" s="38">
        <v>1.2290069091185178</v>
      </c>
      <c r="AJ33" s="24"/>
      <c r="AK33" s="38">
        <v>19.827333333333332</v>
      </c>
      <c r="AL33" s="38">
        <v>23.58002092050209</v>
      </c>
      <c r="AM33" s="38">
        <v>1.2234060057589469</v>
      </c>
      <c r="AN33" s="24"/>
      <c r="AO33" s="38">
        <v>18.417666666666666</v>
      </c>
      <c r="AP33" s="38">
        <v>23.608768035516093</v>
      </c>
      <c r="AQ33" s="38">
        <v>1.219632253934618</v>
      </c>
      <c r="AR33" s="24"/>
      <c r="AS33" s="63"/>
      <c r="AT33" s="136"/>
      <c r="AU33" s="136"/>
      <c r="AV33" s="2"/>
    </row>
    <row r="34" spans="1:48" ht="54.95" customHeight="1">
      <c r="A34" s="63"/>
      <c r="B34" s="136"/>
      <c r="C34" s="136"/>
      <c r="D34" s="2"/>
    </row>
    <row r="35" spans="1:48" ht="54.95" customHeight="1">
      <c r="A35" s="63"/>
      <c r="B35" s="136"/>
      <c r="C35" s="136"/>
      <c r="D35" s="2"/>
    </row>
    <row r="36" spans="1:48" ht="54.95" customHeight="1">
      <c r="A36" s="63"/>
      <c r="B36" s="136"/>
      <c r="C36" s="136"/>
      <c r="D36" s="2"/>
    </row>
    <row r="37" spans="1:48" ht="54.95" customHeight="1"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4"/>
      <c r="AP37" s="64"/>
      <c r="AQ37" s="64"/>
      <c r="AR37" s="64"/>
      <c r="AS37" s="63"/>
      <c r="AT37" s="136"/>
      <c r="AU37" s="136"/>
      <c r="AV37" s="2"/>
    </row>
    <row r="38" spans="1:48" ht="65.099999999999994" customHeight="1"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3"/>
      <c r="AT38" s="136"/>
      <c r="AU38" s="136"/>
      <c r="AV38" s="2"/>
    </row>
    <row r="39" spans="1:48" ht="45" customHeight="1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3"/>
      <c r="AT39" s="136"/>
      <c r="AU39" s="136"/>
      <c r="AV39" s="2"/>
    </row>
    <row r="40" spans="1:48" ht="45" customHeight="1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3"/>
      <c r="AT40" s="136"/>
      <c r="AU40" s="136"/>
      <c r="AV40" s="2"/>
    </row>
    <row r="41" spans="1:48" ht="45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3"/>
      <c r="AT41" s="136"/>
      <c r="AU41" s="136"/>
      <c r="AV41" s="2"/>
    </row>
    <row r="42" spans="1:48" ht="45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3"/>
      <c r="AT42" s="136"/>
      <c r="AU42" s="136"/>
      <c r="AV42" s="2"/>
    </row>
    <row r="43" spans="1:48" ht="54.95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3"/>
      <c r="AT43" s="136"/>
      <c r="AU43" s="136"/>
      <c r="AV43" s="2"/>
    </row>
    <row r="44" spans="1:48" ht="39.950000000000003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3"/>
      <c r="AT44" s="136"/>
      <c r="AU44" s="136"/>
      <c r="AV44" s="2"/>
    </row>
    <row r="45" spans="1:48" ht="39.950000000000003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3"/>
      <c r="AT45" s="136"/>
      <c r="AU45" s="136"/>
      <c r="AV45" s="2"/>
    </row>
    <row r="46" spans="1:48" ht="54.95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3"/>
      <c r="AT46" s="136"/>
      <c r="AU46" s="136"/>
      <c r="AV46" s="2"/>
    </row>
    <row r="47" spans="1:48" ht="45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3"/>
      <c r="AT47" s="136"/>
      <c r="AU47" s="136"/>
      <c r="AV47" s="2"/>
    </row>
    <row r="48" spans="1:48" ht="45" customHeight="1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3"/>
      <c r="AT48" s="136"/>
      <c r="AU48" s="136"/>
      <c r="AV48" s="2"/>
    </row>
    <row r="49" spans="5:48" ht="45" customHeight="1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3"/>
      <c r="AT49" s="136"/>
      <c r="AU49" s="136"/>
      <c r="AV49" s="2"/>
    </row>
    <row r="50" spans="5:48" ht="54.95" customHeight="1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3"/>
      <c r="AT50" s="136"/>
      <c r="AU50" s="136"/>
      <c r="AV50" s="2"/>
    </row>
    <row r="51" spans="5:48" ht="54.95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3"/>
      <c r="AT51" s="136"/>
      <c r="AU51" s="136"/>
      <c r="AV51" s="2"/>
    </row>
    <row r="52" spans="5:48" ht="54.95" customHeight="1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2"/>
      <c r="AT52" s="2"/>
      <c r="AU52" s="2"/>
      <c r="AV52" s="2"/>
    </row>
    <row r="53" spans="5:48" ht="18.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2"/>
      <c r="AT53" s="2"/>
      <c r="AU53" s="2"/>
      <c r="AV53" s="2"/>
    </row>
    <row r="54" spans="5:48" ht="18.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2"/>
      <c r="AT54" s="2"/>
      <c r="AU54" s="2"/>
      <c r="AV54" s="2"/>
    </row>
    <row r="55" spans="5:4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5:4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5:4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5:4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5:4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5:4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5:4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5:4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5:4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5:4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5:4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5:4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5:48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5:48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5:48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5:48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5:48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5:48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5:48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5:48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5:48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5:48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5:48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5:48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5:48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5:48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5:48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5:48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5:48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5:48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5:48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5:48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5:48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5:48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5:48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5:48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5:48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5:48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5:48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5:48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5:48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5:48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5:48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5:48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5:48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5:48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5:48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5:48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5:48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5:48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5:48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5:48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5:48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5:48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5:48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5:48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5:48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5:48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5:48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5:48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5:48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5:48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5:48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5:48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5:48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5:48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5:48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5:48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5:48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5:48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5:48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5:48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5:48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5:48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5:48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5:48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5:48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5:48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5:48">
      <c r="AS133" s="2"/>
      <c r="AT133" s="2"/>
      <c r="AU133" s="2"/>
      <c r="AV133" s="2"/>
    </row>
    <row r="134" spans="5:48">
      <c r="AS134" s="2"/>
      <c r="AT134" s="2"/>
      <c r="AU134" s="2"/>
      <c r="AV134" s="2"/>
    </row>
    <row r="135" spans="5:48">
      <c r="AS135" s="2"/>
      <c r="AT135" s="2"/>
      <c r="AU135" s="2"/>
      <c r="AV135" s="2"/>
    </row>
    <row r="136" spans="5:48">
      <c r="AS136" s="2"/>
      <c r="AT136" s="2"/>
      <c r="AU136" s="2"/>
      <c r="AV136" s="2"/>
    </row>
    <row r="137" spans="5:48">
      <c r="AS137" s="2"/>
      <c r="AT137" s="2"/>
      <c r="AU137" s="2"/>
      <c r="AV137" s="2"/>
    </row>
    <row r="138" spans="5:48">
      <c r="AS138" s="2"/>
      <c r="AT138" s="2"/>
      <c r="AU138" s="2"/>
      <c r="AV138" s="2"/>
    </row>
    <row r="139" spans="5:48">
      <c r="AS139" s="2"/>
      <c r="AT139" s="2"/>
      <c r="AU139" s="2"/>
      <c r="AV139" s="2"/>
    </row>
    <row r="140" spans="5:48">
      <c r="AS140" s="2"/>
      <c r="AT140" s="2"/>
      <c r="AU140" s="2"/>
      <c r="AV140" s="2"/>
    </row>
    <row r="141" spans="5:48">
      <c r="AS141" s="2"/>
      <c r="AT141" s="2"/>
      <c r="AU141" s="2"/>
      <c r="AV141" s="2"/>
    </row>
    <row r="142" spans="5:48">
      <c r="AS142" s="2"/>
      <c r="AT142" s="2"/>
      <c r="AU142" s="2"/>
      <c r="AV142" s="2"/>
    </row>
    <row r="143" spans="5:48">
      <c r="AS143" s="2"/>
      <c r="AT143" s="2"/>
      <c r="AU143" s="2"/>
      <c r="AV143" s="2"/>
    </row>
    <row r="144" spans="5:48">
      <c r="AS144" s="2"/>
      <c r="AT144" s="2"/>
      <c r="AU144" s="2"/>
      <c r="AV144" s="2"/>
    </row>
    <row r="145" spans="45:48">
      <c r="AS145" s="2"/>
      <c r="AT145" s="2"/>
      <c r="AU145" s="2"/>
      <c r="AV145" s="2"/>
    </row>
    <row r="146" spans="45:48">
      <c r="AS146" s="2"/>
      <c r="AT146" s="2"/>
      <c r="AU146" s="2"/>
      <c r="AV146" s="2"/>
    </row>
    <row r="147" spans="45:48">
      <c r="AS147" s="2"/>
      <c r="AT147" s="2"/>
      <c r="AU147" s="2"/>
      <c r="AV147" s="2"/>
    </row>
    <row r="148" spans="45:48">
      <c r="AS148" s="2"/>
      <c r="AT148" s="2"/>
      <c r="AU148" s="2"/>
      <c r="AV148" s="2"/>
    </row>
  </sheetData>
  <mergeCells count="22">
    <mergeCell ref="X1:X11"/>
    <mergeCell ref="AC1:AC11"/>
    <mergeCell ref="AC15:AF15"/>
    <mergeCell ref="AG15:AJ15"/>
    <mergeCell ref="AK15:AN15"/>
    <mergeCell ref="Y15:AB15"/>
    <mergeCell ref="Y13:Y14"/>
    <mergeCell ref="AO15:AR15"/>
    <mergeCell ref="AC13:AC14"/>
    <mergeCell ref="AG13:AG14"/>
    <mergeCell ref="AK13:AK14"/>
    <mergeCell ref="AO13:AO14"/>
    <mergeCell ref="E13:E14"/>
    <mergeCell ref="I13:I14"/>
    <mergeCell ref="M13:M14"/>
    <mergeCell ref="Q13:Q14"/>
    <mergeCell ref="U13:U14"/>
    <mergeCell ref="E15:H15"/>
    <mergeCell ref="I15:L15"/>
    <mergeCell ref="M15:P15"/>
    <mergeCell ref="Q15:T15"/>
    <mergeCell ref="U15:X15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63"/>
  <sheetViews>
    <sheetView workbookViewId="0">
      <pane xSplit="4" ySplit="15" topLeftCell="V27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4.28515625" customWidth="1"/>
    <col min="2" max="2" width="7.140625" customWidth="1"/>
    <col min="3" max="3" width="5.7109375" customWidth="1"/>
    <col min="4" max="4" width="7.7109375" customWidth="1"/>
    <col min="5" max="5" width="11" bestFit="1" customWidth="1"/>
    <col min="6" max="7" width="11" customWidth="1"/>
    <col min="8" max="8" width="4.85546875" customWidth="1"/>
    <col min="9" max="9" width="9.7109375" bestFit="1" customWidth="1"/>
    <col min="10" max="11" width="9.7109375" customWidth="1"/>
    <col min="12" max="12" width="4.28515625" customWidth="1"/>
    <col min="13" max="13" width="9.7109375" bestFit="1" customWidth="1"/>
    <col min="14" max="15" width="9.7109375" customWidth="1"/>
    <col min="16" max="16" width="4" customWidth="1"/>
    <col min="17" max="17" width="9.7109375" bestFit="1" customWidth="1"/>
    <col min="18" max="18" width="9.7109375" customWidth="1"/>
    <col min="19" max="20" width="7.28515625" customWidth="1"/>
    <col min="21" max="23" width="11.7109375" customWidth="1"/>
    <col min="24" max="24" width="11.140625" customWidth="1"/>
    <col min="25" max="25" width="9.7109375" bestFit="1" customWidth="1"/>
    <col min="26" max="27" width="9.7109375" customWidth="1"/>
    <col min="28" max="28" width="10" customWidth="1"/>
    <col min="29" max="31" width="10.140625" customWidth="1"/>
    <col min="32" max="32" width="9" customWidth="1"/>
    <col min="33" max="33" width="9.7109375" bestFit="1" customWidth="1"/>
    <col min="34" max="35" width="9.7109375" customWidth="1"/>
    <col min="36" max="36" width="4" customWidth="1"/>
    <col min="37" max="37" width="9.7109375" bestFit="1" customWidth="1"/>
    <col min="38" max="39" width="9.7109375" customWidth="1"/>
    <col min="40" max="40" width="3.5703125" customWidth="1"/>
    <col min="41" max="43" width="11.7109375" customWidth="1"/>
    <col min="44" max="44" width="3.42578125" customWidth="1"/>
  </cols>
  <sheetData>
    <row r="1" spans="1:48" ht="18">
      <c r="V1" s="675" t="s">
        <v>190</v>
      </c>
      <c r="W1" s="122" t="s">
        <v>136</v>
      </c>
      <c r="X1" s="122" t="s">
        <v>3</v>
      </c>
      <c r="Y1" s="122" t="s">
        <v>137</v>
      </c>
      <c r="AA1" s="675"/>
      <c r="AB1" s="122" t="s">
        <v>136</v>
      </c>
      <c r="AC1" s="122" t="s">
        <v>3</v>
      </c>
      <c r="AD1" s="122" t="s">
        <v>137</v>
      </c>
    </row>
    <row r="2" spans="1:48">
      <c r="V2" s="676"/>
      <c r="W2" s="376">
        <v>96.949000000000012</v>
      </c>
      <c r="X2" s="376">
        <v>22.397628118471186</v>
      </c>
      <c r="Y2" s="377">
        <v>1</v>
      </c>
      <c r="AA2" s="676"/>
      <c r="AB2" s="377"/>
      <c r="AC2" s="377"/>
      <c r="AD2" s="377">
        <v>1</v>
      </c>
    </row>
    <row r="3" spans="1:48">
      <c r="V3" s="676"/>
      <c r="W3" s="376">
        <v>56.316000000000003</v>
      </c>
      <c r="X3" s="376">
        <v>22.449532250123092</v>
      </c>
      <c r="Y3" s="377">
        <v>2</v>
      </c>
      <c r="AA3" s="676"/>
      <c r="AB3" s="376"/>
      <c r="AC3" s="377"/>
      <c r="AD3" s="377">
        <v>2</v>
      </c>
    </row>
    <row r="4" spans="1:48">
      <c r="V4" s="676"/>
      <c r="W4" s="376">
        <v>41.093666666666671</v>
      </c>
      <c r="X4" s="376">
        <v>22.481693786982252</v>
      </c>
      <c r="Y4" s="377">
        <v>3</v>
      </c>
      <c r="AA4" s="676"/>
      <c r="AB4" s="376"/>
      <c r="AC4" s="377"/>
      <c r="AD4" s="377">
        <v>3</v>
      </c>
    </row>
    <row r="5" spans="1:48">
      <c r="V5" s="676"/>
      <c r="W5" s="376">
        <v>32.945999999999998</v>
      </c>
      <c r="X5" s="376">
        <v>22.5048231511254</v>
      </c>
      <c r="Y5" s="377">
        <v>4</v>
      </c>
      <c r="AA5" s="676"/>
      <c r="AB5" s="376"/>
      <c r="AC5" s="377"/>
      <c r="AD5" s="377">
        <v>4</v>
      </c>
    </row>
    <row r="6" spans="1:48">
      <c r="V6" s="676"/>
      <c r="W6" s="376">
        <v>27.819333333333333</v>
      </c>
      <c r="X6" s="376">
        <v>22.520322680732235</v>
      </c>
      <c r="Y6" s="377">
        <v>5</v>
      </c>
      <c r="AA6" s="676"/>
      <c r="AB6" s="376"/>
      <c r="AC6" s="377"/>
      <c r="AD6" s="377">
        <v>5</v>
      </c>
    </row>
    <row r="7" spans="1:48">
      <c r="V7" s="676"/>
      <c r="W7" s="376">
        <v>24.272000000000002</v>
      </c>
      <c r="X7" s="376">
        <v>22.5339552238806</v>
      </c>
      <c r="Y7" s="377">
        <v>6</v>
      </c>
      <c r="AA7" s="676"/>
      <c r="AB7" s="376"/>
      <c r="AC7" s="377"/>
      <c r="AD7" s="377">
        <v>6</v>
      </c>
    </row>
    <row r="8" spans="1:48">
      <c r="V8" s="676"/>
      <c r="W8" s="376">
        <v>21.667000000000002</v>
      </c>
      <c r="X8" s="376">
        <v>22.546328671328673</v>
      </c>
      <c r="Y8" s="377">
        <v>7</v>
      </c>
      <c r="AA8" s="676"/>
      <c r="AB8" s="376"/>
      <c r="AC8" s="377"/>
      <c r="AD8" s="377">
        <v>7</v>
      </c>
    </row>
    <row r="9" spans="1:48">
      <c r="V9" s="676"/>
      <c r="W9" s="376">
        <v>19.662666666666667</v>
      </c>
      <c r="X9" s="376">
        <v>22.553383458646618</v>
      </c>
      <c r="Y9" s="377">
        <v>8</v>
      </c>
      <c r="AA9" s="676"/>
      <c r="AB9" s="376"/>
      <c r="AC9" s="377"/>
      <c r="AD9" s="377">
        <v>8</v>
      </c>
    </row>
    <row r="10" spans="1:48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76">
        <v>18.076000000000004</v>
      </c>
      <c r="X10" s="376">
        <v>22.557087699944848</v>
      </c>
      <c r="Y10" s="377">
        <v>9</v>
      </c>
      <c r="AA10" s="676"/>
      <c r="AB10" s="376"/>
      <c r="AC10" s="377"/>
      <c r="AD10" s="377">
        <v>9</v>
      </c>
    </row>
    <row r="11" spans="1:48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76">
        <v>16.803666666666668</v>
      </c>
      <c r="X11" s="376">
        <v>22.561651917404131</v>
      </c>
      <c r="Y11" s="377">
        <v>10</v>
      </c>
      <c r="AA11" s="677"/>
      <c r="AB11" s="376"/>
      <c r="AC11" s="377"/>
      <c r="AD11" s="377">
        <v>10</v>
      </c>
    </row>
    <row r="12" spans="1:48" ht="18.75" customHeight="1">
      <c r="B12" s="8"/>
      <c r="E12" s="681"/>
      <c r="F12" s="180"/>
      <c r="G12" s="268"/>
      <c r="H12" s="9"/>
      <c r="I12" s="710"/>
      <c r="J12" s="180"/>
      <c r="K12" s="268"/>
      <c r="L12" s="10"/>
      <c r="M12" s="680"/>
      <c r="N12" s="180"/>
      <c r="O12" s="268"/>
      <c r="P12" s="11"/>
      <c r="Q12" s="680"/>
      <c r="R12" s="180"/>
      <c r="S12" s="268"/>
      <c r="T12" s="12"/>
      <c r="U12" s="683"/>
      <c r="V12" s="178"/>
      <c r="W12" s="270"/>
      <c r="X12" s="12"/>
      <c r="Y12" s="683"/>
      <c r="Z12" s="178"/>
      <c r="AA12" s="270"/>
      <c r="AB12" s="11"/>
      <c r="AC12" s="683"/>
      <c r="AD12" s="178"/>
      <c r="AE12" s="270"/>
      <c r="AF12" s="11"/>
      <c r="AG12" s="683"/>
      <c r="AH12" s="178"/>
      <c r="AI12" s="270"/>
      <c r="AJ12" s="13"/>
      <c r="AK12" s="683"/>
      <c r="AL12" s="178"/>
      <c r="AM12" s="270"/>
      <c r="AN12" s="11"/>
      <c r="AO12" s="683"/>
      <c r="AP12" s="178"/>
      <c r="AQ12" s="270"/>
      <c r="AR12" s="10"/>
    </row>
    <row r="13" spans="1:48">
      <c r="E13" s="682"/>
      <c r="F13" s="181"/>
      <c r="G13" s="269"/>
      <c r="H13" s="14"/>
      <c r="I13" s="711"/>
      <c r="J13" s="181"/>
      <c r="K13" s="269"/>
      <c r="L13" s="15"/>
      <c r="M13" s="723"/>
      <c r="N13" s="181"/>
      <c r="O13" s="269"/>
      <c r="P13" s="15"/>
      <c r="Q13" s="723"/>
      <c r="R13" s="181"/>
      <c r="S13" s="269"/>
      <c r="T13" s="16"/>
      <c r="U13" s="684"/>
      <c r="V13" s="179"/>
      <c r="W13" s="271"/>
      <c r="X13" s="16"/>
      <c r="Y13" s="684"/>
      <c r="Z13" s="179"/>
      <c r="AA13" s="271"/>
      <c r="AB13" s="15"/>
      <c r="AC13" s="684"/>
      <c r="AD13" s="179"/>
      <c r="AE13" s="271"/>
      <c r="AF13" s="15"/>
      <c r="AG13" s="684"/>
      <c r="AH13" s="179"/>
      <c r="AI13" s="271"/>
      <c r="AJ13" s="15"/>
      <c r="AK13" s="684"/>
      <c r="AL13" s="179"/>
      <c r="AM13" s="271"/>
      <c r="AN13" s="15"/>
      <c r="AO13" s="684"/>
      <c r="AP13" s="179"/>
      <c r="AQ13" s="271"/>
      <c r="AR13" s="15"/>
    </row>
    <row r="14" spans="1:48" ht="21">
      <c r="B14" s="17"/>
      <c r="C14" s="18"/>
      <c r="D14" s="17"/>
      <c r="E14" s="704" t="s">
        <v>58</v>
      </c>
      <c r="F14" s="685"/>
      <c r="G14" s="685"/>
      <c r="H14" s="686"/>
      <c r="I14" s="703" t="s">
        <v>59</v>
      </c>
      <c r="J14" s="687"/>
      <c r="K14" s="687"/>
      <c r="L14" s="688"/>
      <c r="M14" s="689" t="s">
        <v>60</v>
      </c>
      <c r="N14" s="689"/>
      <c r="O14" s="689"/>
      <c r="P14" s="690"/>
      <c r="Q14" s="691" t="s">
        <v>76</v>
      </c>
      <c r="R14" s="691"/>
      <c r="S14" s="691"/>
      <c r="T14" s="692"/>
      <c r="U14" s="708" t="s">
        <v>61</v>
      </c>
      <c r="V14" s="708"/>
      <c r="W14" s="708"/>
      <c r="X14" s="709"/>
      <c r="Y14" s="721" t="s">
        <v>62</v>
      </c>
      <c r="Z14" s="721"/>
      <c r="AA14" s="721"/>
      <c r="AB14" s="722"/>
      <c r="AC14" s="695" t="s">
        <v>63</v>
      </c>
      <c r="AD14" s="695"/>
      <c r="AE14" s="695"/>
      <c r="AF14" s="696"/>
      <c r="AG14" s="697" t="s">
        <v>64</v>
      </c>
      <c r="AH14" s="697"/>
      <c r="AI14" s="697"/>
      <c r="AJ14" s="698"/>
      <c r="AK14" s="699" t="s">
        <v>65</v>
      </c>
      <c r="AL14" s="699"/>
      <c r="AM14" s="699"/>
      <c r="AN14" s="700"/>
      <c r="AO14" s="701" t="s">
        <v>66</v>
      </c>
      <c r="AP14" s="701"/>
      <c r="AQ14" s="701"/>
      <c r="AR14" s="702"/>
    </row>
    <row r="15" spans="1:48" ht="32.25" thickBot="1">
      <c r="A15" s="19"/>
      <c r="B15" s="34" t="s">
        <v>0</v>
      </c>
      <c r="C15" s="20" t="s">
        <v>1</v>
      </c>
      <c r="D15" s="21" t="s">
        <v>2</v>
      </c>
      <c r="E15" s="238" t="s">
        <v>22</v>
      </c>
      <c r="F15" s="238" t="s">
        <v>3</v>
      </c>
      <c r="G15" s="238" t="s">
        <v>4</v>
      </c>
      <c r="H15" s="238"/>
      <c r="I15" s="242" t="s">
        <v>22</v>
      </c>
      <c r="J15" s="242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9" t="s">
        <v>3</v>
      </c>
      <c r="AA15" s="249" t="s">
        <v>4</v>
      </c>
      <c r="AB15" s="250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 t="s">
        <v>4</v>
      </c>
      <c r="AO15" s="236" t="s">
        <v>22</v>
      </c>
      <c r="AP15" s="93" t="s">
        <v>3</v>
      </c>
      <c r="AQ15" s="93" t="s">
        <v>4</v>
      </c>
      <c r="AR15" s="93"/>
      <c r="AS15" s="3"/>
    </row>
    <row r="16" spans="1:48" ht="50.1" customHeight="1">
      <c r="A16" s="286" t="s">
        <v>70</v>
      </c>
      <c r="B16" s="112">
        <v>2</v>
      </c>
      <c r="C16" s="112">
        <v>18</v>
      </c>
      <c r="D16" s="30">
        <v>294</v>
      </c>
      <c r="E16" s="24">
        <v>76.00566666666667</v>
      </c>
      <c r="F16" s="24">
        <v>18.844465750506018</v>
      </c>
      <c r="G16" s="24">
        <v>1.0747255647780245</v>
      </c>
      <c r="H16" s="24"/>
      <c r="I16" s="24">
        <v>45.803666666666665</v>
      </c>
      <c r="J16" s="24">
        <v>18.880276081762673</v>
      </c>
      <c r="K16" s="24">
        <v>1.0642033441500609</v>
      </c>
      <c r="L16" s="24"/>
      <c r="M16" s="42">
        <v>34.082333333333331</v>
      </c>
      <c r="N16" s="42">
        <v>18.902721251296782</v>
      </c>
      <c r="O16" s="42">
        <v>1.0585561801824186</v>
      </c>
      <c r="P16" s="24"/>
      <c r="Q16" s="42">
        <v>27.690333333333331</v>
      </c>
      <c r="R16" s="42">
        <v>18.918182785402703</v>
      </c>
      <c r="S16" s="42">
        <v>1.0547894763573569</v>
      </c>
      <c r="T16" s="24"/>
      <c r="U16" s="38">
        <v>23.617666666666668</v>
      </c>
      <c r="V16" s="38">
        <v>18.928904895291453</v>
      </c>
      <c r="W16" s="38">
        <v>1.0516839589734457</v>
      </c>
      <c r="X16" s="24"/>
      <c r="Y16" s="42">
        <v>20.77633333333333</v>
      </c>
      <c r="Z16" s="42">
        <v>18.937309603976267</v>
      </c>
      <c r="AA16" s="42">
        <v>1.049203784129549</v>
      </c>
      <c r="AB16" s="24"/>
      <c r="AC16" s="42">
        <v>18.674333333333333</v>
      </c>
      <c r="AD16" s="42">
        <v>18.94529786436868</v>
      </c>
      <c r="AE16" s="42">
        <v>1.047158878504673</v>
      </c>
      <c r="AF16" s="24"/>
      <c r="AG16" s="42">
        <v>17.051000000000002</v>
      </c>
      <c r="AH16" s="42">
        <v>18.95225806451613</v>
      </c>
      <c r="AI16" s="42">
        <v>1.0452399926439038</v>
      </c>
      <c r="AJ16" s="24"/>
      <c r="AK16" s="42">
        <v>15.750999999999999</v>
      </c>
      <c r="AL16" s="42">
        <v>18.952750181730071</v>
      </c>
      <c r="AM16" s="42">
        <v>1.0434120166935323</v>
      </c>
      <c r="AN16" s="24"/>
      <c r="AO16" s="42">
        <v>14.694666666666668</v>
      </c>
      <c r="AP16" s="42">
        <v>18.959051724137936</v>
      </c>
      <c r="AQ16" s="42">
        <v>1.0420763993948563</v>
      </c>
      <c r="AR16" s="24"/>
      <c r="AS16" s="62"/>
      <c r="AT16" s="2"/>
      <c r="AU16" s="2"/>
      <c r="AV16" s="2"/>
    </row>
    <row r="17" spans="1:48" ht="45" customHeight="1" thickBot="1">
      <c r="A17" s="286" t="s">
        <v>20</v>
      </c>
      <c r="B17" s="112">
        <v>0</v>
      </c>
      <c r="C17" s="112">
        <v>19</v>
      </c>
      <c r="D17" s="30">
        <v>312</v>
      </c>
      <c r="E17" s="24">
        <v>76.978999999999999</v>
      </c>
      <c r="F17" s="24">
        <v>19</v>
      </c>
      <c r="G17" s="24">
        <v>1.0884885677521527</v>
      </c>
      <c r="H17" s="24"/>
      <c r="I17" s="24">
        <v>46.179500000000004</v>
      </c>
      <c r="J17" s="24">
        <v>19</v>
      </c>
      <c r="K17" s="24">
        <v>1.0729354636348853</v>
      </c>
      <c r="L17" s="24"/>
      <c r="M17" s="43">
        <v>34.285499999999999</v>
      </c>
      <c r="N17" s="43">
        <v>19</v>
      </c>
      <c r="O17" s="43">
        <v>1.0648662918905487</v>
      </c>
      <c r="P17" s="24"/>
      <c r="Q17" s="43">
        <v>27.8185</v>
      </c>
      <c r="R17" s="43">
        <v>19</v>
      </c>
      <c r="S17" s="43">
        <v>1.0596716440652141</v>
      </c>
      <c r="T17" s="24"/>
      <c r="U17" s="38">
        <v>23.706499999999998</v>
      </c>
      <c r="V17" s="38">
        <v>19</v>
      </c>
      <c r="W17" s="38">
        <v>1.0556396669190009</v>
      </c>
      <c r="X17" s="24"/>
      <c r="Y17" s="43">
        <v>20.8415</v>
      </c>
      <c r="Z17" s="43">
        <v>19</v>
      </c>
      <c r="AA17" s="43">
        <v>1.0524946975053022</v>
      </c>
      <c r="AB17" s="24"/>
      <c r="AC17" s="43">
        <v>18.722999999999999</v>
      </c>
      <c r="AD17" s="43">
        <v>19</v>
      </c>
      <c r="AE17" s="43">
        <v>1.0498878504672897</v>
      </c>
      <c r="AF17" s="24"/>
      <c r="AG17" s="43">
        <v>17.088000000000001</v>
      </c>
      <c r="AH17" s="43">
        <v>19</v>
      </c>
      <c r="AI17" s="43">
        <v>1.0475081223564029</v>
      </c>
      <c r="AJ17" s="24"/>
      <c r="AK17" s="43">
        <v>15.7835</v>
      </c>
      <c r="AL17" s="43">
        <v>19</v>
      </c>
      <c r="AM17" s="43">
        <v>1.0455649524146002</v>
      </c>
      <c r="AN17" s="24"/>
      <c r="AO17" s="43">
        <v>14.719999999999999</v>
      </c>
      <c r="AP17" s="43">
        <v>19</v>
      </c>
      <c r="AQ17" s="43">
        <v>1.0438729198184566</v>
      </c>
      <c r="AR17" s="24"/>
      <c r="AS17" s="62"/>
      <c r="AT17" s="2"/>
      <c r="AU17" s="2"/>
      <c r="AV17" s="2"/>
    </row>
    <row r="18" spans="1:48" ht="50.1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77.799666666666667</v>
      </c>
      <c r="F18" s="24">
        <v>19.132550877570797</v>
      </c>
      <c r="G18" s="24">
        <v>1.1000928531365035</v>
      </c>
      <c r="H18" s="24"/>
      <c r="I18" s="24">
        <v>46.834000000000003</v>
      </c>
      <c r="J18" s="24">
        <v>19.21025860684264</v>
      </c>
      <c r="K18" s="24">
        <v>1.0881421302499208</v>
      </c>
      <c r="L18" s="24"/>
      <c r="M18" s="24">
        <v>34.82566666666667</v>
      </c>
      <c r="N18" s="24">
        <v>19.260175002006907</v>
      </c>
      <c r="O18" s="24">
        <v>1.0816432172769721</v>
      </c>
      <c r="P18" s="24"/>
      <c r="Q18" s="24">
        <v>28.275666666666666</v>
      </c>
      <c r="R18" s="24">
        <v>19.294534521636422</v>
      </c>
      <c r="S18" s="24">
        <v>1.07708619025852</v>
      </c>
      <c r="T18" s="24"/>
      <c r="U18" s="24">
        <v>24.106999999999999</v>
      </c>
      <c r="V18" s="24">
        <v>19.322680273935813</v>
      </c>
      <c r="W18" s="24">
        <v>1.0734737498330142</v>
      </c>
      <c r="X18" s="24"/>
      <c r="Y18" s="40">
        <v>21.196666666666665</v>
      </c>
      <c r="Z18" s="40">
        <v>19.344320568751009</v>
      </c>
      <c r="AA18" s="40">
        <v>1.0704305962360703</v>
      </c>
      <c r="AB18" s="24"/>
      <c r="AC18" s="24">
        <v>19.043999999999997</v>
      </c>
      <c r="AD18" s="24">
        <v>19.36298529966076</v>
      </c>
      <c r="AE18" s="24">
        <v>1.0678878504672895</v>
      </c>
      <c r="AF18" s="24"/>
      <c r="AG18" s="24">
        <v>17.379333333333332</v>
      </c>
      <c r="AH18" s="24">
        <v>19.377211911955111</v>
      </c>
      <c r="AI18" s="24">
        <v>1.0653670896422076</v>
      </c>
      <c r="AJ18" s="24"/>
      <c r="AK18" s="24">
        <v>16.050666666666668</v>
      </c>
      <c r="AL18" s="24">
        <v>19.390689739215212</v>
      </c>
      <c r="AM18" s="24">
        <v>1.0632631881113788</v>
      </c>
      <c r="AN18" s="24"/>
      <c r="AO18" s="24">
        <v>14.965333333333334</v>
      </c>
      <c r="AP18" s="24">
        <v>19.398915989159892</v>
      </c>
      <c r="AQ18" s="24">
        <v>1.0612708018154311</v>
      </c>
      <c r="AR18" s="24"/>
      <c r="AS18" s="62"/>
      <c r="AT18" s="2"/>
      <c r="AU18" s="2"/>
      <c r="AV18" s="2"/>
    </row>
    <row r="19" spans="1:48" ht="45" customHeight="1" thickBot="1">
      <c r="A19" s="286" t="s">
        <v>77</v>
      </c>
      <c r="B19" s="113">
        <v>3</v>
      </c>
      <c r="C19" s="113">
        <v>18</v>
      </c>
      <c r="D19" s="72">
        <v>292</v>
      </c>
      <c r="E19" s="24">
        <v>80.925666666666658</v>
      </c>
      <c r="F19" s="24">
        <v>19.637450199203183</v>
      </c>
      <c r="G19" s="24">
        <v>1.1442947167979334</v>
      </c>
      <c r="H19" s="24"/>
      <c r="I19" s="24">
        <v>48.488333333333337</v>
      </c>
      <c r="J19" s="24">
        <v>19.741714408095518</v>
      </c>
      <c r="K19" s="24">
        <v>1.1265789453303492</v>
      </c>
      <c r="L19" s="24"/>
      <c r="M19" s="24">
        <v>35.961666666666666</v>
      </c>
      <c r="N19" s="24">
        <v>19.807337240105962</v>
      </c>
      <c r="O19" s="24">
        <v>1.1169260075990515</v>
      </c>
      <c r="P19" s="24"/>
      <c r="Q19" s="24">
        <v>29.14833333333333</v>
      </c>
      <c r="R19" s="24">
        <v>19.856759368624502</v>
      </c>
      <c r="S19" s="24">
        <v>1.1103281019858804</v>
      </c>
      <c r="T19" s="24"/>
      <c r="U19" s="38">
        <v>24.815999999999999</v>
      </c>
      <c r="V19" s="38">
        <v>19.893917013562508</v>
      </c>
      <c r="W19" s="38">
        <v>1.1050451974885338</v>
      </c>
      <c r="X19" s="24"/>
      <c r="Y19" s="38">
        <v>21.794333333333338</v>
      </c>
      <c r="Z19" s="38">
        <v>19.923735660042013</v>
      </c>
      <c r="AA19" s="38">
        <v>1.1006127327206006</v>
      </c>
      <c r="AB19" s="24"/>
      <c r="AC19" s="42">
        <v>19.561666666666667</v>
      </c>
      <c r="AD19" s="42">
        <v>19.948360346777235</v>
      </c>
      <c r="AE19" s="42">
        <v>1.0969158878504675</v>
      </c>
      <c r="AF19" s="65"/>
      <c r="AG19" s="42">
        <v>17.838333333333335</v>
      </c>
      <c r="AH19" s="42">
        <v>19.971514889943894</v>
      </c>
      <c r="AI19" s="42">
        <v>1.0935041582378064</v>
      </c>
      <c r="AJ19" s="65"/>
      <c r="AK19" s="42">
        <v>16.462666666666667</v>
      </c>
      <c r="AL19" s="42">
        <v>19.993175725079212</v>
      </c>
      <c r="AM19" s="42">
        <v>1.0905557886369157</v>
      </c>
      <c r="AN19" s="65"/>
      <c r="AO19" s="44">
        <v>15.337666666666665</v>
      </c>
      <c r="AP19" s="44">
        <v>20.039842873176205</v>
      </c>
      <c r="AQ19" s="44">
        <v>1.0876749243570345</v>
      </c>
      <c r="AR19" s="24"/>
      <c r="AS19" s="62"/>
      <c r="AT19" s="2"/>
      <c r="AU19" s="2"/>
      <c r="AV19" s="2"/>
    </row>
    <row r="20" spans="1:48" ht="30" customHeight="1" thickBot="1">
      <c r="A20" s="286" t="s">
        <v>5</v>
      </c>
      <c r="B20" s="114">
        <v>0</v>
      </c>
      <c r="C20" s="112">
        <v>20</v>
      </c>
      <c r="D20" s="72">
        <v>326</v>
      </c>
      <c r="E20" s="48">
        <v>83.170333333333346</v>
      </c>
      <c r="F20" s="48">
        <v>20</v>
      </c>
      <c r="G20" s="48">
        <v>1.1760344640677216</v>
      </c>
      <c r="H20" s="24"/>
      <c r="I20" s="38">
        <v>49.292333333333339</v>
      </c>
      <c r="J20" s="38">
        <v>20</v>
      </c>
      <c r="K20" s="38">
        <v>1.1452590980553128</v>
      </c>
      <c r="L20" s="24"/>
      <c r="M20" s="24">
        <v>36.361666666666672</v>
      </c>
      <c r="N20" s="24">
        <v>20</v>
      </c>
      <c r="O20" s="24">
        <v>1.1293495253180938</v>
      </c>
      <c r="P20" s="24"/>
      <c r="Q20" s="24">
        <v>29.370666666666665</v>
      </c>
      <c r="R20" s="24">
        <v>20</v>
      </c>
      <c r="S20" s="24">
        <v>1.1187972979836456</v>
      </c>
      <c r="T20" s="24"/>
      <c r="U20" s="38">
        <v>24.947666666666667</v>
      </c>
      <c r="V20" s="38">
        <v>20</v>
      </c>
      <c r="W20" s="38">
        <v>1.1109082542933906</v>
      </c>
      <c r="X20" s="24"/>
      <c r="Y20" s="38">
        <v>21.873000000000001</v>
      </c>
      <c r="Z20" s="38">
        <v>20</v>
      </c>
      <c r="AA20" s="38">
        <v>1.1045853954146045</v>
      </c>
      <c r="AB20" s="24"/>
      <c r="AC20" s="43">
        <v>19.607333333333333</v>
      </c>
      <c r="AD20" s="43">
        <v>20</v>
      </c>
      <c r="AE20" s="43">
        <v>1.0994766355140186</v>
      </c>
      <c r="AF20" s="65"/>
      <c r="AG20" s="43">
        <v>17.860333333333333</v>
      </c>
      <c r="AH20" s="43">
        <v>20</v>
      </c>
      <c r="AI20" s="43">
        <v>1.0948527759046978</v>
      </c>
      <c r="AJ20" s="65"/>
      <c r="AK20" s="43">
        <v>16.467333333333332</v>
      </c>
      <c r="AL20" s="43">
        <v>20</v>
      </c>
      <c r="AM20" s="43">
        <v>1.0908649281250691</v>
      </c>
      <c r="AN20" s="65"/>
      <c r="AO20" s="57">
        <v>15.334999999999999</v>
      </c>
      <c r="AP20" s="57">
        <v>20</v>
      </c>
      <c r="AQ20" s="57">
        <v>1.087485816944024</v>
      </c>
      <c r="AR20" s="24"/>
      <c r="AS20" s="62"/>
      <c r="AT20" s="2"/>
      <c r="AU20" s="2"/>
      <c r="AV20" s="2"/>
    </row>
    <row r="21" spans="1:48" ht="50.1" customHeight="1" thickBot="1">
      <c r="A21" s="286" t="s">
        <v>73</v>
      </c>
      <c r="B21" s="31">
        <v>3</v>
      </c>
      <c r="C21" s="31">
        <v>18</v>
      </c>
      <c r="D21" s="30">
        <v>292</v>
      </c>
      <c r="E21" s="51">
        <v>83.220333333333329</v>
      </c>
      <c r="F21" s="51">
        <v>20.008545547769611</v>
      </c>
      <c r="G21" s="51">
        <v>1.1767414676451595</v>
      </c>
      <c r="H21" s="24"/>
      <c r="I21" s="38">
        <v>49.635666666666673</v>
      </c>
      <c r="J21" s="38">
        <v>20.117486027147258</v>
      </c>
      <c r="K21" s="38">
        <v>1.1532361118640657</v>
      </c>
      <c r="L21" s="24"/>
      <c r="M21" s="24">
        <v>36.728666666666669</v>
      </c>
      <c r="N21" s="24">
        <v>20.188624293301352</v>
      </c>
      <c r="O21" s="24">
        <v>1.140748102825315</v>
      </c>
      <c r="P21" s="24"/>
      <c r="Q21" s="24">
        <v>29.722666666666669</v>
      </c>
      <c r="R21" s="24">
        <v>20.241261137765594</v>
      </c>
      <c r="S21" s="24">
        <v>1.1322058001930013</v>
      </c>
      <c r="T21" s="24"/>
      <c r="U21" s="24">
        <v>25.27333333333333</v>
      </c>
      <c r="V21" s="24">
        <v>20.279462242562925</v>
      </c>
      <c r="W21" s="24">
        <v>1.1254100428967952</v>
      </c>
      <c r="X21" s="24"/>
      <c r="Y21" s="24">
        <v>22.177666666666667</v>
      </c>
      <c r="Z21" s="24">
        <v>20.315063771113408</v>
      </c>
      <c r="AA21" s="24">
        <v>1.1199710466956199</v>
      </c>
      <c r="AB21" s="24"/>
      <c r="AC21" s="24">
        <v>19.887666666666664</v>
      </c>
      <c r="AD21" s="24">
        <v>20.339523617278964</v>
      </c>
      <c r="AE21" s="24">
        <v>1.1151962616822428</v>
      </c>
      <c r="AF21" s="24"/>
      <c r="AG21" s="24">
        <v>18.120999999999999</v>
      </c>
      <c r="AH21" s="24">
        <v>20.361367837338261</v>
      </c>
      <c r="AI21" s="24">
        <v>1.1108318518972597</v>
      </c>
      <c r="AJ21" s="24"/>
      <c r="AK21" s="24">
        <v>16.712999999999997</v>
      </c>
      <c r="AL21" s="24">
        <v>20.383854166666662</v>
      </c>
      <c r="AM21" s="24">
        <v>1.1071389140371408</v>
      </c>
      <c r="AN21" s="24"/>
      <c r="AO21" s="24">
        <v>15.563333333333333</v>
      </c>
      <c r="AP21" s="24">
        <v>20.398487492728329</v>
      </c>
      <c r="AQ21" s="24">
        <v>1.1036781391830559</v>
      </c>
      <c r="AR21" s="24"/>
      <c r="AS21" s="62"/>
      <c r="AT21" s="2"/>
      <c r="AU21" s="2"/>
      <c r="AV21" s="2"/>
    </row>
    <row r="22" spans="1:48" ht="50.1" customHeight="1">
      <c r="A22" s="287" t="s">
        <v>6</v>
      </c>
      <c r="B22" s="31">
        <v>1</v>
      </c>
      <c r="C22" s="31">
        <v>20</v>
      </c>
      <c r="D22" s="30">
        <v>324</v>
      </c>
      <c r="E22" s="40">
        <v>85.465666666666678</v>
      </c>
      <c r="F22" s="40">
        <v>20.392297612943658</v>
      </c>
      <c r="G22" s="40">
        <v>1.2084906416293133</v>
      </c>
      <c r="H22" s="24"/>
      <c r="I22" s="24">
        <v>50.579666666666668</v>
      </c>
      <c r="J22" s="24">
        <v>20.4405155697502</v>
      </c>
      <c r="K22" s="24">
        <v>1.175169027501336</v>
      </c>
      <c r="L22" s="24"/>
      <c r="M22" s="24">
        <v>37.277999999999999</v>
      </c>
      <c r="N22" s="24">
        <v>20.470961110159326</v>
      </c>
      <c r="O22" s="24">
        <v>1.1578097338261328</v>
      </c>
      <c r="P22" s="24"/>
      <c r="Q22" s="24">
        <v>30.091666666666669</v>
      </c>
      <c r="R22" s="24">
        <v>20.494174091843728</v>
      </c>
      <c r="S22" s="24">
        <v>1.1462618721113313</v>
      </c>
      <c r="T22" s="24"/>
      <c r="U22" s="24">
        <v>25.542666666666666</v>
      </c>
      <c r="V22" s="24">
        <v>20.51058352402746</v>
      </c>
      <c r="W22" s="24">
        <v>1.1374033337786289</v>
      </c>
      <c r="X22" s="24"/>
      <c r="Y22" s="24">
        <v>22.378666666666664</v>
      </c>
      <c r="Z22" s="24">
        <v>20.522923129955185</v>
      </c>
      <c r="AA22" s="24">
        <v>1.1301215365451298</v>
      </c>
      <c r="AB22" s="24"/>
      <c r="AC22" s="24">
        <v>20.048333333333332</v>
      </c>
      <c r="AD22" s="24">
        <v>20.534113847396043</v>
      </c>
      <c r="AE22" s="24">
        <v>1.1242056074766356</v>
      </c>
      <c r="AF22" s="24"/>
      <c r="AG22" s="24">
        <v>18.251666666666669</v>
      </c>
      <c r="AH22" s="24">
        <v>20.542513863216268</v>
      </c>
      <c r="AI22" s="24">
        <v>1.1188418234945547</v>
      </c>
      <c r="AJ22" s="24"/>
      <c r="AK22" s="24">
        <v>16.821666666666669</v>
      </c>
      <c r="AL22" s="24">
        <v>20.553645833333338</v>
      </c>
      <c r="AM22" s="24">
        <v>1.1143374478327115</v>
      </c>
      <c r="AN22" s="24"/>
      <c r="AO22" s="24">
        <v>15.655000000000001</v>
      </c>
      <c r="AP22" s="24">
        <v>20.558464223385691</v>
      </c>
      <c r="AQ22" s="24">
        <v>1.110178706505295</v>
      </c>
      <c r="AR22" s="24"/>
      <c r="AS22" s="62"/>
      <c r="AT22" s="2"/>
      <c r="AU22" s="2"/>
      <c r="AV22" s="2"/>
    </row>
    <row r="23" spans="1:48" ht="30" customHeight="1">
      <c r="A23" s="287" t="s">
        <v>7</v>
      </c>
      <c r="B23" s="31">
        <v>0</v>
      </c>
      <c r="C23" s="31">
        <v>21</v>
      </c>
      <c r="D23" s="30">
        <v>340</v>
      </c>
      <c r="E23" s="24">
        <v>89.021333333333317</v>
      </c>
      <c r="F23" s="24">
        <v>21</v>
      </c>
      <c r="G23" s="24">
        <v>1.2587680226995279</v>
      </c>
      <c r="H23" s="24"/>
      <c r="I23" s="24">
        <v>52.214666666666666</v>
      </c>
      <c r="J23" s="24">
        <v>21</v>
      </c>
      <c r="K23" s="24">
        <v>1.2131566515129222</v>
      </c>
      <c r="L23" s="24"/>
      <c r="M23" s="24">
        <v>38.307333333333332</v>
      </c>
      <c r="N23" s="24">
        <v>21</v>
      </c>
      <c r="O23" s="24">
        <v>1.1897795860898013</v>
      </c>
      <c r="P23" s="24"/>
      <c r="Q23" s="24">
        <v>30.829666666666668</v>
      </c>
      <c r="R23" s="24">
        <v>21</v>
      </c>
      <c r="S23" s="24">
        <v>1.1743740159479914</v>
      </c>
      <c r="T23" s="24"/>
      <c r="U23" s="24">
        <v>26.113</v>
      </c>
      <c r="V23" s="24">
        <v>21</v>
      </c>
      <c r="W23" s="24">
        <v>1.1628000178118183</v>
      </c>
      <c r="X23" s="24"/>
      <c r="Y23" s="24">
        <v>22.84</v>
      </c>
      <c r="Z23" s="24">
        <v>21</v>
      </c>
      <c r="AA23" s="24">
        <v>1.1534188465811532</v>
      </c>
      <c r="AB23" s="24"/>
      <c r="AC23" s="24">
        <v>20.433</v>
      </c>
      <c r="AD23" s="24">
        <v>21</v>
      </c>
      <c r="AE23" s="24">
        <v>1.1457757009345795</v>
      </c>
      <c r="AF23" s="24"/>
      <c r="AG23" s="24">
        <v>18.581666666666667</v>
      </c>
      <c r="AH23" s="24">
        <v>21</v>
      </c>
      <c r="AI23" s="24">
        <v>1.139071088497926</v>
      </c>
      <c r="AJ23" s="24"/>
      <c r="AK23" s="24">
        <v>17.107333333333333</v>
      </c>
      <c r="AL23" s="24">
        <v>21</v>
      </c>
      <c r="AM23" s="24">
        <v>1.1332612007860976</v>
      </c>
      <c r="AN23" s="24"/>
      <c r="AO23" s="24">
        <v>15.908000000000001</v>
      </c>
      <c r="AP23" s="24">
        <v>21</v>
      </c>
      <c r="AQ23" s="24">
        <v>1.1281202723146748</v>
      </c>
      <c r="AR23" s="24"/>
      <c r="AS23" s="62"/>
      <c r="AT23" s="2"/>
      <c r="AU23" s="2"/>
      <c r="AV23" s="2"/>
    </row>
    <row r="24" spans="1:48" ht="39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89.844000000000008</v>
      </c>
      <c r="F24" s="24">
        <v>21.142560073937158</v>
      </c>
      <c r="G24" s="24">
        <v>1.2704005882269764</v>
      </c>
      <c r="H24" s="24"/>
      <c r="I24" s="24">
        <v>52.866000000000007</v>
      </c>
      <c r="J24" s="24">
        <v>21.225843735552477</v>
      </c>
      <c r="K24" s="24">
        <v>1.2282897437287508</v>
      </c>
      <c r="L24" s="24"/>
      <c r="M24" s="24">
        <v>38.837333333333333</v>
      </c>
      <c r="N24" s="24">
        <v>21.276329509906152</v>
      </c>
      <c r="O24" s="24">
        <v>1.206240747067532</v>
      </c>
      <c r="P24" s="24"/>
      <c r="Q24" s="24">
        <v>31.280333333333335</v>
      </c>
      <c r="R24" s="24">
        <v>21.313834726090995</v>
      </c>
      <c r="S24" s="24">
        <v>1.191540961958454</v>
      </c>
      <c r="T24" s="24"/>
      <c r="U24" s="24">
        <v>26.50333333333333</v>
      </c>
      <c r="V24" s="24">
        <v>21.340209180708886</v>
      </c>
      <c r="W24" s="24">
        <v>1.1801813836814059</v>
      </c>
      <c r="X24" s="65"/>
      <c r="Y24" s="24">
        <v>23.189000000000004</v>
      </c>
      <c r="Z24" s="24">
        <v>21.365445026178012</v>
      </c>
      <c r="AA24" s="24">
        <v>1.1710433289566711</v>
      </c>
      <c r="AB24" s="24"/>
      <c r="AC24" s="24">
        <v>20.746000000000002</v>
      </c>
      <c r="AD24" s="24">
        <v>21.382952691680263</v>
      </c>
      <c r="AE24" s="24">
        <v>1.1633271028037384</v>
      </c>
      <c r="AF24" s="24"/>
      <c r="AG24" s="24">
        <v>18.866000000000003</v>
      </c>
      <c r="AH24" s="24">
        <v>21.398784478728384</v>
      </c>
      <c r="AI24" s="24">
        <v>1.1565009501624475</v>
      </c>
      <c r="AJ24" s="24"/>
      <c r="AK24" s="24">
        <v>17.368333333333336</v>
      </c>
      <c r="AL24" s="24">
        <v>21.412974683544306</v>
      </c>
      <c r="AM24" s="24">
        <v>1.1505509307306734</v>
      </c>
      <c r="AN24" s="24"/>
      <c r="AO24" s="24">
        <v>16.149666666666665</v>
      </c>
      <c r="AP24" s="24">
        <v>21.417867435158495</v>
      </c>
      <c r="AQ24" s="24">
        <v>1.1452581316187591</v>
      </c>
      <c r="AR24" s="24"/>
      <c r="AS24" s="62"/>
      <c r="AT24" s="2"/>
      <c r="AU24" s="2"/>
      <c r="AV24" s="2"/>
    </row>
    <row r="25" spans="1:48" ht="35.1" customHeight="1" thickBot="1">
      <c r="A25" s="287" t="s">
        <v>9</v>
      </c>
      <c r="B25" s="31">
        <v>3</v>
      </c>
      <c r="C25" s="31">
        <v>20</v>
      </c>
      <c r="D25" s="30">
        <v>320</v>
      </c>
      <c r="E25" s="24">
        <v>92.704999999999998</v>
      </c>
      <c r="F25" s="24">
        <v>21.638343345656196</v>
      </c>
      <c r="G25" s="24">
        <v>1.3108553329279846</v>
      </c>
      <c r="H25" s="24"/>
      <c r="I25" s="24">
        <v>54.360666666666667</v>
      </c>
      <c r="J25" s="24">
        <v>21.744105409153953</v>
      </c>
      <c r="K25" s="24">
        <v>1.2630168601544289</v>
      </c>
      <c r="L25" s="24"/>
      <c r="M25" s="24">
        <v>39.899666666666668</v>
      </c>
      <c r="N25" s="24">
        <v>21.830205074730625</v>
      </c>
      <c r="O25" s="24">
        <v>1.2392355395430215</v>
      </c>
      <c r="P25" s="65"/>
      <c r="Q25" s="52">
        <v>32.095333333333336</v>
      </c>
      <c r="R25" s="52">
        <v>21.881383472609102</v>
      </c>
      <c r="S25" s="52">
        <v>1.2225862156534106</v>
      </c>
      <c r="T25" s="65"/>
      <c r="U25" s="52">
        <v>27.170666666666666</v>
      </c>
      <c r="V25" s="52">
        <v>21.921847762928529</v>
      </c>
      <c r="W25" s="52">
        <v>1.2098974336138695</v>
      </c>
      <c r="X25" s="67"/>
      <c r="Y25" s="42">
        <v>23.752333333333336</v>
      </c>
      <c r="Z25" s="42">
        <v>21.955322862129147</v>
      </c>
      <c r="AA25" s="42">
        <v>1.1994916338416994</v>
      </c>
      <c r="AB25" s="24"/>
      <c r="AC25" s="42">
        <v>21.235666666666667</v>
      </c>
      <c r="AD25" s="42">
        <v>21.982055464926589</v>
      </c>
      <c r="AE25" s="42">
        <v>1.190785046728972</v>
      </c>
      <c r="AF25" s="65"/>
      <c r="AG25" s="44">
        <v>19.296000000000003</v>
      </c>
      <c r="AH25" s="44">
        <v>22.036768263183362</v>
      </c>
      <c r="AI25" s="44">
        <v>1.1828602954698708</v>
      </c>
      <c r="AJ25" s="65"/>
      <c r="AK25" s="45">
        <v>17.754666666666665</v>
      </c>
      <c r="AL25" s="45">
        <v>22.047182528983551</v>
      </c>
      <c r="AM25" s="45">
        <v>1.1761432640713669</v>
      </c>
      <c r="AN25" s="65"/>
      <c r="AO25" s="45">
        <v>16.511333333333337</v>
      </c>
      <c r="AP25" s="45">
        <v>22.055393586005835</v>
      </c>
      <c r="AQ25" s="45">
        <v>1.1709058245083208</v>
      </c>
      <c r="AR25" s="24"/>
      <c r="AS25" s="62"/>
      <c r="AT25" s="2"/>
      <c r="AU25" s="2"/>
      <c r="AV25" s="2"/>
    </row>
    <row r="26" spans="1:48" ht="50.1" customHeight="1" thickBot="1">
      <c r="A26" s="287" t="s">
        <v>74</v>
      </c>
      <c r="B26" s="31">
        <v>0</v>
      </c>
      <c r="C26" s="31">
        <v>22</v>
      </c>
      <c r="D26" s="30">
        <v>354</v>
      </c>
      <c r="E26" s="44">
        <v>94.791999999999987</v>
      </c>
      <c r="F26" s="44">
        <v>22</v>
      </c>
      <c r="G26" s="44">
        <v>1.3403656622502507</v>
      </c>
      <c r="H26" s="24"/>
      <c r="I26" s="24">
        <v>55.098666666666666</v>
      </c>
      <c r="J26" s="24">
        <v>22</v>
      </c>
      <c r="K26" s="24">
        <v>1.2801635675064476</v>
      </c>
      <c r="L26" s="24"/>
      <c r="M26" s="24">
        <v>40.225333333333332</v>
      </c>
      <c r="N26" s="24">
        <v>22</v>
      </c>
      <c r="O26" s="24">
        <v>1.2493503535526083</v>
      </c>
      <c r="P26" s="65"/>
      <c r="Q26" s="133">
        <v>32.265666666666668</v>
      </c>
      <c r="R26" s="133">
        <v>22</v>
      </c>
      <c r="S26" s="133">
        <v>1.2290746101884302</v>
      </c>
      <c r="T26" s="65"/>
      <c r="U26" s="53">
        <v>27.260333333333335</v>
      </c>
      <c r="V26" s="53">
        <v>22</v>
      </c>
      <c r="W26" s="53">
        <v>1.2138902495138861</v>
      </c>
      <c r="X26" s="68"/>
      <c r="Y26" s="43">
        <v>23.795000000000002</v>
      </c>
      <c r="Z26" s="43">
        <v>22</v>
      </c>
      <c r="AA26" s="43">
        <v>1.2016462983537015</v>
      </c>
      <c r="AB26" s="24"/>
      <c r="AC26" s="43">
        <v>21.250333333333334</v>
      </c>
      <c r="AD26" s="43">
        <v>22</v>
      </c>
      <c r="AE26" s="43">
        <v>1.191607476635514</v>
      </c>
      <c r="AF26" s="65"/>
      <c r="AG26" s="57">
        <v>19.294666666666664</v>
      </c>
      <c r="AH26" s="57">
        <v>22</v>
      </c>
      <c r="AI26" s="57">
        <v>1.1827785610658166</v>
      </c>
      <c r="AJ26" s="65"/>
      <c r="AK26" s="47">
        <v>17.739333333333335</v>
      </c>
      <c r="AL26" s="47">
        <v>22</v>
      </c>
      <c r="AM26" s="47">
        <v>1.1751275200388633</v>
      </c>
      <c r="AN26" s="65"/>
      <c r="AO26" s="47">
        <v>16.486333333333334</v>
      </c>
      <c r="AP26" s="47">
        <v>22</v>
      </c>
      <c r="AQ26" s="47">
        <v>1.1691329425113464</v>
      </c>
      <c r="AR26" s="24"/>
      <c r="AS26" s="62"/>
      <c r="AT26" s="2"/>
      <c r="AU26" s="2"/>
      <c r="AV26" s="2"/>
    </row>
    <row r="27" spans="1:48" ht="35.1" customHeight="1" thickBot="1">
      <c r="A27" s="287" t="s">
        <v>10</v>
      </c>
      <c r="B27" s="31">
        <v>3</v>
      </c>
      <c r="C27" s="31">
        <v>20</v>
      </c>
      <c r="D27" s="30">
        <v>320</v>
      </c>
      <c r="E27" s="59">
        <v>94.924000000000021</v>
      </c>
      <c r="F27" s="59">
        <v>22.024333292368201</v>
      </c>
      <c r="G27" s="59">
        <v>1.3422321516946878</v>
      </c>
      <c r="H27" s="65"/>
      <c r="I27" s="48">
        <v>55.49466666666666</v>
      </c>
      <c r="J27" s="48">
        <v>22.146233382570159</v>
      </c>
      <c r="K27" s="48">
        <v>1.2893642397441158</v>
      </c>
      <c r="L27" s="65"/>
      <c r="M27" s="42">
        <v>40.625</v>
      </c>
      <c r="N27" s="42">
        <v>22.221708579881657</v>
      </c>
      <c r="O27" s="42">
        <v>1.2617635183402178</v>
      </c>
      <c r="P27" s="65"/>
      <c r="Q27" s="42">
        <v>32.636666666666663</v>
      </c>
      <c r="R27" s="42">
        <v>22.275290625772936</v>
      </c>
      <c r="S27" s="42">
        <v>1.2432068667784042</v>
      </c>
      <c r="T27" s="61"/>
      <c r="U27" s="50">
        <v>27.595666666666663</v>
      </c>
      <c r="V27" s="50">
        <v>22.312131554452368</v>
      </c>
      <c r="W27" s="50">
        <v>1.2288224903890397</v>
      </c>
      <c r="X27" s="24"/>
      <c r="Y27" s="38">
        <v>24.105666666666668</v>
      </c>
      <c r="Z27" s="38">
        <v>22.34776119402985</v>
      </c>
      <c r="AA27" s="38">
        <v>1.2173349493317172</v>
      </c>
      <c r="AB27" s="24"/>
      <c r="AC27" s="38">
        <v>21.537666666666667</v>
      </c>
      <c r="AD27" s="38">
        <v>22.37674825174825</v>
      </c>
      <c r="AE27" s="38">
        <v>1.2077196261682244</v>
      </c>
      <c r="AF27" s="24"/>
      <c r="AG27" s="38">
        <v>19.558333333333334</v>
      </c>
      <c r="AH27" s="38">
        <v>22.396491228070179</v>
      </c>
      <c r="AI27" s="38">
        <v>1.1989415394675005</v>
      </c>
      <c r="AJ27" s="65"/>
      <c r="AK27" s="42">
        <v>17.991</v>
      </c>
      <c r="AL27" s="42">
        <v>22.41643684500827</v>
      </c>
      <c r="AM27" s="42">
        <v>1.1917989710071324</v>
      </c>
      <c r="AN27" s="65"/>
      <c r="AO27" s="56">
        <v>16.730666666666668</v>
      </c>
      <c r="AP27" s="56">
        <v>22.432448377581121</v>
      </c>
      <c r="AQ27" s="56">
        <v>1.1864599092284418</v>
      </c>
      <c r="AR27" s="24"/>
      <c r="AS27" s="62"/>
      <c r="AT27" s="2"/>
      <c r="AU27" s="2"/>
      <c r="AV27" s="2"/>
    </row>
    <row r="28" spans="1:48" ht="35.1" customHeight="1" thickBot="1">
      <c r="A28" s="287" t="s">
        <v>11</v>
      </c>
      <c r="B28" s="31">
        <v>4</v>
      </c>
      <c r="C28" s="31">
        <v>20</v>
      </c>
      <c r="D28" s="30">
        <v>318</v>
      </c>
      <c r="E28" s="57">
        <v>94.768333333333331</v>
      </c>
      <c r="F28" s="57">
        <v>21.99589879852126</v>
      </c>
      <c r="G28" s="57">
        <v>1.3400310138902636</v>
      </c>
      <c r="H28" s="65"/>
      <c r="I28" s="51">
        <v>55.503999999999998</v>
      </c>
      <c r="J28" s="51">
        <v>22.149679960610534</v>
      </c>
      <c r="K28" s="51">
        <v>1.2895810906049365</v>
      </c>
      <c r="L28" s="65"/>
      <c r="M28" s="43">
        <v>40.663333333333334</v>
      </c>
      <c r="N28" s="43">
        <v>22.242973372781066</v>
      </c>
      <c r="O28" s="43">
        <v>1.2629541054549596</v>
      </c>
      <c r="P28" s="65"/>
      <c r="Q28" s="43">
        <v>32.694333333333333</v>
      </c>
      <c r="R28" s="43">
        <v>22.318080633193173</v>
      </c>
      <c r="S28" s="43">
        <v>1.2454035248108082</v>
      </c>
      <c r="T28" s="61"/>
      <c r="U28" s="50">
        <v>27.657666666666668</v>
      </c>
      <c r="V28" s="50">
        <v>22.36984176233323</v>
      </c>
      <c r="W28" s="50">
        <v>1.2315833222009471</v>
      </c>
      <c r="X28" s="24"/>
      <c r="Y28" s="38">
        <v>24.165666666666667</v>
      </c>
      <c r="Z28" s="38">
        <v>22.414925373134327</v>
      </c>
      <c r="AA28" s="38">
        <v>1.2203649463017201</v>
      </c>
      <c r="AB28" s="24"/>
      <c r="AC28" s="38">
        <v>21.594999999999999</v>
      </c>
      <c r="AD28" s="38">
        <v>22.451923076923073</v>
      </c>
      <c r="AE28" s="38">
        <v>1.2109345794392523</v>
      </c>
      <c r="AF28" s="24"/>
      <c r="AG28" s="38">
        <v>19.617666666666665</v>
      </c>
      <c r="AH28" s="38">
        <v>22.485714285714284</v>
      </c>
      <c r="AI28" s="38">
        <v>1.2025787204479046</v>
      </c>
      <c r="AJ28" s="65"/>
      <c r="AK28" s="42">
        <v>18.048333333333336</v>
      </c>
      <c r="AL28" s="42">
        <v>22.51130722559294</v>
      </c>
      <c r="AM28" s="42">
        <v>1.1955969704330163</v>
      </c>
      <c r="AN28" s="65"/>
      <c r="AO28" s="55">
        <v>16.787333333333333</v>
      </c>
      <c r="AP28" s="55">
        <v>22.532743362831855</v>
      </c>
      <c r="AQ28" s="55">
        <v>1.1904784417549166</v>
      </c>
      <c r="AR28" s="24"/>
      <c r="AS28" s="62"/>
      <c r="AT28" s="2"/>
      <c r="AU28" s="2"/>
      <c r="AV28" s="2"/>
    </row>
    <row r="29" spans="1:48" ht="35.1" customHeight="1" thickBot="1">
      <c r="A29" s="287" t="s">
        <v>75</v>
      </c>
      <c r="B29" s="31">
        <v>1</v>
      </c>
      <c r="C29" s="31">
        <v>22</v>
      </c>
      <c r="D29" s="115">
        <v>352</v>
      </c>
      <c r="E29" s="24">
        <v>96.949000000000012</v>
      </c>
      <c r="F29" s="24">
        <v>22.397628118471186</v>
      </c>
      <c r="G29" s="24">
        <v>1.3708657965809308</v>
      </c>
      <c r="H29" s="24"/>
      <c r="I29" s="24">
        <v>56.316000000000003</v>
      </c>
      <c r="J29" s="24">
        <v>22.449532250123092</v>
      </c>
      <c r="K29" s="24">
        <v>1.3084471154963175</v>
      </c>
      <c r="L29" s="24"/>
      <c r="M29" s="24">
        <v>41.093666666666671</v>
      </c>
      <c r="N29" s="24">
        <v>22.481693786982252</v>
      </c>
      <c r="O29" s="24">
        <v>1.2763197399343624</v>
      </c>
      <c r="P29" s="24"/>
      <c r="Q29" s="40">
        <v>32.945999999999998</v>
      </c>
      <c r="R29" s="40">
        <v>22.5048231511254</v>
      </c>
      <c r="S29" s="40">
        <v>1.2549900959926863</v>
      </c>
      <c r="T29" s="24"/>
      <c r="U29" s="24">
        <v>27.819333333333333</v>
      </c>
      <c r="V29" s="24">
        <v>22.520322680732235</v>
      </c>
      <c r="W29" s="24">
        <v>1.238782265366404</v>
      </c>
      <c r="X29" s="24"/>
      <c r="Y29" s="24">
        <v>24.272000000000002</v>
      </c>
      <c r="Z29" s="24">
        <v>22.5339552238806</v>
      </c>
      <c r="AA29" s="24">
        <v>1.2257347742652256</v>
      </c>
      <c r="AB29" s="24"/>
      <c r="AC29" s="38">
        <v>21.667000000000002</v>
      </c>
      <c r="AD29" s="38">
        <v>22.546328671328673</v>
      </c>
      <c r="AE29" s="38">
        <v>1.2149719626168225</v>
      </c>
      <c r="AF29" s="24"/>
      <c r="AG29" s="38">
        <v>19.662666666666667</v>
      </c>
      <c r="AH29" s="38">
        <v>22.553383458646618</v>
      </c>
      <c r="AI29" s="38">
        <v>1.205337256584728</v>
      </c>
      <c r="AJ29" s="65"/>
      <c r="AK29" s="43">
        <v>18.076000000000004</v>
      </c>
      <c r="AL29" s="43">
        <v>22.557087699944848</v>
      </c>
      <c r="AM29" s="43">
        <v>1.1974297259699254</v>
      </c>
      <c r="AN29" s="65"/>
      <c r="AO29" s="43">
        <v>16.803666666666668</v>
      </c>
      <c r="AP29" s="43">
        <v>22.561651917404131</v>
      </c>
      <c r="AQ29" s="43">
        <v>1.1916367246596067</v>
      </c>
      <c r="AR29" s="24"/>
      <c r="AS29" s="62"/>
      <c r="AT29" s="2"/>
      <c r="AU29" s="2"/>
      <c r="AV29" s="2"/>
    </row>
    <row r="30" spans="1:48" ht="50.1" customHeight="1" thickBot="1">
      <c r="A30" s="287" t="s">
        <v>12</v>
      </c>
      <c r="B30" s="32">
        <v>0</v>
      </c>
      <c r="C30" s="31">
        <v>23</v>
      </c>
      <c r="D30" s="116">
        <v>368</v>
      </c>
      <c r="E30" s="79">
        <v>100.21666666666665</v>
      </c>
      <c r="F30" s="79">
        <v>23</v>
      </c>
      <c r="G30" s="79">
        <v>1.4170708370451019</v>
      </c>
      <c r="H30" s="24"/>
      <c r="I30" s="38">
        <v>57.806666666666672</v>
      </c>
      <c r="J30" s="38">
        <v>23</v>
      </c>
      <c r="K30" s="38">
        <v>1.3430812958387872</v>
      </c>
      <c r="L30" s="24"/>
      <c r="M30" s="24">
        <v>42.027999999999999</v>
      </c>
      <c r="N30" s="24">
        <v>23</v>
      </c>
      <c r="O30" s="24">
        <v>1.3053390067397581</v>
      </c>
      <c r="P30" s="24"/>
      <c r="Q30" s="24">
        <v>33.613333333333337</v>
      </c>
      <c r="R30" s="24">
        <v>23</v>
      </c>
      <c r="S30" s="24">
        <v>1.2804103814312562</v>
      </c>
      <c r="T30" s="24"/>
      <c r="U30" s="24">
        <v>28.334666666666667</v>
      </c>
      <c r="V30" s="24">
        <v>23</v>
      </c>
      <c r="W30" s="24">
        <v>1.2617298244051596</v>
      </c>
      <c r="X30" s="24"/>
      <c r="Y30" s="24">
        <v>24.688333333333333</v>
      </c>
      <c r="Z30" s="24">
        <v>23</v>
      </c>
      <c r="AA30" s="24">
        <v>1.2467595865737464</v>
      </c>
      <c r="AB30" s="24"/>
      <c r="AC30" s="24">
        <v>22.013000000000002</v>
      </c>
      <c r="AD30" s="24">
        <v>23</v>
      </c>
      <c r="AE30" s="24">
        <v>1.2343738317757011</v>
      </c>
      <c r="AF30" s="24"/>
      <c r="AG30" s="24">
        <v>19.959666666666667</v>
      </c>
      <c r="AH30" s="24">
        <v>23</v>
      </c>
      <c r="AI30" s="24">
        <v>1.2235435950877624</v>
      </c>
      <c r="AJ30" s="24"/>
      <c r="AK30" s="24">
        <v>18.343666666666667</v>
      </c>
      <c r="AL30" s="24">
        <v>23</v>
      </c>
      <c r="AM30" s="24">
        <v>1.21516108375472</v>
      </c>
      <c r="AN30" s="24"/>
      <c r="AO30" s="24">
        <v>17.051333333333336</v>
      </c>
      <c r="AP30" s="24">
        <v>23</v>
      </c>
      <c r="AQ30" s="24">
        <v>1.2092000756429653</v>
      </c>
      <c r="AR30" s="24"/>
      <c r="AS30" s="62"/>
      <c r="AT30" s="2"/>
      <c r="AU30" s="2"/>
      <c r="AV30" s="2"/>
    </row>
    <row r="31" spans="1:48" ht="50.1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101.06666666666666</v>
      </c>
      <c r="F31" s="128">
        <v>23.157339421237737</v>
      </c>
      <c r="G31" s="128">
        <v>1.4290898978615498</v>
      </c>
      <c r="H31" s="65"/>
      <c r="I31" s="54">
        <v>58.464999999999996</v>
      </c>
      <c r="J31" s="54">
        <v>23.243947628458496</v>
      </c>
      <c r="K31" s="54">
        <v>1.3583770262002308</v>
      </c>
      <c r="L31" s="65"/>
      <c r="M31" s="44">
        <v>42.556666666666665</v>
      </c>
      <c r="N31" s="44">
        <v>23.295289517780674</v>
      </c>
      <c r="O31" s="44">
        <v>1.321758755991759</v>
      </c>
      <c r="P31" s="65"/>
      <c r="Q31" s="74">
        <v>34.067</v>
      </c>
      <c r="R31" s="74">
        <v>23.337549603174601</v>
      </c>
      <c r="S31" s="74">
        <v>1.2976916044491849</v>
      </c>
      <c r="T31" s="65"/>
      <c r="U31" s="42">
        <v>28.726333333333333</v>
      </c>
      <c r="V31" s="42">
        <v>23.365020192606398</v>
      </c>
      <c r="W31" s="42">
        <v>1.2791705630018853</v>
      </c>
      <c r="X31" s="24"/>
      <c r="Y31" s="38">
        <v>25.033000000000001</v>
      </c>
      <c r="Z31" s="38">
        <v>23.385964912280702</v>
      </c>
      <c r="AA31" s="38">
        <v>1.2641652358347639</v>
      </c>
      <c r="AB31" s="24"/>
      <c r="AC31" s="38">
        <v>22.322333333333333</v>
      </c>
      <c r="AD31" s="38">
        <v>23.405594405594403</v>
      </c>
      <c r="AE31" s="38">
        <v>1.2517196261682244</v>
      </c>
      <c r="AF31" s="24"/>
      <c r="AG31" s="38">
        <v>20.244</v>
      </c>
      <c r="AH31" s="38">
        <v>23.415692007797272</v>
      </c>
      <c r="AI31" s="38">
        <v>1.2409734567522834</v>
      </c>
      <c r="AJ31" s="24"/>
      <c r="AK31" s="38">
        <v>18.618666666666666</v>
      </c>
      <c r="AL31" s="38">
        <v>23.430359937402187</v>
      </c>
      <c r="AM31" s="38">
        <v>1.2333782321637556</v>
      </c>
      <c r="AN31" s="24"/>
      <c r="AO31" s="38">
        <v>17.316666666666666</v>
      </c>
      <c r="AP31" s="38">
        <v>23.44222222222222</v>
      </c>
      <c r="AQ31" s="38">
        <v>1.2280162632375189</v>
      </c>
      <c r="AR31" s="24"/>
      <c r="AS31" s="62"/>
      <c r="AT31" s="2"/>
      <c r="AU31" s="2"/>
      <c r="AV31" s="2"/>
    </row>
    <row r="32" spans="1:48" ht="39.950000000000003" customHeight="1" thickBot="1">
      <c r="A32" s="287" t="s">
        <v>14</v>
      </c>
      <c r="B32" s="32">
        <v>5</v>
      </c>
      <c r="C32" s="31">
        <v>20</v>
      </c>
      <c r="D32" s="78">
        <v>316</v>
      </c>
      <c r="E32" s="79">
        <v>99.970333333333329</v>
      </c>
      <c r="F32" s="79">
        <v>22.954590143787637</v>
      </c>
      <c r="G32" s="79">
        <v>1.4135876660869235</v>
      </c>
      <c r="H32" s="65"/>
      <c r="I32" s="54">
        <v>58.19</v>
      </c>
      <c r="J32" s="54">
        <v>23.142045454545453</v>
      </c>
      <c r="K32" s="54">
        <v>1.3519876704796276</v>
      </c>
      <c r="L32" s="65"/>
      <c r="M32" s="57">
        <v>42.493666666666662</v>
      </c>
      <c r="N32" s="57">
        <v>23.260100539936698</v>
      </c>
      <c r="O32" s="57">
        <v>1.3198020519510096</v>
      </c>
      <c r="P32" s="65"/>
      <c r="Q32" s="75">
        <v>34.079333333333331</v>
      </c>
      <c r="R32" s="75">
        <v>23.346726190476186</v>
      </c>
      <c r="S32" s="75">
        <v>1.2981614099243233</v>
      </c>
      <c r="T32" s="65"/>
      <c r="U32" s="43">
        <v>28.777333333333335</v>
      </c>
      <c r="V32" s="43">
        <v>23.412550481516</v>
      </c>
      <c r="W32" s="43">
        <v>1.2814415698149058</v>
      </c>
      <c r="X32" s="24"/>
      <c r="Y32" s="38">
        <v>25.106999999999999</v>
      </c>
      <c r="Z32" s="38">
        <v>23.468831653602091</v>
      </c>
      <c r="AA32" s="38">
        <v>1.2679022320977678</v>
      </c>
      <c r="AB32" s="24"/>
      <c r="AC32" s="38">
        <v>22.40433333333333</v>
      </c>
      <c r="AD32" s="38">
        <v>23.513111888111883</v>
      </c>
      <c r="AE32" s="38">
        <v>1.2563177570093458</v>
      </c>
      <c r="AF32" s="24"/>
      <c r="AG32" s="38">
        <v>20.332000000000001</v>
      </c>
      <c r="AH32" s="38">
        <v>23.544346978557506</v>
      </c>
      <c r="AI32" s="38">
        <v>1.2463679274198494</v>
      </c>
      <c r="AJ32" s="24"/>
      <c r="AK32" s="38">
        <v>18.714666666666666</v>
      </c>
      <c r="AL32" s="38">
        <v>23.580594679186223</v>
      </c>
      <c r="AM32" s="38">
        <v>1.2397376730629099</v>
      </c>
      <c r="AN32" s="24"/>
      <c r="AO32" s="38">
        <v>17.418333333333333</v>
      </c>
      <c r="AP32" s="38">
        <v>23.611666666666665</v>
      </c>
      <c r="AQ32" s="38">
        <v>1.2352259833585475</v>
      </c>
      <c r="AR32" s="24"/>
      <c r="AS32" s="63"/>
      <c r="AT32" s="136"/>
      <c r="AU32" s="136"/>
      <c r="AV32" s="2"/>
    </row>
    <row r="33" spans="5:48" ht="30" customHeight="1"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4"/>
      <c r="AP33" s="64"/>
      <c r="AQ33" s="64"/>
      <c r="AR33" s="64"/>
      <c r="AS33" s="63"/>
      <c r="AT33" s="136"/>
      <c r="AU33" s="136"/>
      <c r="AV33" s="2"/>
    </row>
    <row r="34" spans="5:48" ht="69.95" customHeight="1"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3"/>
      <c r="AT34" s="136"/>
      <c r="AU34" s="136"/>
      <c r="AV34" s="2"/>
    </row>
    <row r="35" spans="5:48" ht="39.950000000000003" customHeight="1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3"/>
      <c r="AT35" s="136"/>
      <c r="AU35" s="136"/>
      <c r="AV35" s="2"/>
    </row>
    <row r="36" spans="5:48" ht="39.950000000000003" customHeight="1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3"/>
      <c r="AT36" s="136"/>
      <c r="AU36" s="136"/>
      <c r="AV36" s="2"/>
    </row>
    <row r="37" spans="5:48" ht="39.950000000000003" customHeight="1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3"/>
      <c r="AT37" s="136"/>
      <c r="AU37" s="136"/>
      <c r="AV37" s="2"/>
    </row>
    <row r="38" spans="5:48" ht="39.950000000000003" customHeight="1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3"/>
      <c r="AT38" s="136"/>
      <c r="AU38" s="136"/>
      <c r="AV38" s="2"/>
    </row>
    <row r="39" spans="5:48" ht="60" customHeight="1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3"/>
      <c r="AT39" s="136"/>
      <c r="AU39" s="136"/>
      <c r="AV39" s="2"/>
    </row>
    <row r="40" spans="5:48" ht="35.1" customHeight="1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3"/>
      <c r="AT40" s="136"/>
      <c r="AU40" s="136"/>
      <c r="AV40" s="2"/>
    </row>
    <row r="41" spans="5:48" ht="35.1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3"/>
      <c r="AT41" s="136"/>
      <c r="AU41" s="136"/>
      <c r="AV41" s="2"/>
    </row>
    <row r="42" spans="5:48" ht="50.1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3"/>
      <c r="AT42" s="136"/>
      <c r="AU42" s="136"/>
      <c r="AV42" s="2"/>
    </row>
    <row r="43" spans="5:48" ht="35.1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3"/>
      <c r="AT43" s="136"/>
      <c r="AU43" s="136"/>
      <c r="AV43" s="2"/>
    </row>
    <row r="44" spans="5:48" ht="39.950000000000003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3"/>
      <c r="AT44" s="136"/>
      <c r="AU44" s="136"/>
      <c r="AV44" s="2"/>
    </row>
    <row r="45" spans="5:48" ht="39.950000000000003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3"/>
      <c r="AT45" s="136"/>
      <c r="AU45" s="136"/>
      <c r="AV45" s="2"/>
    </row>
    <row r="46" spans="5:48" ht="60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3"/>
      <c r="AT46" s="136"/>
      <c r="AU46" s="136"/>
      <c r="AV46" s="2"/>
    </row>
    <row r="47" spans="5:48" ht="60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3"/>
      <c r="AT47" s="136"/>
      <c r="AU47" s="136"/>
      <c r="AV47" s="2"/>
    </row>
    <row r="48" spans="5:48" ht="50.1" customHeight="1">
      <c r="AS48" s="62"/>
      <c r="AT48" s="2"/>
      <c r="AU48" s="2"/>
      <c r="AV48" s="2"/>
    </row>
    <row r="49" spans="45:48" ht="18.75">
      <c r="AS49" s="62"/>
      <c r="AT49" s="2"/>
      <c r="AU49" s="2"/>
      <c r="AV49" s="2"/>
    </row>
    <row r="50" spans="45:48" ht="18.75">
      <c r="AS50" s="62"/>
      <c r="AT50" s="2"/>
      <c r="AU50" s="2"/>
      <c r="AV50" s="2"/>
    </row>
    <row r="51" spans="45:48">
      <c r="AS51" s="2"/>
      <c r="AT51" s="2"/>
      <c r="AU51" s="2"/>
      <c r="AV51" s="2"/>
    </row>
    <row r="52" spans="45:48">
      <c r="AS52" s="2"/>
      <c r="AT52" s="2"/>
      <c r="AU52" s="2"/>
      <c r="AV52" s="2"/>
    </row>
    <row r="53" spans="45:48">
      <c r="AS53" s="2"/>
      <c r="AT53" s="2"/>
      <c r="AU53" s="2"/>
      <c r="AV53" s="2"/>
    </row>
    <row r="54" spans="45:48">
      <c r="AS54" s="2"/>
      <c r="AT54" s="2"/>
      <c r="AU54" s="2"/>
      <c r="AV54" s="2"/>
    </row>
    <row r="55" spans="45:48">
      <c r="AS55" s="2"/>
      <c r="AT55" s="2"/>
      <c r="AU55" s="2"/>
      <c r="AV55" s="2"/>
    </row>
    <row r="56" spans="45:48">
      <c r="AS56" s="2"/>
      <c r="AT56" s="2"/>
      <c r="AU56" s="2"/>
      <c r="AV56" s="2"/>
    </row>
    <row r="57" spans="45:48">
      <c r="AS57" s="2"/>
      <c r="AT57" s="2"/>
      <c r="AU57" s="2"/>
      <c r="AV57" s="2"/>
    </row>
    <row r="58" spans="45:48">
      <c r="AS58" s="2"/>
      <c r="AT58" s="2"/>
      <c r="AU58" s="2"/>
      <c r="AV58" s="2"/>
    </row>
    <row r="59" spans="45:48">
      <c r="AS59" s="2"/>
      <c r="AT59" s="2"/>
      <c r="AU59" s="2"/>
      <c r="AV59" s="2"/>
    </row>
    <row r="60" spans="45:48">
      <c r="AS60" s="2"/>
      <c r="AT60" s="2"/>
      <c r="AU60" s="2"/>
      <c r="AV60" s="2"/>
    </row>
    <row r="61" spans="45:48">
      <c r="AS61" s="2"/>
      <c r="AT61" s="2"/>
      <c r="AU61" s="2"/>
      <c r="AV61" s="2"/>
    </row>
    <row r="62" spans="45:48">
      <c r="AS62" s="2"/>
      <c r="AT62" s="2"/>
      <c r="AU62" s="2"/>
      <c r="AV62" s="2"/>
    </row>
    <row r="63" spans="45:48">
      <c r="AS63" s="2"/>
      <c r="AT63" s="2"/>
      <c r="AU63" s="2"/>
      <c r="AV63" s="2"/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R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76"/>
  <sheetViews>
    <sheetView zoomScaleNormal="100" workbookViewId="0">
      <pane xSplit="4" ySplit="15" topLeftCell="U16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7.7109375" customWidth="1"/>
    <col min="2" max="2" width="12.85546875" customWidth="1"/>
    <col min="5" max="7" width="11" customWidth="1"/>
    <col min="8" max="8" width="4" customWidth="1"/>
    <col min="9" max="9" width="9.7109375" bestFit="1" customWidth="1"/>
    <col min="10" max="11" width="9.7109375" customWidth="1"/>
    <col min="12" max="12" width="4.85546875" customWidth="1"/>
    <col min="13" max="13" width="9.7109375" bestFit="1" customWidth="1"/>
    <col min="14" max="15" width="9.7109375" customWidth="1"/>
    <col min="16" max="16" width="3.85546875" customWidth="1"/>
    <col min="17" max="19" width="10.85546875" customWidth="1"/>
    <col min="20" max="20" width="4.5703125" customWidth="1"/>
    <col min="21" max="22" width="11" customWidth="1"/>
    <col min="23" max="23" width="8.7109375" customWidth="1"/>
    <col min="24" max="24" width="9" customWidth="1"/>
    <col min="25" max="25" width="9.28515625" customWidth="1"/>
    <col min="26" max="27" width="9.7109375" customWidth="1"/>
    <col min="28" max="28" width="8.5703125" customWidth="1"/>
    <col min="29" max="29" width="9.7109375" bestFit="1" customWidth="1"/>
    <col min="30" max="30" width="8.7109375" customWidth="1"/>
    <col min="31" max="31" width="9.7109375" customWidth="1"/>
    <col min="32" max="32" width="7.28515625" customWidth="1"/>
    <col min="33" max="33" width="9.7109375" bestFit="1" customWidth="1"/>
    <col min="34" max="35" width="9.7109375" customWidth="1"/>
    <col min="36" max="36" width="3.85546875" customWidth="1"/>
    <col min="37" max="39" width="11.28515625" customWidth="1"/>
    <col min="40" max="40" width="2.7109375" customWidth="1"/>
    <col min="41" max="43" width="10.5703125" customWidth="1"/>
    <col min="44" max="44" width="2.7109375" customWidth="1"/>
  </cols>
  <sheetData>
    <row r="1" spans="1:48" ht="18">
      <c r="V1" s="675" t="s">
        <v>190</v>
      </c>
      <c r="W1" s="122" t="s">
        <v>136</v>
      </c>
      <c r="X1" s="122" t="s">
        <v>3</v>
      </c>
      <c r="Y1" s="122" t="s">
        <v>137</v>
      </c>
      <c r="AA1" s="675"/>
      <c r="AB1" s="122" t="s">
        <v>136</v>
      </c>
      <c r="AC1" s="122" t="s">
        <v>3</v>
      </c>
      <c r="AD1" s="122" t="s">
        <v>137</v>
      </c>
    </row>
    <row r="2" spans="1:48">
      <c r="V2" s="676"/>
      <c r="W2" s="376">
        <v>86.967333333333329</v>
      </c>
      <c r="X2" s="376">
        <v>22.399164311171194</v>
      </c>
      <c r="Y2" s="377">
        <v>1</v>
      </c>
      <c r="AA2" s="676"/>
      <c r="AB2" s="377"/>
      <c r="AC2" s="377"/>
      <c r="AD2" s="377">
        <v>1</v>
      </c>
    </row>
    <row r="3" spans="1:48">
      <c r="V3" s="676"/>
      <c r="W3" s="376">
        <v>51.318333333333335</v>
      </c>
      <c r="X3" s="376">
        <v>22.451453918186299</v>
      </c>
      <c r="Y3" s="377">
        <v>2</v>
      </c>
      <c r="AA3" s="676"/>
      <c r="AB3" s="377"/>
      <c r="AC3" s="377"/>
      <c r="AD3" s="377">
        <v>2</v>
      </c>
    </row>
    <row r="4" spans="1:48">
      <c r="V4" s="676"/>
      <c r="W4" s="376">
        <v>37.758333333333333</v>
      </c>
      <c r="X4" s="376">
        <v>22.480893483477942</v>
      </c>
      <c r="Y4" s="377">
        <v>3</v>
      </c>
      <c r="AA4" s="676"/>
      <c r="AB4" s="377"/>
      <c r="AC4" s="377"/>
      <c r="AD4" s="377">
        <v>3</v>
      </c>
    </row>
    <row r="5" spans="1:48">
      <c r="V5" s="676"/>
      <c r="W5" s="376">
        <v>30.447333333333333</v>
      </c>
      <c r="X5" s="376">
        <v>22.503960396039602</v>
      </c>
      <c r="Y5" s="377">
        <v>4</v>
      </c>
      <c r="AA5" s="676"/>
      <c r="AB5" s="377"/>
      <c r="AC5" s="377"/>
      <c r="AD5" s="377">
        <v>4</v>
      </c>
    </row>
    <row r="6" spans="1:48">
      <c r="V6" s="676"/>
      <c r="W6" s="376">
        <v>25.818333333333332</v>
      </c>
      <c r="X6" s="376">
        <v>22.519851116625311</v>
      </c>
      <c r="Y6" s="377">
        <v>5</v>
      </c>
      <c r="AA6" s="676"/>
      <c r="AB6" s="377"/>
      <c r="AC6" s="377"/>
      <c r="AD6" s="377">
        <v>5</v>
      </c>
    </row>
    <row r="7" spans="1:48">
      <c r="V7" s="676"/>
      <c r="W7" s="376">
        <v>22.61</v>
      </c>
      <c r="X7" s="376">
        <v>22.53388244103332</v>
      </c>
      <c r="Y7" s="377">
        <v>6</v>
      </c>
      <c r="AA7" s="676"/>
      <c r="AB7" s="377"/>
      <c r="AC7" s="377"/>
      <c r="AD7" s="377">
        <v>6</v>
      </c>
    </row>
    <row r="8" spans="1:48" ht="18.75">
      <c r="B8" s="1"/>
      <c r="C8" s="4"/>
      <c r="D8" s="2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676"/>
      <c r="W8" s="376">
        <v>20.238666666666663</v>
      </c>
      <c r="X8" s="376">
        <v>22.545096322241676</v>
      </c>
      <c r="Y8" s="377">
        <v>7</v>
      </c>
      <c r="AA8" s="676"/>
      <c r="AB8" s="376"/>
      <c r="AC8" s="376"/>
      <c r="AD8" s="377">
        <v>7</v>
      </c>
    </row>
    <row r="9" spans="1:48" ht="18.75">
      <c r="B9" s="1"/>
      <c r="C9" s="4"/>
      <c r="D9" s="2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676"/>
      <c r="W9" s="376">
        <v>18.412666666666667</v>
      </c>
      <c r="X9" s="376">
        <v>22.553446553446555</v>
      </c>
      <c r="Y9" s="377">
        <v>8</v>
      </c>
      <c r="AA9" s="676"/>
      <c r="AB9" s="377"/>
      <c r="AC9" s="377"/>
      <c r="AD9" s="377">
        <v>8</v>
      </c>
    </row>
    <row r="10" spans="1:48" ht="18.75">
      <c r="B10" s="1"/>
      <c r="C10" s="4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76">
        <v>16.965999999999998</v>
      </c>
      <c r="X10" s="376">
        <v>22.555801104972375</v>
      </c>
      <c r="Y10" s="377">
        <v>9</v>
      </c>
      <c r="AA10" s="676"/>
      <c r="AB10" s="377"/>
      <c r="AC10" s="377"/>
      <c r="AD10" s="377">
        <v>9</v>
      </c>
    </row>
    <row r="11" spans="1:48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76">
        <v>15.805</v>
      </c>
      <c r="X11" s="376">
        <v>22.565626839317247</v>
      </c>
      <c r="Y11" s="377">
        <v>10</v>
      </c>
      <c r="AA11" s="677"/>
      <c r="AB11" s="376"/>
      <c r="AC11" s="376"/>
      <c r="AD11" s="377">
        <v>10</v>
      </c>
    </row>
    <row r="12" spans="1:48" ht="18.75">
      <c r="B12" s="8"/>
      <c r="E12" s="681"/>
      <c r="F12" s="195"/>
      <c r="G12" s="268"/>
      <c r="H12" s="9"/>
      <c r="I12" s="681"/>
      <c r="J12" s="195"/>
      <c r="K12" s="268"/>
      <c r="L12" s="10"/>
      <c r="M12" s="681"/>
      <c r="N12" s="195"/>
      <c r="O12" s="268"/>
      <c r="P12" s="11"/>
      <c r="Q12" s="681"/>
      <c r="R12" s="195"/>
      <c r="S12" s="268"/>
      <c r="T12" s="12"/>
      <c r="U12" s="683"/>
      <c r="V12" s="197"/>
      <c r="W12" s="270"/>
      <c r="X12" s="12"/>
      <c r="Y12" s="683"/>
      <c r="Z12" s="197"/>
      <c r="AA12" s="270"/>
      <c r="AB12" s="11"/>
      <c r="AC12" s="683"/>
      <c r="AD12" s="197"/>
      <c r="AE12" s="270"/>
      <c r="AF12" s="11"/>
      <c r="AG12" s="683"/>
      <c r="AH12" s="197"/>
      <c r="AI12" s="270"/>
      <c r="AJ12" s="13"/>
      <c r="AK12" s="683"/>
      <c r="AL12" s="197"/>
      <c r="AM12" s="270"/>
      <c r="AN12" s="11"/>
      <c r="AO12" s="683"/>
      <c r="AP12" s="197"/>
      <c r="AQ12" s="270"/>
      <c r="AR12" s="10"/>
    </row>
    <row r="13" spans="1:48">
      <c r="E13" s="682"/>
      <c r="F13" s="196"/>
      <c r="G13" s="269"/>
      <c r="H13" s="14"/>
      <c r="I13" s="682"/>
      <c r="J13" s="196"/>
      <c r="K13" s="269"/>
      <c r="L13" s="15"/>
      <c r="M13" s="682"/>
      <c r="N13" s="196"/>
      <c r="O13" s="269"/>
      <c r="P13" s="15"/>
      <c r="Q13" s="682"/>
      <c r="R13" s="196"/>
      <c r="S13" s="269"/>
      <c r="T13" s="16"/>
      <c r="U13" s="684"/>
      <c r="V13" s="198"/>
      <c r="W13" s="271"/>
      <c r="X13" s="16"/>
      <c r="Y13" s="684"/>
      <c r="Z13" s="198"/>
      <c r="AA13" s="271"/>
      <c r="AB13" s="15"/>
      <c r="AC13" s="684"/>
      <c r="AD13" s="198"/>
      <c r="AE13" s="271"/>
      <c r="AF13" s="15"/>
      <c r="AG13" s="684"/>
      <c r="AH13" s="198"/>
      <c r="AI13" s="271"/>
      <c r="AJ13" s="15"/>
      <c r="AK13" s="684"/>
      <c r="AL13" s="198"/>
      <c r="AM13" s="271"/>
      <c r="AN13" s="15"/>
      <c r="AO13" s="684"/>
      <c r="AP13" s="198"/>
      <c r="AQ13" s="271"/>
      <c r="AR13" s="15"/>
    </row>
    <row r="14" spans="1:48" ht="21">
      <c r="B14" s="17"/>
      <c r="C14" s="18"/>
      <c r="D14" s="17"/>
      <c r="E14" s="685" t="s">
        <v>67</v>
      </c>
      <c r="F14" s="685"/>
      <c r="G14" s="685"/>
      <c r="H14" s="686"/>
      <c r="I14" s="687" t="s">
        <v>68</v>
      </c>
      <c r="J14" s="687"/>
      <c r="K14" s="687"/>
      <c r="L14" s="688"/>
      <c r="M14" s="689" t="s">
        <v>69</v>
      </c>
      <c r="N14" s="689"/>
      <c r="O14" s="689"/>
      <c r="P14" s="690"/>
      <c r="Q14" s="691" t="s">
        <v>78</v>
      </c>
      <c r="R14" s="691"/>
      <c r="S14" s="691"/>
      <c r="T14" s="692"/>
      <c r="U14" s="693" t="s">
        <v>79</v>
      </c>
      <c r="V14" s="693"/>
      <c r="W14" s="693"/>
      <c r="X14" s="694"/>
      <c r="Y14" s="678" t="s">
        <v>80</v>
      </c>
      <c r="Z14" s="678"/>
      <c r="AA14" s="678"/>
      <c r="AB14" s="679"/>
      <c r="AC14" s="695" t="s">
        <v>81</v>
      </c>
      <c r="AD14" s="695"/>
      <c r="AE14" s="695"/>
      <c r="AF14" s="696"/>
      <c r="AG14" s="697" t="s">
        <v>82</v>
      </c>
      <c r="AH14" s="697"/>
      <c r="AI14" s="697"/>
      <c r="AJ14" s="698"/>
      <c r="AK14" s="699" t="s">
        <v>83</v>
      </c>
      <c r="AL14" s="699"/>
      <c r="AM14" s="699"/>
      <c r="AN14" s="700"/>
      <c r="AO14" s="701" t="s">
        <v>84</v>
      </c>
      <c r="AP14" s="701"/>
      <c r="AQ14" s="701"/>
      <c r="AR14" s="702"/>
    </row>
    <row r="15" spans="1:48" ht="30" customHeight="1" thickBot="1">
      <c r="A15" s="19"/>
      <c r="B15" s="34" t="s">
        <v>0</v>
      </c>
      <c r="C15" s="20" t="s">
        <v>1</v>
      </c>
      <c r="D15" s="21" t="s">
        <v>2</v>
      </c>
      <c r="E15" s="238" t="s">
        <v>22</v>
      </c>
      <c r="F15" s="238" t="s">
        <v>3</v>
      </c>
      <c r="G15" s="238" t="s">
        <v>4</v>
      </c>
      <c r="H15" s="238"/>
      <c r="I15" s="242" t="s">
        <v>22</v>
      </c>
      <c r="J15" s="242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236" t="s">
        <v>22</v>
      </c>
      <c r="AP15" s="93" t="s">
        <v>3</v>
      </c>
      <c r="AQ15" s="93" t="s">
        <v>4</v>
      </c>
      <c r="AR15" s="93"/>
      <c r="AS15" s="3"/>
    </row>
    <row r="16" spans="1:48" ht="45" customHeight="1">
      <c r="A16" s="286" t="s">
        <v>70</v>
      </c>
      <c r="B16" s="112">
        <v>2</v>
      </c>
      <c r="C16" s="112">
        <v>18</v>
      </c>
      <c r="D16" s="30">
        <v>294</v>
      </c>
      <c r="E16" s="24">
        <v>66.166666666666671</v>
      </c>
      <c r="F16" s="199">
        <v>18.847247322849512</v>
      </c>
      <c r="G16" s="199">
        <v>1.0859159167373287</v>
      </c>
      <c r="H16" s="24"/>
      <c r="I16" s="24">
        <v>40.847333333333331</v>
      </c>
      <c r="J16" s="24">
        <v>18.883190578158459</v>
      </c>
      <c r="K16" s="24">
        <v>1.0721741488980079</v>
      </c>
      <c r="L16" s="24"/>
      <c r="M16" s="110">
        <v>30.769333333333332</v>
      </c>
      <c r="N16" s="110">
        <v>18.905357715752324</v>
      </c>
      <c r="O16" s="110">
        <v>1.0651250807717159</v>
      </c>
      <c r="P16" s="61"/>
      <c r="Q16" s="110">
        <v>25.203000000000003</v>
      </c>
      <c r="R16" s="42">
        <v>18.917566556185186</v>
      </c>
      <c r="S16" s="277">
        <v>1.0601671387307554</v>
      </c>
      <c r="T16" s="61"/>
      <c r="U16" s="38">
        <v>21.628</v>
      </c>
      <c r="V16" s="38">
        <v>18.930886686311279</v>
      </c>
      <c r="W16" s="38">
        <v>1.0565877965770489</v>
      </c>
      <c r="X16" s="24"/>
      <c r="Y16" s="42">
        <v>19.120333333333331</v>
      </c>
      <c r="Z16" s="42">
        <v>18.939413470834673</v>
      </c>
      <c r="AA16" s="42">
        <v>1.0535392866326267</v>
      </c>
      <c r="AB16" s="272"/>
      <c r="AC16" s="42">
        <v>17.251666666666669</v>
      </c>
      <c r="AD16" s="42">
        <v>18.94557057057057</v>
      </c>
      <c r="AE16" s="42">
        <v>1.0511617515638962</v>
      </c>
      <c r="AF16" s="24"/>
      <c r="AG16" s="42">
        <v>15.804666666666668</v>
      </c>
      <c r="AH16" s="42">
        <v>18.953753495375352</v>
      </c>
      <c r="AI16" s="42">
        <v>1.0490519282253248</v>
      </c>
      <c r="AJ16" s="24"/>
      <c r="AK16" s="42">
        <v>14.645333333333333</v>
      </c>
      <c r="AL16" s="42">
        <v>18.955296404275995</v>
      </c>
      <c r="AM16" s="42">
        <v>1.0468429830831547</v>
      </c>
      <c r="AN16" s="24"/>
      <c r="AO16" s="42">
        <v>13.698666666666666</v>
      </c>
      <c r="AP16" s="42">
        <v>18.965367965367967</v>
      </c>
      <c r="AQ16" s="42">
        <v>1.0453805453805454</v>
      </c>
      <c r="AR16" s="24"/>
      <c r="AS16" s="62"/>
      <c r="AT16" s="140"/>
      <c r="AU16" s="2"/>
      <c r="AV16" s="2"/>
    </row>
    <row r="17" spans="1:48" ht="45" customHeight="1" thickBot="1">
      <c r="A17" s="286" t="s">
        <v>20</v>
      </c>
      <c r="B17" s="112">
        <v>0</v>
      </c>
      <c r="C17" s="112">
        <v>19</v>
      </c>
      <c r="D17" s="30">
        <v>312</v>
      </c>
      <c r="E17" s="24">
        <v>67.110500000000002</v>
      </c>
      <c r="F17" s="199">
        <v>19</v>
      </c>
      <c r="G17" s="199">
        <v>1.1014059465521484</v>
      </c>
      <c r="H17" s="24"/>
      <c r="I17" s="24">
        <v>41.210999999999999</v>
      </c>
      <c r="J17" s="24">
        <v>19</v>
      </c>
      <c r="K17" s="24">
        <v>1.0817197903633644</v>
      </c>
      <c r="L17" s="24"/>
      <c r="M17" s="111">
        <v>30.966000000000001</v>
      </c>
      <c r="N17" s="111">
        <v>19</v>
      </c>
      <c r="O17" s="111">
        <v>1.0719329825533093</v>
      </c>
      <c r="P17" s="61"/>
      <c r="Q17" s="111">
        <v>25.331499999999998</v>
      </c>
      <c r="R17" s="43">
        <v>19</v>
      </c>
      <c r="S17" s="277">
        <v>1.065572506239659</v>
      </c>
      <c r="T17" s="61"/>
      <c r="U17" s="38">
        <v>21.713999999999999</v>
      </c>
      <c r="V17" s="38">
        <v>19</v>
      </c>
      <c r="W17" s="38">
        <v>1.0607891351430569</v>
      </c>
      <c r="X17" s="24"/>
      <c r="Y17" s="43">
        <v>19.183</v>
      </c>
      <c r="Z17" s="43">
        <v>19</v>
      </c>
      <c r="AA17" s="43">
        <v>1.0569922492010433</v>
      </c>
      <c r="AB17" s="273"/>
      <c r="AC17" s="43">
        <v>17.3</v>
      </c>
      <c r="AD17" s="43">
        <v>19</v>
      </c>
      <c r="AE17" s="43">
        <v>1.0541067511576894</v>
      </c>
      <c r="AF17" s="24"/>
      <c r="AG17" s="43">
        <v>15.8405</v>
      </c>
      <c r="AH17" s="43">
        <v>19</v>
      </c>
      <c r="AI17" s="43">
        <v>1.0514304046728766</v>
      </c>
      <c r="AJ17" s="39"/>
      <c r="AK17" s="43">
        <v>14.676</v>
      </c>
      <c r="AL17" s="43">
        <v>19</v>
      </c>
      <c r="AM17" s="43">
        <v>1.0490350250178699</v>
      </c>
      <c r="AN17" s="24"/>
      <c r="AO17" s="43">
        <v>13.719999999999999</v>
      </c>
      <c r="AP17" s="43">
        <v>19</v>
      </c>
      <c r="AQ17" s="43">
        <v>1.0470085470085471</v>
      </c>
      <c r="AR17" s="24"/>
      <c r="AS17" s="62"/>
      <c r="AT17" s="140"/>
      <c r="AU17" s="2"/>
      <c r="AV17" s="2"/>
    </row>
    <row r="18" spans="1:48" ht="45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67.954333333333338</v>
      </c>
      <c r="F18" s="200">
        <v>19.137637624031534</v>
      </c>
      <c r="G18" s="200">
        <v>1.1152547936212698</v>
      </c>
      <c r="H18" s="24"/>
      <c r="I18" s="24">
        <v>41.880333333333333</v>
      </c>
      <c r="J18" s="24">
        <v>19.216286083584663</v>
      </c>
      <c r="K18" s="24">
        <v>1.0992886703472655</v>
      </c>
      <c r="L18" s="24"/>
      <c r="M18" s="40">
        <v>31.507333333333332</v>
      </c>
      <c r="N18" s="40">
        <v>19.261851015801355</v>
      </c>
      <c r="O18" s="40">
        <v>1.0906720206775591</v>
      </c>
      <c r="P18" s="24"/>
      <c r="Q18" s="40">
        <v>25.789666666666665</v>
      </c>
      <c r="R18" s="24">
        <v>19.29600516851513</v>
      </c>
      <c r="S18" s="24">
        <v>1.0848453405872289</v>
      </c>
      <c r="T18" s="24"/>
      <c r="U18" s="24">
        <v>22.115666666666666</v>
      </c>
      <c r="V18" s="24">
        <v>19.324360699865412</v>
      </c>
      <c r="W18" s="24">
        <v>1.0804116660424365</v>
      </c>
      <c r="X18" s="24"/>
      <c r="Y18" s="103">
        <v>19.541</v>
      </c>
      <c r="Z18" s="103">
        <v>19.347235693501457</v>
      </c>
      <c r="AA18" s="103">
        <v>1.0767182162142306</v>
      </c>
      <c r="AB18" s="103"/>
      <c r="AC18" s="24">
        <v>17.618666666666666</v>
      </c>
      <c r="AD18" s="24">
        <v>19.361847085541257</v>
      </c>
      <c r="AE18" s="24">
        <v>1.0735234381346981</v>
      </c>
      <c r="AF18" s="24"/>
      <c r="AG18" s="24">
        <v>16.134666666666664</v>
      </c>
      <c r="AH18" s="24">
        <v>19.381621621621619</v>
      </c>
      <c r="AI18" s="24">
        <v>1.0709560369051041</v>
      </c>
      <c r="AJ18" s="39"/>
      <c r="AK18" s="24">
        <v>14.945</v>
      </c>
      <c r="AL18" s="24">
        <v>19.394235466536394</v>
      </c>
      <c r="AM18" s="24">
        <v>1.0682630450321657</v>
      </c>
      <c r="AN18" s="24"/>
      <c r="AO18" s="24">
        <v>13.970666666666668</v>
      </c>
      <c r="AP18" s="24">
        <v>19.408695652173915</v>
      </c>
      <c r="AQ18" s="24">
        <v>1.0661375661375663</v>
      </c>
      <c r="AR18" s="24"/>
      <c r="AS18" s="62"/>
      <c r="AT18" s="140"/>
      <c r="AU18" s="2"/>
      <c r="AV18" s="2"/>
    </row>
    <row r="19" spans="1:48" ht="45" customHeight="1" thickBot="1">
      <c r="A19" s="286" t="s">
        <v>72</v>
      </c>
      <c r="B19" s="113">
        <v>3</v>
      </c>
      <c r="C19" s="113">
        <v>18</v>
      </c>
      <c r="D19" s="72">
        <v>292</v>
      </c>
      <c r="E19" s="24">
        <v>71.063666666666663</v>
      </c>
      <c r="F19" s="201">
        <v>19.644800869919806</v>
      </c>
      <c r="G19" s="201">
        <v>1.1662846357941956</v>
      </c>
      <c r="H19" s="24"/>
      <c r="I19" s="24">
        <v>43.522333333333336</v>
      </c>
      <c r="J19" s="24">
        <v>19.746876346402413</v>
      </c>
      <c r="K19" s="24">
        <v>1.1423884227380507</v>
      </c>
      <c r="L19" s="24"/>
      <c r="M19" s="24">
        <v>32.641666666666659</v>
      </c>
      <c r="N19" s="24">
        <v>19.810544985488548</v>
      </c>
      <c r="O19" s="24">
        <v>1.1299386134957996</v>
      </c>
      <c r="P19" s="24"/>
      <c r="Q19" s="24">
        <v>26.659333333333336</v>
      </c>
      <c r="R19" s="24">
        <v>19.857865833961451</v>
      </c>
      <c r="S19" s="24">
        <v>1.1214279704983316</v>
      </c>
      <c r="T19" s="24"/>
      <c r="U19" s="38">
        <v>22.824666666666662</v>
      </c>
      <c r="V19" s="38">
        <v>19.896904441453565</v>
      </c>
      <c r="W19" s="38">
        <v>1.1150482828249928</v>
      </c>
      <c r="X19" s="65"/>
      <c r="Y19" s="42">
        <v>20.137</v>
      </c>
      <c r="Z19" s="42">
        <v>19.925315227934046</v>
      </c>
      <c r="AA19" s="42">
        <v>1.1095580942585315</v>
      </c>
      <c r="AB19" s="272"/>
      <c r="AC19" s="42">
        <v>18.137666666666664</v>
      </c>
      <c r="AD19" s="42">
        <v>19.951173353520058</v>
      </c>
      <c r="AE19" s="42">
        <v>1.1051466406694286</v>
      </c>
      <c r="AF19" s="65"/>
      <c r="AG19" s="42">
        <v>16.592333333333332</v>
      </c>
      <c r="AH19" s="42">
        <v>19.97535135135135</v>
      </c>
      <c r="AI19" s="42">
        <v>1.1013341593468593</v>
      </c>
      <c r="AJ19" s="142"/>
      <c r="AK19" s="42">
        <v>15.353000000000002</v>
      </c>
      <c r="AL19" s="42">
        <v>19.99218368343918</v>
      </c>
      <c r="AM19" s="42">
        <v>1.0974267333809866</v>
      </c>
      <c r="AN19" s="65"/>
      <c r="AO19" s="44">
        <v>14.338999999999999</v>
      </c>
      <c r="AP19" s="44">
        <v>20.04238001683974</v>
      </c>
      <c r="AQ19" s="44">
        <v>1.0942460317460316</v>
      </c>
      <c r="AR19" s="24"/>
      <c r="AS19" s="62"/>
      <c r="AT19" s="140"/>
      <c r="AU19" s="2"/>
      <c r="AV19" s="2"/>
    </row>
    <row r="20" spans="1:48" ht="30" customHeight="1" thickBot="1">
      <c r="A20" s="286" t="s">
        <v>5</v>
      </c>
      <c r="B20" s="114">
        <v>0</v>
      </c>
      <c r="C20" s="112">
        <v>20</v>
      </c>
      <c r="D20" s="72">
        <v>326</v>
      </c>
      <c r="E20" s="182">
        <v>73.24133333333333</v>
      </c>
      <c r="F20" s="275">
        <v>20</v>
      </c>
      <c r="G20" s="275">
        <v>1.2020241253863617</v>
      </c>
      <c r="H20" s="214"/>
      <c r="I20" s="37">
        <v>44.305666666666667</v>
      </c>
      <c r="J20" s="37">
        <v>20</v>
      </c>
      <c r="K20" s="37">
        <v>1.1629496119622376</v>
      </c>
      <c r="L20" s="24"/>
      <c r="M20" s="24">
        <v>33.033333333333331</v>
      </c>
      <c r="N20" s="24">
        <v>20</v>
      </c>
      <c r="O20" s="24">
        <v>1.1434967229760915</v>
      </c>
      <c r="P20" s="24"/>
      <c r="Q20" s="24">
        <v>26.879333333333335</v>
      </c>
      <c r="R20" s="24">
        <v>20</v>
      </c>
      <c r="S20" s="24">
        <v>1.1306822961945091</v>
      </c>
      <c r="T20" s="24"/>
      <c r="U20" s="38">
        <v>22.952333333333332</v>
      </c>
      <c r="V20" s="38">
        <v>20</v>
      </c>
      <c r="W20" s="38">
        <v>1.1212851536419741</v>
      </c>
      <c r="X20" s="65"/>
      <c r="Y20" s="43">
        <v>20.213999999999999</v>
      </c>
      <c r="Z20" s="43">
        <v>20</v>
      </c>
      <c r="AA20" s="43">
        <v>1.1138008301803621</v>
      </c>
      <c r="AB20" s="273"/>
      <c r="AC20" s="43">
        <v>18.180666666666667</v>
      </c>
      <c r="AD20" s="43">
        <v>20</v>
      </c>
      <c r="AE20" s="43">
        <v>1.1077666747908033</v>
      </c>
      <c r="AF20" s="65"/>
      <c r="AG20" s="43">
        <v>16.611333333333334</v>
      </c>
      <c r="AH20" s="43">
        <v>20</v>
      </c>
      <c r="AI20" s="43">
        <v>1.1025953049981194</v>
      </c>
      <c r="AJ20" s="142"/>
      <c r="AK20" s="43">
        <v>15.358333333333334</v>
      </c>
      <c r="AL20" s="43">
        <v>20</v>
      </c>
      <c r="AM20" s="43">
        <v>1.0978079580652849</v>
      </c>
      <c r="AN20" s="65"/>
      <c r="AO20" s="57">
        <v>14.333333333333334</v>
      </c>
      <c r="AP20" s="57">
        <v>20</v>
      </c>
      <c r="AQ20" s="57">
        <v>1.093813593813594</v>
      </c>
      <c r="AR20" s="24"/>
      <c r="AS20" s="62"/>
      <c r="AT20" s="140"/>
      <c r="AU20" s="2"/>
      <c r="AV20" s="2"/>
    </row>
    <row r="21" spans="1:48" ht="54.95" customHeight="1" thickBot="1">
      <c r="A21" s="286" t="s">
        <v>73</v>
      </c>
      <c r="B21" s="31">
        <v>3</v>
      </c>
      <c r="C21" s="31">
        <v>18</v>
      </c>
      <c r="D21" s="30">
        <v>292</v>
      </c>
      <c r="E21" s="183">
        <v>73.329000000000008</v>
      </c>
      <c r="F21" s="202">
        <v>20.015052655677657</v>
      </c>
      <c r="G21" s="202">
        <v>1.2034628955934243</v>
      </c>
      <c r="H21" s="61"/>
      <c r="I21" s="37">
        <v>44.664333333333332</v>
      </c>
      <c r="J21" s="37">
        <v>20.123027669791902</v>
      </c>
      <c r="K21" s="37">
        <v>1.1723640117942482</v>
      </c>
      <c r="L21" s="24"/>
      <c r="M21" s="24">
        <v>33.405999999999999</v>
      </c>
      <c r="N21" s="24">
        <v>20.191832532601236</v>
      </c>
      <c r="O21" s="24">
        <v>1.1563971199113818</v>
      </c>
      <c r="P21" s="24"/>
      <c r="Q21" s="24">
        <v>27.232333333333333</v>
      </c>
      <c r="R21" s="24">
        <v>20.24255611543747</v>
      </c>
      <c r="S21" s="24">
        <v>1.1455312824251942</v>
      </c>
      <c r="T21" s="24"/>
      <c r="U21" s="24">
        <v>23.27933333333333</v>
      </c>
      <c r="V21" s="24">
        <v>20.281572904707229</v>
      </c>
      <c r="W21" s="24">
        <v>1.1372600107476101</v>
      </c>
      <c r="X21" s="24"/>
      <c r="Y21" s="40">
        <v>20.517666666666667</v>
      </c>
      <c r="Z21" s="40">
        <v>20.314354727398207</v>
      </c>
      <c r="AA21" s="40">
        <v>1.1305330051794438</v>
      </c>
      <c r="AB21" s="40"/>
      <c r="AC21" s="24">
        <v>18.477</v>
      </c>
      <c r="AD21" s="24">
        <v>20.358901897456601</v>
      </c>
      <c r="AE21" s="24">
        <v>1.1258225688520593</v>
      </c>
      <c r="AF21" s="24"/>
      <c r="AG21" s="24">
        <v>16.873999999999999</v>
      </c>
      <c r="AH21" s="24">
        <v>20.364814814814814</v>
      </c>
      <c r="AI21" s="24">
        <v>1.1200300904927316</v>
      </c>
      <c r="AJ21" s="40"/>
      <c r="AK21" s="24">
        <v>15.605666666666666</v>
      </c>
      <c r="AL21" s="24">
        <v>20.387063119457483</v>
      </c>
      <c r="AM21" s="24">
        <v>1.1154872527996187</v>
      </c>
      <c r="AN21" s="24"/>
      <c r="AO21" s="24">
        <v>14.565666666666667</v>
      </c>
      <c r="AP21" s="24">
        <v>20.404526987811956</v>
      </c>
      <c r="AQ21" s="24">
        <v>1.1115435490435492</v>
      </c>
      <c r="AR21" s="24"/>
      <c r="AS21" s="62"/>
      <c r="AT21" s="140"/>
      <c r="AU21" s="2"/>
      <c r="AV21" s="2"/>
    </row>
    <row r="22" spans="1:48" ht="39.950000000000003" customHeight="1">
      <c r="A22" s="287" t="s">
        <v>6</v>
      </c>
      <c r="B22" s="31">
        <v>1</v>
      </c>
      <c r="C22" s="31">
        <v>20</v>
      </c>
      <c r="D22" s="30">
        <v>324</v>
      </c>
      <c r="E22" s="40">
        <v>75.534333333333336</v>
      </c>
      <c r="F22" s="203">
        <v>20.393715659340661</v>
      </c>
      <c r="G22" s="203">
        <v>1.2396564457452337</v>
      </c>
      <c r="H22" s="24"/>
      <c r="I22" s="24">
        <v>45.594333333333338</v>
      </c>
      <c r="J22" s="24">
        <v>20.442030642579468</v>
      </c>
      <c r="K22" s="24">
        <v>1.196774955596581</v>
      </c>
      <c r="L22" s="24"/>
      <c r="M22" s="24">
        <v>33.951333333333338</v>
      </c>
      <c r="N22" s="24">
        <v>20.472546328071381</v>
      </c>
      <c r="O22" s="24">
        <v>1.1752746238345797</v>
      </c>
      <c r="P22" s="24"/>
      <c r="Q22" s="24">
        <v>27.596666666666664</v>
      </c>
      <c r="R22" s="24">
        <v>20.492899679340354</v>
      </c>
      <c r="S22" s="24">
        <v>1.1608570066462884</v>
      </c>
      <c r="T22" s="24"/>
      <c r="U22" s="24">
        <v>23.546000000000003</v>
      </c>
      <c r="V22" s="24">
        <v>20.511194029850749</v>
      </c>
      <c r="W22" s="24">
        <v>1.1502874171538373</v>
      </c>
      <c r="X22" s="24"/>
      <c r="Y22" s="24">
        <v>20.721</v>
      </c>
      <c r="Z22" s="24">
        <v>20.524844720496898</v>
      </c>
      <c r="AA22" s="24">
        <v>1.1417367667046248</v>
      </c>
      <c r="AB22" s="24"/>
      <c r="AC22" s="24">
        <v>18.623000000000001</v>
      </c>
      <c r="AD22" s="24">
        <v>20.535728704077513</v>
      </c>
      <c r="AE22" s="24">
        <v>1.1347184986595173</v>
      </c>
      <c r="AF22" s="24"/>
      <c r="AG22" s="24">
        <v>17.001666666666665</v>
      </c>
      <c r="AH22" s="24">
        <v>20.542129629629628</v>
      </c>
      <c r="AI22" s="24">
        <v>1.128504104254707</v>
      </c>
      <c r="AJ22" s="24"/>
      <c r="AK22" s="24">
        <v>15.712999999999999</v>
      </c>
      <c r="AL22" s="24">
        <v>20.55503390714658</v>
      </c>
      <c r="AM22" s="24">
        <v>1.1231593995711222</v>
      </c>
      <c r="AN22" s="24"/>
      <c r="AO22" s="24">
        <v>14.656333333333334</v>
      </c>
      <c r="AP22" s="24">
        <v>20.562391178177599</v>
      </c>
      <c r="AQ22" s="24">
        <v>1.1184625559625561</v>
      </c>
      <c r="AR22" s="24"/>
      <c r="AS22" s="62"/>
      <c r="AT22" s="140"/>
      <c r="AU22" s="2"/>
      <c r="AV22" s="2"/>
    </row>
    <row r="23" spans="1:48" ht="35.1" customHeight="1">
      <c r="A23" s="287" t="s">
        <v>7</v>
      </c>
      <c r="B23" s="31">
        <v>0</v>
      </c>
      <c r="C23" s="31">
        <v>21</v>
      </c>
      <c r="D23" s="30">
        <v>340</v>
      </c>
      <c r="E23" s="24">
        <v>79.065333333333342</v>
      </c>
      <c r="F23" s="184">
        <v>21</v>
      </c>
      <c r="G23" s="184">
        <v>1.297606608495856</v>
      </c>
      <c r="H23" s="24"/>
      <c r="I23" s="24">
        <v>47.221000000000004</v>
      </c>
      <c r="J23" s="24">
        <v>21</v>
      </c>
      <c r="K23" s="24">
        <v>1.2394722336451054</v>
      </c>
      <c r="L23" s="24"/>
      <c r="M23" s="24">
        <v>34.975999999999999</v>
      </c>
      <c r="N23" s="24">
        <v>21</v>
      </c>
      <c r="O23" s="24">
        <v>1.2107449459983384</v>
      </c>
      <c r="P23" s="24"/>
      <c r="Q23" s="24">
        <v>28.334666666666664</v>
      </c>
      <c r="R23" s="24">
        <v>21</v>
      </c>
      <c r="S23" s="24">
        <v>1.1919010628452844</v>
      </c>
      <c r="T23" s="24"/>
      <c r="U23" s="24">
        <v>24.113666666666671</v>
      </c>
      <c r="V23" s="24">
        <v>21</v>
      </c>
      <c r="W23" s="24">
        <v>1.1780195085410934</v>
      </c>
      <c r="X23" s="24"/>
      <c r="Y23" s="24">
        <v>21.179999999999996</v>
      </c>
      <c r="Z23" s="24">
        <v>21</v>
      </c>
      <c r="AA23" s="24">
        <v>1.1670278808360575</v>
      </c>
      <c r="AB23" s="24"/>
      <c r="AC23" s="24">
        <v>19.006333333333334</v>
      </c>
      <c r="AD23" s="24">
        <v>21</v>
      </c>
      <c r="AE23" s="24">
        <v>1.158075391989601</v>
      </c>
      <c r="AF23" s="24"/>
      <c r="AG23" s="24">
        <v>17.331333333333333</v>
      </c>
      <c r="AH23" s="24">
        <v>21</v>
      </c>
      <c r="AI23" s="24">
        <v>1.1503860875721839</v>
      </c>
      <c r="AJ23" s="24"/>
      <c r="AK23" s="24">
        <v>15.997333333333335</v>
      </c>
      <c r="AL23" s="24">
        <v>21</v>
      </c>
      <c r="AM23" s="24">
        <v>1.1434834405527758</v>
      </c>
      <c r="AN23" s="24"/>
      <c r="AO23" s="24">
        <v>14.907666666666666</v>
      </c>
      <c r="AP23" s="24">
        <v>21</v>
      </c>
      <c r="AQ23" s="24">
        <v>1.1376424501424502</v>
      </c>
      <c r="AR23" s="24"/>
      <c r="AS23" s="62"/>
      <c r="AT23" s="140"/>
      <c r="AU23" s="2"/>
      <c r="AV23" s="2"/>
    </row>
    <row r="24" spans="1:48" ht="45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79.896666666666661</v>
      </c>
      <c r="F24" s="184">
        <v>21.144915746658917</v>
      </c>
      <c r="G24" s="184">
        <v>1.3112503077217645</v>
      </c>
      <c r="H24" s="215"/>
      <c r="I24" s="24">
        <v>47.87233333333333</v>
      </c>
      <c r="J24" s="24">
        <v>21.226471951784884</v>
      </c>
      <c r="K24" s="24">
        <v>1.2565686437489612</v>
      </c>
      <c r="L24" s="24"/>
      <c r="M24" s="24">
        <v>35.509333333333331</v>
      </c>
      <c r="N24" s="24">
        <v>21.278648554510621</v>
      </c>
      <c r="O24" s="24">
        <v>1.229207052524693</v>
      </c>
      <c r="P24" s="24"/>
      <c r="Q24" s="24">
        <v>28.783666666666665</v>
      </c>
      <c r="R24" s="24">
        <v>21.313110181311018</v>
      </c>
      <c r="S24" s="24">
        <v>1.2107883002888471</v>
      </c>
      <c r="T24" s="24"/>
      <c r="U24" s="24">
        <v>24.504999999999999</v>
      </c>
      <c r="V24" s="24">
        <v>21.341477603257704</v>
      </c>
      <c r="W24" s="24">
        <v>1.1971372274422314</v>
      </c>
      <c r="X24" s="24"/>
      <c r="Y24" s="24">
        <v>21.527333333333335</v>
      </c>
      <c r="Z24" s="24">
        <v>21.363826815642462</v>
      </c>
      <c r="AA24" s="24">
        <v>1.1861661095397276</v>
      </c>
      <c r="AB24" s="39"/>
      <c r="AC24" s="24">
        <v>19.317999999999998</v>
      </c>
      <c r="AD24" s="24">
        <v>21.381321370309948</v>
      </c>
      <c r="AE24" s="24">
        <v>1.1770655617840602</v>
      </c>
      <c r="AF24" s="24"/>
      <c r="AG24" s="24">
        <v>17.616000000000003</v>
      </c>
      <c r="AH24" s="24">
        <v>21.399812734082403</v>
      </c>
      <c r="AI24" s="24">
        <v>1.169281146978782</v>
      </c>
      <c r="AJ24" s="39"/>
      <c r="AK24" s="24">
        <v>16.259666666666664</v>
      </c>
      <c r="AL24" s="24">
        <v>21.414210526315784</v>
      </c>
      <c r="AM24" s="24">
        <v>1.1622349297116987</v>
      </c>
      <c r="AN24" s="24"/>
      <c r="AO24" s="24">
        <v>15.152333333333333</v>
      </c>
      <c r="AP24" s="24">
        <v>21.424032351242058</v>
      </c>
      <c r="AQ24" s="24">
        <v>1.1563135938135938</v>
      </c>
      <c r="AR24" s="24"/>
      <c r="AS24" s="62"/>
      <c r="AT24" s="140"/>
      <c r="AU24" s="2"/>
      <c r="AV24" s="2"/>
    </row>
    <row r="25" spans="1:48" ht="45" customHeight="1" thickBot="1">
      <c r="A25" s="287" t="s">
        <v>9</v>
      </c>
      <c r="B25" s="31">
        <v>3</v>
      </c>
      <c r="C25" s="31">
        <v>20</v>
      </c>
      <c r="D25" s="30">
        <v>320</v>
      </c>
      <c r="E25" s="24">
        <v>82.75633333333333</v>
      </c>
      <c r="F25" s="204">
        <v>21.643404997094709</v>
      </c>
      <c r="G25" s="204">
        <v>1.3581826636395962</v>
      </c>
      <c r="H25" s="24"/>
      <c r="I25" s="24">
        <v>49.403333333333336</v>
      </c>
      <c r="J25" s="24">
        <v>21.758808530366249</v>
      </c>
      <c r="K25" s="24">
        <v>1.2967548318794679</v>
      </c>
      <c r="L25" s="24"/>
      <c r="M25" s="24">
        <v>36.567</v>
      </c>
      <c r="N25" s="24">
        <v>21.831243469174503</v>
      </c>
      <c r="O25" s="24">
        <v>1.2658197175297701</v>
      </c>
      <c r="P25" s="65"/>
      <c r="Q25" s="52">
        <v>29.599666666666664</v>
      </c>
      <c r="R25" s="52">
        <v>21.882147838214784</v>
      </c>
      <c r="S25" s="173">
        <v>1.245113435598306</v>
      </c>
      <c r="T25" s="65"/>
      <c r="U25" s="52">
        <v>25.171333333333337</v>
      </c>
      <c r="V25" s="52">
        <v>21.92292030250146</v>
      </c>
      <c r="W25" s="52">
        <v>1.2296894591997916</v>
      </c>
      <c r="X25" s="65"/>
      <c r="Y25" s="42">
        <v>22.089666666666663</v>
      </c>
      <c r="Z25" s="42">
        <v>21.952863128491618</v>
      </c>
      <c r="AA25" s="42">
        <v>1.2171509385446126</v>
      </c>
      <c r="AB25" s="272"/>
      <c r="AC25" s="42">
        <v>19.808666666666667</v>
      </c>
      <c r="AD25" s="42">
        <v>21.981647634584011</v>
      </c>
      <c r="AE25" s="42">
        <v>1.2069623852465674</v>
      </c>
      <c r="AF25" s="65"/>
      <c r="AG25" s="44">
        <v>18.047333333333331</v>
      </c>
      <c r="AH25" s="44">
        <v>22.038182696955047</v>
      </c>
      <c r="AI25" s="44">
        <v>1.1979113657986147</v>
      </c>
      <c r="AJ25" s="143"/>
      <c r="AK25" s="45">
        <v>16.645666666666667</v>
      </c>
      <c r="AL25" s="45">
        <v>22.048517520215633</v>
      </c>
      <c r="AM25" s="45">
        <v>1.1898260662377889</v>
      </c>
      <c r="AN25" s="144"/>
      <c r="AO25" s="45">
        <v>15.511000000000001</v>
      </c>
      <c r="AP25" s="45">
        <v>22.055393586005835</v>
      </c>
      <c r="AQ25" s="45">
        <v>1.1836843711843714</v>
      </c>
      <c r="AR25" s="24"/>
      <c r="AS25" s="62"/>
      <c r="AT25" s="140"/>
      <c r="AU25" s="2"/>
      <c r="AV25" s="2"/>
    </row>
    <row r="26" spans="1:48" ht="45" customHeight="1" thickBot="1">
      <c r="A26" s="287" t="s">
        <v>74</v>
      </c>
      <c r="B26" s="31">
        <v>0</v>
      </c>
      <c r="C26" s="31">
        <v>22</v>
      </c>
      <c r="D26" s="30">
        <v>354</v>
      </c>
      <c r="E26" s="123">
        <v>84.802000000000007</v>
      </c>
      <c r="F26" s="276">
        <v>22</v>
      </c>
      <c r="G26" s="276">
        <v>1.3917557920074399</v>
      </c>
      <c r="H26" s="61"/>
      <c r="I26" s="24">
        <v>50.097000000000001</v>
      </c>
      <c r="J26" s="24">
        <v>22</v>
      </c>
      <c r="K26" s="24">
        <v>1.3149624211456521</v>
      </c>
      <c r="L26" s="24"/>
      <c r="M26" s="24">
        <v>36.89</v>
      </c>
      <c r="N26" s="24">
        <v>22</v>
      </c>
      <c r="O26" s="24">
        <v>1.2770008307947935</v>
      </c>
      <c r="P26" s="65"/>
      <c r="Q26" s="53">
        <v>29.768666666666665</v>
      </c>
      <c r="R26" s="133">
        <v>22</v>
      </c>
      <c r="S26" s="174">
        <v>1.2522224403376425</v>
      </c>
      <c r="T26" s="65"/>
      <c r="U26" s="53">
        <v>25.259666666666664</v>
      </c>
      <c r="V26" s="53">
        <v>22</v>
      </c>
      <c r="W26" s="53">
        <v>1.2340047875718541</v>
      </c>
      <c r="X26" s="65"/>
      <c r="Y26" s="43">
        <v>22.134666666666664</v>
      </c>
      <c r="Z26" s="43">
        <v>22</v>
      </c>
      <c r="AA26" s="43">
        <v>1.2196304595378906</v>
      </c>
      <c r="AB26" s="273"/>
      <c r="AC26" s="43">
        <v>19.823666666666668</v>
      </c>
      <c r="AD26" s="43">
        <v>22</v>
      </c>
      <c r="AE26" s="43">
        <v>1.2078763506377446</v>
      </c>
      <c r="AF26" s="65"/>
      <c r="AG26" s="57">
        <v>18.043333333333333</v>
      </c>
      <c r="AH26" s="57">
        <v>22</v>
      </c>
      <c r="AI26" s="57">
        <v>1.1976458614509813</v>
      </c>
      <c r="AJ26" s="143"/>
      <c r="AK26" s="47">
        <v>16.630666666666666</v>
      </c>
      <c r="AL26" s="47">
        <v>22</v>
      </c>
      <c r="AM26" s="47">
        <v>1.1887538718131998</v>
      </c>
      <c r="AN26" s="144"/>
      <c r="AO26" s="99">
        <v>15.484666666666667</v>
      </c>
      <c r="AP26" s="99">
        <v>22</v>
      </c>
      <c r="AQ26" s="99">
        <v>1.1816748066748068</v>
      </c>
      <c r="AR26" s="24"/>
      <c r="AS26" s="62"/>
      <c r="AT26" s="140"/>
      <c r="AU26" s="2"/>
      <c r="AV26" s="2"/>
    </row>
    <row r="27" spans="1:48" ht="45" customHeight="1" thickBot="1">
      <c r="A27" s="287" t="s">
        <v>10</v>
      </c>
      <c r="B27" s="31">
        <v>3</v>
      </c>
      <c r="C27" s="31">
        <v>20</v>
      </c>
      <c r="D27" s="30">
        <v>320</v>
      </c>
      <c r="E27" s="126">
        <v>84.963333333333338</v>
      </c>
      <c r="F27" s="205">
        <v>22.029740690672238</v>
      </c>
      <c r="G27" s="205">
        <v>1.3944035668371673</v>
      </c>
      <c r="H27" s="66"/>
      <c r="I27" s="48">
        <v>50.495333333333328</v>
      </c>
      <c r="J27" s="48">
        <v>22.147240019714143</v>
      </c>
      <c r="K27" s="48">
        <v>1.3254180046022066</v>
      </c>
      <c r="L27" s="65"/>
      <c r="M27" s="42">
        <v>37.292999999999999</v>
      </c>
      <c r="N27" s="42">
        <v>22.223186265460587</v>
      </c>
      <c r="O27" s="42">
        <v>1.2909512600387703</v>
      </c>
      <c r="P27" s="65"/>
      <c r="Q27" s="55">
        <v>30.138333333333335</v>
      </c>
      <c r="R27" s="42">
        <v>22.27450495049505</v>
      </c>
      <c r="S27" s="278">
        <v>1.2677725118483414</v>
      </c>
      <c r="T27" s="24"/>
      <c r="U27" s="50">
        <v>25.597666666666669</v>
      </c>
      <c r="V27" s="50">
        <v>22.314516129032263</v>
      </c>
      <c r="W27" s="50">
        <v>1.250517025191747</v>
      </c>
      <c r="X27" s="24"/>
      <c r="Y27" s="38">
        <v>22.442666666666668</v>
      </c>
      <c r="Z27" s="38">
        <v>22.34593785099214</v>
      </c>
      <c r="AA27" s="38">
        <v>1.2366014032252139</v>
      </c>
      <c r="AB27" s="40"/>
      <c r="AC27" s="38">
        <v>20.108333333333334</v>
      </c>
      <c r="AD27" s="38">
        <v>22.373905429071804</v>
      </c>
      <c r="AE27" s="38">
        <v>1.2252213827280849</v>
      </c>
      <c r="AF27" s="24"/>
      <c r="AG27" s="38">
        <v>18.311</v>
      </c>
      <c r="AH27" s="38">
        <v>22.401098901098901</v>
      </c>
      <c r="AI27" s="38">
        <v>1.2154125273801357</v>
      </c>
      <c r="AJ27" s="71"/>
      <c r="AK27" s="42">
        <v>16.880666666666666</v>
      </c>
      <c r="AL27" s="42">
        <v>22.414364640883978</v>
      </c>
      <c r="AM27" s="42">
        <v>1.206623778889683</v>
      </c>
      <c r="AN27" s="65"/>
      <c r="AO27" s="70">
        <v>15.730666666666666</v>
      </c>
      <c r="AP27" s="70">
        <v>22.434373160682753</v>
      </c>
      <c r="AQ27" s="70">
        <v>1.2004477004477005</v>
      </c>
      <c r="AR27" s="24"/>
      <c r="AS27" s="62"/>
      <c r="AT27" s="140"/>
      <c r="AU27" s="2"/>
      <c r="AV27" s="2"/>
    </row>
    <row r="28" spans="1:48" ht="35.1" customHeight="1" thickBot="1">
      <c r="A28" s="287" t="s">
        <v>11</v>
      </c>
      <c r="B28" s="31">
        <v>4</v>
      </c>
      <c r="C28" s="31">
        <v>20</v>
      </c>
      <c r="D28" s="30">
        <v>318</v>
      </c>
      <c r="E28" s="81">
        <v>84.819666666666663</v>
      </c>
      <c r="F28" s="206">
        <v>22.003256728524025</v>
      </c>
      <c r="G28" s="206">
        <v>1.3920457342925132</v>
      </c>
      <c r="H28" s="66"/>
      <c r="I28" s="51">
        <v>50.507666666666665</v>
      </c>
      <c r="J28" s="51">
        <v>22.151798915722029</v>
      </c>
      <c r="K28" s="51">
        <v>1.3257417339644599</v>
      </c>
      <c r="L28" s="65"/>
      <c r="M28" s="43">
        <v>37.331333333333333</v>
      </c>
      <c r="N28" s="43">
        <v>22.244415728262876</v>
      </c>
      <c r="O28" s="43">
        <v>1.2922782239453521</v>
      </c>
      <c r="P28" s="65"/>
      <c r="Q28" s="43">
        <v>30.195999999999998</v>
      </c>
      <c r="R28" s="43">
        <v>22.317326732673266</v>
      </c>
      <c r="S28" s="174">
        <v>1.2701982669171878</v>
      </c>
      <c r="T28" s="24"/>
      <c r="U28" s="50">
        <v>25.662333333333333</v>
      </c>
      <c r="V28" s="50">
        <v>22.374689826302731</v>
      </c>
      <c r="W28" s="50">
        <v>1.2536761712452571</v>
      </c>
      <c r="X28" s="24"/>
      <c r="Y28" s="38">
        <v>22.504333333333332</v>
      </c>
      <c r="Z28" s="38">
        <v>22.415200299513291</v>
      </c>
      <c r="AA28" s="38">
        <v>1.239999265327113</v>
      </c>
      <c r="AB28" s="24"/>
      <c r="AC28" s="38">
        <v>20.169</v>
      </c>
      <c r="AD28" s="38">
        <v>22.453590192644484</v>
      </c>
      <c r="AE28" s="38">
        <v>1.228917864976846</v>
      </c>
      <c r="AF28" s="24"/>
      <c r="AG28" s="38">
        <v>18.37</v>
      </c>
      <c r="AH28" s="38">
        <v>22.489510489510494</v>
      </c>
      <c r="AI28" s="38">
        <v>1.2193287165077329</v>
      </c>
      <c r="AJ28" s="71"/>
      <c r="AK28" s="42">
        <v>16.937000000000001</v>
      </c>
      <c r="AL28" s="42">
        <v>22.507734806629838</v>
      </c>
      <c r="AM28" s="42">
        <v>1.210650464617584</v>
      </c>
      <c r="AN28" s="65"/>
      <c r="AO28" s="55">
        <v>15.79</v>
      </c>
      <c r="AP28" s="55">
        <v>22.539140670982931</v>
      </c>
      <c r="AQ28" s="55">
        <v>1.2049755799755799</v>
      </c>
      <c r="AR28" s="24"/>
      <c r="AS28" s="62"/>
      <c r="AT28" s="140"/>
      <c r="AU28" s="2"/>
      <c r="AV28" s="2"/>
    </row>
    <row r="29" spans="1:48" ht="45" customHeight="1" thickBot="1">
      <c r="A29" s="287" t="s">
        <v>75</v>
      </c>
      <c r="B29" s="31">
        <v>1</v>
      </c>
      <c r="C29" s="31">
        <v>22</v>
      </c>
      <c r="D29" s="115">
        <v>352</v>
      </c>
      <c r="E29" s="24">
        <v>86.967333333333329</v>
      </c>
      <c r="F29" s="207">
        <v>22.399164311171194</v>
      </c>
      <c r="G29" s="207">
        <v>1.4272928690609696</v>
      </c>
      <c r="H29" s="24"/>
      <c r="I29" s="24">
        <v>51.318333333333335</v>
      </c>
      <c r="J29" s="24">
        <v>22.451453918186299</v>
      </c>
      <c r="K29" s="24">
        <v>1.3470203774509377</v>
      </c>
      <c r="L29" s="24"/>
      <c r="M29" s="24">
        <v>37.758333333333333</v>
      </c>
      <c r="N29" s="24">
        <v>22.480893483477942</v>
      </c>
      <c r="O29" s="24">
        <v>1.3070594479830149</v>
      </c>
      <c r="P29" s="24"/>
      <c r="Q29" s="40">
        <v>30.447333333333333</v>
      </c>
      <c r="R29" s="40">
        <v>22.503960396039602</v>
      </c>
      <c r="S29" s="258">
        <v>1.2807706329397908</v>
      </c>
      <c r="T29" s="24"/>
      <c r="U29" s="24">
        <v>25.818333333333332</v>
      </c>
      <c r="V29" s="24">
        <v>22.519851116625311</v>
      </c>
      <c r="W29" s="24">
        <v>1.2612972039928998</v>
      </c>
      <c r="X29" s="24"/>
      <c r="Y29" s="24">
        <v>22.61</v>
      </c>
      <c r="Z29" s="24">
        <v>22.53388244103332</v>
      </c>
      <c r="AA29" s="24">
        <v>1.2458215479557726</v>
      </c>
      <c r="AB29" s="24"/>
      <c r="AC29" s="38">
        <v>20.238666666666663</v>
      </c>
      <c r="AD29" s="38">
        <v>22.545096322241676</v>
      </c>
      <c r="AE29" s="38">
        <v>1.2331627264603131</v>
      </c>
      <c r="AF29" s="24"/>
      <c r="AG29" s="38">
        <v>18.412666666666667</v>
      </c>
      <c r="AH29" s="38">
        <v>22.553446553446555</v>
      </c>
      <c r="AI29" s="38">
        <v>1.2221607628824922</v>
      </c>
      <c r="AJ29" s="71"/>
      <c r="AK29" s="43">
        <v>16.965999999999998</v>
      </c>
      <c r="AL29" s="43">
        <v>22.555801104972375</v>
      </c>
      <c r="AM29" s="43">
        <v>1.2127233738384557</v>
      </c>
      <c r="AN29" s="65"/>
      <c r="AO29" s="43">
        <v>15.805</v>
      </c>
      <c r="AP29" s="43">
        <v>22.565626839317247</v>
      </c>
      <c r="AQ29" s="43">
        <v>1.2061202686202688</v>
      </c>
      <c r="AR29" s="24"/>
      <c r="AS29" s="62"/>
      <c r="AT29" s="140"/>
      <c r="AU29" s="2"/>
      <c r="AV29" s="2"/>
    </row>
    <row r="30" spans="1:48" ht="35.1" customHeight="1" thickBot="1">
      <c r="A30" s="287" t="s">
        <v>12</v>
      </c>
      <c r="B30" s="32">
        <v>0</v>
      </c>
      <c r="C30" s="31">
        <v>23</v>
      </c>
      <c r="D30" s="116">
        <v>368</v>
      </c>
      <c r="E30" s="125">
        <v>90.226666666666645</v>
      </c>
      <c r="F30" s="209">
        <v>23</v>
      </c>
      <c r="G30" s="209">
        <v>1.4807844853524434</v>
      </c>
      <c r="H30" s="61"/>
      <c r="I30" s="38">
        <v>52.802333333333337</v>
      </c>
      <c r="J30" s="38">
        <v>23</v>
      </c>
      <c r="K30" s="38">
        <v>1.3859728942279932</v>
      </c>
      <c r="L30" s="24"/>
      <c r="M30" s="24">
        <v>38.695666666666661</v>
      </c>
      <c r="N30" s="24">
        <v>23</v>
      </c>
      <c r="O30" s="24">
        <v>1.3395066002030829</v>
      </c>
      <c r="P30" s="24"/>
      <c r="Q30" s="24">
        <v>31.115333333333336</v>
      </c>
      <c r="R30" s="24">
        <v>23</v>
      </c>
      <c r="S30" s="24">
        <v>1.3088701309627304</v>
      </c>
      <c r="T30" s="24"/>
      <c r="U30" s="24">
        <v>26.334333333333333</v>
      </c>
      <c r="V30" s="24">
        <v>23</v>
      </c>
      <c r="W30" s="24">
        <v>1.2865052353889495</v>
      </c>
      <c r="X30" s="24"/>
      <c r="Y30" s="24">
        <v>23.025000000000002</v>
      </c>
      <c r="Z30" s="24">
        <v>23</v>
      </c>
      <c r="AA30" s="24">
        <v>1.2686882415604452</v>
      </c>
      <c r="AB30" s="24"/>
      <c r="AC30" s="24">
        <v>20.585000000000001</v>
      </c>
      <c r="AD30" s="24">
        <v>23</v>
      </c>
      <c r="AE30" s="24">
        <v>1.2542651718254934</v>
      </c>
      <c r="AF30" s="24"/>
      <c r="AG30" s="24">
        <v>18.710666666666665</v>
      </c>
      <c r="AH30" s="24">
        <v>23</v>
      </c>
      <c r="AI30" s="24">
        <v>1.2419408367812022</v>
      </c>
      <c r="AJ30" s="87"/>
      <c r="AK30" s="24">
        <v>17.233999999999998</v>
      </c>
      <c r="AL30" s="24">
        <v>23</v>
      </c>
      <c r="AM30" s="24">
        <v>1.2318799142244459</v>
      </c>
      <c r="AN30" s="24"/>
      <c r="AO30" s="24">
        <v>16.050999999999998</v>
      </c>
      <c r="AP30" s="24">
        <v>23</v>
      </c>
      <c r="AQ30" s="24">
        <v>1.2248931623931623</v>
      </c>
      <c r="AR30" s="24"/>
      <c r="AS30" s="62"/>
      <c r="AT30" s="140"/>
      <c r="AU30" s="2"/>
      <c r="AV30" s="2"/>
    </row>
    <row r="31" spans="1:48" ht="35.1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91.082333333333338</v>
      </c>
      <c r="F31" s="208">
        <v>23.158829352802876</v>
      </c>
      <c r="G31" s="208">
        <v>1.4948275390464727</v>
      </c>
      <c r="H31" s="24"/>
      <c r="I31" s="54">
        <v>53.461999999999996</v>
      </c>
      <c r="J31" s="54">
        <v>23.244441699604742</v>
      </c>
      <c r="K31" s="54">
        <v>1.4032880403874255</v>
      </c>
      <c r="L31" s="65"/>
      <c r="M31" s="44">
        <v>39.224666666666671</v>
      </c>
      <c r="N31" s="44">
        <v>23.295475702848638</v>
      </c>
      <c r="O31" s="44">
        <v>1.3578187021139112</v>
      </c>
      <c r="P31" s="65"/>
      <c r="Q31" s="74">
        <v>31.567333333333334</v>
      </c>
      <c r="R31" s="74">
        <v>23.336727092128136</v>
      </c>
      <c r="S31" s="173">
        <v>1.3278835637566955</v>
      </c>
      <c r="T31" s="65"/>
      <c r="U31" s="42">
        <v>26.72666666666667</v>
      </c>
      <c r="V31" s="42">
        <v>23.366324307500779</v>
      </c>
      <c r="W31" s="42">
        <v>1.3056718070641111</v>
      </c>
      <c r="X31" s="24"/>
      <c r="Y31" s="38">
        <v>23.371333333333336</v>
      </c>
      <c r="Z31" s="38">
        <v>23.388266068759343</v>
      </c>
      <c r="AA31" s="38">
        <v>1.2877713697975977</v>
      </c>
      <c r="AB31" s="24"/>
      <c r="AC31" s="38">
        <v>20.894333333333336</v>
      </c>
      <c r="AD31" s="38">
        <v>23.405594405594407</v>
      </c>
      <c r="AE31" s="38">
        <v>1.2731131692257698</v>
      </c>
      <c r="AF31" s="24"/>
      <c r="AG31" s="38">
        <v>18.994</v>
      </c>
      <c r="AH31" s="38">
        <v>23.414028251339506</v>
      </c>
      <c r="AI31" s="38">
        <v>1.2607473947385888</v>
      </c>
      <c r="AJ31" s="87"/>
      <c r="AK31" s="38">
        <v>17.507333333333332</v>
      </c>
      <c r="AL31" s="38">
        <v>23.427751695357326</v>
      </c>
      <c r="AM31" s="38">
        <v>1.2514176792947342</v>
      </c>
      <c r="AN31" s="24"/>
      <c r="AO31" s="38">
        <v>16.317666666666664</v>
      </c>
      <c r="AP31" s="38">
        <v>23.444197667962239</v>
      </c>
      <c r="AQ31" s="38">
        <v>1.2452431827431827</v>
      </c>
      <c r="AR31" s="24"/>
      <c r="AS31" s="62"/>
      <c r="AT31" s="140"/>
      <c r="AU31" s="2"/>
      <c r="AV31" s="2"/>
    </row>
    <row r="32" spans="1:48" ht="35.1" customHeight="1" thickBot="1">
      <c r="A32" s="287" t="s">
        <v>14</v>
      </c>
      <c r="B32" s="32">
        <v>5</v>
      </c>
      <c r="C32" s="31">
        <v>20</v>
      </c>
      <c r="D32" s="78">
        <v>316</v>
      </c>
      <c r="E32" s="125">
        <v>90.011999999999986</v>
      </c>
      <c r="F32" s="209">
        <v>22.960427676047686</v>
      </c>
      <c r="G32" s="209">
        <v>1.4772614130583437</v>
      </c>
      <c r="H32" s="61"/>
      <c r="I32" s="54">
        <v>53.196666666666665</v>
      </c>
      <c r="J32" s="54">
        <v>23.146121541501977</v>
      </c>
      <c r="K32" s="54">
        <v>1.3963234843778711</v>
      </c>
      <c r="L32" s="65"/>
      <c r="M32" s="57">
        <v>39.166666666666664</v>
      </c>
      <c r="N32" s="57">
        <v>23.26307950102402</v>
      </c>
      <c r="O32" s="57">
        <v>1.35581094802917</v>
      </c>
      <c r="P32" s="65"/>
      <c r="Q32" s="75">
        <v>31.578333333333333</v>
      </c>
      <c r="R32" s="75">
        <v>23.344921777998511</v>
      </c>
      <c r="S32" s="174">
        <v>1.3283462800415042</v>
      </c>
      <c r="T32" s="65"/>
      <c r="U32" s="43">
        <v>26.776333333333337</v>
      </c>
      <c r="V32" s="43">
        <v>23.412698412698415</v>
      </c>
      <c r="W32" s="43">
        <v>1.3080981615072709</v>
      </c>
      <c r="X32" s="24"/>
      <c r="Y32" s="38">
        <v>23.441333333333333</v>
      </c>
      <c r="Z32" s="38">
        <v>23.46674140508221</v>
      </c>
      <c r="AA32" s="38">
        <v>1.2916284024538074</v>
      </c>
      <c r="AB32" s="24"/>
      <c r="AC32" s="38">
        <v>20.972666666666669</v>
      </c>
      <c r="AD32" s="38">
        <v>23.508304195804197</v>
      </c>
      <c r="AE32" s="38">
        <v>1.2778860996019172</v>
      </c>
      <c r="AF32" s="24"/>
      <c r="AG32" s="38">
        <v>19.083000000000002</v>
      </c>
      <c r="AH32" s="38">
        <v>23.544081831466151</v>
      </c>
      <c r="AI32" s="38">
        <v>1.2666548664734385</v>
      </c>
      <c r="AJ32" s="87"/>
      <c r="AK32" s="38">
        <v>17.605</v>
      </c>
      <c r="AL32" s="38">
        <v>23.58059467918623</v>
      </c>
      <c r="AM32" s="38">
        <v>1.2583988563259472</v>
      </c>
      <c r="AN32" s="24"/>
      <c r="AO32" s="38">
        <v>16.419333333333334</v>
      </c>
      <c r="AP32" s="38">
        <v>23.613548028872852</v>
      </c>
      <c r="AQ32" s="38">
        <v>1.2530016280016281</v>
      </c>
      <c r="AR32" s="24"/>
      <c r="AS32" s="63"/>
      <c r="AT32" s="141"/>
      <c r="AU32" s="136"/>
      <c r="AV32" s="2"/>
    </row>
    <row r="33" spans="5:48" ht="50.1" customHeight="1"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4"/>
      <c r="AP33" s="64"/>
      <c r="AQ33" s="64"/>
      <c r="AR33" s="64"/>
      <c r="AS33" s="63"/>
      <c r="AT33" s="141"/>
      <c r="AU33" s="136"/>
      <c r="AV33" s="2"/>
    </row>
    <row r="34" spans="5:48" ht="80.099999999999994" customHeight="1"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3"/>
      <c r="AT34" s="141"/>
      <c r="AU34" s="136"/>
      <c r="AV34" s="2"/>
    </row>
    <row r="35" spans="5:48" ht="45" customHeight="1">
      <c r="E35" s="140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3"/>
      <c r="AT35" s="141"/>
      <c r="AU35" s="136"/>
      <c r="AV35" s="2"/>
    </row>
    <row r="36" spans="5:48" ht="45" customHeight="1">
      <c r="E36" s="140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3"/>
      <c r="AT36" s="141"/>
      <c r="AU36" s="136"/>
      <c r="AV36" s="2"/>
    </row>
    <row r="37" spans="5:48" ht="45" customHeight="1">
      <c r="E37" s="140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3"/>
      <c r="AT37" s="141"/>
      <c r="AU37" s="136"/>
      <c r="AV37" s="2"/>
    </row>
    <row r="38" spans="5:48" ht="45" customHeight="1">
      <c r="E38" s="140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3"/>
      <c r="AT38" s="141"/>
      <c r="AU38" s="136"/>
      <c r="AV38" s="2"/>
    </row>
    <row r="39" spans="5:48" ht="50.1" customHeight="1">
      <c r="E39" s="140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3"/>
      <c r="AT39" s="141"/>
      <c r="AU39" s="136"/>
      <c r="AV39" s="2"/>
    </row>
    <row r="40" spans="5:48" ht="50.1" customHeight="1">
      <c r="E40" s="140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3"/>
      <c r="AT40" s="141"/>
      <c r="AU40" s="136"/>
      <c r="AV40" s="2"/>
    </row>
    <row r="41" spans="5:48" ht="50.1" customHeight="1">
      <c r="E41" s="140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3"/>
      <c r="AT41" s="141"/>
      <c r="AU41" s="136"/>
      <c r="AV41" s="2"/>
    </row>
    <row r="42" spans="5:48" ht="50.1" customHeight="1">
      <c r="E42" s="140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3"/>
      <c r="AT42" s="141"/>
      <c r="AU42" s="136"/>
      <c r="AV42" s="2"/>
    </row>
    <row r="43" spans="5:48" ht="50.1" customHeight="1">
      <c r="E43" s="140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3"/>
      <c r="AT43" s="141"/>
      <c r="AU43" s="136"/>
      <c r="AV43" s="2"/>
    </row>
    <row r="44" spans="5:48" ht="50.1" customHeight="1">
      <c r="E44" s="140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3"/>
      <c r="AT44" s="141"/>
      <c r="AU44" s="136"/>
      <c r="AV44" s="2"/>
    </row>
    <row r="45" spans="5:48" ht="50.1" customHeight="1">
      <c r="E45" s="140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3"/>
      <c r="AT45" s="141"/>
      <c r="AU45" s="136"/>
      <c r="AV45" s="2"/>
    </row>
    <row r="46" spans="5:48" ht="60" customHeight="1">
      <c r="E46" s="140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3"/>
      <c r="AT46" s="141"/>
      <c r="AU46" s="136"/>
      <c r="AV46" s="2"/>
    </row>
    <row r="47" spans="5:48" ht="60" customHeight="1">
      <c r="E47" s="140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3"/>
      <c r="AT47" s="141"/>
      <c r="AU47" s="136"/>
      <c r="AV47" s="2"/>
    </row>
    <row r="48" spans="5:48" ht="60" customHeight="1">
      <c r="E48" s="140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140"/>
      <c r="AU48" s="2"/>
      <c r="AV48" s="2"/>
    </row>
    <row r="49" spans="5:48" ht="18.75">
      <c r="E49" s="140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140"/>
      <c r="AU49" s="2"/>
      <c r="AV49" s="2"/>
    </row>
    <row r="50" spans="5:48" ht="18.75">
      <c r="E50" s="140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140"/>
      <c r="AU50" s="2"/>
      <c r="AV50" s="2"/>
    </row>
    <row r="51" spans="5:48" ht="18.75">
      <c r="E51" s="140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140"/>
      <c r="AU51" s="2"/>
      <c r="AV51" s="2"/>
    </row>
    <row r="52" spans="5:48" ht="18.75">
      <c r="E52" s="140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140"/>
      <c r="AU52" s="2"/>
      <c r="AV52" s="2"/>
    </row>
    <row r="53" spans="5:48" ht="18.75"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62"/>
      <c r="AT53" s="140"/>
      <c r="AU53" s="2"/>
      <c r="AV53" s="2"/>
    </row>
    <row r="54" spans="5:48" ht="18.7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2"/>
      <c r="AT54" s="140"/>
      <c r="AU54" s="2"/>
      <c r="AV54" s="2"/>
    </row>
    <row r="55" spans="5:48" ht="18.7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2"/>
      <c r="AT55" s="140"/>
      <c r="AU55" s="2"/>
      <c r="AV55" s="2"/>
    </row>
    <row r="56" spans="5:48" ht="18.7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2"/>
      <c r="AT56" s="140"/>
      <c r="AU56" s="2"/>
      <c r="AV56" s="2"/>
    </row>
    <row r="57" spans="5:48" ht="18.7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2"/>
      <c r="AT57" s="140"/>
      <c r="AU57" s="2"/>
      <c r="AV57" s="2"/>
    </row>
    <row r="58" spans="5:48" ht="18.7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62"/>
      <c r="AT58" s="140"/>
      <c r="AU58" s="2"/>
      <c r="AV58" s="2"/>
    </row>
    <row r="59" spans="5:48" ht="18.7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62"/>
      <c r="AT59" s="140"/>
      <c r="AU59" s="2"/>
      <c r="AV59" s="2"/>
    </row>
    <row r="60" spans="5:48" ht="18.7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62"/>
      <c r="AT60" s="140"/>
      <c r="AU60" s="2"/>
      <c r="AV60" s="2"/>
    </row>
    <row r="61" spans="5:48" ht="18.75">
      <c r="AS61" s="62"/>
      <c r="AT61" s="140"/>
      <c r="AU61" s="2"/>
      <c r="AV61" s="2"/>
    </row>
    <row r="62" spans="5:48" ht="18.75">
      <c r="AS62" s="62"/>
      <c r="AT62" s="140"/>
      <c r="AU62" s="2"/>
      <c r="AV62" s="2"/>
    </row>
    <row r="63" spans="5:48" ht="18.75">
      <c r="AS63" s="62"/>
      <c r="AT63" s="140"/>
      <c r="AU63" s="2"/>
      <c r="AV63" s="2"/>
    </row>
    <row r="64" spans="5:48" ht="18.75">
      <c r="AS64" s="62"/>
      <c r="AT64" s="140"/>
      <c r="AU64" s="2"/>
      <c r="AV64" s="2"/>
    </row>
    <row r="65" spans="45:48" ht="18.75">
      <c r="AS65" s="62"/>
      <c r="AT65" s="140"/>
      <c r="AU65" s="2"/>
      <c r="AV65" s="2"/>
    </row>
    <row r="66" spans="45:48" ht="18.75">
      <c r="AS66" s="62"/>
      <c r="AT66" s="140"/>
      <c r="AU66" s="2"/>
      <c r="AV66" s="2"/>
    </row>
    <row r="67" spans="45:48" ht="18.75">
      <c r="AS67" s="62"/>
      <c r="AT67" s="140"/>
      <c r="AU67" s="2"/>
      <c r="AV67" s="2"/>
    </row>
    <row r="68" spans="45:48" ht="18.75">
      <c r="AS68" s="62"/>
      <c r="AT68" s="140"/>
      <c r="AU68" s="2"/>
      <c r="AV68" s="2"/>
    </row>
    <row r="69" spans="45:48" ht="18.75">
      <c r="AS69" s="140"/>
      <c r="AT69" s="140"/>
      <c r="AU69" s="2"/>
      <c r="AV69" s="2"/>
    </row>
    <row r="70" spans="45:48">
      <c r="AS70" s="2"/>
      <c r="AT70" s="2"/>
      <c r="AU70" s="2"/>
      <c r="AV70" s="2"/>
    </row>
    <row r="71" spans="45:48">
      <c r="AS71" s="2"/>
      <c r="AT71" s="2"/>
      <c r="AU71" s="2"/>
      <c r="AV71" s="2"/>
    </row>
    <row r="72" spans="45:48">
      <c r="AS72" s="2"/>
      <c r="AT72" s="2"/>
      <c r="AU72" s="2"/>
      <c r="AV72" s="2"/>
    </row>
    <row r="73" spans="45:48">
      <c r="AS73" s="2"/>
      <c r="AT73" s="2"/>
      <c r="AU73" s="2"/>
      <c r="AV73" s="2"/>
    </row>
    <row r="74" spans="45:48">
      <c r="AS74" s="2"/>
      <c r="AT74" s="2"/>
      <c r="AU74" s="2"/>
      <c r="AV74" s="2"/>
    </row>
    <row r="75" spans="45:48">
      <c r="AS75" s="2"/>
      <c r="AT75" s="2"/>
      <c r="AU75" s="2"/>
      <c r="AV75" s="2"/>
    </row>
    <row r="76" spans="45:48">
      <c r="AS76" s="2"/>
      <c r="AT76" s="2"/>
      <c r="AU76" s="2"/>
      <c r="AV76" s="2"/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R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V82"/>
  <sheetViews>
    <sheetView workbookViewId="0">
      <pane xSplit="4" ySplit="15" topLeftCell="E29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2.5703125" customWidth="1"/>
    <col min="5" max="6" width="10.5703125" customWidth="1"/>
    <col min="7" max="7" width="11" customWidth="1"/>
    <col min="8" max="8" width="3.140625" customWidth="1"/>
    <col min="9" max="11" width="11.140625" customWidth="1"/>
    <col min="12" max="12" width="3.7109375" customWidth="1"/>
    <col min="13" max="13" width="9.7109375" bestFit="1" customWidth="1"/>
    <col min="14" max="15" width="9.7109375" customWidth="1"/>
    <col min="16" max="16" width="3.85546875" customWidth="1"/>
    <col min="17" max="17" width="9.7109375" bestFit="1" customWidth="1"/>
    <col min="18" max="19" width="9.7109375" customWidth="1"/>
    <col min="20" max="20" width="3.140625" customWidth="1"/>
    <col min="21" max="21" width="9.7109375" bestFit="1" customWidth="1"/>
    <col min="22" max="22" width="11.42578125" customWidth="1"/>
    <col min="23" max="23" width="9.7109375" customWidth="1"/>
    <col min="24" max="24" width="8" customWidth="1"/>
    <col min="25" max="25" width="9.7109375" bestFit="1" customWidth="1"/>
    <col min="26" max="27" width="9.7109375" customWidth="1"/>
    <col min="28" max="28" width="7.42578125" customWidth="1"/>
    <col min="29" max="29" width="9.7109375" bestFit="1" customWidth="1"/>
    <col min="30" max="30" width="9.5703125" customWidth="1"/>
    <col min="31" max="31" width="9.7109375" customWidth="1"/>
    <col min="32" max="32" width="3.42578125" customWidth="1"/>
    <col min="33" max="35" width="11.28515625" customWidth="1"/>
    <col min="36" max="36" width="3.28515625" customWidth="1"/>
    <col min="37" max="39" width="12.42578125" customWidth="1"/>
    <col min="40" max="40" width="2" customWidth="1"/>
    <col min="41" max="41" width="11.140625" customWidth="1"/>
    <col min="42" max="43" width="9.7109375" customWidth="1"/>
    <col min="44" max="44" width="2.140625" customWidth="1"/>
  </cols>
  <sheetData>
    <row r="1" spans="1:48" ht="18">
      <c r="V1" s="675" t="s">
        <v>190</v>
      </c>
      <c r="W1" s="122" t="s">
        <v>136</v>
      </c>
      <c r="X1" s="122" t="s">
        <v>3</v>
      </c>
      <c r="Y1" s="122" t="s">
        <v>137</v>
      </c>
      <c r="AA1" s="675"/>
      <c r="AB1" s="122" t="s">
        <v>136</v>
      </c>
      <c r="AC1" s="122" t="s">
        <v>3</v>
      </c>
      <c r="AD1" s="122" t="s">
        <v>137</v>
      </c>
    </row>
    <row r="2" spans="1:48">
      <c r="V2" s="676"/>
      <c r="W2" s="311">
        <v>77.051666666666662</v>
      </c>
      <c r="X2" s="311">
        <v>22.402473716759431</v>
      </c>
      <c r="Y2" s="122">
        <v>1</v>
      </c>
      <c r="AA2" s="676"/>
      <c r="AB2" s="122"/>
      <c r="AC2" s="122"/>
      <c r="AD2" s="122">
        <v>1</v>
      </c>
    </row>
    <row r="3" spans="1:48">
      <c r="V3" s="676"/>
      <c r="W3" s="311">
        <v>46.34</v>
      </c>
      <c r="X3" s="311">
        <v>22.451581027667988</v>
      </c>
      <c r="Y3" s="122">
        <v>2</v>
      </c>
      <c r="AA3" s="676"/>
      <c r="AB3" s="122"/>
      <c r="AC3" s="122"/>
      <c r="AD3" s="122">
        <v>2</v>
      </c>
    </row>
    <row r="4" spans="1:48">
      <c r="V4" s="676"/>
      <c r="W4" s="311">
        <v>34.441333333333333</v>
      </c>
      <c r="X4" s="311">
        <v>22.483864985163205</v>
      </c>
      <c r="Y4" s="122">
        <v>3</v>
      </c>
      <c r="AA4" s="676"/>
      <c r="AB4" s="122"/>
      <c r="AC4" s="122"/>
      <c r="AD4" s="122">
        <v>3</v>
      </c>
    </row>
    <row r="5" spans="1:48">
      <c r="V5" s="676"/>
      <c r="W5" s="311">
        <v>27.954999999999998</v>
      </c>
      <c r="X5" s="311">
        <v>22.505835609634964</v>
      </c>
      <c r="Y5" s="122">
        <v>4</v>
      </c>
      <c r="AA5" s="676"/>
      <c r="AB5" s="122"/>
      <c r="AC5" s="122"/>
      <c r="AD5" s="122">
        <v>4</v>
      </c>
    </row>
    <row r="6" spans="1:48">
      <c r="V6" s="676"/>
      <c r="W6" s="311">
        <v>23.823333333333334</v>
      </c>
      <c r="X6" s="311">
        <v>22.52111801242236</v>
      </c>
      <c r="Y6" s="122">
        <v>5</v>
      </c>
      <c r="AA6" s="676"/>
      <c r="AB6" s="122"/>
      <c r="AC6" s="122"/>
      <c r="AD6" s="122">
        <v>5</v>
      </c>
    </row>
    <row r="7" spans="1:48">
      <c r="V7" s="676"/>
      <c r="W7" s="311">
        <v>20.944999999999997</v>
      </c>
      <c r="X7" s="311">
        <v>22.536421367202088</v>
      </c>
      <c r="Y7" s="122">
        <v>6</v>
      </c>
      <c r="AA7" s="676"/>
      <c r="AB7" s="122"/>
      <c r="AC7" s="122"/>
      <c r="AD7" s="122">
        <v>6</v>
      </c>
    </row>
    <row r="8" spans="1:48">
      <c r="V8" s="676"/>
      <c r="W8" s="311">
        <v>18.812333333333331</v>
      </c>
      <c r="X8" s="311">
        <v>22.547639860139856</v>
      </c>
      <c r="Y8" s="122">
        <v>7</v>
      </c>
      <c r="AA8" s="676"/>
      <c r="AB8" s="122"/>
      <c r="AC8" s="122"/>
      <c r="AD8" s="122">
        <v>7</v>
      </c>
    </row>
    <row r="9" spans="1:48">
      <c r="V9" s="676"/>
      <c r="W9" s="311">
        <v>17.166333333333334</v>
      </c>
      <c r="X9" s="311">
        <v>22.557006529382221</v>
      </c>
      <c r="Y9" s="122">
        <v>8</v>
      </c>
      <c r="AA9" s="676"/>
      <c r="AB9" s="122"/>
      <c r="AC9" s="122"/>
      <c r="AD9" s="122">
        <v>8</v>
      </c>
    </row>
    <row r="10" spans="1:48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11">
        <v>15.855333333333334</v>
      </c>
      <c r="X10" s="311">
        <v>22.558985667034179</v>
      </c>
      <c r="Y10" s="122">
        <v>9</v>
      </c>
      <c r="AA10" s="676"/>
      <c r="AB10" s="122"/>
      <c r="AC10" s="122"/>
      <c r="AD10" s="122">
        <v>9</v>
      </c>
    </row>
    <row r="11" spans="1:48" ht="18.75">
      <c r="B11" s="5"/>
      <c r="H11" s="73" t="s">
        <v>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11">
        <v>14.807</v>
      </c>
      <c r="X11" s="311">
        <v>22.564344746162924</v>
      </c>
      <c r="Y11" s="122">
        <v>10</v>
      </c>
      <c r="AA11" s="677"/>
      <c r="AB11" s="122"/>
      <c r="AC11" s="122"/>
      <c r="AD11" s="122">
        <v>10</v>
      </c>
    </row>
    <row r="12" spans="1:48" ht="18.75">
      <c r="B12" s="8"/>
      <c r="E12" s="681"/>
      <c r="F12" s="210"/>
      <c r="G12" s="268"/>
      <c r="H12" s="9"/>
      <c r="I12" s="681"/>
      <c r="J12" s="210"/>
      <c r="K12" s="268"/>
      <c r="L12" s="10"/>
      <c r="M12" s="681"/>
      <c r="N12" s="210"/>
      <c r="O12" s="268"/>
      <c r="P12" s="11"/>
      <c r="Q12" s="681"/>
      <c r="R12" s="210"/>
      <c r="S12" s="268"/>
      <c r="T12" s="12"/>
      <c r="U12" s="683"/>
      <c r="V12" s="212"/>
      <c r="W12" s="270"/>
      <c r="X12" s="12"/>
      <c r="Y12" s="683"/>
      <c r="Z12" s="216"/>
      <c r="AA12" s="270"/>
      <c r="AB12" s="11"/>
      <c r="AC12" s="683"/>
      <c r="AD12" s="167"/>
      <c r="AE12" s="270"/>
      <c r="AF12" s="11"/>
      <c r="AG12" s="683"/>
      <c r="AH12" s="216"/>
      <c r="AI12" s="270"/>
      <c r="AJ12" s="13"/>
      <c r="AK12" s="683"/>
      <c r="AL12" s="218"/>
      <c r="AM12" s="270"/>
      <c r="AN12" s="11"/>
      <c r="AO12" s="683"/>
      <c r="AP12" s="218"/>
      <c r="AQ12" s="270"/>
      <c r="AR12" s="10"/>
    </row>
    <row r="13" spans="1:48">
      <c r="E13" s="682"/>
      <c r="F13" s="211"/>
      <c r="G13" s="269"/>
      <c r="H13" s="14"/>
      <c r="I13" s="682"/>
      <c r="J13" s="211"/>
      <c r="K13" s="269"/>
      <c r="L13" s="15"/>
      <c r="M13" s="682"/>
      <c r="N13" s="211"/>
      <c r="O13" s="269"/>
      <c r="P13" s="15"/>
      <c r="Q13" s="682"/>
      <c r="R13" s="211"/>
      <c r="S13" s="269"/>
      <c r="T13" s="16"/>
      <c r="U13" s="684"/>
      <c r="V13" s="213"/>
      <c r="W13" s="271"/>
      <c r="X13" s="16"/>
      <c r="Y13" s="684"/>
      <c r="Z13" s="217"/>
      <c r="AA13" s="271"/>
      <c r="AB13" s="15"/>
      <c r="AC13" s="684"/>
      <c r="AD13" s="168"/>
      <c r="AE13" s="271"/>
      <c r="AF13" s="15"/>
      <c r="AG13" s="684"/>
      <c r="AH13" s="217"/>
      <c r="AI13" s="271"/>
      <c r="AJ13" s="15"/>
      <c r="AK13" s="684"/>
      <c r="AL13" s="219"/>
      <c r="AM13" s="271"/>
      <c r="AN13" s="15"/>
      <c r="AO13" s="684"/>
      <c r="AP13" s="219"/>
      <c r="AQ13" s="271"/>
      <c r="AR13" s="15"/>
    </row>
    <row r="14" spans="1:48" ht="21">
      <c r="B14" s="17"/>
      <c r="C14" s="18"/>
      <c r="D14" s="17"/>
      <c r="E14" s="685" t="s">
        <v>85</v>
      </c>
      <c r="F14" s="685"/>
      <c r="G14" s="685"/>
      <c r="H14" s="686"/>
      <c r="I14" s="687" t="s">
        <v>86</v>
      </c>
      <c r="J14" s="687"/>
      <c r="K14" s="687"/>
      <c r="L14" s="688"/>
      <c r="M14" s="689" t="s">
        <v>87</v>
      </c>
      <c r="N14" s="689"/>
      <c r="O14" s="689"/>
      <c r="P14" s="690"/>
      <c r="Q14" s="691" t="s">
        <v>88</v>
      </c>
      <c r="R14" s="691"/>
      <c r="S14" s="691"/>
      <c r="T14" s="692"/>
      <c r="U14" s="707" t="s">
        <v>89</v>
      </c>
      <c r="V14" s="708"/>
      <c r="W14" s="708"/>
      <c r="X14" s="709"/>
      <c r="Y14" s="678" t="s">
        <v>90</v>
      </c>
      <c r="Z14" s="678"/>
      <c r="AA14" s="678"/>
      <c r="AB14" s="679"/>
      <c r="AC14" s="717" t="s">
        <v>91</v>
      </c>
      <c r="AD14" s="695"/>
      <c r="AE14" s="695"/>
      <c r="AF14" s="696"/>
      <c r="AG14" s="697" t="s">
        <v>92</v>
      </c>
      <c r="AH14" s="697"/>
      <c r="AI14" s="697"/>
      <c r="AJ14" s="698"/>
      <c r="AK14" s="699" t="s">
        <v>93</v>
      </c>
      <c r="AL14" s="699"/>
      <c r="AM14" s="699"/>
      <c r="AN14" s="700"/>
      <c r="AO14" s="701" t="s">
        <v>94</v>
      </c>
      <c r="AP14" s="701"/>
      <c r="AQ14" s="724"/>
      <c r="AR14" s="702"/>
    </row>
    <row r="15" spans="1:48" ht="32.25" thickBot="1">
      <c r="A15" s="19"/>
      <c r="B15" s="34" t="s">
        <v>0</v>
      </c>
      <c r="C15" s="20" t="s">
        <v>1</v>
      </c>
      <c r="D15" s="21" t="s">
        <v>2</v>
      </c>
      <c r="E15" s="238" t="s">
        <v>22</v>
      </c>
      <c r="F15" s="238" t="s">
        <v>3</v>
      </c>
      <c r="G15" s="238" t="s">
        <v>4</v>
      </c>
      <c r="H15" s="238"/>
      <c r="I15" s="242" t="s">
        <v>22</v>
      </c>
      <c r="J15" s="242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237" t="s">
        <v>22</v>
      </c>
      <c r="AP15" s="236" t="s">
        <v>3</v>
      </c>
      <c r="AQ15" s="157" t="s">
        <v>4</v>
      </c>
      <c r="AR15" s="274"/>
      <c r="AS15" s="3"/>
    </row>
    <row r="16" spans="1:48" ht="45" customHeight="1">
      <c r="A16" s="286" t="s">
        <v>70</v>
      </c>
      <c r="B16" s="26">
        <v>2</v>
      </c>
      <c r="C16" s="112">
        <v>18</v>
      </c>
      <c r="D16" s="30">
        <v>294</v>
      </c>
      <c r="E16" s="24">
        <v>56.524333333333338</v>
      </c>
      <c r="F16" s="24">
        <v>18.851567054381924</v>
      </c>
      <c r="G16" s="24">
        <v>1.0994456511168023</v>
      </c>
      <c r="H16" s="24"/>
      <c r="I16" s="38">
        <v>35.956666666666671</v>
      </c>
      <c r="J16" s="38">
        <v>18.886421768707482</v>
      </c>
      <c r="K16" s="38">
        <v>1.0816637586988349</v>
      </c>
      <c r="L16" s="24"/>
      <c r="M16" s="110">
        <v>27.489000000000004</v>
      </c>
      <c r="N16" s="110">
        <v>18.907110930516055</v>
      </c>
      <c r="O16" s="110">
        <v>1.0725879874099318</v>
      </c>
      <c r="P16" s="61"/>
      <c r="Q16" s="42">
        <v>22.737666666666666</v>
      </c>
      <c r="R16" s="42">
        <v>18.920207030407589</v>
      </c>
      <c r="S16" s="42">
        <v>1.0667281768992587</v>
      </c>
      <c r="T16" s="24"/>
      <c r="U16" s="38">
        <v>19.650333333333332</v>
      </c>
      <c r="V16" s="38">
        <v>18.931949871984905</v>
      </c>
      <c r="W16" s="38">
        <v>1.062314165750635</v>
      </c>
      <c r="X16" s="24"/>
      <c r="Y16" s="42">
        <v>17.467333333333332</v>
      </c>
      <c r="Z16" s="42">
        <v>18.939614699692406</v>
      </c>
      <c r="AA16" s="42">
        <v>1.0586262626262626</v>
      </c>
      <c r="AB16" s="61"/>
      <c r="AC16" s="42">
        <v>15.836333333333334</v>
      </c>
      <c r="AD16" s="42">
        <v>18.952019723117772</v>
      </c>
      <c r="AE16" s="42">
        <v>1.055779017311496</v>
      </c>
      <c r="AF16" s="24"/>
      <c r="AG16" s="42">
        <v>14.565333333333333</v>
      </c>
      <c r="AH16" s="42">
        <v>18.959338986736249</v>
      </c>
      <c r="AI16" s="42">
        <v>1.0531694384188961</v>
      </c>
      <c r="AJ16" s="24"/>
      <c r="AK16" s="42">
        <v>13.541666666666666</v>
      </c>
      <c r="AL16" s="42">
        <v>18.961312438785505</v>
      </c>
      <c r="AM16" s="42">
        <v>1.050773369199731</v>
      </c>
      <c r="AN16" s="24"/>
      <c r="AO16" s="42">
        <v>12.705</v>
      </c>
      <c r="AP16" s="42">
        <v>18.966457594764112</v>
      </c>
      <c r="AQ16" s="42">
        <v>1.0487576699777124</v>
      </c>
      <c r="AR16" s="24"/>
      <c r="AS16" s="62"/>
      <c r="AT16" s="2"/>
      <c r="AU16" s="2"/>
      <c r="AV16" s="2"/>
    </row>
    <row r="17" spans="1:48" ht="45" customHeight="1" thickBot="1">
      <c r="A17" s="286" t="s">
        <v>20</v>
      </c>
      <c r="B17" s="26">
        <v>0</v>
      </c>
      <c r="C17" s="112">
        <v>19</v>
      </c>
      <c r="D17" s="30">
        <v>312</v>
      </c>
      <c r="E17" s="24">
        <v>57.415500000000002</v>
      </c>
      <c r="F17" s="24">
        <v>19</v>
      </c>
      <c r="G17" s="24">
        <v>1.116779589587318</v>
      </c>
      <c r="H17" s="24"/>
      <c r="I17" s="38">
        <v>36.304500000000004</v>
      </c>
      <c r="J17" s="38">
        <v>19</v>
      </c>
      <c r="K17" s="38">
        <v>1.0921274291558873</v>
      </c>
      <c r="L17" s="24"/>
      <c r="M17" s="111">
        <v>27.679499999999997</v>
      </c>
      <c r="N17" s="111">
        <v>19</v>
      </c>
      <c r="O17" s="111">
        <v>1.0800210701558151</v>
      </c>
      <c r="P17" s="61"/>
      <c r="Q17" s="43">
        <v>22.861000000000001</v>
      </c>
      <c r="R17" s="43">
        <v>19</v>
      </c>
      <c r="S17" s="43">
        <v>1.0725143089481752</v>
      </c>
      <c r="T17" s="24"/>
      <c r="U17" s="38">
        <v>19.734500000000001</v>
      </c>
      <c r="V17" s="38">
        <v>19</v>
      </c>
      <c r="W17" s="38">
        <v>1.0668642891896274</v>
      </c>
      <c r="X17" s="24"/>
      <c r="Y17" s="43">
        <v>17.529499999999999</v>
      </c>
      <c r="Z17" s="43">
        <v>19</v>
      </c>
      <c r="AA17" s="43">
        <v>1.0623939393939392</v>
      </c>
      <c r="AB17" s="61"/>
      <c r="AC17" s="43">
        <v>15.878499999999999</v>
      </c>
      <c r="AD17" s="43">
        <v>19</v>
      </c>
      <c r="AE17" s="43">
        <v>1.058590190893131</v>
      </c>
      <c r="AF17" s="24"/>
      <c r="AG17" s="43">
        <v>14.596499999999999</v>
      </c>
      <c r="AH17" s="43">
        <v>19</v>
      </c>
      <c r="AI17" s="43">
        <v>1.0554229934924078</v>
      </c>
      <c r="AJ17" s="24"/>
      <c r="AK17" s="43">
        <v>13.568</v>
      </c>
      <c r="AL17" s="43">
        <v>19</v>
      </c>
      <c r="AM17" s="43">
        <v>1.052816719259221</v>
      </c>
      <c r="AN17" s="24"/>
      <c r="AO17" s="43">
        <v>12.7255</v>
      </c>
      <c r="AP17" s="43">
        <v>19</v>
      </c>
      <c r="AQ17" s="43">
        <v>1.0504498803070741</v>
      </c>
      <c r="AR17" s="24"/>
      <c r="AS17" s="62"/>
      <c r="AT17" s="2"/>
      <c r="AU17" s="2"/>
      <c r="AV17" s="2"/>
    </row>
    <row r="18" spans="1:48" ht="45" customHeight="1" thickBot="1">
      <c r="A18" s="286" t="s">
        <v>71</v>
      </c>
      <c r="B18" s="27">
        <v>2</v>
      </c>
      <c r="C18" s="113">
        <v>18</v>
      </c>
      <c r="D18" s="30">
        <v>294</v>
      </c>
      <c r="E18" s="24">
        <v>58.300666666666672</v>
      </c>
      <c r="F18" s="24">
        <v>19.14694408322497</v>
      </c>
      <c r="G18" s="24">
        <v>1.1339968230297923</v>
      </c>
      <c r="H18" s="24"/>
      <c r="I18" s="24">
        <v>36.981000000000002</v>
      </c>
      <c r="J18" s="24">
        <v>19.220970112689859</v>
      </c>
      <c r="K18" s="24">
        <v>1.1124781902412613</v>
      </c>
      <c r="L18" s="24"/>
      <c r="M18" s="40">
        <v>28.229666666666663</v>
      </c>
      <c r="N18" s="40">
        <v>19.268483123220822</v>
      </c>
      <c r="O18" s="40">
        <v>1.1014879171760787</v>
      </c>
      <c r="P18" s="24"/>
      <c r="Q18" s="24">
        <v>23.320666666666668</v>
      </c>
      <c r="R18" s="24">
        <v>19.299132321041217</v>
      </c>
      <c r="S18" s="24">
        <v>1.0940793794764334</v>
      </c>
      <c r="T18" s="24"/>
      <c r="U18" s="24">
        <v>20.135666666666665</v>
      </c>
      <c r="V18" s="24">
        <v>19.326284397451538</v>
      </c>
      <c r="W18" s="24">
        <v>1.0885517092245867</v>
      </c>
      <c r="X18" s="24"/>
      <c r="Y18" s="40">
        <v>17.887666666666664</v>
      </c>
      <c r="Z18" s="40">
        <v>19.349943006025075</v>
      </c>
      <c r="AA18" s="40">
        <v>1.08410101010101</v>
      </c>
      <c r="AB18" s="24"/>
      <c r="AC18" s="24">
        <v>16.204666666666668</v>
      </c>
      <c r="AD18" s="24">
        <v>19.371276797571621</v>
      </c>
      <c r="AE18" s="24">
        <v>1.0803351185581904</v>
      </c>
      <c r="AF18" s="24"/>
      <c r="AG18" s="24">
        <v>14.893666666666666</v>
      </c>
      <c r="AH18" s="24">
        <v>19.387356072126874</v>
      </c>
      <c r="AI18" s="24">
        <v>1.0769100988189926</v>
      </c>
      <c r="AJ18" s="24"/>
      <c r="AK18" s="24">
        <v>13.841000000000001</v>
      </c>
      <c r="AL18" s="24">
        <v>19.400684931506852</v>
      </c>
      <c r="AM18" s="24">
        <v>1.0740003103822877</v>
      </c>
      <c r="AN18" s="24"/>
      <c r="AO18" s="24">
        <v>12.976999999999999</v>
      </c>
      <c r="AP18" s="24">
        <v>19.410388903997823</v>
      </c>
      <c r="AQ18" s="24">
        <v>1.071210411908758</v>
      </c>
      <c r="AR18" s="24"/>
      <c r="AS18" s="62"/>
      <c r="AT18" s="2"/>
      <c r="AU18" s="2"/>
      <c r="AV18" s="2"/>
    </row>
    <row r="19" spans="1:48" ht="45" customHeight="1" thickBot="1">
      <c r="A19" s="286" t="s">
        <v>77</v>
      </c>
      <c r="B19" s="27">
        <v>3</v>
      </c>
      <c r="C19" s="113">
        <v>18</v>
      </c>
      <c r="D19" s="72">
        <v>292</v>
      </c>
      <c r="E19" s="24">
        <v>61.350999999999999</v>
      </c>
      <c r="F19" s="24">
        <v>19.653321528373404</v>
      </c>
      <c r="G19" s="24">
        <v>1.1933283625636204</v>
      </c>
      <c r="H19" s="24"/>
      <c r="I19" s="24">
        <v>38.615666666666669</v>
      </c>
      <c r="J19" s="24">
        <v>19.75491316892591</v>
      </c>
      <c r="K19" s="24">
        <v>1.1616529290255302</v>
      </c>
      <c r="L19" s="24"/>
      <c r="M19" s="24">
        <v>29.357333333333333</v>
      </c>
      <c r="N19" s="24">
        <v>19.818788125254166</v>
      </c>
      <c r="O19" s="24">
        <v>1.1454881252763833</v>
      </c>
      <c r="P19" s="24"/>
      <c r="Q19" s="24">
        <v>24.185666666666663</v>
      </c>
      <c r="R19" s="24">
        <v>19.862039045553143</v>
      </c>
      <c r="S19" s="24">
        <v>1.134660494792481</v>
      </c>
      <c r="T19" s="24"/>
      <c r="U19" s="38">
        <v>20.840333333333334</v>
      </c>
      <c r="V19" s="38">
        <v>19.899417107225158</v>
      </c>
      <c r="W19" s="38">
        <v>1.1266466040761896</v>
      </c>
      <c r="X19" s="24"/>
      <c r="Y19" s="38">
        <v>18.48266666666667</v>
      </c>
      <c r="Z19" s="38">
        <v>19.931281550236125</v>
      </c>
      <c r="AA19" s="38">
        <v>1.1201616161616164</v>
      </c>
      <c r="AB19" s="65"/>
      <c r="AC19" s="42">
        <v>16.72</v>
      </c>
      <c r="AD19" s="42">
        <v>19.9578827546955</v>
      </c>
      <c r="AE19" s="42">
        <v>1.1146914375875021</v>
      </c>
      <c r="AF19" s="65"/>
      <c r="AG19" s="42">
        <v>15.348333333333334</v>
      </c>
      <c r="AH19" s="42">
        <v>19.980013034977191</v>
      </c>
      <c r="AI19" s="42">
        <v>1.1097854904796338</v>
      </c>
      <c r="AJ19" s="65"/>
      <c r="AK19" s="42">
        <v>14.246333333333334</v>
      </c>
      <c r="AL19" s="42">
        <v>19.99559686888454</v>
      </c>
      <c r="AM19" s="42">
        <v>1.1054523821840569</v>
      </c>
      <c r="AN19" s="65"/>
      <c r="AO19" s="44">
        <v>13.343999999999999</v>
      </c>
      <c r="AP19" s="44">
        <v>20.043148278285312</v>
      </c>
      <c r="AQ19" s="44">
        <v>1.1015051041466031</v>
      </c>
      <c r="AR19" s="24"/>
      <c r="AS19" s="62"/>
      <c r="AT19" s="2"/>
      <c r="AU19" s="2"/>
      <c r="AV19" s="2"/>
    </row>
    <row r="20" spans="1:48" ht="35.1" customHeight="1" thickBot="1">
      <c r="A20" s="286" t="s">
        <v>5</v>
      </c>
      <c r="B20" s="29">
        <v>0</v>
      </c>
      <c r="C20" s="112">
        <v>20</v>
      </c>
      <c r="D20" s="72">
        <v>326</v>
      </c>
      <c r="E20" s="48">
        <v>63.439333333333337</v>
      </c>
      <c r="F20" s="48">
        <v>20</v>
      </c>
      <c r="G20" s="48">
        <v>1.2339481959347749</v>
      </c>
      <c r="H20" s="24"/>
      <c r="I20" s="37">
        <v>39.366</v>
      </c>
      <c r="J20" s="37">
        <v>20</v>
      </c>
      <c r="K20" s="37">
        <v>1.1842247758859274</v>
      </c>
      <c r="L20" s="24"/>
      <c r="M20" s="24">
        <v>29.728666666666669</v>
      </c>
      <c r="N20" s="24">
        <v>20</v>
      </c>
      <c r="O20" s="24">
        <v>1.1599771089665221</v>
      </c>
      <c r="P20" s="24"/>
      <c r="Q20" s="24">
        <v>24.397666666666666</v>
      </c>
      <c r="R20" s="24">
        <v>20</v>
      </c>
      <c r="S20" s="24">
        <v>1.1446063866387266</v>
      </c>
      <c r="T20" s="24"/>
      <c r="U20" s="38">
        <v>20.964000000000002</v>
      </c>
      <c r="V20" s="38">
        <v>20</v>
      </c>
      <c r="W20" s="38">
        <v>1.13333213198061</v>
      </c>
      <c r="X20" s="24"/>
      <c r="Y20" s="38">
        <v>18.552999999999997</v>
      </c>
      <c r="Z20" s="38">
        <v>20</v>
      </c>
      <c r="AA20" s="38">
        <v>1.1244242424242423</v>
      </c>
      <c r="AB20" s="65"/>
      <c r="AC20" s="43">
        <v>16.757000000000001</v>
      </c>
      <c r="AD20" s="43">
        <v>20</v>
      </c>
      <c r="AE20" s="43">
        <v>1.1171581590702018</v>
      </c>
      <c r="AF20" s="65"/>
      <c r="AG20" s="43">
        <v>15.363666666666665</v>
      </c>
      <c r="AH20" s="43">
        <v>20</v>
      </c>
      <c r="AI20" s="43">
        <v>1.1108941913714148</v>
      </c>
      <c r="AJ20" s="65"/>
      <c r="AK20" s="43">
        <v>14.249333333333334</v>
      </c>
      <c r="AL20" s="43">
        <v>20</v>
      </c>
      <c r="AM20" s="43">
        <v>1.1056851688996949</v>
      </c>
      <c r="AN20" s="65"/>
      <c r="AO20" s="57">
        <v>13.338333333333333</v>
      </c>
      <c r="AP20" s="57">
        <v>20</v>
      </c>
      <c r="AQ20" s="57">
        <v>1.1010373386897063</v>
      </c>
      <c r="AR20" s="24"/>
      <c r="AS20" s="62"/>
      <c r="AT20" s="2"/>
      <c r="AU20" s="2"/>
      <c r="AV20" s="2"/>
    </row>
    <row r="21" spans="1:48" ht="69.95" customHeight="1" thickBot="1">
      <c r="A21" s="286" t="s">
        <v>73</v>
      </c>
      <c r="B21" s="22">
        <v>3</v>
      </c>
      <c r="C21" s="31">
        <v>18</v>
      </c>
      <c r="D21" s="30">
        <v>292</v>
      </c>
      <c r="E21" s="51">
        <v>63.585333333333331</v>
      </c>
      <c r="F21" s="51">
        <v>20.025403085488922</v>
      </c>
      <c r="G21" s="51">
        <v>1.2367880182837876</v>
      </c>
      <c r="H21" s="24"/>
      <c r="I21" s="37">
        <v>39.742333333333335</v>
      </c>
      <c r="J21" s="37">
        <v>20.130114094733202</v>
      </c>
      <c r="K21" s="37">
        <v>1.1955457954796143</v>
      </c>
      <c r="L21" s="24"/>
      <c r="M21" s="24">
        <v>30.113333333333333</v>
      </c>
      <c r="N21" s="24">
        <v>20.198999827556474</v>
      </c>
      <c r="O21" s="24">
        <v>1.1749863434175274</v>
      </c>
      <c r="P21" s="24"/>
      <c r="Q21" s="24">
        <v>24.754666666666669</v>
      </c>
      <c r="R21" s="24">
        <v>20.246831067066147</v>
      </c>
      <c r="S21" s="24">
        <v>1.1613548931911302</v>
      </c>
      <c r="T21" s="24"/>
      <c r="U21" s="24">
        <v>21.295000000000002</v>
      </c>
      <c r="V21" s="24">
        <v>20.286497403346797</v>
      </c>
      <c r="W21" s="24">
        <v>1.1512262807921718</v>
      </c>
      <c r="X21" s="24"/>
      <c r="Y21" s="24">
        <v>18.860333333333333</v>
      </c>
      <c r="Z21" s="24">
        <v>20.319694868238557</v>
      </c>
      <c r="AA21" s="24">
        <v>1.1430505050505051</v>
      </c>
      <c r="AB21" s="24"/>
      <c r="AC21" s="24">
        <v>17.044</v>
      </c>
      <c r="AD21" s="24">
        <v>20.348300970873783</v>
      </c>
      <c r="AE21" s="24">
        <v>1.1362919175981689</v>
      </c>
      <c r="AF21" s="24"/>
      <c r="AG21" s="24">
        <v>15.631666666666668</v>
      </c>
      <c r="AH21" s="24">
        <v>20.371705963938975</v>
      </c>
      <c r="AI21" s="24">
        <v>1.1302723547842854</v>
      </c>
      <c r="AJ21" s="24"/>
      <c r="AK21" s="24">
        <v>14.497999999999999</v>
      </c>
      <c r="AL21" s="24">
        <v>20.389352818371606</v>
      </c>
      <c r="AM21" s="24">
        <v>1.1249806011070302</v>
      </c>
      <c r="AN21" s="24"/>
      <c r="AO21" s="24">
        <v>13.569000000000001</v>
      </c>
      <c r="AP21" s="24">
        <v>20.402559627690522</v>
      </c>
      <c r="AQ21" s="24">
        <v>1.1200781443469168</v>
      </c>
      <c r="AR21" s="24"/>
      <c r="AS21" s="62"/>
      <c r="AT21" s="2"/>
      <c r="AU21" s="2"/>
      <c r="AV21" s="2"/>
    </row>
    <row r="22" spans="1:48" ht="39.950000000000003" customHeight="1">
      <c r="A22" s="287" t="s">
        <v>6</v>
      </c>
      <c r="B22" s="22">
        <v>1</v>
      </c>
      <c r="C22" s="31">
        <v>20</v>
      </c>
      <c r="D22" s="30">
        <v>324</v>
      </c>
      <c r="E22" s="40">
        <v>65.724666666666664</v>
      </c>
      <c r="F22" s="40">
        <v>20.397633685187333</v>
      </c>
      <c r="G22" s="40">
        <v>1.2783998443932958</v>
      </c>
      <c r="H22" s="24"/>
      <c r="I22" s="24">
        <v>40.657000000000004</v>
      </c>
      <c r="J22" s="24">
        <v>20.446352425953673</v>
      </c>
      <c r="K22" s="24">
        <v>1.2230611876541726</v>
      </c>
      <c r="L22" s="24"/>
      <c r="M22" s="24">
        <v>30.649333333333331</v>
      </c>
      <c r="N22" s="24">
        <v>20.476289015347472</v>
      </c>
      <c r="O22" s="24">
        <v>1.1959004240043702</v>
      </c>
      <c r="P22" s="24"/>
      <c r="Q22" s="24">
        <v>25.116333333333333</v>
      </c>
      <c r="R22" s="24">
        <v>20.49688868402858</v>
      </c>
      <c r="S22" s="24">
        <v>1.1783223344697089</v>
      </c>
      <c r="T22" s="24"/>
      <c r="U22" s="24">
        <v>21.556333333333338</v>
      </c>
      <c r="V22" s="24">
        <v>20.512694748990192</v>
      </c>
      <c r="W22" s="24">
        <v>1.1653541888166075</v>
      </c>
      <c r="X22" s="24"/>
      <c r="Y22" s="24">
        <v>19.059666666666669</v>
      </c>
      <c r="Z22" s="24">
        <v>20.527045769764218</v>
      </c>
      <c r="AA22" s="24">
        <v>1.1551313131313132</v>
      </c>
      <c r="AB22" s="24"/>
      <c r="AC22" s="24">
        <v>17.199333333333332</v>
      </c>
      <c r="AD22" s="24">
        <v>20.536812297734624</v>
      </c>
      <c r="AE22" s="24">
        <v>1.1466477032822953</v>
      </c>
      <c r="AF22" s="24"/>
      <c r="AG22" s="24">
        <v>15.757666666666665</v>
      </c>
      <c r="AH22" s="24">
        <v>20.546463245492369</v>
      </c>
      <c r="AI22" s="24">
        <v>1.1393829838515304</v>
      </c>
      <c r="AJ22" s="24"/>
      <c r="AK22" s="24">
        <v>14.602333333333334</v>
      </c>
      <c r="AL22" s="24">
        <v>20.552713987473904</v>
      </c>
      <c r="AM22" s="24">
        <v>1.1330764057731106</v>
      </c>
      <c r="AN22" s="24"/>
      <c r="AO22" s="24">
        <v>13.658333333333333</v>
      </c>
      <c r="AP22" s="24">
        <v>20.558464223385691</v>
      </c>
      <c r="AQ22" s="24">
        <v>1.127452329196819</v>
      </c>
      <c r="AR22" s="24"/>
      <c r="AS22" s="62"/>
      <c r="AT22" s="2"/>
      <c r="AU22" s="2"/>
      <c r="AV22" s="2"/>
    </row>
    <row r="23" spans="1:48" ht="35.1" customHeight="1">
      <c r="A23" s="287" t="s">
        <v>7</v>
      </c>
      <c r="B23" s="22">
        <v>0</v>
      </c>
      <c r="C23" s="31">
        <v>21</v>
      </c>
      <c r="D23" s="30">
        <v>340</v>
      </c>
      <c r="E23" s="24">
        <v>69.186666666666667</v>
      </c>
      <c r="F23" s="24">
        <v>21</v>
      </c>
      <c r="G23" s="24">
        <v>1.3457386455733134</v>
      </c>
      <c r="H23" s="24"/>
      <c r="I23" s="24">
        <v>42.258333333333333</v>
      </c>
      <c r="J23" s="24">
        <v>21</v>
      </c>
      <c r="K23" s="24">
        <v>1.271233178910214</v>
      </c>
      <c r="L23" s="24"/>
      <c r="M23" s="24">
        <v>31.661666666666665</v>
      </c>
      <c r="N23" s="24">
        <v>21</v>
      </c>
      <c r="O23" s="24">
        <v>1.2354004630231772</v>
      </c>
      <c r="P23" s="24"/>
      <c r="Q23" s="24">
        <v>25.843999999999998</v>
      </c>
      <c r="R23" s="24">
        <v>21</v>
      </c>
      <c r="S23" s="24">
        <v>1.2124605135583149</v>
      </c>
      <c r="T23" s="24"/>
      <c r="U23" s="24">
        <v>22.119333333333334</v>
      </c>
      <c r="V23" s="24">
        <v>21</v>
      </c>
      <c r="W23" s="24">
        <v>1.1957904600580251</v>
      </c>
      <c r="X23" s="24"/>
      <c r="Y23" s="24">
        <v>19.514333333333337</v>
      </c>
      <c r="Z23" s="24">
        <v>21</v>
      </c>
      <c r="AA23" s="24">
        <v>1.1826868686868688</v>
      </c>
      <c r="AB23" s="24"/>
      <c r="AC23" s="24">
        <v>17.581000000000003</v>
      </c>
      <c r="AD23" s="24">
        <v>21</v>
      </c>
      <c r="AE23" s="24">
        <v>1.1720927131714043</v>
      </c>
      <c r="AF23" s="24"/>
      <c r="AG23" s="24">
        <v>16.084666666666667</v>
      </c>
      <c r="AH23" s="24">
        <v>21</v>
      </c>
      <c r="AI23" s="24">
        <v>1.1630272354784286</v>
      </c>
      <c r="AJ23" s="24"/>
      <c r="AK23" s="24">
        <v>14.888</v>
      </c>
      <c r="AL23" s="24">
        <v>21</v>
      </c>
      <c r="AM23" s="24">
        <v>1.1552428741399825</v>
      </c>
      <c r="AN23" s="24"/>
      <c r="AO23" s="24">
        <v>13.911333333333332</v>
      </c>
      <c r="AP23" s="24">
        <v>21</v>
      </c>
      <c r="AQ23" s="24">
        <v>1.148336681066505</v>
      </c>
      <c r="AR23" s="24"/>
      <c r="AS23" s="62"/>
      <c r="AT23" s="2"/>
      <c r="AU23" s="2"/>
      <c r="AV23" s="2"/>
    </row>
    <row r="24" spans="1:48" ht="35.1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70.042666666666662</v>
      </c>
      <c r="F24" s="24">
        <v>21.150289693919351</v>
      </c>
      <c r="G24" s="24">
        <v>1.3623885629072519</v>
      </c>
      <c r="H24" s="24"/>
      <c r="I24" s="24">
        <v>42.919999999999995</v>
      </c>
      <c r="J24" s="24">
        <v>21.23110955873792</v>
      </c>
      <c r="K24" s="24">
        <v>1.2911377173455267</v>
      </c>
      <c r="L24" s="24"/>
      <c r="M24" s="24">
        <v>32.19766666666667</v>
      </c>
      <c r="N24" s="24">
        <v>21.280628272251313</v>
      </c>
      <c r="O24" s="24">
        <v>1.2563145436100203</v>
      </c>
      <c r="P24" s="24"/>
      <c r="Q24" s="24">
        <v>26.297999999999998</v>
      </c>
      <c r="R24" s="24">
        <v>21.317039106145252</v>
      </c>
      <c r="S24" s="24">
        <v>1.2337597347762175</v>
      </c>
      <c r="T24" s="24"/>
      <c r="U24" s="24">
        <v>22.515333333333331</v>
      </c>
      <c r="V24" s="24">
        <v>21.345952242283051</v>
      </c>
      <c r="W24" s="24">
        <v>1.2171985655848481</v>
      </c>
      <c r="X24" s="24"/>
      <c r="Y24" s="24">
        <v>19.864999999999998</v>
      </c>
      <c r="Z24" s="24">
        <v>21.368347338935571</v>
      </c>
      <c r="AA24" s="24">
        <v>1.2039393939393939</v>
      </c>
      <c r="AB24" s="24"/>
      <c r="AC24" s="24">
        <v>17.896000000000001</v>
      </c>
      <c r="AD24" s="24">
        <v>21.387136419500205</v>
      </c>
      <c r="AE24" s="24">
        <v>1.1930931798484412</v>
      </c>
      <c r="AF24" s="24"/>
      <c r="AG24" s="24">
        <v>16.369</v>
      </c>
      <c r="AH24" s="24">
        <v>21.399344569288388</v>
      </c>
      <c r="AI24" s="24">
        <v>1.1835864063629791</v>
      </c>
      <c r="AJ24" s="24"/>
      <c r="AK24" s="24">
        <v>15.150333333333334</v>
      </c>
      <c r="AL24" s="24">
        <v>21.416843220338983</v>
      </c>
      <c r="AM24" s="24">
        <v>1.1755987791630025</v>
      </c>
      <c r="AN24" s="24"/>
      <c r="AO24" s="24">
        <v>14.153333333333334</v>
      </c>
      <c r="AP24" s="24">
        <v>21.419410745233971</v>
      </c>
      <c r="AQ24" s="24">
        <v>1.1683130176375092</v>
      </c>
      <c r="AR24" s="24"/>
      <c r="AS24" s="62"/>
      <c r="AT24" s="2"/>
      <c r="AU24" s="2"/>
      <c r="AV24" s="2"/>
    </row>
    <row r="25" spans="1:48" ht="35.1" customHeight="1" thickBot="1">
      <c r="A25" s="287" t="s">
        <v>9</v>
      </c>
      <c r="B25" s="22">
        <v>3</v>
      </c>
      <c r="C25" s="31">
        <v>20</v>
      </c>
      <c r="D25" s="30">
        <v>320</v>
      </c>
      <c r="E25" s="24">
        <v>72.88133333333333</v>
      </c>
      <c r="F25" s="24">
        <v>21.648680283256276</v>
      </c>
      <c r="G25" s="24">
        <v>1.4176030083962783</v>
      </c>
      <c r="H25" s="24"/>
      <c r="I25" s="24">
        <v>44.441000000000003</v>
      </c>
      <c r="J25" s="24">
        <v>21.762370473861921</v>
      </c>
      <c r="K25" s="24">
        <v>1.3368930870585405</v>
      </c>
      <c r="L25" s="24"/>
      <c r="M25" s="24">
        <v>33.254333333333335</v>
      </c>
      <c r="N25" s="24">
        <v>21.833856893542759</v>
      </c>
      <c r="O25" s="24">
        <v>1.2975444164087091</v>
      </c>
      <c r="P25" s="65"/>
      <c r="Q25" s="52">
        <v>27.111333333333334</v>
      </c>
      <c r="R25" s="52">
        <v>21.885009310986966</v>
      </c>
      <c r="S25" s="52">
        <v>1.2719169299096114</v>
      </c>
      <c r="T25" s="65"/>
      <c r="U25" s="52">
        <v>23.178999999999998</v>
      </c>
      <c r="V25" s="52">
        <v>21.925742574257423</v>
      </c>
      <c r="W25" s="52">
        <v>1.2530769646622093</v>
      </c>
      <c r="X25" s="65"/>
      <c r="Y25" s="42">
        <v>20.426666666666666</v>
      </c>
      <c r="Z25" s="42">
        <v>21.958333333333332</v>
      </c>
      <c r="AA25" s="42">
        <v>1.237979797979798</v>
      </c>
      <c r="AB25" s="65"/>
      <c r="AC25" s="42">
        <v>18.383666666666667</v>
      </c>
      <c r="AD25" s="42">
        <v>21.986480950430153</v>
      </c>
      <c r="AE25" s="42">
        <v>1.2256050134447434</v>
      </c>
      <c r="AF25" s="65"/>
      <c r="AG25" s="44">
        <v>16.800666666666668</v>
      </c>
      <c r="AH25" s="44">
        <v>22.040949842500606</v>
      </c>
      <c r="AI25" s="44">
        <v>1.2147987466859484</v>
      </c>
      <c r="AJ25" s="65"/>
      <c r="AK25" s="45">
        <v>15.535333333333334</v>
      </c>
      <c r="AL25" s="45">
        <v>22.04916261480281</v>
      </c>
      <c r="AM25" s="45">
        <v>1.205473074336558</v>
      </c>
      <c r="AN25" s="65"/>
      <c r="AO25" s="45">
        <v>14.513</v>
      </c>
      <c r="AP25" s="45">
        <v>22.054014598540146</v>
      </c>
      <c r="AQ25" s="45">
        <v>1.1980023663428994</v>
      </c>
      <c r="AR25" s="24"/>
      <c r="AS25" s="62"/>
      <c r="AT25" s="2"/>
      <c r="AU25" s="2"/>
      <c r="AV25" s="2"/>
    </row>
    <row r="26" spans="1:48" ht="35.1" customHeight="1" thickBot="1">
      <c r="A26" s="287" t="s">
        <v>74</v>
      </c>
      <c r="B26" s="22">
        <v>0</v>
      </c>
      <c r="C26" s="31">
        <v>22</v>
      </c>
      <c r="D26" s="30">
        <v>354</v>
      </c>
      <c r="E26" s="44">
        <v>74.882333333333335</v>
      </c>
      <c r="F26" s="44">
        <v>22</v>
      </c>
      <c r="G26" s="44">
        <v>1.4565241352481602</v>
      </c>
      <c r="H26" s="24"/>
      <c r="I26" s="24">
        <v>45.121333333333325</v>
      </c>
      <c r="J26" s="24">
        <v>22</v>
      </c>
      <c r="K26" s="24">
        <v>1.3573591641096603</v>
      </c>
      <c r="L26" s="24"/>
      <c r="M26" s="24">
        <v>33.571666666666665</v>
      </c>
      <c r="N26" s="24">
        <v>22</v>
      </c>
      <c r="O26" s="24">
        <v>1.3099263845173374</v>
      </c>
      <c r="P26" s="65"/>
      <c r="Q26" s="53">
        <v>27.276</v>
      </c>
      <c r="R26" s="53">
        <v>22</v>
      </c>
      <c r="S26" s="53">
        <v>1.2796421981046509</v>
      </c>
      <c r="T26" s="65"/>
      <c r="U26" s="53">
        <v>23.263999999999999</v>
      </c>
      <c r="V26" s="53">
        <v>22</v>
      </c>
      <c r="W26" s="53">
        <v>1.2576721388283203</v>
      </c>
      <c r="X26" s="65"/>
      <c r="Y26" s="43">
        <v>20.466333333333335</v>
      </c>
      <c r="Z26" s="43">
        <v>22</v>
      </c>
      <c r="AA26" s="43">
        <v>1.2403838383838384</v>
      </c>
      <c r="AB26" s="65"/>
      <c r="AC26" s="43">
        <v>18.394666666666666</v>
      </c>
      <c r="AD26" s="43">
        <v>22</v>
      </c>
      <c r="AE26" s="43">
        <v>1.2263383630747351</v>
      </c>
      <c r="AF26" s="65"/>
      <c r="AG26" s="57">
        <v>16.796666666666667</v>
      </c>
      <c r="AH26" s="57">
        <v>22</v>
      </c>
      <c r="AI26" s="57">
        <v>1.2145095203663534</v>
      </c>
      <c r="AJ26" s="65"/>
      <c r="AK26" s="99">
        <v>15.517333333333333</v>
      </c>
      <c r="AL26" s="99">
        <v>22</v>
      </c>
      <c r="AM26" s="99">
        <v>1.2040763540427293</v>
      </c>
      <c r="AN26" s="65"/>
      <c r="AO26" s="99">
        <v>14.488333333333335</v>
      </c>
      <c r="AP26" s="99">
        <v>22</v>
      </c>
      <c r="AQ26" s="99">
        <v>1.1959662108246429</v>
      </c>
      <c r="AR26" s="24"/>
      <c r="AS26" s="62"/>
      <c r="AT26" s="2"/>
      <c r="AU26" s="2"/>
      <c r="AV26" s="2"/>
    </row>
    <row r="27" spans="1:48" ht="35.1" customHeight="1" thickBot="1">
      <c r="A27" s="287" t="s">
        <v>10</v>
      </c>
      <c r="B27" s="31">
        <v>3</v>
      </c>
      <c r="C27" s="31">
        <v>20</v>
      </c>
      <c r="D27" s="30">
        <v>320</v>
      </c>
      <c r="E27" s="59">
        <v>75.075666666666663</v>
      </c>
      <c r="F27" s="59">
        <v>22.035868893011749</v>
      </c>
      <c r="G27" s="59">
        <v>1.4602846305961681</v>
      </c>
      <c r="H27" s="65"/>
      <c r="I27" s="48">
        <v>45.536666666666669</v>
      </c>
      <c r="J27" s="48">
        <v>22.153903162055339</v>
      </c>
      <c r="K27" s="48">
        <v>1.3698533983113734</v>
      </c>
      <c r="L27" s="65"/>
      <c r="M27" s="42">
        <v>33.974333333333334</v>
      </c>
      <c r="N27" s="42">
        <v>22.224035608308608</v>
      </c>
      <c r="O27" s="42">
        <v>1.3256379574955131</v>
      </c>
      <c r="P27" s="65"/>
      <c r="Q27" s="55">
        <v>27.647000000000002</v>
      </c>
      <c r="R27" s="55">
        <v>22.276384405264466</v>
      </c>
      <c r="S27" s="55">
        <v>1.2970475088355802</v>
      </c>
      <c r="T27" s="24"/>
      <c r="U27" s="50">
        <v>23.604666666666663</v>
      </c>
      <c r="V27" s="50">
        <v>22.317391304347822</v>
      </c>
      <c r="W27" s="50">
        <v>1.2760888760744593</v>
      </c>
      <c r="X27" s="24"/>
      <c r="Y27" s="38">
        <v>20.781333333333333</v>
      </c>
      <c r="Z27" s="38">
        <v>22.353007097497198</v>
      </c>
      <c r="AA27" s="38">
        <v>1.2594747474747474</v>
      </c>
      <c r="AB27" s="24"/>
      <c r="AC27" s="38">
        <v>18.684666666666665</v>
      </c>
      <c r="AD27" s="38">
        <v>22.380244755244753</v>
      </c>
      <c r="AE27" s="38">
        <v>1.2456721260472456</v>
      </c>
      <c r="AF27" s="24"/>
      <c r="AG27" s="38">
        <v>17.063333333333333</v>
      </c>
      <c r="AH27" s="38">
        <v>22.401808136614765</v>
      </c>
      <c r="AI27" s="38">
        <v>1.2337912750060256</v>
      </c>
      <c r="AJ27" s="65"/>
      <c r="AK27" s="46">
        <v>15.768999999999998</v>
      </c>
      <c r="AL27" s="46">
        <v>22.41620727673649</v>
      </c>
      <c r="AM27" s="46">
        <v>1.2236045729657028</v>
      </c>
      <c r="AN27" s="65"/>
      <c r="AO27" s="70">
        <v>14.731333333333334</v>
      </c>
      <c r="AP27" s="70">
        <v>22.430342384887837</v>
      </c>
      <c r="AQ27" s="70">
        <v>1.2160250942409816</v>
      </c>
      <c r="AR27" s="24"/>
      <c r="AS27" s="62"/>
      <c r="AT27" s="2"/>
      <c r="AU27" s="2"/>
      <c r="AV27" s="2"/>
    </row>
    <row r="28" spans="1:48" ht="35.1" customHeight="1" thickBot="1">
      <c r="A28" s="287" t="s">
        <v>11</v>
      </c>
      <c r="B28" s="22">
        <v>4</v>
      </c>
      <c r="C28" s="31">
        <v>20</v>
      </c>
      <c r="D28" s="30">
        <v>318</v>
      </c>
      <c r="E28" s="57">
        <v>74.946333333333328</v>
      </c>
      <c r="F28" s="57">
        <v>22.011873840445269</v>
      </c>
      <c r="G28" s="57">
        <v>1.457768988880604</v>
      </c>
      <c r="H28" s="65"/>
      <c r="I28" s="51">
        <v>45.544666666666664</v>
      </c>
      <c r="J28" s="51">
        <v>22.156867588932808</v>
      </c>
      <c r="K28" s="51">
        <v>1.3700940577181477</v>
      </c>
      <c r="L28" s="65"/>
      <c r="M28" s="43">
        <v>34.020666666666671</v>
      </c>
      <c r="N28" s="43">
        <v>22.249814540059351</v>
      </c>
      <c r="O28" s="43">
        <v>1.327445828889525</v>
      </c>
      <c r="P28" s="65"/>
      <c r="Q28" s="43">
        <v>27.709999999999997</v>
      </c>
      <c r="R28" s="43">
        <v>22.32331760615843</v>
      </c>
      <c r="S28" s="43">
        <v>1.3000031276389454</v>
      </c>
      <c r="T28" s="24"/>
      <c r="U28" s="50">
        <v>23.666666666666668</v>
      </c>
      <c r="V28" s="50">
        <v>22.375155279503108</v>
      </c>
      <c r="W28" s="50">
        <v>1.2794406501720936</v>
      </c>
      <c r="X28" s="24"/>
      <c r="Y28" s="38">
        <v>20.843333333333334</v>
      </c>
      <c r="Z28" s="38">
        <v>22.422487859544265</v>
      </c>
      <c r="AA28" s="38">
        <v>1.2632323232323233</v>
      </c>
      <c r="AB28" s="24"/>
      <c r="AC28" s="38">
        <v>18.743666666666666</v>
      </c>
      <c r="AD28" s="38">
        <v>22.457604895104893</v>
      </c>
      <c r="AE28" s="38">
        <v>1.2496055467899287</v>
      </c>
      <c r="AF28" s="24"/>
      <c r="AG28" s="38">
        <v>17.120999999999999</v>
      </c>
      <c r="AH28" s="38">
        <v>22.488699146157707</v>
      </c>
      <c r="AI28" s="38">
        <v>1.2379609544468546</v>
      </c>
      <c r="AJ28" s="65"/>
      <c r="AK28" s="42">
        <v>15.826333333333332</v>
      </c>
      <c r="AL28" s="42">
        <v>22.511025358324144</v>
      </c>
      <c r="AM28" s="42">
        <v>1.228053385753453</v>
      </c>
      <c r="AN28" s="65"/>
      <c r="AO28" s="55">
        <v>14.789000000000001</v>
      </c>
      <c r="AP28" s="55">
        <v>22.532467532467532</v>
      </c>
      <c r="AQ28" s="55">
        <v>1.2207852956552845</v>
      </c>
      <c r="AR28" s="24"/>
      <c r="AS28" s="62"/>
      <c r="AT28" s="2"/>
      <c r="AU28" s="2"/>
      <c r="AV28" s="2"/>
    </row>
    <row r="29" spans="1:48" ht="35.1" customHeight="1" thickBot="1">
      <c r="A29" s="287" t="s">
        <v>75</v>
      </c>
      <c r="B29" s="22">
        <v>1</v>
      </c>
      <c r="C29" s="31">
        <v>22</v>
      </c>
      <c r="D29" s="115">
        <v>352</v>
      </c>
      <c r="E29" s="24">
        <v>77.051666666666662</v>
      </c>
      <c r="F29" s="24">
        <v>22.402473716759431</v>
      </c>
      <c r="G29" s="24">
        <v>1.4987194864978766</v>
      </c>
      <c r="H29" s="24"/>
      <c r="I29" s="24">
        <v>46.34</v>
      </c>
      <c r="J29" s="24">
        <v>22.451581027667988</v>
      </c>
      <c r="K29" s="24">
        <v>1.3940196137416523</v>
      </c>
      <c r="L29" s="24"/>
      <c r="M29" s="24">
        <v>34.441333333333333</v>
      </c>
      <c r="N29" s="24">
        <v>22.483864985163205</v>
      </c>
      <c r="O29" s="24">
        <v>1.3438597403948704</v>
      </c>
      <c r="P29" s="24"/>
      <c r="Q29" s="40">
        <v>27.954999999999998</v>
      </c>
      <c r="R29" s="40">
        <v>22.505835609634964</v>
      </c>
      <c r="S29" s="40">
        <v>1.311497200763144</v>
      </c>
      <c r="T29" s="24"/>
      <c r="U29" s="24">
        <v>23.823333333333334</v>
      </c>
      <c r="V29" s="24">
        <v>22.52111801242236</v>
      </c>
      <c r="W29" s="24">
        <v>1.2879101868704159</v>
      </c>
      <c r="X29" s="24"/>
      <c r="Y29" s="24">
        <v>20.944999999999997</v>
      </c>
      <c r="Z29" s="24">
        <v>22.536421367202088</v>
      </c>
      <c r="AA29" s="24">
        <v>1.2693939393939393</v>
      </c>
      <c r="AB29" s="24"/>
      <c r="AC29" s="38">
        <v>18.812333333333331</v>
      </c>
      <c r="AD29" s="38">
        <v>22.547639860139856</v>
      </c>
      <c r="AE29" s="38">
        <v>1.2541834262983622</v>
      </c>
      <c r="AF29" s="24"/>
      <c r="AG29" s="38">
        <v>17.166333333333334</v>
      </c>
      <c r="AH29" s="38">
        <v>22.557006529382221</v>
      </c>
      <c r="AI29" s="38">
        <v>1.2412388527355991</v>
      </c>
      <c r="AJ29" s="65"/>
      <c r="AK29" s="43">
        <v>15.855333333333334</v>
      </c>
      <c r="AL29" s="43">
        <v>22.558985667034179</v>
      </c>
      <c r="AM29" s="43">
        <v>1.2303036573379547</v>
      </c>
      <c r="AN29" s="65"/>
      <c r="AO29" s="43">
        <v>14.807</v>
      </c>
      <c r="AP29" s="43">
        <v>22.564344746162924</v>
      </c>
      <c r="AQ29" s="43">
        <v>1.2222711388713094</v>
      </c>
      <c r="AR29" s="24"/>
      <c r="AS29" s="62"/>
      <c r="AT29" s="2"/>
      <c r="AU29" s="2"/>
      <c r="AV29" s="2"/>
    </row>
    <row r="30" spans="1:48" ht="39.950000000000003" customHeight="1" thickBot="1">
      <c r="A30" s="287" t="s">
        <v>12</v>
      </c>
      <c r="B30" s="32">
        <v>0</v>
      </c>
      <c r="C30" s="31">
        <v>23</v>
      </c>
      <c r="D30" s="116">
        <v>368</v>
      </c>
      <c r="E30" s="79">
        <v>80.272333333333336</v>
      </c>
      <c r="F30" s="79">
        <v>23</v>
      </c>
      <c r="G30" s="79">
        <v>1.5613641521055532</v>
      </c>
      <c r="H30" s="24"/>
      <c r="I30" s="38">
        <v>47.82</v>
      </c>
      <c r="J30" s="38">
        <v>23</v>
      </c>
      <c r="K30" s="38">
        <v>1.4385416039949463</v>
      </c>
      <c r="L30" s="24"/>
      <c r="M30" s="24">
        <v>35.369</v>
      </c>
      <c r="N30" s="24">
        <v>23</v>
      </c>
      <c r="O30" s="24">
        <v>1.3800561870821737</v>
      </c>
      <c r="P30" s="24"/>
      <c r="Q30" s="24">
        <v>28.618333333333329</v>
      </c>
      <c r="R30" s="24">
        <v>23</v>
      </c>
      <c r="S30" s="24">
        <v>1.3426172082694772</v>
      </c>
      <c r="T30" s="24"/>
      <c r="U30" s="24">
        <v>24.337333333333333</v>
      </c>
      <c r="V30" s="24">
        <v>23</v>
      </c>
      <c r="W30" s="24">
        <v>1.3156974753572519</v>
      </c>
      <c r="X30" s="24"/>
      <c r="Y30" s="24">
        <v>21.358666666666664</v>
      </c>
      <c r="Z30" s="24">
        <v>23</v>
      </c>
      <c r="AA30" s="24">
        <v>1.2944646464646463</v>
      </c>
      <c r="AB30" s="24"/>
      <c r="AC30" s="24">
        <v>19.157333333333334</v>
      </c>
      <c r="AD30" s="24">
        <v>23</v>
      </c>
      <c r="AE30" s="24">
        <v>1.2771839374208318</v>
      </c>
      <c r="AF30" s="24"/>
      <c r="AG30" s="24">
        <v>17.460333333333335</v>
      </c>
      <c r="AH30" s="24">
        <v>23</v>
      </c>
      <c r="AI30" s="24">
        <v>1.2624969872258376</v>
      </c>
      <c r="AJ30" s="24"/>
      <c r="AK30" s="24">
        <v>16.122</v>
      </c>
      <c r="AL30" s="24">
        <v>23</v>
      </c>
      <c r="AM30" s="24">
        <v>1.2509958098391185</v>
      </c>
      <c r="AN30" s="24"/>
      <c r="AO30" s="24">
        <v>15.053000000000003</v>
      </c>
      <c r="AP30" s="24">
        <v>23</v>
      </c>
      <c r="AQ30" s="24">
        <v>1.2425776628236525</v>
      </c>
      <c r="AR30" s="24"/>
      <c r="AS30" s="62"/>
      <c r="AT30" s="2"/>
      <c r="AU30" s="2"/>
      <c r="AV30" s="2"/>
    </row>
    <row r="31" spans="1:48" ht="39.950000000000003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81.146000000000001</v>
      </c>
      <c r="F31" s="128">
        <v>23.162371453351504</v>
      </c>
      <c r="G31" s="128">
        <v>1.5783577009109475</v>
      </c>
      <c r="H31" s="24"/>
      <c r="I31" s="54">
        <v>48.484999999999992</v>
      </c>
      <c r="J31" s="54">
        <v>23.247181266261922</v>
      </c>
      <c r="K31" s="54">
        <v>1.4585464171830815</v>
      </c>
      <c r="L31" s="65"/>
      <c r="M31" s="44">
        <v>35.902999999999999</v>
      </c>
      <c r="N31" s="44">
        <v>23.298546403279911</v>
      </c>
      <c r="O31" s="44">
        <v>1.4008922300548865</v>
      </c>
      <c r="P31" s="65"/>
      <c r="Q31" s="74">
        <v>29.071999999999999</v>
      </c>
      <c r="R31" s="74">
        <v>23.337884806355515</v>
      </c>
      <c r="S31" s="74">
        <v>1.3639007912926533</v>
      </c>
      <c r="T31" s="65"/>
      <c r="U31" s="42">
        <v>24.728333333333335</v>
      </c>
      <c r="V31" s="42">
        <v>23.365762394761461</v>
      </c>
      <c r="W31" s="42">
        <v>1.3368352765213629</v>
      </c>
      <c r="X31" s="24"/>
      <c r="Y31" s="38">
        <v>21.704666666666668</v>
      </c>
      <c r="Z31" s="38">
        <v>23.387602688573566</v>
      </c>
      <c r="AA31" s="38">
        <v>1.3154343434343436</v>
      </c>
      <c r="AB31" s="24"/>
      <c r="AC31" s="38">
        <v>19.466333333333335</v>
      </c>
      <c r="AD31" s="38">
        <v>23.406044678055192</v>
      </c>
      <c r="AE31" s="38">
        <v>1.2977843952087826</v>
      </c>
      <c r="AF31" s="24"/>
      <c r="AG31" s="38">
        <v>17.744666666666667</v>
      </c>
      <c r="AH31" s="38">
        <v>23.415692007797269</v>
      </c>
      <c r="AI31" s="38">
        <v>1.2830561581103881</v>
      </c>
      <c r="AJ31" s="24"/>
      <c r="AK31" s="38">
        <v>16.396666666666665</v>
      </c>
      <c r="AL31" s="38">
        <v>23.43096234309623</v>
      </c>
      <c r="AM31" s="38">
        <v>1.2723087269153173</v>
      </c>
      <c r="AN31" s="24"/>
      <c r="AO31" s="38">
        <v>15.316666666666668</v>
      </c>
      <c r="AP31" s="38">
        <v>23.437984496124031</v>
      </c>
      <c r="AQ31" s="38">
        <v>1.2643425143769089</v>
      </c>
      <c r="AR31" s="24"/>
      <c r="AS31" s="62"/>
      <c r="AT31" s="2"/>
      <c r="AU31" s="2"/>
      <c r="AV31" s="2"/>
    </row>
    <row r="32" spans="1:48" ht="39.950000000000003" customHeight="1" thickBot="1">
      <c r="A32" s="287" t="s">
        <v>14</v>
      </c>
      <c r="B32" s="32">
        <v>5</v>
      </c>
      <c r="C32" s="31">
        <v>20</v>
      </c>
      <c r="D32" s="78">
        <v>316</v>
      </c>
      <c r="E32" s="79">
        <v>80.093666666666664</v>
      </c>
      <c r="F32" s="79">
        <v>22.966852195423623</v>
      </c>
      <c r="G32" s="79">
        <v>1.5578889357149803</v>
      </c>
      <c r="H32" s="24"/>
      <c r="I32" s="54">
        <v>48.225000000000001</v>
      </c>
      <c r="J32" s="54">
        <v>23.150538966670798</v>
      </c>
      <c r="K32" s="54">
        <v>1.4507249864629086</v>
      </c>
      <c r="L32" s="65"/>
      <c r="M32" s="57">
        <v>35.846666666666671</v>
      </c>
      <c r="N32" s="57">
        <v>23.267051807677976</v>
      </c>
      <c r="O32" s="57">
        <v>1.3986941705902247</v>
      </c>
      <c r="P32" s="65"/>
      <c r="Q32" s="75">
        <v>29.087999999999997</v>
      </c>
      <c r="R32" s="75">
        <v>23.349801390268123</v>
      </c>
      <c r="S32" s="75">
        <v>1.3646514246395396</v>
      </c>
      <c r="T32" s="65"/>
      <c r="U32" s="43">
        <v>24.781000000000002</v>
      </c>
      <c r="V32" s="43">
        <v>23.415029622700345</v>
      </c>
      <c r="W32" s="43">
        <v>1.3396824824752669</v>
      </c>
      <c r="X32" s="24"/>
      <c r="Y32" s="38">
        <v>21.776</v>
      </c>
      <c r="Z32" s="38">
        <v>23.467513069454821</v>
      </c>
      <c r="AA32" s="38">
        <v>1.3197575757575757</v>
      </c>
      <c r="AB32" s="24"/>
      <c r="AC32" s="38">
        <v>19.550333333333334</v>
      </c>
      <c r="AD32" s="38">
        <v>23.516425755584759</v>
      </c>
      <c r="AE32" s="38">
        <v>1.3033845196559926</v>
      </c>
      <c r="AF32" s="24"/>
      <c r="AG32" s="38">
        <v>17.834</v>
      </c>
      <c r="AH32" s="38">
        <v>23.546296296296294</v>
      </c>
      <c r="AI32" s="38">
        <v>1.2895155459146781</v>
      </c>
      <c r="AJ32" s="24"/>
      <c r="AK32" s="38">
        <v>16.494333333333334</v>
      </c>
      <c r="AL32" s="38">
        <v>23.584205020920503</v>
      </c>
      <c r="AM32" s="38">
        <v>1.2798872277688687</v>
      </c>
      <c r="AN32" s="24"/>
      <c r="AO32" s="38">
        <v>15.418333333333335</v>
      </c>
      <c r="AP32" s="38">
        <v>23.60686600221484</v>
      </c>
      <c r="AQ32" s="38">
        <v>1.2727347769859396</v>
      </c>
      <c r="AR32" s="24"/>
      <c r="AS32" s="63"/>
      <c r="AT32" s="136"/>
      <c r="AU32" s="136"/>
      <c r="AV32" s="2"/>
    </row>
    <row r="33" spans="1:48" ht="65.099999999999994" customHeight="1">
      <c r="A33" s="63"/>
      <c r="B33" s="136"/>
      <c r="C33" s="136"/>
      <c r="D33" s="2"/>
    </row>
    <row r="34" spans="1:48" ht="65.099999999999994" customHeight="1">
      <c r="A34" s="63"/>
      <c r="B34" s="136"/>
      <c r="C34" s="136"/>
      <c r="D34" s="2"/>
    </row>
    <row r="35" spans="1:48" ht="65.099999999999994" customHeight="1">
      <c r="A35" s="63"/>
      <c r="B35" s="136"/>
      <c r="C35" s="136"/>
      <c r="D35" s="2"/>
    </row>
    <row r="36" spans="1:48" ht="65.099999999999994" customHeight="1"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4"/>
      <c r="AP36" s="64"/>
      <c r="AQ36" s="64"/>
      <c r="AR36" s="64"/>
      <c r="AS36" s="63"/>
      <c r="AT36" s="136"/>
      <c r="AU36" s="136"/>
      <c r="AV36" s="2"/>
    </row>
    <row r="37" spans="1:48" ht="65.099999999999994" customHeight="1"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3"/>
      <c r="AT37" s="136"/>
      <c r="AU37" s="136"/>
      <c r="AV37" s="2"/>
    </row>
    <row r="38" spans="1:48" ht="50.1" customHeight="1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3"/>
      <c r="AT38" s="136"/>
      <c r="AU38" s="136"/>
      <c r="AV38" s="2"/>
    </row>
    <row r="39" spans="1:48" ht="50.1" customHeight="1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3"/>
      <c r="AT39" s="136"/>
      <c r="AU39" s="136"/>
      <c r="AV39" s="2"/>
    </row>
    <row r="40" spans="1:48" ht="50.1" customHeight="1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3"/>
      <c r="AT40" s="136"/>
      <c r="AU40" s="136"/>
      <c r="AV40" s="2"/>
    </row>
    <row r="41" spans="1:48" ht="50.1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3"/>
      <c r="AT41" s="136"/>
      <c r="AU41" s="136"/>
      <c r="AV41" s="2"/>
    </row>
    <row r="42" spans="1:48" ht="50.1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3"/>
      <c r="AT42" s="136"/>
      <c r="AU42" s="136"/>
      <c r="AV42" s="2"/>
    </row>
    <row r="43" spans="1:48" ht="50.1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3"/>
      <c r="AT43" s="136"/>
      <c r="AU43" s="136"/>
      <c r="AV43" s="2"/>
    </row>
    <row r="44" spans="1:48" ht="50.1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3"/>
      <c r="AT44" s="136"/>
      <c r="AU44" s="136"/>
      <c r="AV44" s="2"/>
    </row>
    <row r="45" spans="1:48" ht="69.95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3"/>
      <c r="AT45" s="136"/>
      <c r="AU45" s="136"/>
      <c r="AV45" s="2"/>
    </row>
    <row r="46" spans="1:48" ht="50.1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3"/>
      <c r="AT46" s="136"/>
      <c r="AU46" s="136"/>
      <c r="AV46" s="2"/>
    </row>
    <row r="47" spans="1:48" ht="50.1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3"/>
      <c r="AT47" s="136"/>
      <c r="AU47" s="136"/>
      <c r="AV47" s="2"/>
    </row>
    <row r="48" spans="1:48" ht="50.1" customHeight="1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3"/>
      <c r="AT48" s="136"/>
      <c r="AU48" s="136"/>
      <c r="AV48" s="2"/>
    </row>
    <row r="49" spans="5:48" ht="65.099999999999994" customHeight="1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3"/>
      <c r="AT49" s="136"/>
      <c r="AU49" s="136"/>
      <c r="AV49" s="2"/>
    </row>
    <row r="50" spans="5:48" ht="65.099999999999994" customHeight="1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3"/>
      <c r="AT50" s="136"/>
      <c r="AU50" s="136"/>
      <c r="AV50" s="2"/>
    </row>
    <row r="51" spans="5:48" ht="65.099999999999994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2"/>
      <c r="AT51" s="2"/>
      <c r="AU51" s="2"/>
      <c r="AV51" s="2"/>
    </row>
    <row r="52" spans="5:48" ht="18.7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2"/>
      <c r="AT52" s="2"/>
      <c r="AU52" s="2"/>
      <c r="AV52" s="2"/>
    </row>
    <row r="53" spans="5:48" ht="18.7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2"/>
      <c r="AT53" s="2"/>
      <c r="AU53" s="2"/>
      <c r="AV53" s="2"/>
    </row>
    <row r="54" spans="5:48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5:48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5:48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5:48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5:48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5:48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5:48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5:4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5:48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5:48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5:48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5:48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5:48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5:48">
      <c r="AS67" s="2"/>
      <c r="AT67" s="2"/>
      <c r="AU67" s="2"/>
      <c r="AV67" s="2"/>
    </row>
    <row r="68" spans="5:48">
      <c r="AS68" s="2"/>
      <c r="AT68" s="2"/>
      <c r="AU68" s="2"/>
      <c r="AV68" s="2"/>
    </row>
    <row r="69" spans="5:48">
      <c r="AS69" s="2"/>
      <c r="AT69" s="2"/>
      <c r="AU69" s="2"/>
      <c r="AV69" s="2"/>
    </row>
    <row r="70" spans="5:48">
      <c r="AS70" s="2"/>
      <c r="AT70" s="2"/>
      <c r="AU70" s="2"/>
      <c r="AV70" s="2"/>
    </row>
    <row r="71" spans="5:48">
      <c r="AS71" s="2"/>
      <c r="AT71" s="2"/>
      <c r="AU71" s="2"/>
      <c r="AV71" s="2"/>
    </row>
    <row r="72" spans="5:48">
      <c r="AS72" s="2"/>
      <c r="AT72" s="2"/>
      <c r="AU72" s="2"/>
      <c r="AV72" s="2"/>
    </row>
    <row r="73" spans="5:48">
      <c r="AS73" s="2"/>
      <c r="AT73" s="2"/>
      <c r="AU73" s="2"/>
      <c r="AV73" s="2"/>
    </row>
    <row r="74" spans="5:48">
      <c r="AS74" s="2"/>
      <c r="AT74" s="2"/>
      <c r="AU74" s="2"/>
      <c r="AV74" s="2"/>
    </row>
    <row r="75" spans="5:48">
      <c r="AS75" s="2"/>
      <c r="AT75" s="2"/>
      <c r="AU75" s="2"/>
      <c r="AV75" s="2"/>
    </row>
    <row r="76" spans="5:48">
      <c r="AS76" s="2"/>
      <c r="AT76" s="2"/>
      <c r="AU76" s="2"/>
      <c r="AV76" s="2"/>
    </row>
    <row r="77" spans="5:48">
      <c r="AS77" s="2"/>
      <c r="AT77" s="2"/>
      <c r="AU77" s="2"/>
      <c r="AV77" s="2"/>
    </row>
    <row r="78" spans="5:48">
      <c r="AS78" s="2"/>
      <c r="AT78" s="2"/>
      <c r="AU78" s="2"/>
      <c r="AV78" s="2"/>
    </row>
    <row r="79" spans="5:48">
      <c r="AS79" s="2"/>
      <c r="AT79" s="2"/>
      <c r="AU79" s="2"/>
      <c r="AV79" s="2"/>
    </row>
    <row r="80" spans="5:48">
      <c r="AS80" s="2"/>
      <c r="AT80" s="2"/>
      <c r="AU80" s="2"/>
      <c r="AV80" s="2"/>
    </row>
    <row r="81" spans="45:48">
      <c r="AS81" s="2"/>
      <c r="AT81" s="2"/>
      <c r="AU81" s="2"/>
      <c r="AV81" s="2"/>
    </row>
    <row r="82" spans="45:48">
      <c r="AS82" s="2"/>
      <c r="AT82" s="2"/>
      <c r="AU82" s="2"/>
      <c r="AV82" s="2"/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R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50"/>
  <sheetViews>
    <sheetView workbookViewId="0">
      <pane xSplit="4" ySplit="15" topLeftCell="W23" activePane="bottomRight" state="frozen"/>
      <selection pane="topRight" activeCell="E1" sqref="E1"/>
      <selection pane="bottomLeft" activeCell="A8" sqref="A8"/>
      <selection pane="bottomRight" activeCell="W2" sqref="W2:Y11"/>
    </sheetView>
  </sheetViews>
  <sheetFormatPr defaultRowHeight="15"/>
  <cols>
    <col min="1" max="1" width="27.5703125" customWidth="1"/>
    <col min="5" max="7" width="12.140625" customWidth="1"/>
    <col min="8" max="8" width="3.140625" customWidth="1"/>
    <col min="9" max="9" width="11.140625" customWidth="1"/>
    <col min="10" max="11" width="11.42578125" customWidth="1"/>
    <col min="12" max="12" width="2.5703125" customWidth="1"/>
    <col min="13" max="15" width="11.85546875" customWidth="1"/>
    <col min="16" max="16" width="2.42578125" customWidth="1"/>
    <col min="17" max="19" width="12.5703125" customWidth="1"/>
    <col min="20" max="20" width="2.85546875" customWidth="1"/>
    <col min="21" max="22" width="12.7109375" customWidth="1"/>
    <col min="23" max="24" width="9.42578125" customWidth="1"/>
    <col min="25" max="25" width="10.28515625" customWidth="1"/>
    <col min="26" max="26" width="9.42578125" customWidth="1"/>
    <col min="27" max="27" width="8.85546875" customWidth="1"/>
    <col min="28" max="28" width="9.7109375" customWidth="1"/>
    <col min="29" max="29" width="9.5703125" customWidth="1"/>
    <col min="30" max="30" width="11.28515625" customWidth="1"/>
    <col min="31" max="31" width="12.5703125" customWidth="1"/>
    <col min="32" max="32" width="3" customWidth="1"/>
    <col min="33" max="35" width="12.7109375" customWidth="1"/>
    <col min="36" max="36" width="2.140625" customWidth="1"/>
    <col min="37" max="37" width="14.7109375" customWidth="1"/>
    <col min="38" max="39" width="11.28515625" customWidth="1"/>
    <col min="40" max="40" width="4" customWidth="1"/>
    <col min="41" max="41" width="12.5703125" customWidth="1"/>
    <col min="42" max="43" width="9.85546875" customWidth="1"/>
    <col min="44" max="44" width="2.42578125" customWidth="1"/>
  </cols>
  <sheetData>
    <row r="1" spans="1:45" ht="18">
      <c r="V1" s="675" t="s">
        <v>190</v>
      </c>
      <c r="W1" s="122" t="s">
        <v>136</v>
      </c>
      <c r="X1" s="122" t="s">
        <v>3</v>
      </c>
      <c r="Y1" s="122" t="s">
        <v>137</v>
      </c>
      <c r="AA1" s="675"/>
      <c r="AB1" s="122" t="s">
        <v>136</v>
      </c>
      <c r="AC1" s="122" t="s">
        <v>3</v>
      </c>
      <c r="AD1" s="122" t="s">
        <v>137</v>
      </c>
    </row>
    <row r="2" spans="1:45">
      <c r="V2" s="676"/>
      <c r="W2" s="311">
        <v>67.192999999999998</v>
      </c>
      <c r="X2" s="311">
        <v>22.406027260222579</v>
      </c>
      <c r="Y2" s="122">
        <v>1</v>
      </c>
      <c r="AA2" s="676"/>
      <c r="AB2" s="316"/>
      <c r="AC2" s="122"/>
      <c r="AD2" s="122">
        <v>1</v>
      </c>
    </row>
    <row r="3" spans="1:45">
      <c r="V3" s="676"/>
      <c r="W3" s="311">
        <v>41.387666666666668</v>
      </c>
      <c r="X3" s="311">
        <v>22.456529827607593</v>
      </c>
      <c r="Y3" s="122">
        <v>2</v>
      </c>
      <c r="AA3" s="676"/>
      <c r="AB3" s="315"/>
      <c r="AC3" s="674"/>
      <c r="AD3" s="122">
        <v>2</v>
      </c>
    </row>
    <row r="4" spans="1:45">
      <c r="V4" s="676"/>
      <c r="W4" s="311">
        <v>31.125666666666664</v>
      </c>
      <c r="X4" s="311">
        <v>22.485943027369203</v>
      </c>
      <c r="Y4" s="122">
        <v>3</v>
      </c>
      <c r="AA4" s="676"/>
      <c r="AB4" s="316"/>
      <c r="AC4" s="122"/>
      <c r="AD4" s="122">
        <v>3</v>
      </c>
    </row>
    <row r="5" spans="1:45">
      <c r="V5" s="676"/>
      <c r="W5" s="311">
        <v>25.465666666666664</v>
      </c>
      <c r="X5" s="311">
        <v>22.509072831220479</v>
      </c>
      <c r="Y5" s="122">
        <v>4</v>
      </c>
      <c r="AA5" s="676"/>
      <c r="AB5" s="316"/>
      <c r="AC5" s="122"/>
      <c r="AD5" s="122">
        <v>4</v>
      </c>
    </row>
    <row r="6" spans="1:45">
      <c r="V6" s="676"/>
      <c r="W6" s="311">
        <v>21.833333333333332</v>
      </c>
      <c r="X6" s="311">
        <v>22.525217932752177</v>
      </c>
      <c r="Y6" s="122">
        <v>5</v>
      </c>
      <c r="AA6" s="676"/>
      <c r="AB6" s="316"/>
      <c r="AC6" s="122"/>
      <c r="AD6" s="122">
        <v>5</v>
      </c>
    </row>
    <row r="7" spans="1:45">
      <c r="V7" s="676"/>
      <c r="W7" s="311">
        <v>19.284333333333333</v>
      </c>
      <c r="X7" s="311">
        <v>22.539384846211554</v>
      </c>
      <c r="Y7" s="122">
        <v>6</v>
      </c>
      <c r="AA7" s="676"/>
      <c r="AB7" s="316"/>
      <c r="AC7" s="122"/>
      <c r="AD7" s="122">
        <v>6</v>
      </c>
    </row>
    <row r="8" spans="1:45">
      <c r="V8" s="676"/>
      <c r="W8" s="311">
        <v>17.388333333333332</v>
      </c>
      <c r="X8" s="311">
        <v>22.548598949211904</v>
      </c>
      <c r="Y8" s="122">
        <v>7</v>
      </c>
      <c r="AA8" s="676"/>
      <c r="AB8" s="316"/>
      <c r="AC8" s="122"/>
      <c r="AD8" s="122">
        <v>7</v>
      </c>
    </row>
    <row r="9" spans="1:45">
      <c r="V9" s="676"/>
      <c r="W9" s="311">
        <v>15.918000000000001</v>
      </c>
      <c r="X9" s="311">
        <v>22.559899749373432</v>
      </c>
      <c r="Y9" s="122">
        <v>8</v>
      </c>
      <c r="AA9" s="676"/>
      <c r="AB9" s="316"/>
      <c r="AC9" s="122"/>
      <c r="AD9" s="122">
        <v>8</v>
      </c>
    </row>
    <row r="10" spans="1:45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11">
        <v>14.745666666666667</v>
      </c>
      <c r="X10" s="311">
        <v>22.567</v>
      </c>
      <c r="Y10" s="122">
        <v>9</v>
      </c>
      <c r="AA10" s="676"/>
      <c r="AB10" s="316"/>
      <c r="AC10" s="122"/>
      <c r="AD10" s="122">
        <v>9</v>
      </c>
    </row>
    <row r="11" spans="1:45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11">
        <v>13.805999999999999</v>
      </c>
      <c r="X11" s="311">
        <v>22.568315665488807</v>
      </c>
      <c r="Y11" s="122">
        <v>10</v>
      </c>
      <c r="AA11" s="677"/>
      <c r="AB11" s="316"/>
      <c r="AC11" s="122"/>
      <c r="AD11" s="122">
        <v>10</v>
      </c>
    </row>
    <row r="12" spans="1:45" ht="18.75">
      <c r="B12" s="8"/>
      <c r="E12" s="681"/>
      <c r="F12" s="220"/>
      <c r="G12" s="268"/>
      <c r="H12" s="9"/>
      <c r="I12" s="681"/>
      <c r="J12" s="220"/>
      <c r="K12" s="268"/>
      <c r="L12" s="10"/>
      <c r="M12" s="681"/>
      <c r="N12" s="220"/>
      <c r="O12" s="268"/>
      <c r="P12" s="11"/>
      <c r="Q12" s="681"/>
      <c r="R12" s="220"/>
      <c r="S12" s="268"/>
      <c r="T12" s="12"/>
      <c r="U12" s="683"/>
      <c r="V12" s="218"/>
      <c r="W12" s="270"/>
      <c r="X12" s="12"/>
      <c r="Y12" s="683"/>
      <c r="Z12" s="218"/>
      <c r="AA12" s="270"/>
      <c r="AB12" s="11"/>
      <c r="AC12" s="683"/>
      <c r="AD12" s="218"/>
      <c r="AE12" s="270"/>
      <c r="AF12" s="11"/>
      <c r="AG12" s="683"/>
      <c r="AH12" s="218"/>
      <c r="AI12" s="270"/>
      <c r="AJ12" s="13"/>
      <c r="AK12" s="683"/>
      <c r="AL12" s="218"/>
      <c r="AM12" s="270"/>
      <c r="AN12" s="11"/>
      <c r="AO12" s="683"/>
      <c r="AP12" s="218"/>
      <c r="AQ12" s="270"/>
      <c r="AR12" s="10"/>
    </row>
    <row r="13" spans="1:45">
      <c r="E13" s="682"/>
      <c r="F13" s="221"/>
      <c r="G13" s="269"/>
      <c r="H13" s="14"/>
      <c r="I13" s="682"/>
      <c r="J13" s="221"/>
      <c r="K13" s="269"/>
      <c r="L13" s="15"/>
      <c r="M13" s="682"/>
      <c r="N13" s="221"/>
      <c r="O13" s="269"/>
      <c r="P13" s="15"/>
      <c r="Q13" s="682"/>
      <c r="R13" s="221"/>
      <c r="S13" s="269"/>
      <c r="T13" s="16"/>
      <c r="U13" s="684"/>
      <c r="V13" s="219"/>
      <c r="W13" s="271"/>
      <c r="X13" s="16"/>
      <c r="Y13" s="684"/>
      <c r="Z13" s="219"/>
      <c r="AA13" s="271"/>
      <c r="AB13" s="15"/>
      <c r="AC13" s="684"/>
      <c r="AD13" s="219"/>
      <c r="AE13" s="271"/>
      <c r="AF13" s="15"/>
      <c r="AG13" s="684"/>
      <c r="AH13" s="219"/>
      <c r="AI13" s="271"/>
      <c r="AJ13" s="15"/>
      <c r="AK13" s="684"/>
      <c r="AL13" s="219"/>
      <c r="AM13" s="271"/>
      <c r="AN13" s="15"/>
      <c r="AO13" s="684"/>
      <c r="AP13" s="219"/>
      <c r="AQ13" s="271"/>
      <c r="AR13" s="15"/>
    </row>
    <row r="14" spans="1:45" ht="21">
      <c r="B14" s="17"/>
      <c r="C14" s="18"/>
      <c r="D14" s="17"/>
      <c r="E14" s="685" t="s">
        <v>95</v>
      </c>
      <c r="F14" s="685"/>
      <c r="G14" s="685"/>
      <c r="H14" s="686"/>
      <c r="I14" s="687" t="s">
        <v>96</v>
      </c>
      <c r="J14" s="687"/>
      <c r="K14" s="687"/>
      <c r="L14" s="688"/>
      <c r="M14" s="689" t="s">
        <v>97</v>
      </c>
      <c r="N14" s="689"/>
      <c r="O14" s="689"/>
      <c r="P14" s="690"/>
      <c r="Q14" s="691" t="s">
        <v>98</v>
      </c>
      <c r="R14" s="691"/>
      <c r="S14" s="691"/>
      <c r="T14" s="692"/>
      <c r="U14" s="693" t="s">
        <v>99</v>
      </c>
      <c r="V14" s="693"/>
      <c r="W14" s="693"/>
      <c r="X14" s="694"/>
      <c r="Y14" s="678" t="s">
        <v>101</v>
      </c>
      <c r="Z14" s="678"/>
      <c r="AA14" s="678"/>
      <c r="AB14" s="679"/>
      <c r="AC14" s="695" t="s">
        <v>100</v>
      </c>
      <c r="AD14" s="695"/>
      <c r="AE14" s="695"/>
      <c r="AF14" s="696"/>
      <c r="AG14" s="697" t="s">
        <v>102</v>
      </c>
      <c r="AH14" s="697"/>
      <c r="AI14" s="697"/>
      <c r="AJ14" s="698"/>
      <c r="AK14" s="699" t="s">
        <v>103</v>
      </c>
      <c r="AL14" s="699"/>
      <c r="AM14" s="699"/>
      <c r="AN14" s="700"/>
      <c r="AO14" s="701" t="s">
        <v>104</v>
      </c>
      <c r="AP14" s="701"/>
      <c r="AQ14" s="724"/>
      <c r="AR14" s="702"/>
    </row>
    <row r="15" spans="1:45" ht="32.25" thickBot="1">
      <c r="A15" s="19"/>
      <c r="B15" s="34" t="s">
        <v>0</v>
      </c>
      <c r="C15" s="20" t="s">
        <v>1</v>
      </c>
      <c r="D15" s="21" t="s">
        <v>2</v>
      </c>
      <c r="E15" s="238" t="s">
        <v>22</v>
      </c>
      <c r="F15" s="238" t="s">
        <v>3</v>
      </c>
      <c r="G15" s="238" t="s">
        <v>4</v>
      </c>
      <c r="H15" s="238"/>
      <c r="I15" s="242" t="s">
        <v>22</v>
      </c>
      <c r="J15" s="248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237" t="s">
        <v>22</v>
      </c>
      <c r="AP15" s="236" t="s">
        <v>3</v>
      </c>
      <c r="AQ15" s="157" t="s">
        <v>4</v>
      </c>
      <c r="AR15" s="274"/>
      <c r="AS15" s="3"/>
    </row>
    <row r="16" spans="1:45" ht="50.1" customHeight="1">
      <c r="A16" s="286" t="s">
        <v>70</v>
      </c>
      <c r="B16" s="112">
        <v>2</v>
      </c>
      <c r="C16" s="112">
        <v>18</v>
      </c>
      <c r="D16" s="30">
        <v>294</v>
      </c>
      <c r="E16" s="24">
        <v>47.202666666666666</v>
      </c>
      <c r="F16" s="24">
        <v>18.858334062217558</v>
      </c>
      <c r="G16" s="24">
        <v>1.1160078179181641</v>
      </c>
      <c r="H16" s="24"/>
      <c r="I16" s="38">
        <v>31.162666666666667</v>
      </c>
      <c r="J16" s="38">
        <v>18.893328096066437</v>
      </c>
      <c r="K16" s="38">
        <v>1.0930689364886355</v>
      </c>
      <c r="L16" s="24"/>
      <c r="M16" s="110">
        <v>24.261333333333329</v>
      </c>
      <c r="N16" s="110">
        <v>18.913455149501658</v>
      </c>
      <c r="O16" s="110">
        <v>1.0817269822397264</v>
      </c>
      <c r="P16" s="61"/>
      <c r="Q16" s="110">
        <v>20.298333333333332</v>
      </c>
      <c r="R16" s="110">
        <v>18.926566112517889</v>
      </c>
      <c r="S16" s="110">
        <v>1.0742321872739782</v>
      </c>
      <c r="T16" s="61"/>
      <c r="U16" s="38">
        <v>17.694666666666667</v>
      </c>
      <c r="V16" s="38">
        <v>18.938332646614477</v>
      </c>
      <c r="W16" s="38">
        <v>1.0687766771361842</v>
      </c>
      <c r="X16" s="24"/>
      <c r="Y16" s="42">
        <v>15.834333333333333</v>
      </c>
      <c r="Z16" s="42">
        <v>18.947004608294932</v>
      </c>
      <c r="AA16" s="42">
        <v>1.0644691435486038</v>
      </c>
      <c r="AB16" s="61"/>
      <c r="AC16" s="42">
        <v>14.432666666666668</v>
      </c>
      <c r="AD16" s="42">
        <v>18.951758600807228</v>
      </c>
      <c r="AE16" s="42">
        <v>1.0606535691538876</v>
      </c>
      <c r="AF16" s="24"/>
      <c r="AG16" s="42">
        <v>13.335000000000001</v>
      </c>
      <c r="AH16" s="42">
        <v>18.959877219907916</v>
      </c>
      <c r="AI16" s="42">
        <v>1.057885551089486</v>
      </c>
      <c r="AJ16" s="24"/>
      <c r="AK16" s="42">
        <v>12.448333333333332</v>
      </c>
      <c r="AL16" s="42">
        <v>18.964082239286597</v>
      </c>
      <c r="AM16" s="42">
        <v>1.0549733043306306</v>
      </c>
      <c r="AN16" s="24"/>
      <c r="AO16" s="42">
        <v>11.717666666666666</v>
      </c>
      <c r="AP16" s="42">
        <v>18.972245122286342</v>
      </c>
      <c r="AQ16" s="42">
        <v>1.0529894560268391</v>
      </c>
      <c r="AR16" s="24"/>
      <c r="AS16" s="25"/>
    </row>
    <row r="17" spans="1:47" ht="39.950000000000003" customHeight="1" thickBot="1">
      <c r="A17" s="286" t="s">
        <v>20</v>
      </c>
      <c r="B17" s="112">
        <v>0</v>
      </c>
      <c r="C17" s="112">
        <v>19</v>
      </c>
      <c r="D17" s="30">
        <v>312</v>
      </c>
      <c r="E17" s="24">
        <v>48.012500000000003</v>
      </c>
      <c r="F17" s="24">
        <v>19</v>
      </c>
      <c r="G17" s="24">
        <v>1.1351546245507851</v>
      </c>
      <c r="H17" s="24"/>
      <c r="I17" s="38">
        <v>31.479500000000002</v>
      </c>
      <c r="J17" s="38">
        <v>19</v>
      </c>
      <c r="K17" s="38">
        <v>1.1041822561032646</v>
      </c>
      <c r="L17" s="24"/>
      <c r="M17" s="111">
        <v>24.435000000000002</v>
      </c>
      <c r="N17" s="111">
        <v>19</v>
      </c>
      <c r="O17" s="111">
        <v>1.0894701642267968</v>
      </c>
      <c r="P17" s="61"/>
      <c r="Q17" s="111">
        <v>20.409500000000001</v>
      </c>
      <c r="R17" s="111">
        <v>19</v>
      </c>
      <c r="S17" s="111">
        <v>1.0801153703671036</v>
      </c>
      <c r="T17" s="61"/>
      <c r="U17" s="38">
        <v>17.769500000000001</v>
      </c>
      <c r="V17" s="38">
        <v>19</v>
      </c>
      <c r="W17" s="38">
        <v>1.0732966900217444</v>
      </c>
      <c r="X17" s="24"/>
      <c r="Y17" s="43">
        <v>15.888</v>
      </c>
      <c r="Z17" s="43">
        <v>19</v>
      </c>
      <c r="AA17" s="43">
        <v>1.0680769058396449</v>
      </c>
      <c r="AB17" s="61"/>
      <c r="AC17" s="43">
        <v>14.474499999999999</v>
      </c>
      <c r="AD17" s="43">
        <v>19</v>
      </c>
      <c r="AE17" s="43">
        <v>1.0637278918230364</v>
      </c>
      <c r="AF17" s="24"/>
      <c r="AG17" s="43">
        <v>13.365500000000001</v>
      </c>
      <c r="AH17" s="43">
        <v>19</v>
      </c>
      <c r="AI17" s="43">
        <v>1.0603051618362598</v>
      </c>
      <c r="AJ17" s="24"/>
      <c r="AK17" s="43">
        <v>12.4725</v>
      </c>
      <c r="AL17" s="43">
        <v>19</v>
      </c>
      <c r="AM17" s="43">
        <v>1.0570213847848808</v>
      </c>
      <c r="AN17" s="24"/>
      <c r="AO17" s="43">
        <v>11.734500000000001</v>
      </c>
      <c r="AP17" s="43">
        <v>19</v>
      </c>
      <c r="AQ17" s="43">
        <v>1.0545021567217829</v>
      </c>
      <c r="AR17" s="24"/>
      <c r="AS17" s="25"/>
    </row>
    <row r="18" spans="1:47" ht="50.1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48.940666666666665</v>
      </c>
      <c r="F18" s="24">
        <v>19.160024137237436</v>
      </c>
      <c r="G18" s="24">
        <v>1.1570991740747747</v>
      </c>
      <c r="H18" s="24"/>
      <c r="I18" s="24">
        <v>32.172333333333334</v>
      </c>
      <c r="J18" s="24">
        <v>19.231703918399198</v>
      </c>
      <c r="K18" s="24">
        <v>1.1284842390795997</v>
      </c>
      <c r="L18" s="24"/>
      <c r="M18" s="40">
        <v>24.992000000000001</v>
      </c>
      <c r="N18" s="40">
        <v>19.276655629139071</v>
      </c>
      <c r="O18" s="40">
        <v>1.1143048227688193</v>
      </c>
      <c r="P18" s="24"/>
      <c r="Q18" s="40">
        <v>20.881</v>
      </c>
      <c r="R18" s="40">
        <v>19.310776667032847</v>
      </c>
      <c r="S18" s="40">
        <v>1.105068181417256</v>
      </c>
      <c r="T18" s="24"/>
      <c r="U18" s="24">
        <v>18.181333333333331</v>
      </c>
      <c r="V18" s="24">
        <v>19.33835410105436</v>
      </c>
      <c r="W18" s="24">
        <v>1.0981718611580895</v>
      </c>
      <c r="X18" s="24"/>
      <c r="Y18" s="40">
        <v>16.250666666666664</v>
      </c>
      <c r="Z18" s="40">
        <v>19.358130348913758</v>
      </c>
      <c r="AA18" s="40">
        <v>1.092457311880966</v>
      </c>
      <c r="AB18" s="24"/>
      <c r="AC18" s="24">
        <v>14.801000000000002</v>
      </c>
      <c r="AD18" s="24">
        <v>19.376803231390653</v>
      </c>
      <c r="AE18" s="24">
        <v>1.0877223065993826</v>
      </c>
      <c r="AF18" s="24"/>
      <c r="AG18" s="24">
        <v>13.663333333333334</v>
      </c>
      <c r="AH18" s="24">
        <v>19.361667678607571</v>
      </c>
      <c r="AI18" s="24">
        <v>1.0839327268880896</v>
      </c>
      <c r="AJ18" s="24"/>
      <c r="AK18" s="24">
        <v>12.744999999999999</v>
      </c>
      <c r="AL18" s="24">
        <v>19.403604048383112</v>
      </c>
      <c r="AM18" s="24">
        <v>1.0801152574931494</v>
      </c>
      <c r="AN18" s="24"/>
      <c r="AO18" s="24">
        <v>11.988333333333335</v>
      </c>
      <c r="AP18" s="24">
        <v>19.418521571860403</v>
      </c>
      <c r="AQ18" s="24">
        <v>1.0773124850227656</v>
      </c>
      <c r="AR18" s="24"/>
      <c r="AS18" s="25"/>
    </row>
    <row r="19" spans="1:47" ht="50.1" customHeight="1">
      <c r="A19" s="286" t="s">
        <v>77</v>
      </c>
      <c r="B19" s="113">
        <v>3</v>
      </c>
      <c r="C19" s="113">
        <v>18</v>
      </c>
      <c r="D19" s="72">
        <v>292</v>
      </c>
      <c r="E19" s="39">
        <v>51.902999999999999</v>
      </c>
      <c r="F19" s="39">
        <v>19.670756587454385</v>
      </c>
      <c r="G19" s="39">
        <v>1.2271373179496878</v>
      </c>
      <c r="H19" s="24"/>
      <c r="I19" s="24">
        <v>33.777333333333331</v>
      </c>
      <c r="J19" s="24">
        <v>19.768463296360292</v>
      </c>
      <c r="K19" s="24">
        <v>1.1847815919932654</v>
      </c>
      <c r="L19" s="24"/>
      <c r="M19" s="24">
        <v>26.106333333333335</v>
      </c>
      <c r="N19" s="24">
        <v>19.830132450331128</v>
      </c>
      <c r="O19" s="24">
        <v>1.163989002006391</v>
      </c>
      <c r="P19" s="24"/>
      <c r="Q19" s="24">
        <v>21.737000000000005</v>
      </c>
      <c r="R19" s="24">
        <v>19.874986268263214</v>
      </c>
      <c r="S19" s="24">
        <v>1.1503695732707677</v>
      </c>
      <c r="T19" s="24"/>
      <c r="U19" s="38">
        <v>18.877666666666666</v>
      </c>
      <c r="V19" s="38">
        <v>19.910447761194032</v>
      </c>
      <c r="W19" s="38">
        <v>1.1402311347346379</v>
      </c>
      <c r="X19" s="65"/>
      <c r="Y19" s="38">
        <v>16.841666666666669</v>
      </c>
      <c r="Z19" s="38">
        <v>19.941737985516788</v>
      </c>
      <c r="AA19" s="38">
        <v>1.1321875140052884</v>
      </c>
      <c r="AB19" s="65"/>
      <c r="AC19" s="42">
        <v>15.311999999999999</v>
      </c>
      <c r="AD19" s="42">
        <v>19.966532025389498</v>
      </c>
      <c r="AE19" s="42">
        <v>1.1252755866934494</v>
      </c>
      <c r="AF19" s="65"/>
      <c r="AG19" s="42">
        <v>14.122333333333335</v>
      </c>
      <c r="AH19" s="42">
        <v>20.027956989247315</v>
      </c>
      <c r="AI19" s="42">
        <v>1.1203458853395389</v>
      </c>
      <c r="AJ19" s="65"/>
      <c r="AK19" s="44">
        <v>13.149000000000001</v>
      </c>
      <c r="AL19" s="44">
        <v>20.002104155707521</v>
      </c>
      <c r="AM19" s="44">
        <v>1.1143535128110964</v>
      </c>
      <c r="AN19" s="65"/>
      <c r="AO19" s="44">
        <v>12.353666666666667</v>
      </c>
      <c r="AP19" s="44">
        <v>20.022209234365871</v>
      </c>
      <c r="AQ19" s="44">
        <v>1.1101425832734244</v>
      </c>
      <c r="AR19" s="24"/>
      <c r="AS19" s="25"/>
    </row>
    <row r="20" spans="1:47" ht="39.950000000000003" customHeight="1" thickBot="1">
      <c r="A20" s="286" t="s">
        <v>5</v>
      </c>
      <c r="B20" s="114">
        <v>0</v>
      </c>
      <c r="C20" s="112">
        <v>20</v>
      </c>
      <c r="D20" s="72">
        <v>326</v>
      </c>
      <c r="E20" s="222">
        <v>53.812666666666665</v>
      </c>
      <c r="F20" s="222">
        <v>20</v>
      </c>
      <c r="G20" s="222">
        <v>1.2722873715402561</v>
      </c>
      <c r="H20" s="61"/>
      <c r="I20" s="37">
        <v>34.469666666666669</v>
      </c>
      <c r="J20" s="37">
        <v>20</v>
      </c>
      <c r="K20" s="37">
        <v>1.2090660368534283</v>
      </c>
      <c r="L20" s="24"/>
      <c r="M20" s="24">
        <v>26.448333333333334</v>
      </c>
      <c r="N20" s="24">
        <v>20</v>
      </c>
      <c r="O20" s="24">
        <v>1.1792375715241139</v>
      </c>
      <c r="P20" s="24"/>
      <c r="Q20" s="24">
        <v>21.926666666666666</v>
      </c>
      <c r="R20" s="24">
        <v>20</v>
      </c>
      <c r="S20" s="24">
        <v>1.1604071480233562</v>
      </c>
      <c r="T20" s="24"/>
      <c r="U20" s="38">
        <v>18.986666666666665</v>
      </c>
      <c r="V20" s="38">
        <v>20</v>
      </c>
      <c r="W20" s="38">
        <v>1.1468148506080371</v>
      </c>
      <c r="X20" s="65"/>
      <c r="Y20" s="38">
        <v>16.900666666666666</v>
      </c>
      <c r="Z20" s="38">
        <v>20</v>
      </c>
      <c r="AA20" s="38">
        <v>1.13615381167929</v>
      </c>
      <c r="AB20" s="65"/>
      <c r="AC20" s="43">
        <v>15.341000000000001</v>
      </c>
      <c r="AD20" s="43">
        <v>20</v>
      </c>
      <c r="AE20" s="43">
        <v>1.1274067904561265</v>
      </c>
      <c r="AF20" s="65"/>
      <c r="AG20" s="43">
        <v>14.116666666666667</v>
      </c>
      <c r="AH20" s="43">
        <v>20</v>
      </c>
      <c r="AI20" s="43">
        <v>1.1198963401734716</v>
      </c>
      <c r="AJ20" s="65"/>
      <c r="AK20" s="57">
        <v>13.147666666666668</v>
      </c>
      <c r="AL20" s="57">
        <v>20</v>
      </c>
      <c r="AM20" s="57">
        <v>1.1142405152687929</v>
      </c>
      <c r="AN20" s="65"/>
      <c r="AO20" s="57">
        <v>12.340999999999999</v>
      </c>
      <c r="AP20" s="57">
        <v>20</v>
      </c>
      <c r="AQ20" s="57">
        <v>1.1090043134435656</v>
      </c>
      <c r="AR20" s="24"/>
      <c r="AS20" s="25"/>
    </row>
    <row r="21" spans="1:47" ht="60" customHeight="1">
      <c r="A21" s="286" t="s">
        <v>73</v>
      </c>
      <c r="B21" s="31">
        <v>3</v>
      </c>
      <c r="C21" s="31">
        <v>18</v>
      </c>
      <c r="D21" s="30">
        <v>292</v>
      </c>
      <c r="E21" s="223">
        <v>54.050333333333327</v>
      </c>
      <c r="F21" s="223">
        <v>20.042281918994249</v>
      </c>
      <c r="G21" s="223">
        <v>1.2779065002206669</v>
      </c>
      <c r="H21" s="61"/>
      <c r="I21" s="37">
        <v>34.886000000000003</v>
      </c>
      <c r="J21" s="37">
        <v>20.145469368739811</v>
      </c>
      <c r="K21" s="37">
        <v>1.2236694415863814</v>
      </c>
      <c r="L21" s="24"/>
      <c r="M21" s="24">
        <v>26.850999999999999</v>
      </c>
      <c r="N21" s="24">
        <v>20.210379658655519</v>
      </c>
      <c r="O21" s="24">
        <v>1.1971910529835774</v>
      </c>
      <c r="P21" s="24"/>
      <c r="Q21" s="24">
        <v>22.297333333333331</v>
      </c>
      <c r="R21" s="24">
        <v>20.257944792391555</v>
      </c>
      <c r="S21" s="24">
        <v>1.1800236385767457</v>
      </c>
      <c r="T21" s="24"/>
      <c r="U21" s="24">
        <v>19.327000000000002</v>
      </c>
      <c r="V21" s="24">
        <v>20.295942028985507</v>
      </c>
      <c r="W21" s="24">
        <v>1.1673713457356849</v>
      </c>
      <c r="X21" s="24"/>
      <c r="Y21" s="24">
        <v>17.216666666666665</v>
      </c>
      <c r="Z21" s="24">
        <v>20.329968673860076</v>
      </c>
      <c r="AA21" s="24">
        <v>1.1573970331197057</v>
      </c>
      <c r="AB21" s="24"/>
      <c r="AC21" s="24">
        <v>15.634</v>
      </c>
      <c r="AD21" s="24">
        <v>20.357899022801302</v>
      </c>
      <c r="AE21" s="24">
        <v>1.148939297437656</v>
      </c>
      <c r="AF21" s="24"/>
      <c r="AG21" s="24">
        <v>14.395666666666665</v>
      </c>
      <c r="AH21" s="24">
        <v>20.318438623523367</v>
      </c>
      <c r="AI21" s="24">
        <v>1.1420298286439601</v>
      </c>
      <c r="AJ21" s="24"/>
      <c r="AK21" s="24">
        <v>13.398000000000001</v>
      </c>
      <c r="AL21" s="24">
        <v>20.395055234087323</v>
      </c>
      <c r="AM21" s="24">
        <v>1.1354558038362668</v>
      </c>
      <c r="AN21" s="24"/>
      <c r="AO21" s="24">
        <v>12.577333333333334</v>
      </c>
      <c r="AP21" s="24">
        <v>20.414377556984221</v>
      </c>
      <c r="AQ21" s="24">
        <v>1.130242032111191</v>
      </c>
      <c r="AR21" s="24"/>
      <c r="AS21" s="25"/>
    </row>
    <row r="22" spans="1:47" ht="35.1" customHeight="1">
      <c r="A22" s="287" t="s">
        <v>6</v>
      </c>
      <c r="B22" s="31">
        <v>1</v>
      </c>
      <c r="C22" s="31">
        <v>20</v>
      </c>
      <c r="D22" s="30">
        <v>324</v>
      </c>
      <c r="E22" s="40">
        <v>56.086666666666666</v>
      </c>
      <c r="F22" s="40">
        <v>20.404554349759831</v>
      </c>
      <c r="G22" s="40">
        <v>1.3260513208498834</v>
      </c>
      <c r="H22" s="24"/>
      <c r="I22" s="24">
        <v>35.762666666666668</v>
      </c>
      <c r="J22" s="24">
        <v>20.451781970649893</v>
      </c>
      <c r="K22" s="24">
        <v>1.2544196052754655</v>
      </c>
      <c r="L22" s="24"/>
      <c r="M22" s="24">
        <v>27.36633333333333</v>
      </c>
      <c r="N22" s="24">
        <v>20.479623824451409</v>
      </c>
      <c r="O22" s="24">
        <v>1.2201679423348444</v>
      </c>
      <c r="P22" s="24"/>
      <c r="Q22" s="24">
        <v>22.645333333333337</v>
      </c>
      <c r="R22" s="24">
        <v>20.500115982370684</v>
      </c>
      <c r="S22" s="24">
        <v>1.1984405595639214</v>
      </c>
      <c r="T22" s="24"/>
      <c r="U22" s="24">
        <v>19.581</v>
      </c>
      <c r="V22" s="24">
        <v>20.516811594202899</v>
      </c>
      <c r="W22" s="24">
        <v>1.1827132157525972</v>
      </c>
      <c r="X22" s="24"/>
      <c r="Y22" s="24">
        <v>17.40733333333333</v>
      </c>
      <c r="Z22" s="24">
        <v>20.529063696484506</v>
      </c>
      <c r="AA22" s="24">
        <v>1.1702146730605474</v>
      </c>
      <c r="AB22" s="24"/>
      <c r="AC22" s="24">
        <v>15.783333333333333</v>
      </c>
      <c r="AD22" s="24">
        <v>20.540309446254071</v>
      </c>
      <c r="AE22" s="24">
        <v>1.1599137719856938</v>
      </c>
      <c r="AF22" s="24"/>
      <c r="AG22" s="24">
        <v>14.518000000000001</v>
      </c>
      <c r="AH22" s="24">
        <v>20.506933744221879</v>
      </c>
      <c r="AI22" s="24">
        <v>1.1517347154643538</v>
      </c>
      <c r="AJ22" s="24"/>
      <c r="AK22" s="24">
        <v>13.500999999999999</v>
      </c>
      <c r="AL22" s="24">
        <v>20.557601262493421</v>
      </c>
      <c r="AM22" s="24">
        <v>1.1441848639792083</v>
      </c>
      <c r="AN22" s="24"/>
      <c r="AO22" s="24">
        <v>12.661333333333332</v>
      </c>
      <c r="AP22" s="24">
        <v>20.561659848042076</v>
      </c>
      <c r="AQ22" s="24">
        <v>1.1377905583513059</v>
      </c>
      <c r="AR22" s="24"/>
      <c r="AS22" s="25"/>
    </row>
    <row r="23" spans="1:47" ht="35.1" customHeight="1">
      <c r="A23" s="287" t="s">
        <v>7</v>
      </c>
      <c r="B23" s="31">
        <v>0</v>
      </c>
      <c r="C23" s="31">
        <v>21</v>
      </c>
      <c r="D23" s="30">
        <v>340</v>
      </c>
      <c r="E23" s="24">
        <v>59.43366666666666</v>
      </c>
      <c r="F23" s="24">
        <v>21</v>
      </c>
      <c r="G23" s="24">
        <v>1.4051840993632179</v>
      </c>
      <c r="H23" s="24"/>
      <c r="I23" s="24">
        <v>37.331666666666671</v>
      </c>
      <c r="J23" s="24">
        <v>21</v>
      </c>
      <c r="K23" s="24">
        <v>1.3094542138247127</v>
      </c>
      <c r="L23" s="24"/>
      <c r="M23" s="24">
        <v>28.362333333333329</v>
      </c>
      <c r="N23" s="24">
        <v>21</v>
      </c>
      <c r="O23" s="24">
        <v>1.2645760570706694</v>
      </c>
      <c r="P23" s="24"/>
      <c r="Q23" s="24">
        <v>23.363666666666663</v>
      </c>
      <c r="R23" s="24">
        <v>21</v>
      </c>
      <c r="S23" s="24">
        <v>1.2364563303755709</v>
      </c>
      <c r="T23" s="24"/>
      <c r="U23" s="24">
        <v>20.13666666666667</v>
      </c>
      <c r="V23" s="24">
        <v>21</v>
      </c>
      <c r="W23" s="24">
        <v>1.2162760731255537</v>
      </c>
      <c r="X23" s="24"/>
      <c r="Y23" s="24">
        <v>17.858333333333334</v>
      </c>
      <c r="Z23" s="24">
        <v>21</v>
      </c>
      <c r="AA23" s="24">
        <v>1.2005333213821539</v>
      </c>
      <c r="AB23" s="24"/>
      <c r="AC23" s="24">
        <v>16.159666666666666</v>
      </c>
      <c r="AD23" s="24">
        <v>21</v>
      </c>
      <c r="AE23" s="24">
        <v>1.1875704277105481</v>
      </c>
      <c r="AF23" s="24"/>
      <c r="AG23" s="24">
        <v>14.838000000000001</v>
      </c>
      <c r="AH23" s="24">
        <v>21</v>
      </c>
      <c r="AI23" s="24">
        <v>1.1771207954305056</v>
      </c>
      <c r="AJ23" s="24"/>
      <c r="AK23" s="24">
        <v>13.781333333333334</v>
      </c>
      <c r="AL23" s="24">
        <v>21</v>
      </c>
      <c r="AM23" s="24">
        <v>1.1679425972485098</v>
      </c>
      <c r="AN23" s="24"/>
      <c r="AO23" s="24">
        <v>12.911333333333333</v>
      </c>
      <c r="AP23" s="24">
        <v>21</v>
      </c>
      <c r="AQ23" s="24">
        <v>1.1602564102564104</v>
      </c>
      <c r="AR23" s="24"/>
      <c r="AS23" s="25"/>
    </row>
    <row r="24" spans="1:47" ht="39.950000000000003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60.32266666666667</v>
      </c>
      <c r="F24" s="24">
        <v>21.158901334604387</v>
      </c>
      <c r="G24" s="24">
        <v>1.4262026353949941</v>
      </c>
      <c r="H24" s="24"/>
      <c r="I24" s="24">
        <v>38.003666666666668</v>
      </c>
      <c r="J24" s="24">
        <v>21.237539766702014</v>
      </c>
      <c r="K24" s="24">
        <v>1.3330254419605276</v>
      </c>
      <c r="L24" s="24"/>
      <c r="M24" s="24">
        <v>28.903666666666666</v>
      </c>
      <c r="N24" s="24">
        <v>21.285915492957749</v>
      </c>
      <c r="O24" s="24">
        <v>1.2887121943969682</v>
      </c>
      <c r="P24" s="24"/>
      <c r="Q24" s="24">
        <v>23.819999999999997</v>
      </c>
      <c r="R24" s="24">
        <v>21.321512447158288</v>
      </c>
      <c r="S24" s="24">
        <v>1.2606064882600947</v>
      </c>
      <c r="T24" s="24"/>
      <c r="U24" s="24">
        <v>20.532</v>
      </c>
      <c r="V24" s="24">
        <v>21.348516015280634</v>
      </c>
      <c r="W24" s="24">
        <v>1.2401546267214303</v>
      </c>
      <c r="X24" s="24"/>
      <c r="Y24" s="24">
        <v>18.209999999999997</v>
      </c>
      <c r="Z24" s="24">
        <v>21.371478873239436</v>
      </c>
      <c r="AA24" s="24">
        <v>1.2241742481961184</v>
      </c>
      <c r="AB24" s="24"/>
      <c r="AC24" s="24">
        <v>16.476333333333333</v>
      </c>
      <c r="AD24" s="24">
        <v>21.390464447184545</v>
      </c>
      <c r="AE24" s="24">
        <v>1.2108421929351818</v>
      </c>
      <c r="AF24" s="24"/>
      <c r="AG24" s="24">
        <v>15.126666666666667</v>
      </c>
      <c r="AH24" s="24">
        <v>21.407913330193121</v>
      </c>
      <c r="AI24" s="24">
        <v>1.2000211550666384</v>
      </c>
      <c r="AJ24" s="24"/>
      <c r="AK24" s="24">
        <v>14.044000000000002</v>
      </c>
      <c r="AL24" s="24">
        <v>21.417372881355934</v>
      </c>
      <c r="AM24" s="24">
        <v>1.1902031130822905</v>
      </c>
      <c r="AN24" s="24"/>
      <c r="AO24" s="24">
        <v>13.154666666666666</v>
      </c>
      <c r="AP24" s="24">
        <v>21.424665503199531</v>
      </c>
      <c r="AQ24" s="24">
        <v>1.1821231727773782</v>
      </c>
      <c r="AR24" s="24"/>
      <c r="AS24" s="25"/>
    </row>
    <row r="25" spans="1:47" ht="39.950000000000003" customHeight="1" thickBot="1">
      <c r="A25" s="287" t="s">
        <v>9</v>
      </c>
      <c r="B25" s="31">
        <v>3</v>
      </c>
      <c r="C25" s="31">
        <v>20</v>
      </c>
      <c r="D25" s="30">
        <v>320</v>
      </c>
      <c r="E25" s="24">
        <v>63.124333333333333</v>
      </c>
      <c r="F25" s="24">
        <v>21.659675881792182</v>
      </c>
      <c r="G25" s="24">
        <v>1.4924421537103587</v>
      </c>
      <c r="H25" s="24"/>
      <c r="I25" s="24">
        <v>39.514999999999993</v>
      </c>
      <c r="J25" s="24">
        <v>21.771768587251088</v>
      </c>
      <c r="K25" s="24">
        <v>1.3860373211112149</v>
      </c>
      <c r="L25" s="24"/>
      <c r="M25" s="24">
        <v>29.956</v>
      </c>
      <c r="N25" s="24">
        <v>21.841725352112675</v>
      </c>
      <c r="O25" s="24">
        <v>1.3356320130786952</v>
      </c>
      <c r="P25" s="65"/>
      <c r="Q25" s="52">
        <v>24.630333333333329</v>
      </c>
      <c r="R25" s="52">
        <v>21.892437764208545</v>
      </c>
      <c r="S25" s="52">
        <v>1.3034911002522622</v>
      </c>
      <c r="T25" s="65"/>
      <c r="U25" s="52">
        <v>21.194333333333333</v>
      </c>
      <c r="V25" s="52">
        <v>21.932412577137818</v>
      </c>
      <c r="W25" s="52">
        <v>1.2801602641539824</v>
      </c>
      <c r="X25" s="65"/>
      <c r="Y25" s="42">
        <v>18.770666666666667</v>
      </c>
      <c r="Z25" s="42">
        <v>21.9637323943662</v>
      </c>
      <c r="AA25" s="42">
        <v>1.2618652803298525</v>
      </c>
      <c r="AB25" s="65"/>
      <c r="AC25" s="42">
        <v>16.962333333333333</v>
      </c>
      <c r="AD25" s="42">
        <v>21.989724619810929</v>
      </c>
      <c r="AE25" s="42">
        <v>1.2465582284062513</v>
      </c>
      <c r="AF25" s="65"/>
      <c r="AG25" s="44">
        <v>15.555333333333335</v>
      </c>
      <c r="AH25" s="44">
        <v>22.014536340852132</v>
      </c>
      <c r="AI25" s="44">
        <v>1.2340279246879629</v>
      </c>
      <c r="AJ25" s="65"/>
      <c r="AK25" s="45">
        <v>14.429666666666668</v>
      </c>
      <c r="AL25" s="45">
        <v>22.031596452328163</v>
      </c>
      <c r="AM25" s="45">
        <v>1.2228876521935648</v>
      </c>
      <c r="AN25" s="65"/>
      <c r="AO25" s="45">
        <v>13.514666666666669</v>
      </c>
      <c r="AP25" s="45">
        <v>22.053592461719674</v>
      </c>
      <c r="AQ25" s="45">
        <v>1.2144739995207288</v>
      </c>
      <c r="AR25" s="24"/>
      <c r="AS25" s="25"/>
    </row>
    <row r="26" spans="1:47" ht="39.950000000000003" customHeight="1" thickBot="1">
      <c r="A26" s="287" t="s">
        <v>74</v>
      </c>
      <c r="B26" s="31">
        <v>0</v>
      </c>
      <c r="C26" s="31">
        <v>22</v>
      </c>
      <c r="D26" s="30">
        <v>354</v>
      </c>
      <c r="E26" s="44">
        <v>65.02833333333335</v>
      </c>
      <c r="F26" s="44">
        <v>22</v>
      </c>
      <c r="G26" s="44">
        <v>1.5374582308807772</v>
      </c>
      <c r="H26" s="24"/>
      <c r="I26" s="24">
        <v>40.160666666666664</v>
      </c>
      <c r="J26" s="24">
        <v>22</v>
      </c>
      <c r="K26" s="24">
        <v>1.408684875128613</v>
      </c>
      <c r="L26" s="24"/>
      <c r="M26" s="24">
        <v>30.255666666666666</v>
      </c>
      <c r="N26" s="24">
        <v>22</v>
      </c>
      <c r="O26" s="24">
        <v>1.3489930890986106</v>
      </c>
      <c r="P26" s="65"/>
      <c r="Q26" s="53">
        <v>24.783000000000001</v>
      </c>
      <c r="R26" s="53">
        <v>22</v>
      </c>
      <c r="S26" s="53">
        <v>1.3115705540952953</v>
      </c>
      <c r="T26" s="65"/>
      <c r="U26" s="53">
        <v>21.271000000000001</v>
      </c>
      <c r="V26" s="53">
        <v>22</v>
      </c>
      <c r="W26" s="53">
        <v>1.2847910123218169</v>
      </c>
      <c r="X26" s="65"/>
      <c r="Y26" s="43">
        <v>18.804999999999996</v>
      </c>
      <c r="Z26" s="43">
        <v>22</v>
      </c>
      <c r="AA26" s="43">
        <v>1.264173351857661</v>
      </c>
      <c r="AB26" s="65"/>
      <c r="AC26" s="43">
        <v>16.97066666666667</v>
      </c>
      <c r="AD26" s="43">
        <v>22</v>
      </c>
      <c r="AE26" s="43">
        <v>1.247170643280584</v>
      </c>
      <c r="AF26" s="65"/>
      <c r="AG26" s="57">
        <v>15.545666666666667</v>
      </c>
      <c r="AH26" s="57">
        <v>22</v>
      </c>
      <c r="AI26" s="57">
        <v>1.2332610535223185</v>
      </c>
      <c r="AJ26" s="65"/>
      <c r="AK26" s="99">
        <v>14.410666666666666</v>
      </c>
      <c r="AL26" s="99">
        <v>22</v>
      </c>
      <c r="AM26" s="99">
        <v>1.2212774372157404</v>
      </c>
      <c r="AN26" s="65"/>
      <c r="AO26" s="99">
        <v>13.484333333333334</v>
      </c>
      <c r="AP26" s="99">
        <v>22</v>
      </c>
      <c r="AQ26" s="99">
        <v>1.2117481428229091</v>
      </c>
      <c r="AR26" s="24"/>
      <c r="AS26" s="25"/>
    </row>
    <row r="27" spans="1:47" ht="39.950000000000003" customHeight="1" thickBot="1">
      <c r="A27" s="287" t="s">
        <v>10</v>
      </c>
      <c r="B27" s="31">
        <v>3</v>
      </c>
      <c r="C27" s="31">
        <v>20</v>
      </c>
      <c r="D27" s="30">
        <v>320</v>
      </c>
      <c r="E27" s="59">
        <v>65.275999999999996</v>
      </c>
      <c r="F27" s="59">
        <v>22.04645492059522</v>
      </c>
      <c r="G27" s="59">
        <v>1.5433137885379231</v>
      </c>
      <c r="H27" s="65"/>
      <c r="I27" s="48">
        <v>40.593666666666664</v>
      </c>
      <c r="J27" s="48">
        <v>22.16110628798214</v>
      </c>
      <c r="K27" s="48">
        <v>1.4238728837339818</v>
      </c>
      <c r="L27" s="65"/>
      <c r="M27" s="42">
        <v>30.671999999999997</v>
      </c>
      <c r="N27" s="42">
        <v>22.232545149878977</v>
      </c>
      <c r="O27" s="42">
        <v>1.3675559188526418</v>
      </c>
      <c r="P27" s="65"/>
      <c r="Q27" s="55">
        <v>25.163</v>
      </c>
      <c r="R27" s="55">
        <v>22.283370618941088</v>
      </c>
      <c r="S27" s="55">
        <v>1.3316809850583027</v>
      </c>
      <c r="T27" s="24"/>
      <c r="U27" s="50">
        <v>21.616000000000003</v>
      </c>
      <c r="V27" s="50">
        <v>22.322229140722293</v>
      </c>
      <c r="W27" s="50">
        <v>1.3056293790770719</v>
      </c>
      <c r="X27" s="24"/>
      <c r="Y27" s="38">
        <v>19.120999999999999</v>
      </c>
      <c r="Z27" s="38">
        <v>22.355588897224308</v>
      </c>
      <c r="AA27" s="38">
        <v>1.2854165732980771</v>
      </c>
      <c r="AB27" s="24"/>
      <c r="AC27" s="38">
        <v>17.263333333333332</v>
      </c>
      <c r="AD27" s="38">
        <v>22.384413309982484</v>
      </c>
      <c r="AE27" s="38">
        <v>1.2686786536671399</v>
      </c>
      <c r="AF27" s="24"/>
      <c r="AG27" s="38">
        <v>15.817666666666668</v>
      </c>
      <c r="AH27" s="38">
        <v>22.409022556390976</v>
      </c>
      <c r="AI27" s="38">
        <v>1.2548392214935478</v>
      </c>
      <c r="AJ27" s="65"/>
      <c r="AK27" s="46">
        <v>14.662000000000001</v>
      </c>
      <c r="AL27" s="46">
        <v>22.4179600886918</v>
      </c>
      <c r="AM27" s="46">
        <v>1.2425774739399418</v>
      </c>
      <c r="AN27" s="65"/>
      <c r="AO27" s="70">
        <v>13.732999999999999</v>
      </c>
      <c r="AP27" s="70">
        <v>22.439340400471139</v>
      </c>
      <c r="AQ27" s="70">
        <v>1.2340941768511862</v>
      </c>
      <c r="AR27" s="24"/>
      <c r="AS27" s="25"/>
    </row>
    <row r="28" spans="1:47" ht="39.950000000000003" customHeight="1" thickBot="1">
      <c r="A28" s="287" t="s">
        <v>11</v>
      </c>
      <c r="B28" s="31">
        <v>4</v>
      </c>
      <c r="C28" s="31">
        <v>20</v>
      </c>
      <c r="D28" s="30">
        <v>318</v>
      </c>
      <c r="E28" s="57">
        <v>65.163333333333341</v>
      </c>
      <c r="F28" s="57">
        <v>22.025321995748403</v>
      </c>
      <c r="G28" s="57">
        <v>1.5406500220667048</v>
      </c>
      <c r="H28" s="65"/>
      <c r="I28" s="51">
        <v>40.610000000000007</v>
      </c>
      <c r="J28" s="51">
        <v>22.167183430484936</v>
      </c>
      <c r="K28" s="51">
        <v>1.42444579552895</v>
      </c>
      <c r="L28" s="65"/>
      <c r="M28" s="43">
        <v>30.718999999999998</v>
      </c>
      <c r="N28" s="43">
        <v>22.258797244460993</v>
      </c>
      <c r="O28" s="43">
        <v>1.3696514824998143</v>
      </c>
      <c r="P28" s="65"/>
      <c r="Q28" s="43">
        <v>25.223666666666663</v>
      </c>
      <c r="R28" s="43">
        <v>22.328610489684312</v>
      </c>
      <c r="S28" s="43">
        <v>1.3348915977208176</v>
      </c>
      <c r="T28" s="24"/>
      <c r="U28" s="50">
        <v>21.681999999999999</v>
      </c>
      <c r="V28" s="50">
        <v>22.383872976338726</v>
      </c>
      <c r="W28" s="50">
        <v>1.3096158492389465</v>
      </c>
      <c r="X28" s="24"/>
      <c r="Y28" s="38">
        <v>19.182666666666666</v>
      </c>
      <c r="Z28" s="38">
        <v>22.424981245311329</v>
      </c>
      <c r="AA28" s="38">
        <v>1.2895621386635592</v>
      </c>
      <c r="AB28" s="24"/>
      <c r="AC28" s="38">
        <v>17.322666666666667</v>
      </c>
      <c r="AD28" s="38">
        <v>22.462346760070051</v>
      </c>
      <c r="AE28" s="38">
        <v>1.2730390475723874</v>
      </c>
      <c r="AF28" s="24"/>
      <c r="AG28" s="38">
        <v>15.877000000000001</v>
      </c>
      <c r="AH28" s="38">
        <v>22.498245614035088</v>
      </c>
      <c r="AI28" s="38">
        <v>1.259546223820605</v>
      </c>
      <c r="AJ28" s="65"/>
      <c r="AK28" s="42">
        <v>14.719666666666669</v>
      </c>
      <c r="AL28" s="42">
        <v>22.513858093126391</v>
      </c>
      <c r="AM28" s="42">
        <v>1.2474646176445663</v>
      </c>
      <c r="AN28" s="65"/>
      <c r="AO28" s="55">
        <v>13.793333333333335</v>
      </c>
      <c r="AP28" s="55">
        <v>22.545936395759718</v>
      </c>
      <c r="AQ28" s="55">
        <v>1.2395159357776182</v>
      </c>
      <c r="AR28" s="24"/>
      <c r="AS28" s="25"/>
    </row>
    <row r="29" spans="1:47" ht="39.950000000000003" customHeight="1" thickBot="1">
      <c r="A29" s="287" t="s">
        <v>75</v>
      </c>
      <c r="B29" s="31">
        <v>1</v>
      </c>
      <c r="C29" s="31">
        <v>22</v>
      </c>
      <c r="D29" s="115">
        <v>352</v>
      </c>
      <c r="E29" s="24">
        <v>67.192999999999998</v>
      </c>
      <c r="F29" s="24">
        <v>22.406027260222579</v>
      </c>
      <c r="G29" s="24">
        <v>1.5886372233780972</v>
      </c>
      <c r="H29" s="24"/>
      <c r="I29" s="24">
        <v>41.387666666666668</v>
      </c>
      <c r="J29" s="24">
        <v>22.456529827607593</v>
      </c>
      <c r="K29" s="24">
        <v>1.4517234122158826</v>
      </c>
      <c r="L29" s="24"/>
      <c r="M29" s="24">
        <v>31.125666666666664</v>
      </c>
      <c r="N29" s="24">
        <v>22.485943027369203</v>
      </c>
      <c r="O29" s="24">
        <v>1.3877833098015904</v>
      </c>
      <c r="P29" s="24"/>
      <c r="Q29" s="40">
        <v>25.465666666666664</v>
      </c>
      <c r="R29" s="40">
        <v>22.509072831220479</v>
      </c>
      <c r="S29" s="40">
        <v>1.3476987669130487</v>
      </c>
      <c r="T29" s="24"/>
      <c r="U29" s="24">
        <v>21.833333333333332</v>
      </c>
      <c r="V29" s="24">
        <v>22.525217932752177</v>
      </c>
      <c r="W29" s="24">
        <v>1.3187565434484978</v>
      </c>
      <c r="X29" s="24"/>
      <c r="Y29" s="24">
        <v>19.284333333333333</v>
      </c>
      <c r="Z29" s="24">
        <v>22.539384846211554</v>
      </c>
      <c r="AA29" s="24">
        <v>1.2963967194012456</v>
      </c>
      <c r="AB29" s="24"/>
      <c r="AC29" s="38">
        <v>17.388333333333332</v>
      </c>
      <c r="AD29" s="38">
        <v>22.548598949211904</v>
      </c>
      <c r="AE29" s="38">
        <v>1.277864876782127</v>
      </c>
      <c r="AF29" s="24"/>
      <c r="AG29" s="38">
        <v>15.918000000000001</v>
      </c>
      <c r="AH29" s="38">
        <v>22.559899749373432</v>
      </c>
      <c r="AI29" s="38">
        <v>1.2627988153162681</v>
      </c>
      <c r="AJ29" s="65"/>
      <c r="AK29" s="43">
        <v>14.745666666666667</v>
      </c>
      <c r="AL29" s="43">
        <v>22.567172264355364</v>
      </c>
      <c r="AM29" s="43">
        <v>1.2496680697194835</v>
      </c>
      <c r="AN29" s="65"/>
      <c r="AO29" s="43">
        <v>13.805999999999999</v>
      </c>
      <c r="AP29" s="43">
        <v>22.568315665488807</v>
      </c>
      <c r="AQ29" s="43">
        <v>1.2406542056074765</v>
      </c>
      <c r="AR29" s="24"/>
      <c r="AS29" s="25"/>
    </row>
    <row r="30" spans="1:47" ht="39.950000000000003" customHeight="1" thickBot="1">
      <c r="A30" s="287" t="s">
        <v>12</v>
      </c>
      <c r="B30" s="32">
        <v>0</v>
      </c>
      <c r="C30" s="31">
        <v>23</v>
      </c>
      <c r="D30" s="116">
        <v>368</v>
      </c>
      <c r="E30" s="79">
        <v>70.359666666666669</v>
      </c>
      <c r="F30" s="79">
        <v>23</v>
      </c>
      <c r="G30" s="79">
        <v>1.6635063993443038</v>
      </c>
      <c r="H30" s="24"/>
      <c r="I30" s="38">
        <v>42.848333333333329</v>
      </c>
      <c r="J30" s="38">
        <v>23</v>
      </c>
      <c r="K30" s="38">
        <v>1.5029580955944253</v>
      </c>
      <c r="L30" s="24"/>
      <c r="M30" s="24">
        <v>32.045999999999999</v>
      </c>
      <c r="N30" s="24">
        <v>23</v>
      </c>
      <c r="O30" s="24">
        <v>1.4288177156870032</v>
      </c>
      <c r="P30" s="24"/>
      <c r="Q30" s="24">
        <v>26.124000000000006</v>
      </c>
      <c r="R30" s="24">
        <v>23</v>
      </c>
      <c r="S30" s="24">
        <v>1.3825392065200137</v>
      </c>
      <c r="T30" s="24"/>
      <c r="U30" s="24">
        <v>22.341666666666669</v>
      </c>
      <c r="V30" s="24">
        <v>23</v>
      </c>
      <c r="W30" s="24">
        <v>1.3494604171700089</v>
      </c>
      <c r="X30" s="24"/>
      <c r="Y30" s="24">
        <v>19.693666666666669</v>
      </c>
      <c r="Z30" s="24">
        <v>23</v>
      </c>
      <c r="AA30" s="24">
        <v>1.3239143100434723</v>
      </c>
      <c r="AB30" s="24"/>
      <c r="AC30" s="24">
        <v>17.731999999999999</v>
      </c>
      <c r="AD30" s="24">
        <v>23</v>
      </c>
      <c r="AE30" s="24">
        <v>1.3031208661995981</v>
      </c>
      <c r="AF30" s="24"/>
      <c r="AG30" s="24">
        <v>16.210666666666668</v>
      </c>
      <c r="AH30" s="24">
        <v>23</v>
      </c>
      <c r="AI30" s="24">
        <v>1.2860165009519779</v>
      </c>
      <c r="AJ30" s="24"/>
      <c r="AK30" s="24">
        <v>15.012</v>
      </c>
      <c r="AL30" s="24">
        <v>23</v>
      </c>
      <c r="AM30" s="24">
        <v>1.2722393287945988</v>
      </c>
      <c r="AN30" s="24"/>
      <c r="AO30" s="24">
        <v>14.050333333333334</v>
      </c>
      <c r="AP30" s="24">
        <v>23</v>
      </c>
      <c r="AQ30" s="24">
        <v>1.2626108315360653</v>
      </c>
      <c r="AR30" s="24"/>
      <c r="AS30" s="25"/>
    </row>
    <row r="31" spans="1:47" ht="39.950000000000003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71.262333333333331</v>
      </c>
      <c r="F31" s="128">
        <v>23.168838456262858</v>
      </c>
      <c r="G31" s="128">
        <v>1.6848480549776179</v>
      </c>
      <c r="H31" s="24"/>
      <c r="I31" s="54">
        <v>43.52</v>
      </c>
      <c r="J31" s="54">
        <v>23.251090342679131</v>
      </c>
      <c r="K31" s="54">
        <v>1.5265176316527924</v>
      </c>
      <c r="L31" s="65"/>
      <c r="M31" s="44">
        <v>32.583333333333336</v>
      </c>
      <c r="N31" s="44">
        <v>23.301027077497668</v>
      </c>
      <c r="O31" s="44">
        <v>1.4527755071709894</v>
      </c>
      <c r="P31" s="65"/>
      <c r="Q31" s="74">
        <v>26.589666666666663</v>
      </c>
      <c r="R31" s="74">
        <v>23.348292196459731</v>
      </c>
      <c r="S31" s="74">
        <v>1.4071833048141547</v>
      </c>
      <c r="T31" s="65"/>
      <c r="U31" s="42">
        <v>22.754000000000001</v>
      </c>
      <c r="V31" s="42">
        <v>23.38571874025569</v>
      </c>
      <c r="W31" s="42">
        <v>1.3743657888378835</v>
      </c>
      <c r="X31" s="24"/>
      <c r="Y31" s="38">
        <v>20.041333333333331</v>
      </c>
      <c r="Z31" s="38">
        <v>23.390929535232381</v>
      </c>
      <c r="AA31" s="38">
        <v>1.3472863353202165</v>
      </c>
      <c r="AB31" s="24"/>
      <c r="AC31" s="38">
        <v>18.043666666666667</v>
      </c>
      <c r="AD31" s="38">
        <v>23.410267661254938</v>
      </c>
      <c r="AE31" s="38">
        <v>1.3260251824996323</v>
      </c>
      <c r="AF31" s="24"/>
      <c r="AG31" s="38">
        <v>16.496333333333336</v>
      </c>
      <c r="AH31" s="38">
        <v>23.41907090464548</v>
      </c>
      <c r="AI31" s="38">
        <v>1.3086788660884283</v>
      </c>
      <c r="AJ31" s="24"/>
      <c r="AK31" s="38">
        <v>15.285666666666666</v>
      </c>
      <c r="AL31" s="38">
        <v>23.429168844746471</v>
      </c>
      <c r="AM31" s="38">
        <v>1.2954320743523828</v>
      </c>
      <c r="AN31" s="24"/>
      <c r="AO31" s="38">
        <v>14.315666666666667</v>
      </c>
      <c r="AP31" s="38">
        <v>23.442714126807562</v>
      </c>
      <c r="AQ31" s="38">
        <v>1.2864545890246826</v>
      </c>
      <c r="AR31" s="24"/>
      <c r="AS31" s="25"/>
    </row>
    <row r="32" spans="1:47" ht="39.950000000000003" customHeight="1" thickBot="1">
      <c r="A32" s="287" t="s">
        <v>14</v>
      </c>
      <c r="B32" s="32">
        <v>5</v>
      </c>
      <c r="C32" s="31">
        <v>20</v>
      </c>
      <c r="D32" s="78">
        <v>316</v>
      </c>
      <c r="E32" s="79">
        <v>70.257000000000005</v>
      </c>
      <c r="F32" s="79">
        <v>22.980742778541952</v>
      </c>
      <c r="G32" s="79">
        <v>1.6610790618498203</v>
      </c>
      <c r="H32" s="24"/>
      <c r="I32" s="54">
        <v>43.277000000000008</v>
      </c>
      <c r="J32" s="54">
        <v>23.160249221183804</v>
      </c>
      <c r="K32" s="54">
        <v>1.5179941071929666</v>
      </c>
      <c r="L32" s="65"/>
      <c r="M32" s="57">
        <v>32.536333333333339</v>
      </c>
      <c r="N32" s="57">
        <v>23.274696545284783</v>
      </c>
      <c r="O32" s="57">
        <v>1.4506799435238169</v>
      </c>
      <c r="P32" s="65"/>
      <c r="Q32" s="75">
        <v>26.596999999999998</v>
      </c>
      <c r="R32" s="75">
        <v>23.353777112939412</v>
      </c>
      <c r="S32" s="75">
        <v>1.4075714008502831</v>
      </c>
      <c r="T32" s="65"/>
      <c r="U32" s="43">
        <v>22.771666666666665</v>
      </c>
      <c r="V32" s="43">
        <v>23.402245088868099</v>
      </c>
      <c r="W32" s="43">
        <v>1.375432874285254</v>
      </c>
      <c r="X32" s="24"/>
      <c r="Y32" s="38">
        <v>20.115666666666666</v>
      </c>
      <c r="Z32" s="38">
        <v>23.474512743628186</v>
      </c>
      <c r="AA32" s="38">
        <v>1.35228342222023</v>
      </c>
      <c r="AB32" s="24"/>
      <c r="AC32" s="38">
        <v>18.124666666666666</v>
      </c>
      <c r="AD32" s="38">
        <v>23.516893374286969</v>
      </c>
      <c r="AE32" s="38">
        <v>1.331977855078144</v>
      </c>
      <c r="AF32" s="24"/>
      <c r="AG32" s="38">
        <v>16.586000000000002</v>
      </c>
      <c r="AH32" s="38">
        <v>23.55061124694377</v>
      </c>
      <c r="AI32" s="38">
        <v>1.3157922572456104</v>
      </c>
      <c r="AJ32" s="24"/>
      <c r="AK32" s="38">
        <v>15.384333333333332</v>
      </c>
      <c r="AL32" s="38">
        <v>23.583899634082591</v>
      </c>
      <c r="AM32" s="38">
        <v>1.3037938924828383</v>
      </c>
      <c r="AN32" s="24"/>
      <c r="AO32" s="38">
        <v>14.418666666666667</v>
      </c>
      <c r="AP32" s="38">
        <v>23.614571746384872</v>
      </c>
      <c r="AQ32" s="38">
        <v>1.2957105200095855</v>
      </c>
      <c r="AR32" s="24"/>
      <c r="AS32" s="35"/>
      <c r="AT32" s="36"/>
      <c r="AU32" s="36"/>
    </row>
    <row r="33" spans="5:47" ht="60" customHeight="1"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4"/>
      <c r="AP33" s="64"/>
      <c r="AQ33" s="64"/>
      <c r="AR33" s="64"/>
      <c r="AS33" s="35"/>
      <c r="AT33" s="36"/>
      <c r="AU33" s="36"/>
    </row>
    <row r="34" spans="5:47" ht="80.099999999999994" customHeight="1"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35"/>
      <c r="AT34" s="36"/>
      <c r="AU34" s="36"/>
    </row>
    <row r="35" spans="5:47" ht="60" customHeight="1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5"/>
      <c r="AT35" s="36"/>
      <c r="AU35" s="36"/>
    </row>
    <row r="36" spans="5:47" ht="60" customHeight="1">
      <c r="E36" s="2" t="s">
        <v>16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5"/>
      <c r="AT36" s="36"/>
      <c r="AU36" s="36"/>
    </row>
    <row r="37" spans="5:47" ht="60" customHeight="1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5"/>
      <c r="AT37" s="36"/>
      <c r="AU37" s="36"/>
    </row>
    <row r="38" spans="5:47" ht="60" customHeight="1">
      <c r="AS38" s="35"/>
      <c r="AT38" s="36"/>
      <c r="AU38" s="36"/>
    </row>
    <row r="39" spans="5:47" ht="60" customHeight="1">
      <c r="AS39" s="35"/>
      <c r="AT39" s="36"/>
      <c r="AU39" s="36"/>
    </row>
    <row r="40" spans="5:47" ht="60" customHeight="1">
      <c r="AS40" s="35"/>
      <c r="AT40" s="36"/>
      <c r="AU40" s="36"/>
    </row>
    <row r="41" spans="5:47" ht="60" customHeight="1">
      <c r="AS41" s="35"/>
      <c r="AT41" s="36"/>
      <c r="AU41" s="36"/>
    </row>
    <row r="42" spans="5:47" ht="60" customHeight="1">
      <c r="AS42" s="35"/>
      <c r="AT42" s="36"/>
      <c r="AU42" s="36"/>
    </row>
    <row r="43" spans="5:47" ht="50.1" customHeight="1">
      <c r="AS43" s="35"/>
      <c r="AT43" s="36"/>
      <c r="AU43" s="36"/>
    </row>
    <row r="44" spans="5:47" ht="60" customHeight="1">
      <c r="AS44" s="35"/>
      <c r="AT44" s="36"/>
      <c r="AU44" s="36"/>
    </row>
    <row r="45" spans="5:47" ht="60" customHeight="1">
      <c r="AS45" s="35"/>
      <c r="AT45" s="36"/>
      <c r="AU45" s="36"/>
    </row>
    <row r="46" spans="5:47" ht="60" customHeight="1">
      <c r="AS46" s="35"/>
      <c r="AT46" s="36"/>
      <c r="AU46" s="36"/>
    </row>
    <row r="47" spans="5:47" ht="60" customHeight="1">
      <c r="AS47" s="35"/>
      <c r="AT47" s="36"/>
      <c r="AU47" s="36"/>
    </row>
    <row r="48" spans="5:47" ht="60" customHeight="1">
      <c r="AS48" s="25"/>
    </row>
    <row r="49" spans="45:45" ht="18.75">
      <c r="AS49" s="25"/>
    </row>
    <row r="50" spans="45:45" ht="18.75">
      <c r="AS50" s="25"/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R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36"/>
  <sheetViews>
    <sheetView zoomScale="115" zoomScaleNormal="115" workbookViewId="0">
      <pane xSplit="4" ySplit="15" topLeftCell="I26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6.85546875" customWidth="1"/>
    <col min="2" max="2" width="7.85546875" customWidth="1"/>
    <col min="3" max="3" width="7.5703125" customWidth="1"/>
    <col min="4" max="4" width="6.42578125" customWidth="1"/>
    <col min="5" max="7" width="11.42578125" customWidth="1"/>
    <col min="8" max="8" width="3.85546875" customWidth="1"/>
    <col min="9" max="11" width="10.5703125" customWidth="1"/>
    <col min="12" max="12" width="4" customWidth="1"/>
    <col min="13" max="15" width="10.28515625" customWidth="1"/>
    <col min="16" max="16" width="2.28515625" customWidth="1"/>
    <col min="17" max="18" width="12" customWidth="1"/>
    <col min="19" max="19" width="11" customWidth="1"/>
    <col min="20" max="20" width="4" customWidth="1"/>
    <col min="21" max="21" width="10.85546875" customWidth="1"/>
    <col min="22" max="22" width="11.140625" customWidth="1"/>
    <col min="23" max="23" width="8.42578125" customWidth="1"/>
    <col min="24" max="24" width="7.5703125" customWidth="1"/>
    <col min="25" max="25" width="8.7109375" customWidth="1"/>
    <col min="26" max="27" width="9.140625" customWidth="1"/>
    <col min="28" max="28" width="7.28515625" customWidth="1"/>
    <col min="29" max="29" width="9" customWidth="1"/>
    <col min="30" max="30" width="8.5703125" customWidth="1"/>
    <col min="31" max="31" width="11.140625" customWidth="1"/>
    <col min="32" max="32" width="2.85546875" customWidth="1"/>
    <col min="33" max="35" width="11.5703125" customWidth="1"/>
    <col min="36" max="36" width="2.85546875" customWidth="1"/>
    <col min="37" max="39" width="11.85546875" customWidth="1"/>
    <col min="40" max="40" width="3.140625" customWidth="1"/>
    <col min="41" max="41" width="11.85546875" customWidth="1"/>
    <col min="42" max="42" width="12.7109375" customWidth="1"/>
    <col min="43" max="43" width="11.28515625" customWidth="1"/>
    <col min="44" max="44" width="31.140625" customWidth="1"/>
  </cols>
  <sheetData>
    <row r="1" spans="1:46" ht="16.5">
      <c r="V1" s="675" t="s">
        <v>190</v>
      </c>
      <c r="W1" s="320" t="s">
        <v>136</v>
      </c>
      <c r="X1" s="320" t="s">
        <v>3</v>
      </c>
      <c r="Y1" s="320" t="s">
        <v>140</v>
      </c>
      <c r="Z1" s="321"/>
      <c r="AA1" s="675"/>
      <c r="AB1" s="320" t="s">
        <v>136</v>
      </c>
      <c r="AC1" s="320" t="s">
        <v>3</v>
      </c>
      <c r="AD1" s="320" t="s">
        <v>140</v>
      </c>
    </row>
    <row r="2" spans="1:46">
      <c r="V2" s="676"/>
      <c r="W2" s="322">
        <v>57.531666666666666</v>
      </c>
      <c r="X2" s="322">
        <v>22.411392405063292</v>
      </c>
      <c r="Y2" s="320">
        <v>1</v>
      </c>
      <c r="Z2" s="321"/>
      <c r="AA2" s="676"/>
      <c r="AB2" s="322"/>
      <c r="AC2" s="320"/>
      <c r="AD2" s="320">
        <v>1</v>
      </c>
    </row>
    <row r="3" spans="1:46">
      <c r="V3" s="676"/>
      <c r="W3" s="322">
        <v>36.473999999999997</v>
      </c>
      <c r="X3" s="322">
        <v>22.460960020052639</v>
      </c>
      <c r="Y3" s="320">
        <v>2</v>
      </c>
      <c r="Z3" s="321"/>
      <c r="AA3" s="676"/>
      <c r="AB3" s="315"/>
      <c r="AC3" s="315"/>
      <c r="AD3" s="320">
        <v>2</v>
      </c>
    </row>
    <row r="4" spans="1:46">
      <c r="V4" s="676"/>
      <c r="W4" s="322">
        <v>27.84</v>
      </c>
      <c r="X4" s="322">
        <v>22.491920330702744</v>
      </c>
      <c r="Y4" s="320">
        <v>3</v>
      </c>
      <c r="Z4" s="321"/>
      <c r="AA4" s="676"/>
      <c r="AB4" s="322"/>
      <c r="AC4" s="320"/>
      <c r="AD4" s="320">
        <v>3</v>
      </c>
    </row>
    <row r="5" spans="1:46">
      <c r="V5" s="676"/>
      <c r="W5" s="322">
        <v>22.991000000000003</v>
      </c>
      <c r="X5" s="322">
        <v>22.511261261261264</v>
      </c>
      <c r="Y5" s="320">
        <v>4</v>
      </c>
      <c r="Z5" s="321"/>
      <c r="AA5" s="676"/>
      <c r="AB5" s="322"/>
      <c r="AC5" s="320"/>
      <c r="AD5" s="320">
        <v>4</v>
      </c>
    </row>
    <row r="6" spans="1:46">
      <c r="V6" s="676"/>
      <c r="W6" s="322">
        <v>19.850333333333335</v>
      </c>
      <c r="X6" s="322">
        <v>22.52837880213233</v>
      </c>
      <c r="Y6" s="320">
        <v>5</v>
      </c>
      <c r="Z6" s="321"/>
      <c r="AA6" s="676"/>
      <c r="AB6" s="322"/>
      <c r="AC6" s="320"/>
      <c r="AD6" s="320">
        <v>5</v>
      </c>
    </row>
    <row r="7" spans="1:46">
      <c r="V7" s="676"/>
      <c r="W7" s="322">
        <v>17.629000000000001</v>
      </c>
      <c r="X7" s="322">
        <v>22.53825857519789</v>
      </c>
      <c r="Y7" s="320">
        <v>6</v>
      </c>
      <c r="Z7" s="321"/>
      <c r="AA7" s="676"/>
      <c r="AB7" s="322"/>
      <c r="AC7" s="320"/>
      <c r="AD7" s="320">
        <v>6</v>
      </c>
    </row>
    <row r="8" spans="1:46">
      <c r="V8" s="676"/>
      <c r="W8" s="322">
        <v>15.966333333333333</v>
      </c>
      <c r="X8" s="322">
        <v>22.552330694810905</v>
      </c>
      <c r="Y8" s="320">
        <v>7</v>
      </c>
      <c r="Z8" s="321"/>
      <c r="AA8" s="676"/>
      <c r="AB8" s="322"/>
      <c r="AC8" s="320"/>
      <c r="AD8" s="320">
        <v>7</v>
      </c>
    </row>
    <row r="9" spans="1:46">
      <c r="V9" s="676"/>
      <c r="W9" s="322">
        <v>14.675333333333334</v>
      </c>
      <c r="X9" s="322">
        <v>22.563351842503788</v>
      </c>
      <c r="Y9" s="320">
        <v>8</v>
      </c>
      <c r="Z9" s="321"/>
      <c r="AA9" s="676"/>
      <c r="AB9" s="322"/>
      <c r="AC9" s="320"/>
      <c r="AD9" s="320">
        <v>8</v>
      </c>
    </row>
    <row r="10" spans="1:46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676"/>
      <c r="W10" s="322">
        <v>13.641666666666666</v>
      </c>
      <c r="X10" s="322">
        <v>22.533000000000001</v>
      </c>
      <c r="Y10" s="320">
        <v>9</v>
      </c>
      <c r="Z10" s="321"/>
      <c r="AA10" s="676"/>
      <c r="AB10" s="322"/>
      <c r="AC10" s="320"/>
      <c r="AD10" s="320">
        <v>9</v>
      </c>
    </row>
    <row r="11" spans="1:46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677"/>
      <c r="W11" s="322">
        <v>12.814</v>
      </c>
      <c r="X11" s="322">
        <v>22.590285714285709</v>
      </c>
      <c r="Y11" s="320">
        <v>10</v>
      </c>
      <c r="Z11" s="321"/>
      <c r="AA11" s="677"/>
      <c r="AB11" s="322"/>
      <c r="AC11" s="320"/>
      <c r="AD11" s="320">
        <v>10</v>
      </c>
    </row>
    <row r="12" spans="1:46" ht="18.75" customHeight="1">
      <c r="B12" s="8"/>
      <c r="E12" s="680"/>
      <c r="F12" s="226"/>
      <c r="G12" s="268"/>
      <c r="H12" s="9"/>
      <c r="I12" s="680"/>
      <c r="J12" s="226"/>
      <c r="K12" s="268"/>
      <c r="L12" s="10"/>
      <c r="M12" s="680"/>
      <c r="N12" s="226"/>
      <c r="O12" s="268"/>
      <c r="P12" s="11"/>
      <c r="Q12" s="680"/>
      <c r="R12" s="226"/>
      <c r="S12" s="268"/>
      <c r="T12" s="12"/>
      <c r="U12" s="683"/>
      <c r="V12" s="224"/>
      <c r="W12" s="270"/>
      <c r="X12" s="12"/>
      <c r="Y12" s="683"/>
      <c r="Z12" s="224"/>
      <c r="AA12" s="284"/>
      <c r="AB12" s="11"/>
      <c r="AC12" s="683"/>
      <c r="AD12" s="224"/>
      <c r="AE12" s="270"/>
      <c r="AF12" s="11"/>
      <c r="AG12" s="683"/>
      <c r="AH12" s="224"/>
      <c r="AI12" s="270"/>
      <c r="AJ12" s="13"/>
      <c r="AK12" s="683"/>
      <c r="AL12" s="224"/>
      <c r="AM12" s="270"/>
      <c r="AN12" s="11"/>
      <c r="AO12" s="683"/>
      <c r="AP12" s="224"/>
      <c r="AQ12" s="10"/>
    </row>
    <row r="13" spans="1:46">
      <c r="E13" s="723"/>
      <c r="F13" s="227"/>
      <c r="G13" s="269"/>
      <c r="H13" s="14"/>
      <c r="I13" s="723"/>
      <c r="J13" s="227"/>
      <c r="K13" s="269"/>
      <c r="L13" s="15"/>
      <c r="M13" s="723"/>
      <c r="N13" s="227"/>
      <c r="O13" s="269"/>
      <c r="P13" s="15"/>
      <c r="Q13" s="723"/>
      <c r="R13" s="227"/>
      <c r="S13" s="269"/>
      <c r="T13" s="16"/>
      <c r="U13" s="684"/>
      <c r="V13" s="225"/>
      <c r="W13" s="271"/>
      <c r="X13" s="16"/>
      <c r="Y13" s="684"/>
      <c r="Z13" s="225"/>
      <c r="AA13" s="285"/>
      <c r="AB13" s="15"/>
      <c r="AC13" s="684"/>
      <c r="AD13" s="225"/>
      <c r="AE13" s="271"/>
      <c r="AF13" s="15"/>
      <c r="AG13" s="684"/>
      <c r="AH13" s="225"/>
      <c r="AI13" s="271"/>
      <c r="AJ13" s="15"/>
      <c r="AK13" s="684"/>
      <c r="AL13" s="225"/>
      <c r="AM13" s="271"/>
      <c r="AN13" s="15"/>
      <c r="AO13" s="684"/>
      <c r="AP13" s="225"/>
      <c r="AQ13" s="15"/>
    </row>
    <row r="14" spans="1:46" ht="21">
      <c r="B14" s="17"/>
      <c r="C14" s="18"/>
      <c r="D14" s="17"/>
      <c r="E14" s="685" t="s">
        <v>105</v>
      </c>
      <c r="F14" s="685"/>
      <c r="G14" s="685"/>
      <c r="H14" s="686"/>
      <c r="I14" s="687" t="s">
        <v>106</v>
      </c>
      <c r="J14" s="687"/>
      <c r="K14" s="687"/>
      <c r="L14" s="688"/>
      <c r="M14" s="689" t="s">
        <v>107</v>
      </c>
      <c r="N14" s="689"/>
      <c r="O14" s="689"/>
      <c r="P14" s="690"/>
      <c r="Q14" s="691" t="s">
        <v>108</v>
      </c>
      <c r="R14" s="691"/>
      <c r="S14" s="691"/>
      <c r="T14" s="692"/>
      <c r="U14" s="708" t="s">
        <v>109</v>
      </c>
      <c r="V14" s="708"/>
      <c r="W14" s="708"/>
      <c r="X14" s="709"/>
      <c r="Y14" s="721" t="s">
        <v>110</v>
      </c>
      <c r="Z14" s="721"/>
      <c r="AA14" s="721"/>
      <c r="AB14" s="722"/>
      <c r="AC14" s="695" t="s">
        <v>111</v>
      </c>
      <c r="AD14" s="695"/>
      <c r="AE14" s="695"/>
      <c r="AF14" s="696"/>
      <c r="AG14" s="697" t="s">
        <v>112</v>
      </c>
      <c r="AH14" s="697"/>
      <c r="AI14" s="697"/>
      <c r="AJ14" s="698"/>
      <c r="AK14" s="699" t="s">
        <v>114</v>
      </c>
      <c r="AL14" s="699"/>
      <c r="AM14" s="699"/>
      <c r="AN14" s="700"/>
      <c r="AO14" s="701" t="s">
        <v>115</v>
      </c>
      <c r="AP14" s="701"/>
      <c r="AQ14" s="702"/>
    </row>
    <row r="15" spans="1:46" ht="32.25" thickBot="1">
      <c r="A15" s="19"/>
      <c r="B15" s="34" t="s">
        <v>0</v>
      </c>
      <c r="C15" s="20" t="s">
        <v>1</v>
      </c>
      <c r="D15" s="21" t="s">
        <v>2</v>
      </c>
      <c r="E15" s="238" t="s">
        <v>22</v>
      </c>
      <c r="F15" s="238" t="s">
        <v>3</v>
      </c>
      <c r="G15" s="238" t="s">
        <v>4</v>
      </c>
      <c r="H15" s="238"/>
      <c r="I15" s="242" t="s">
        <v>22</v>
      </c>
      <c r="J15" s="242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22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236" t="s">
        <v>22</v>
      </c>
      <c r="AP15" s="237" t="s">
        <v>3</v>
      </c>
      <c r="AQ15" s="93" t="s">
        <v>4</v>
      </c>
      <c r="AR15" s="3"/>
    </row>
    <row r="16" spans="1:46" ht="45" customHeight="1">
      <c r="A16" s="286" t="s">
        <v>70</v>
      </c>
      <c r="B16" s="112">
        <v>2</v>
      </c>
      <c r="C16" s="112">
        <v>18</v>
      </c>
      <c r="D16" s="30">
        <v>294</v>
      </c>
      <c r="E16" s="24">
        <v>38.447333333333326</v>
      </c>
      <c r="F16" s="24">
        <v>18.867115971515766</v>
      </c>
      <c r="G16" s="24">
        <v>1.1340950208448044</v>
      </c>
      <c r="H16" s="24"/>
      <c r="I16" s="38">
        <v>26.535</v>
      </c>
      <c r="J16" s="38">
        <v>18.900584795321638</v>
      </c>
      <c r="K16" s="38">
        <v>1.1059014753688423</v>
      </c>
      <c r="L16" s="24"/>
      <c r="M16" s="110">
        <v>21.114666666666668</v>
      </c>
      <c r="N16" s="110">
        <v>18.918704103671708</v>
      </c>
      <c r="O16" s="110">
        <v>1.0916297585606702</v>
      </c>
      <c r="P16" s="61"/>
      <c r="Q16" s="110">
        <v>17.920333333333332</v>
      </c>
      <c r="R16" s="110">
        <v>18.934913940499257</v>
      </c>
      <c r="S16" s="110">
        <v>1.0825815545710835</v>
      </c>
      <c r="T16" s="61"/>
      <c r="U16" s="38">
        <v>15.776000000000002</v>
      </c>
      <c r="V16" s="38">
        <v>18.941525423728816</v>
      </c>
      <c r="W16" s="38">
        <v>1.0757586089328333</v>
      </c>
      <c r="X16" s="24"/>
      <c r="Y16" s="42">
        <v>14.228666666666667</v>
      </c>
      <c r="Z16" s="42">
        <v>18.951446455760447</v>
      </c>
      <c r="AA16" s="42">
        <v>1.0705221447559814</v>
      </c>
      <c r="AB16" s="61"/>
      <c r="AC16" s="42">
        <v>13.053333333333333</v>
      </c>
      <c r="AD16" s="42">
        <v>18.959717036745921</v>
      </c>
      <c r="AE16" s="42">
        <v>1.0665068903535049</v>
      </c>
      <c r="AF16" s="24"/>
      <c r="AG16" s="42">
        <v>12.124000000000001</v>
      </c>
      <c r="AH16" s="42">
        <v>18.965625702089419</v>
      </c>
      <c r="AI16" s="42">
        <v>1.0627940274084682</v>
      </c>
      <c r="AJ16" s="24"/>
      <c r="AK16" s="42">
        <v>11.372333333333332</v>
      </c>
      <c r="AL16" s="42">
        <v>18.97168857431749</v>
      </c>
      <c r="AM16" s="42">
        <v>1.0596987109799656</v>
      </c>
      <c r="AN16" s="24"/>
      <c r="AO16" s="42">
        <v>10.75</v>
      </c>
      <c r="AP16" s="42">
        <v>18.979741136747325</v>
      </c>
      <c r="AQ16" s="42">
        <v>1.0570651283227901</v>
      </c>
      <c r="AR16" s="35"/>
      <c r="AS16" s="36"/>
      <c r="AT16" s="36"/>
    </row>
    <row r="17" spans="1:46" ht="45" customHeight="1" thickBot="1">
      <c r="A17" s="286" t="s">
        <v>20</v>
      </c>
      <c r="B17" s="112">
        <v>0</v>
      </c>
      <c r="C17" s="112">
        <v>19</v>
      </c>
      <c r="D17" s="30">
        <v>312</v>
      </c>
      <c r="E17" s="24">
        <v>39.143999999999998</v>
      </c>
      <c r="F17" s="24">
        <v>19</v>
      </c>
      <c r="G17" s="24">
        <v>1.154644851726579</v>
      </c>
      <c r="H17" s="24"/>
      <c r="I17" s="38">
        <v>26.8155</v>
      </c>
      <c r="J17" s="38">
        <v>19</v>
      </c>
      <c r="K17" s="38">
        <v>1.1175918979744937</v>
      </c>
      <c r="L17" s="24"/>
      <c r="M17" s="111">
        <v>21.2715</v>
      </c>
      <c r="N17" s="111">
        <v>19</v>
      </c>
      <c r="O17" s="111">
        <v>1.0997380529753391</v>
      </c>
      <c r="P17" s="61"/>
      <c r="Q17" s="111">
        <v>18.015499999999999</v>
      </c>
      <c r="R17" s="111">
        <v>19</v>
      </c>
      <c r="S17" s="111">
        <v>1.0883306484091826</v>
      </c>
      <c r="T17" s="61"/>
      <c r="U17" s="38">
        <v>15.844999999999999</v>
      </c>
      <c r="V17" s="38">
        <v>19</v>
      </c>
      <c r="W17" s="38">
        <v>1.0804636890555743</v>
      </c>
      <c r="X17" s="24"/>
      <c r="Y17" s="43">
        <v>14.276499999999999</v>
      </c>
      <c r="Z17" s="43">
        <v>19</v>
      </c>
      <c r="AA17" s="43">
        <v>1.0741209810904349</v>
      </c>
      <c r="AB17" s="61"/>
      <c r="AC17" s="43">
        <v>13.0875</v>
      </c>
      <c r="AD17" s="43">
        <v>19</v>
      </c>
      <c r="AE17" s="43">
        <v>1.0692984367340268</v>
      </c>
      <c r="AF17" s="24"/>
      <c r="AG17" s="43">
        <v>12.1495</v>
      </c>
      <c r="AH17" s="43">
        <v>19</v>
      </c>
      <c r="AI17" s="43">
        <v>1.0650293662157029</v>
      </c>
      <c r="AJ17" s="24"/>
      <c r="AK17" s="43">
        <v>11.391</v>
      </c>
      <c r="AL17" s="43">
        <v>19</v>
      </c>
      <c r="AM17" s="43">
        <v>1.061438111507998</v>
      </c>
      <c r="AN17" s="24"/>
      <c r="AO17" s="43">
        <v>10.762</v>
      </c>
      <c r="AP17" s="43">
        <v>19</v>
      </c>
      <c r="AQ17" s="43">
        <v>1.0582451080009179</v>
      </c>
      <c r="AR17" s="35"/>
      <c r="AS17" s="36"/>
      <c r="AT17" s="36"/>
    </row>
    <row r="18" spans="1:46" ht="45" customHeight="1" thickBot="1">
      <c r="A18" s="286" t="s">
        <v>71</v>
      </c>
      <c r="B18" s="113">
        <v>2</v>
      </c>
      <c r="C18" s="113">
        <v>18</v>
      </c>
      <c r="D18" s="30">
        <v>294</v>
      </c>
      <c r="E18" s="24">
        <v>40.11366666666666</v>
      </c>
      <c r="F18" s="24">
        <v>19.178062067699088</v>
      </c>
      <c r="G18" s="24">
        <v>1.1832474632266181</v>
      </c>
      <c r="H18" s="24"/>
      <c r="I18" s="24">
        <v>27.525999999999996</v>
      </c>
      <c r="J18" s="24">
        <v>19.247288125761354</v>
      </c>
      <c r="K18" s="24">
        <v>1.1472034675335498</v>
      </c>
      <c r="L18" s="24"/>
      <c r="M18" s="40">
        <v>21.83666666666667</v>
      </c>
      <c r="N18" s="40">
        <v>19.28990339403266</v>
      </c>
      <c r="O18" s="40">
        <v>1.1289572095748532</v>
      </c>
      <c r="P18" s="24"/>
      <c r="Q18" s="40">
        <v>18.491333333333333</v>
      </c>
      <c r="R18" s="40">
        <v>19.322053017484489</v>
      </c>
      <c r="S18" s="40">
        <v>1.117076117599678</v>
      </c>
      <c r="T18" s="24"/>
      <c r="U18" s="24">
        <v>16.257333333333335</v>
      </c>
      <c r="V18" s="24">
        <v>19.347862767154108</v>
      </c>
      <c r="W18" s="24">
        <v>1.1085805205136947</v>
      </c>
      <c r="X18" s="24"/>
      <c r="Y18" s="103">
        <v>14.644</v>
      </c>
      <c r="Z18" s="103">
        <v>19.369656328583403</v>
      </c>
      <c r="AA18" s="103">
        <v>1.1017705773185535</v>
      </c>
      <c r="AB18" s="24"/>
      <c r="AC18" s="24">
        <v>13.414666666666667</v>
      </c>
      <c r="AD18" s="24">
        <v>19.385430983703124</v>
      </c>
      <c r="AE18" s="24">
        <v>1.0960291954899504</v>
      </c>
      <c r="AF18" s="24"/>
      <c r="AG18" s="24">
        <v>12.449333333333334</v>
      </c>
      <c r="AH18" s="24">
        <v>19.402550906243007</v>
      </c>
      <c r="AI18" s="24">
        <v>1.0913128597726676</v>
      </c>
      <c r="AJ18" s="24"/>
      <c r="AK18" s="24">
        <v>11.664999999999999</v>
      </c>
      <c r="AL18" s="24">
        <v>19.414314516129028</v>
      </c>
      <c r="AM18" s="24">
        <v>1.0869700264016151</v>
      </c>
      <c r="AN18" s="24"/>
      <c r="AO18" s="24">
        <v>11.016</v>
      </c>
      <c r="AP18" s="24">
        <v>19.42593627724986</v>
      </c>
      <c r="AQ18" s="24">
        <v>1.0832213445212888</v>
      </c>
      <c r="AR18" s="35"/>
      <c r="AS18" s="36"/>
      <c r="AT18" s="36"/>
    </row>
    <row r="19" spans="1:46" ht="45" customHeight="1">
      <c r="A19" s="286" t="s">
        <v>77</v>
      </c>
      <c r="B19" s="113">
        <v>3</v>
      </c>
      <c r="C19" s="113">
        <v>18</v>
      </c>
      <c r="D19" s="72">
        <v>292</v>
      </c>
      <c r="E19" s="39">
        <v>42.912333333333329</v>
      </c>
      <c r="F19" s="39">
        <v>19.691987513007284</v>
      </c>
      <c r="G19" s="39">
        <v>1.2658007551325414</v>
      </c>
      <c r="H19" s="24"/>
      <c r="I19" s="24">
        <v>29.081333333333333</v>
      </c>
      <c r="J19" s="24">
        <v>19.788618829398459</v>
      </c>
      <c r="K19" s="24">
        <v>1.2120252285293545</v>
      </c>
      <c r="L19" s="24"/>
      <c r="M19" s="24">
        <v>22.923666666666662</v>
      </c>
      <c r="N19" s="24">
        <v>19.84748226040865</v>
      </c>
      <c r="O19" s="24">
        <v>1.1851551863787546</v>
      </c>
      <c r="P19" s="24"/>
      <c r="Q19" s="38">
        <v>19.334999999999997</v>
      </c>
      <c r="R19" s="38">
        <v>19.893062605752959</v>
      </c>
      <c r="S19" s="38">
        <v>1.1680426902939991</v>
      </c>
      <c r="T19" s="24"/>
      <c r="U19" s="38">
        <v>16.944333333333333</v>
      </c>
      <c r="V19" s="38">
        <v>19.927446569178855</v>
      </c>
      <c r="W19" s="38">
        <v>1.1554267530401181</v>
      </c>
      <c r="X19" s="65"/>
      <c r="Y19" s="48">
        <v>15.225666666666667</v>
      </c>
      <c r="Z19" s="48">
        <v>19.954735959765298</v>
      </c>
      <c r="AA19" s="48">
        <v>1.1455334303054623</v>
      </c>
      <c r="AB19" s="66"/>
      <c r="AC19" s="42">
        <v>13.921666666666667</v>
      </c>
      <c r="AD19" s="42">
        <v>19.982721382289419</v>
      </c>
      <c r="AE19" s="42">
        <v>1.1374530203170106</v>
      </c>
      <c r="AF19" s="65"/>
      <c r="AG19" s="44">
        <v>12.895666666666665</v>
      </c>
      <c r="AH19" s="44">
        <v>20.027188252839277</v>
      </c>
      <c r="AI19" s="44">
        <v>1.1304385939280601</v>
      </c>
      <c r="AJ19" s="65"/>
      <c r="AK19" s="44">
        <v>12.064666666666668</v>
      </c>
      <c r="AL19" s="44">
        <v>20.04525471942074</v>
      </c>
      <c r="AM19" s="44">
        <v>1.1242118341357354</v>
      </c>
      <c r="AN19" s="65"/>
      <c r="AO19" s="44">
        <v>11.379</v>
      </c>
      <c r="AP19" s="44">
        <v>20.063182079264788</v>
      </c>
      <c r="AQ19" s="44">
        <v>1.1189157297846537</v>
      </c>
      <c r="AR19" s="35"/>
      <c r="AS19" s="36"/>
      <c r="AT19" s="36"/>
    </row>
    <row r="20" spans="1:46" ht="35.1" customHeight="1" thickBot="1">
      <c r="A20" s="286" t="s">
        <v>5</v>
      </c>
      <c r="B20" s="114">
        <v>0</v>
      </c>
      <c r="C20" s="112">
        <v>20</v>
      </c>
      <c r="D20" s="72">
        <v>326</v>
      </c>
      <c r="E20" s="134">
        <v>44.589666666666666</v>
      </c>
      <c r="F20" s="134">
        <v>20</v>
      </c>
      <c r="G20" s="134">
        <v>1.3152776685282781</v>
      </c>
      <c r="H20" s="24"/>
      <c r="I20" s="37">
        <v>29.688666666666666</v>
      </c>
      <c r="J20" s="37">
        <v>20</v>
      </c>
      <c r="K20" s="37">
        <v>1.2373371120557917</v>
      </c>
      <c r="L20" s="24"/>
      <c r="M20" s="24">
        <v>23.221</v>
      </c>
      <c r="N20" s="24">
        <v>20</v>
      </c>
      <c r="O20" s="24">
        <v>1.2005273407206991</v>
      </c>
      <c r="P20" s="24"/>
      <c r="Q20" s="38">
        <v>19.492999999999999</v>
      </c>
      <c r="R20" s="38">
        <v>20</v>
      </c>
      <c r="S20" s="38">
        <v>1.1775875956504229</v>
      </c>
      <c r="T20" s="24"/>
      <c r="U20" s="38">
        <v>17.030333333333331</v>
      </c>
      <c r="V20" s="38">
        <v>20</v>
      </c>
      <c r="W20" s="38">
        <v>1.1612910558017955</v>
      </c>
      <c r="X20" s="65"/>
      <c r="Y20" s="51">
        <v>15.270666666666665</v>
      </c>
      <c r="Z20" s="51">
        <v>20</v>
      </c>
      <c r="AA20" s="51">
        <v>1.1489190951497217</v>
      </c>
      <c r="AB20" s="66"/>
      <c r="AC20" s="43">
        <v>13.936333333333332</v>
      </c>
      <c r="AD20" s="43">
        <v>20</v>
      </c>
      <c r="AE20" s="43">
        <v>1.1386513426657223</v>
      </c>
      <c r="AF20" s="65"/>
      <c r="AG20" s="57">
        <v>12.894333333333334</v>
      </c>
      <c r="AH20" s="57">
        <v>20</v>
      </c>
      <c r="AI20" s="57">
        <v>1.1303217134675512</v>
      </c>
      <c r="AJ20" s="65"/>
      <c r="AK20" s="57">
        <v>12.052333333333335</v>
      </c>
      <c r="AL20" s="57">
        <v>20</v>
      </c>
      <c r="AM20" s="57">
        <v>1.1230625873582856</v>
      </c>
      <c r="AN20" s="65"/>
      <c r="AO20" s="57">
        <v>11.358333333333334</v>
      </c>
      <c r="AP20" s="57">
        <v>20</v>
      </c>
      <c r="AQ20" s="57">
        <v>1.1168835425612116</v>
      </c>
      <c r="AR20" s="35"/>
      <c r="AS20" s="36"/>
      <c r="AT20" s="36"/>
    </row>
    <row r="21" spans="1:46" ht="50.1" customHeight="1">
      <c r="A21" s="286" t="s">
        <v>113</v>
      </c>
      <c r="B21" s="31">
        <v>3</v>
      </c>
      <c r="C21" s="31">
        <v>18</v>
      </c>
      <c r="D21" s="30">
        <v>292</v>
      </c>
      <c r="E21" s="135">
        <v>44.942666666666668</v>
      </c>
      <c r="F21" s="135">
        <v>20.065707017435006</v>
      </c>
      <c r="G21" s="135">
        <v>1.3256902383387084</v>
      </c>
      <c r="H21" s="24"/>
      <c r="I21" s="37">
        <v>30.148666666666667</v>
      </c>
      <c r="J21" s="37">
        <v>20.164933667981355</v>
      </c>
      <c r="K21" s="37">
        <v>1.2565085715873414</v>
      </c>
      <c r="L21" s="24"/>
      <c r="M21" s="24">
        <v>23.648666666666667</v>
      </c>
      <c r="N21" s="24">
        <v>20.227522610391912</v>
      </c>
      <c r="O21" s="24">
        <v>1.2226377376049082</v>
      </c>
      <c r="P21" s="24"/>
      <c r="Q21" s="24">
        <v>19.881333333333334</v>
      </c>
      <c r="R21" s="24">
        <v>20.274440518256775</v>
      </c>
      <c r="S21" s="24">
        <v>1.2010471204188484</v>
      </c>
      <c r="T21" s="24"/>
      <c r="U21" s="24">
        <v>17.383666666666667</v>
      </c>
      <c r="V21" s="24">
        <v>20.311673037341961</v>
      </c>
      <c r="W21" s="24">
        <v>1.1853847028071371</v>
      </c>
      <c r="X21" s="24"/>
      <c r="Y21" s="40">
        <v>15.592999999999998</v>
      </c>
      <c r="Z21" s="40">
        <v>20.341696113074203</v>
      </c>
      <c r="AA21" s="40">
        <v>1.1731704870341575</v>
      </c>
      <c r="AB21" s="24"/>
      <c r="AC21" s="24">
        <v>14.235666666666667</v>
      </c>
      <c r="AD21" s="24">
        <v>20.369243421052634</v>
      </c>
      <c r="AE21" s="24">
        <v>1.163108012418977</v>
      </c>
      <c r="AF21" s="24"/>
      <c r="AG21" s="24">
        <v>13.171333333333331</v>
      </c>
      <c r="AH21" s="24">
        <v>20.391242937853104</v>
      </c>
      <c r="AI21" s="24">
        <v>1.1546036291382986</v>
      </c>
      <c r="AJ21" s="24"/>
      <c r="AK21" s="24">
        <v>12.311</v>
      </c>
      <c r="AL21" s="24">
        <v>20.412108337758895</v>
      </c>
      <c r="AM21" s="24">
        <v>1.1471657089610188</v>
      </c>
      <c r="AN21" s="24"/>
      <c r="AO21" s="24">
        <v>11.598666666666666</v>
      </c>
      <c r="AP21" s="24">
        <v>20.425871234494977</v>
      </c>
      <c r="AQ21" s="24">
        <v>1.1405159133370482</v>
      </c>
      <c r="AR21" s="35"/>
      <c r="AS21" s="36"/>
      <c r="AT21" s="36"/>
    </row>
    <row r="22" spans="1:46" ht="35.1" customHeight="1">
      <c r="A22" s="287" t="s">
        <v>6</v>
      </c>
      <c r="B22" s="31">
        <v>1</v>
      </c>
      <c r="C22" s="31">
        <v>20</v>
      </c>
      <c r="D22" s="30">
        <v>324</v>
      </c>
      <c r="E22" s="40">
        <v>46.808333333333337</v>
      </c>
      <c r="F22" s="40">
        <v>20.412980083142024</v>
      </c>
      <c r="G22" s="40">
        <v>1.3807224887910015</v>
      </c>
      <c r="H22" s="24"/>
      <c r="I22" s="24">
        <v>30.965333333333334</v>
      </c>
      <c r="J22" s="24">
        <v>20.457750687223616</v>
      </c>
      <c r="K22" s="24">
        <v>1.2905448584368315</v>
      </c>
      <c r="L22" s="24"/>
      <c r="M22" s="24">
        <v>24.137</v>
      </c>
      <c r="N22" s="24">
        <v>20.487320446887747</v>
      </c>
      <c r="O22" s="24">
        <v>1.2478846054422943</v>
      </c>
      <c r="P22" s="24"/>
      <c r="Q22" s="24">
        <v>20.209333333333333</v>
      </c>
      <c r="R22" s="24">
        <v>20.506242638398117</v>
      </c>
      <c r="S22" s="24">
        <v>1.2208618606524368</v>
      </c>
      <c r="T22" s="24"/>
      <c r="U22" s="24">
        <v>17.621666666666666</v>
      </c>
      <c r="V22" s="24">
        <v>20.521611290796827</v>
      </c>
      <c r="W22" s="24">
        <v>1.2016138197522446</v>
      </c>
      <c r="X22" s="24"/>
      <c r="Y22" s="24">
        <v>15.776000000000002</v>
      </c>
      <c r="Z22" s="24">
        <v>20.535689045936397</v>
      </c>
      <c r="AA22" s="24">
        <v>1.1869388574008128</v>
      </c>
      <c r="AB22" s="24"/>
      <c r="AC22" s="24">
        <v>14.379666666666665</v>
      </c>
      <c r="AD22" s="24">
        <v>20.546875</v>
      </c>
      <c r="AE22" s="24">
        <v>1.1748733591154199</v>
      </c>
      <c r="AF22" s="24"/>
      <c r="AG22" s="24">
        <v>13.287000000000001</v>
      </c>
      <c r="AH22" s="24">
        <v>20.554613935969869</v>
      </c>
      <c r="AI22" s="24">
        <v>1.164743009087456</v>
      </c>
      <c r="AJ22" s="24"/>
      <c r="AK22" s="24">
        <v>12.405333333333333</v>
      </c>
      <c r="AL22" s="24">
        <v>20.562400424853955</v>
      </c>
      <c r="AM22" s="24">
        <v>1.1559558937723249</v>
      </c>
      <c r="AN22" s="24"/>
      <c r="AO22" s="24">
        <v>11.679</v>
      </c>
      <c r="AP22" s="24">
        <v>20.568222090962788</v>
      </c>
      <c r="AQ22" s="24">
        <v>1.1484152217378478</v>
      </c>
      <c r="AR22" s="35"/>
      <c r="AS22" s="36"/>
      <c r="AT22" s="36"/>
    </row>
    <row r="23" spans="1:46" ht="35.1" customHeight="1">
      <c r="A23" s="287" t="s">
        <v>7</v>
      </c>
      <c r="B23" s="31">
        <v>0</v>
      </c>
      <c r="C23" s="31">
        <v>21</v>
      </c>
      <c r="D23" s="30">
        <v>340</v>
      </c>
      <c r="E23" s="24">
        <v>49.961999999999996</v>
      </c>
      <c r="F23" s="24">
        <v>21</v>
      </c>
      <c r="G23" s="24">
        <v>1.4737473452371588</v>
      </c>
      <c r="H23" s="24"/>
      <c r="I23" s="24">
        <v>32.477666666666664</v>
      </c>
      <c r="J23" s="24">
        <v>21</v>
      </c>
      <c r="K23" s="24">
        <v>1.3535745047372953</v>
      </c>
      <c r="L23" s="24"/>
      <c r="M23" s="24">
        <v>25.100666666666669</v>
      </c>
      <c r="N23" s="24">
        <v>21</v>
      </c>
      <c r="O23" s="24">
        <v>1.2977062401985284</v>
      </c>
      <c r="P23" s="24"/>
      <c r="Q23" s="24">
        <v>20.908000000000001</v>
      </c>
      <c r="R23" s="24">
        <v>21</v>
      </c>
      <c r="S23" s="24">
        <v>1.2630688683044706</v>
      </c>
      <c r="T23" s="24"/>
      <c r="U23" s="24">
        <v>18.163999999999998</v>
      </c>
      <c r="V23" s="24">
        <v>21</v>
      </c>
      <c r="W23" s="24">
        <v>1.2385952949198771</v>
      </c>
      <c r="X23" s="24"/>
      <c r="Y23" s="24">
        <v>16.213999999999999</v>
      </c>
      <c r="Z23" s="24">
        <v>21</v>
      </c>
      <c r="AA23" s="24">
        <v>1.2198926618849375</v>
      </c>
      <c r="AB23" s="24"/>
      <c r="AC23" s="24">
        <v>14.747</v>
      </c>
      <c r="AD23" s="24">
        <v>21</v>
      </c>
      <c r="AE23" s="24">
        <v>1.2048858870308838</v>
      </c>
      <c r="AF23" s="24"/>
      <c r="AG23" s="24">
        <v>13.602333333333334</v>
      </c>
      <c r="AH23" s="24">
        <v>21</v>
      </c>
      <c r="AI23" s="24">
        <v>1.1923852379978379</v>
      </c>
      <c r="AJ23" s="24"/>
      <c r="AK23" s="24">
        <v>12.68</v>
      </c>
      <c r="AL23" s="24">
        <v>21</v>
      </c>
      <c r="AM23" s="24">
        <v>1.1815499301133716</v>
      </c>
      <c r="AN23" s="24"/>
      <c r="AO23" s="24">
        <v>11.922666666666666</v>
      </c>
      <c r="AP23" s="24">
        <v>21</v>
      </c>
      <c r="AQ23" s="24">
        <v>1.1723753646464978</v>
      </c>
      <c r="AR23" s="35"/>
      <c r="AS23" s="36"/>
      <c r="AT23" s="36"/>
    </row>
    <row r="24" spans="1:46" ht="35.1" customHeight="1" thickBot="1">
      <c r="A24" s="287" t="s">
        <v>8</v>
      </c>
      <c r="B24" s="31">
        <v>2</v>
      </c>
      <c r="C24" s="31">
        <v>20</v>
      </c>
      <c r="D24" s="30">
        <v>322</v>
      </c>
      <c r="E24" s="24">
        <v>50.892333333333333</v>
      </c>
      <c r="F24" s="24">
        <v>21.171500553029372</v>
      </c>
      <c r="G24" s="24">
        <v>1.5011897270510501</v>
      </c>
      <c r="H24" s="24"/>
      <c r="I24" s="24">
        <v>33.161333333333324</v>
      </c>
      <c r="J24" s="24">
        <v>21.246781374082538</v>
      </c>
      <c r="K24" s="24">
        <v>1.3820677391570111</v>
      </c>
      <c r="L24" s="24"/>
      <c r="M24" s="24">
        <v>25.650666666666666</v>
      </c>
      <c r="N24" s="24">
        <v>21.294642857142858</v>
      </c>
      <c r="O24" s="24">
        <v>1.326141279059748</v>
      </c>
      <c r="P24" s="24"/>
      <c r="Q24" s="24">
        <v>21.370666666666665</v>
      </c>
      <c r="R24" s="24">
        <v>21.330004755111744</v>
      </c>
      <c r="S24" s="24">
        <v>1.2910189287152638</v>
      </c>
      <c r="T24" s="24"/>
      <c r="U24" s="39">
        <v>18.564666666666668</v>
      </c>
      <c r="V24" s="39">
        <v>21.356253704801425</v>
      </c>
      <c r="W24" s="39">
        <v>1.265916581429708</v>
      </c>
      <c r="X24" s="24"/>
      <c r="Y24" s="24">
        <v>16.568666666666669</v>
      </c>
      <c r="Z24" s="24">
        <v>21.377706780262692</v>
      </c>
      <c r="AA24" s="24">
        <v>1.2465767166574713</v>
      </c>
      <c r="AB24" s="69"/>
      <c r="AC24" s="39">
        <v>15.065</v>
      </c>
      <c r="AD24" s="39">
        <v>21.397169025811824</v>
      </c>
      <c r="AE24" s="39">
        <v>1.2308676943188626</v>
      </c>
      <c r="AF24" s="24"/>
      <c r="AG24" s="39">
        <v>13.889333333333333</v>
      </c>
      <c r="AH24" s="39">
        <v>21.40941512125535</v>
      </c>
      <c r="AI24" s="39">
        <v>1.217543757122403</v>
      </c>
      <c r="AJ24" s="24"/>
      <c r="AK24" s="24">
        <v>12.944666666666668</v>
      </c>
      <c r="AL24" s="24">
        <v>21.425281199785758</v>
      </c>
      <c r="AM24" s="24">
        <v>1.2062121447429726</v>
      </c>
      <c r="AN24" s="24"/>
      <c r="AO24" s="24">
        <v>12.168999999999999</v>
      </c>
      <c r="AP24" s="24">
        <v>21.450335161486894</v>
      </c>
      <c r="AQ24" s="24">
        <v>1.1965977252613982</v>
      </c>
      <c r="AR24" s="35"/>
      <c r="AS24" s="36"/>
      <c r="AT24" s="36"/>
    </row>
    <row r="25" spans="1:46" ht="35.1" customHeight="1" thickBot="1">
      <c r="A25" s="287" t="s">
        <v>9</v>
      </c>
      <c r="B25" s="31">
        <v>3</v>
      </c>
      <c r="C25" s="31">
        <v>20</v>
      </c>
      <c r="D25" s="30">
        <v>320</v>
      </c>
      <c r="E25" s="24">
        <v>53.624666666666663</v>
      </c>
      <c r="F25" s="24">
        <v>21.675187415509402</v>
      </c>
      <c r="G25" s="24">
        <v>1.5817863604184692</v>
      </c>
      <c r="H25" s="24"/>
      <c r="I25" s="24">
        <v>34.655000000000001</v>
      </c>
      <c r="J25" s="24">
        <v>21.785946336180967</v>
      </c>
      <c r="K25" s="24">
        <v>1.4443194131866302</v>
      </c>
      <c r="L25" s="24"/>
      <c r="M25" s="24">
        <v>26.692333333333334</v>
      </c>
      <c r="N25" s="24">
        <v>21.852678571428573</v>
      </c>
      <c r="O25" s="24">
        <v>1.3799955193272098</v>
      </c>
      <c r="P25" s="65"/>
      <c r="Q25" s="52">
        <v>22.172999999999998</v>
      </c>
      <c r="R25" s="52">
        <v>21.90228245363766</v>
      </c>
      <c r="S25" s="52">
        <v>1.3394885219492549</v>
      </c>
      <c r="T25" s="65"/>
      <c r="U25" s="42">
        <v>19.223666666666666</v>
      </c>
      <c r="V25" s="42">
        <v>21.942205097806756</v>
      </c>
      <c r="W25" s="42">
        <v>1.3108535060802362</v>
      </c>
      <c r="X25" s="66"/>
      <c r="Y25" s="42">
        <v>17.124666666666666</v>
      </c>
      <c r="Z25" s="42">
        <v>21.969826056088035</v>
      </c>
      <c r="AA25" s="42">
        <v>1.2884084867332097</v>
      </c>
      <c r="AB25" s="279"/>
      <c r="AC25" s="45">
        <v>15.548999999999999</v>
      </c>
      <c r="AD25" s="45">
        <v>22.029084687767323</v>
      </c>
      <c r="AE25" s="45">
        <v>1.270412331826352</v>
      </c>
      <c r="AF25" s="66"/>
      <c r="AG25" s="45">
        <v>14.32</v>
      </c>
      <c r="AH25" s="45">
        <v>22.054358472086189</v>
      </c>
      <c r="AI25" s="45">
        <v>1.2552961458668148</v>
      </c>
      <c r="AJ25" s="66"/>
      <c r="AK25" s="45">
        <v>13.327666666666667</v>
      </c>
      <c r="AL25" s="45">
        <v>22.045000000000002</v>
      </c>
      <c r="AM25" s="45">
        <v>1.2419009162913497</v>
      </c>
      <c r="AN25" s="65"/>
      <c r="AO25" s="45">
        <v>12.526333333333332</v>
      </c>
      <c r="AP25" s="45">
        <v>22.068121498083155</v>
      </c>
      <c r="AQ25" s="45">
        <v>1.2317348978989806</v>
      </c>
      <c r="AR25" s="76" t="s">
        <v>17</v>
      </c>
      <c r="AS25" s="36"/>
      <c r="AT25" s="36"/>
    </row>
    <row r="26" spans="1:46" ht="35.1" customHeight="1" thickBot="1">
      <c r="A26" s="287" t="s">
        <v>74</v>
      </c>
      <c r="B26" s="31">
        <v>0</v>
      </c>
      <c r="C26" s="31">
        <v>22</v>
      </c>
      <c r="D26" s="30">
        <v>354</v>
      </c>
      <c r="E26" s="44">
        <v>55.386666666666663</v>
      </c>
      <c r="F26" s="44">
        <v>22</v>
      </c>
      <c r="G26" s="44">
        <v>1.6337607173759143</v>
      </c>
      <c r="H26" s="24"/>
      <c r="I26" s="24">
        <v>35.247999999999998</v>
      </c>
      <c r="J26" s="24">
        <v>22</v>
      </c>
      <c r="K26" s="24">
        <v>1.4690339251479536</v>
      </c>
      <c r="L26" s="24"/>
      <c r="M26" s="24">
        <v>26.967333333333332</v>
      </c>
      <c r="N26" s="24">
        <v>22</v>
      </c>
      <c r="O26" s="24">
        <v>1.3942130387578195</v>
      </c>
      <c r="P26" s="65"/>
      <c r="Q26" s="53">
        <v>22.31</v>
      </c>
      <c r="R26" s="53">
        <v>22</v>
      </c>
      <c r="S26" s="53">
        <v>1.3477648006443819</v>
      </c>
      <c r="T26" s="65"/>
      <c r="U26" s="43">
        <v>19.288666666666668</v>
      </c>
      <c r="V26" s="43">
        <v>22</v>
      </c>
      <c r="W26" s="43">
        <v>1.3152858279349926</v>
      </c>
      <c r="X26" s="66"/>
      <c r="Y26" s="43">
        <v>17.153000000000002</v>
      </c>
      <c r="Z26" s="43">
        <v>22</v>
      </c>
      <c r="AA26" s="43">
        <v>1.290540201635151</v>
      </c>
      <c r="AB26" s="280"/>
      <c r="AC26" s="47">
        <v>15.547666666666666</v>
      </c>
      <c r="AD26" s="47">
        <v>22</v>
      </c>
      <c r="AE26" s="47">
        <v>1.2703033934310146</v>
      </c>
      <c r="AF26" s="66"/>
      <c r="AG26" s="47">
        <v>14.303333333333333</v>
      </c>
      <c r="AH26" s="47">
        <v>22</v>
      </c>
      <c r="AI26" s="47">
        <v>1.2538351401104522</v>
      </c>
      <c r="AJ26" s="66"/>
      <c r="AK26" s="99">
        <v>13.302333333333332</v>
      </c>
      <c r="AL26" s="99">
        <v>22</v>
      </c>
      <c r="AM26" s="99">
        <v>1.2395403012890198</v>
      </c>
      <c r="AN26" s="65"/>
      <c r="AO26" s="99">
        <v>12.469666666666669</v>
      </c>
      <c r="AP26" s="99">
        <v>22</v>
      </c>
      <c r="AQ26" s="99">
        <v>1.2261627716411554</v>
      </c>
      <c r="AR26" s="77" t="s">
        <v>18</v>
      </c>
      <c r="AS26" s="36"/>
      <c r="AT26" s="36"/>
    </row>
    <row r="27" spans="1:46" ht="35.1" customHeight="1" thickBot="1">
      <c r="A27" s="287" t="s">
        <v>10</v>
      </c>
      <c r="B27" s="31">
        <v>3</v>
      </c>
      <c r="C27" s="31">
        <v>20</v>
      </c>
      <c r="D27" s="30">
        <v>320</v>
      </c>
      <c r="E27" s="59">
        <v>55.699333333333335</v>
      </c>
      <c r="F27" s="59">
        <v>22.059966756169288</v>
      </c>
      <c r="G27" s="59">
        <v>1.6429835601352947</v>
      </c>
      <c r="H27" s="65"/>
      <c r="I27" s="48">
        <v>35.717999999999996</v>
      </c>
      <c r="J27" s="48">
        <v>22.176713873919038</v>
      </c>
      <c r="K27" s="48">
        <v>1.4886221555388846</v>
      </c>
      <c r="L27" s="65"/>
      <c r="M27" s="42">
        <v>27.396333333333331</v>
      </c>
      <c r="N27" s="42">
        <v>22.241826381059752</v>
      </c>
      <c r="O27" s="42">
        <v>1.416392369069571</v>
      </c>
      <c r="P27" s="65"/>
      <c r="Q27" s="55">
        <v>22.700999999999997</v>
      </c>
      <c r="R27" s="55">
        <v>22.293543543543542</v>
      </c>
      <c r="S27" s="55">
        <v>1.3713854208618608</v>
      </c>
      <c r="T27" s="24"/>
      <c r="U27" s="50">
        <v>19.641666666666666</v>
      </c>
      <c r="V27" s="50">
        <v>22.332079021636876</v>
      </c>
      <c r="W27" s="50">
        <v>1.3393567450846686</v>
      </c>
      <c r="X27" s="24"/>
      <c r="Y27" s="38">
        <v>17.47366666666667</v>
      </c>
      <c r="Z27" s="38">
        <v>22.362608367885414</v>
      </c>
      <c r="AA27" s="38">
        <v>1.3146661985253552</v>
      </c>
      <c r="AB27" s="281"/>
      <c r="AC27" s="50">
        <v>15.844666666666669</v>
      </c>
      <c r="AD27" s="50">
        <v>22.391820580474938</v>
      </c>
      <c r="AE27" s="50">
        <v>1.2945694209924288</v>
      </c>
      <c r="AF27" s="65"/>
      <c r="AG27" s="46">
        <v>14.578000000000001</v>
      </c>
      <c r="AH27" s="46">
        <v>22.415951539626455</v>
      </c>
      <c r="AI27" s="46">
        <v>1.2779125149753092</v>
      </c>
      <c r="AJ27" s="66"/>
      <c r="AK27" s="46">
        <v>13.561333333333332</v>
      </c>
      <c r="AL27" s="46">
        <v>22.408088235294116</v>
      </c>
      <c r="AM27" s="46">
        <v>1.2636744836154681</v>
      </c>
      <c r="AN27" s="65"/>
      <c r="AO27" s="70">
        <v>12.744333333333335</v>
      </c>
      <c r="AP27" s="70">
        <v>22.470857142857142</v>
      </c>
      <c r="AQ27" s="70">
        <v>1.2531711953849687</v>
      </c>
      <c r="AR27" s="35"/>
      <c r="AS27" s="36"/>
      <c r="AT27" s="36"/>
    </row>
    <row r="28" spans="1:46" ht="35.1" customHeight="1" thickBot="1">
      <c r="A28" s="287" t="s">
        <v>11</v>
      </c>
      <c r="B28" s="31">
        <v>4</v>
      </c>
      <c r="C28" s="31">
        <v>20</v>
      </c>
      <c r="D28" s="30">
        <v>318</v>
      </c>
      <c r="E28" s="57">
        <v>55.636000000000003</v>
      </c>
      <c r="F28" s="57">
        <v>22.047819971870606</v>
      </c>
      <c r="G28" s="57">
        <v>1.6411153936914971</v>
      </c>
      <c r="H28" s="65"/>
      <c r="I28" s="51">
        <v>35.737666666666662</v>
      </c>
      <c r="J28" s="51">
        <v>22.184108284246147</v>
      </c>
      <c r="K28" s="51">
        <v>1.4894418048956681</v>
      </c>
      <c r="L28" s="65"/>
      <c r="M28" s="43">
        <v>27.449666666666669</v>
      </c>
      <c r="N28" s="43">
        <v>22.271890266816989</v>
      </c>
      <c r="O28" s="43">
        <v>1.4191497061712652</v>
      </c>
      <c r="P28" s="65"/>
      <c r="Q28" s="43">
        <v>22.767333333333337</v>
      </c>
      <c r="R28" s="43">
        <v>22.343343343343346</v>
      </c>
      <c r="S28" s="43">
        <v>1.3753926701570685</v>
      </c>
      <c r="T28" s="24"/>
      <c r="U28" s="50">
        <v>19.709333333333333</v>
      </c>
      <c r="V28" s="50">
        <v>22.395735340232047</v>
      </c>
      <c r="W28" s="50">
        <v>1.3439709057847482</v>
      </c>
      <c r="X28" s="24"/>
      <c r="Y28" s="38">
        <v>17.537000000000003</v>
      </c>
      <c r="Z28" s="38">
        <v>22.434225405201659</v>
      </c>
      <c r="AA28" s="38">
        <v>1.3194312083061648</v>
      </c>
      <c r="AB28" s="127"/>
      <c r="AC28" s="38">
        <v>15.909666666666666</v>
      </c>
      <c r="AD28" s="38">
        <v>22.477572559366756</v>
      </c>
      <c r="AE28" s="38">
        <v>1.2998801677651286</v>
      </c>
      <c r="AF28" s="65"/>
      <c r="AG28" s="42">
        <v>14.638333333333334</v>
      </c>
      <c r="AH28" s="42">
        <v>22.507319535588088</v>
      </c>
      <c r="AI28" s="42">
        <v>1.2832013558133419</v>
      </c>
      <c r="AJ28" s="66"/>
      <c r="AK28" s="42">
        <v>13.618666666666668</v>
      </c>
      <c r="AL28" s="42">
        <v>22.498424369747902</v>
      </c>
      <c r="AM28" s="42">
        <v>1.2690169280944246</v>
      </c>
      <c r="AN28" s="65"/>
      <c r="AO28" s="55">
        <v>12.802333333333332</v>
      </c>
      <c r="AP28" s="55">
        <v>22.570285714285706</v>
      </c>
      <c r="AQ28" s="55">
        <v>1.2588744304959192</v>
      </c>
      <c r="AR28" s="35"/>
      <c r="AS28" s="36"/>
      <c r="AT28" s="36"/>
    </row>
    <row r="29" spans="1:46" ht="35.1" customHeight="1" thickBot="1">
      <c r="A29" s="287" t="s">
        <v>75</v>
      </c>
      <c r="B29" s="31">
        <v>1</v>
      </c>
      <c r="C29" s="31">
        <v>22</v>
      </c>
      <c r="D29" s="115">
        <v>352</v>
      </c>
      <c r="E29" s="24">
        <v>57.531666666666666</v>
      </c>
      <c r="F29" s="24">
        <v>22.411392405063292</v>
      </c>
      <c r="G29" s="24">
        <v>1.6970325650908518</v>
      </c>
      <c r="H29" s="24"/>
      <c r="I29" s="24">
        <v>36.473999999999997</v>
      </c>
      <c r="J29" s="24">
        <v>22.460960020052639</v>
      </c>
      <c r="K29" s="24">
        <v>1.5201300325081268</v>
      </c>
      <c r="L29" s="24"/>
      <c r="M29" s="24">
        <v>27.84</v>
      </c>
      <c r="N29" s="24">
        <v>22.491920330702744</v>
      </c>
      <c r="O29" s="24">
        <v>1.4393299670842885</v>
      </c>
      <c r="P29" s="24"/>
      <c r="Q29" s="40">
        <v>22.991000000000003</v>
      </c>
      <c r="R29" s="40">
        <v>22.511261261261264</v>
      </c>
      <c r="S29" s="40">
        <v>1.3889045509464362</v>
      </c>
      <c r="T29" s="24"/>
      <c r="U29" s="24">
        <v>19.850333333333335</v>
      </c>
      <c r="V29" s="24">
        <v>22.52837880213233</v>
      </c>
      <c r="W29" s="24">
        <v>1.3535856347312194</v>
      </c>
      <c r="X29" s="24"/>
      <c r="Y29" s="24">
        <v>17.629000000000001</v>
      </c>
      <c r="Z29" s="24">
        <v>22.53825857519789</v>
      </c>
      <c r="AA29" s="24">
        <v>1.3263530119877616</v>
      </c>
      <c r="AB29" s="127"/>
      <c r="AC29" s="38">
        <v>15.966333333333333</v>
      </c>
      <c r="AD29" s="38">
        <v>22.552330694810905</v>
      </c>
      <c r="AE29" s="38">
        <v>1.3045100495669697</v>
      </c>
      <c r="AF29" s="65"/>
      <c r="AG29" s="90">
        <v>14.675333333333334</v>
      </c>
      <c r="AH29" s="90">
        <v>22.563351842503788</v>
      </c>
      <c r="AI29" s="90">
        <v>1.2864447885924672</v>
      </c>
      <c r="AJ29" s="282"/>
      <c r="AK29" s="43">
        <v>13.641666666666666</v>
      </c>
      <c r="AL29" s="43">
        <v>22.533000000000001</v>
      </c>
      <c r="AM29" s="43">
        <v>1.2711601180307499</v>
      </c>
      <c r="AN29" s="65"/>
      <c r="AO29" s="43">
        <v>12.814</v>
      </c>
      <c r="AP29" s="43">
        <v>22.590285714285709</v>
      </c>
      <c r="AQ29" s="43">
        <v>1.2600216329607656</v>
      </c>
      <c r="AR29" s="35"/>
      <c r="AS29" s="36"/>
      <c r="AT29" s="36"/>
    </row>
    <row r="30" spans="1:46" ht="35.1" customHeight="1" thickBot="1">
      <c r="A30" s="287" t="s">
        <v>12</v>
      </c>
      <c r="B30" s="32">
        <v>0</v>
      </c>
      <c r="C30" s="31">
        <v>23</v>
      </c>
      <c r="D30" s="116">
        <v>368</v>
      </c>
      <c r="E30" s="79">
        <v>60.600666666666676</v>
      </c>
      <c r="F30" s="79">
        <v>23</v>
      </c>
      <c r="G30" s="79">
        <v>1.7875599779753011</v>
      </c>
      <c r="H30" s="65"/>
      <c r="I30" s="38">
        <v>37.907666666666664</v>
      </c>
      <c r="J30" s="38">
        <v>23</v>
      </c>
      <c r="K30" s="38">
        <v>1.5798810813814563</v>
      </c>
      <c r="L30" s="24"/>
      <c r="M30" s="24">
        <v>28.741333333333333</v>
      </c>
      <c r="N30" s="24">
        <v>23</v>
      </c>
      <c r="O30" s="24">
        <v>1.4859289641029176</v>
      </c>
      <c r="P30" s="24"/>
      <c r="Q30" s="24">
        <v>23.641999999999999</v>
      </c>
      <c r="R30" s="24">
        <v>23</v>
      </c>
      <c r="S30" s="24">
        <v>1.4282319774466372</v>
      </c>
      <c r="T30" s="24"/>
      <c r="U30" s="39">
        <v>20.351666666666667</v>
      </c>
      <c r="V30" s="39">
        <v>23</v>
      </c>
      <c r="W30" s="39">
        <v>1.3877713376520058</v>
      </c>
      <c r="X30" s="24"/>
      <c r="Y30" s="24">
        <v>18.037333333333333</v>
      </c>
      <c r="Z30" s="24">
        <v>23</v>
      </c>
      <c r="AA30" s="24">
        <v>1.35707478557456</v>
      </c>
      <c r="AB30" s="127"/>
      <c r="AC30" s="24">
        <v>16.305666666666667</v>
      </c>
      <c r="AD30" s="24">
        <v>23</v>
      </c>
      <c r="AE30" s="24">
        <v>1.3322348711803473</v>
      </c>
      <c r="AF30" s="24"/>
      <c r="AG30" s="40">
        <v>14.963666666666667</v>
      </c>
      <c r="AH30" s="40">
        <v>23</v>
      </c>
      <c r="AI30" s="40">
        <v>1.3117201881775415</v>
      </c>
      <c r="AJ30" s="24"/>
      <c r="AK30" s="24">
        <v>13.936999999999999</v>
      </c>
      <c r="AL30" s="24">
        <v>23</v>
      </c>
      <c r="AM30" s="24">
        <v>1.2986799192421181</v>
      </c>
      <c r="AN30" s="24"/>
      <c r="AO30" s="24">
        <v>13.053000000000003</v>
      </c>
      <c r="AP30" s="24">
        <v>23</v>
      </c>
      <c r="AQ30" s="24">
        <v>1.2835228948834774</v>
      </c>
      <c r="AR30" s="35"/>
      <c r="AS30" s="36"/>
      <c r="AT30" s="36"/>
    </row>
    <row r="31" spans="1:46" ht="35.1" customHeight="1" thickBot="1">
      <c r="A31" s="287" t="s">
        <v>13</v>
      </c>
      <c r="B31" s="32">
        <v>2</v>
      </c>
      <c r="C31" s="32">
        <v>22</v>
      </c>
      <c r="D31" s="78">
        <v>350</v>
      </c>
      <c r="E31" s="128">
        <v>61.529333333333334</v>
      </c>
      <c r="F31" s="128">
        <v>23.176362600493764</v>
      </c>
      <c r="G31" s="128">
        <v>1.8149531975143554</v>
      </c>
      <c r="H31" s="65"/>
      <c r="I31" s="54">
        <v>38.586999999999996</v>
      </c>
      <c r="J31" s="54">
        <v>23.256675062972292</v>
      </c>
      <c r="K31" s="54">
        <v>1.6081937150954404</v>
      </c>
      <c r="L31" s="65"/>
      <c r="M31" s="44">
        <v>29.282999999999998</v>
      </c>
      <c r="N31" s="44">
        <v>23.306084008287812</v>
      </c>
      <c r="O31" s="44">
        <v>1.5139331690419977</v>
      </c>
      <c r="P31" s="65"/>
      <c r="Q31" s="74">
        <v>24.104666666666663</v>
      </c>
      <c r="R31" s="74">
        <v>23.348131427138195</v>
      </c>
      <c r="S31" s="74">
        <v>1.4561820378574306</v>
      </c>
      <c r="T31" s="24"/>
      <c r="U31" s="86">
        <v>20.749666666666666</v>
      </c>
      <c r="V31" s="86">
        <v>23.374412041392286</v>
      </c>
      <c r="W31" s="86">
        <v>1.414910785316513</v>
      </c>
      <c r="X31" s="61"/>
      <c r="Y31" s="38">
        <v>18.385999999999999</v>
      </c>
      <c r="Z31" s="38">
        <v>23.393677079412871</v>
      </c>
      <c r="AA31" s="38">
        <v>1.3833074183678589</v>
      </c>
      <c r="AB31" s="127"/>
      <c r="AC31" s="38">
        <v>16.617999999999999</v>
      </c>
      <c r="AD31" s="38">
        <v>23.412593571114044</v>
      </c>
      <c r="AE31" s="38">
        <v>1.3577536902881417</v>
      </c>
      <c r="AF31" s="24"/>
      <c r="AG31" s="38">
        <v>15.249333333333333</v>
      </c>
      <c r="AH31" s="38">
        <v>23.420098039215684</v>
      </c>
      <c r="AI31" s="38">
        <v>1.3367618268415977</v>
      </c>
      <c r="AJ31" s="24"/>
      <c r="AK31" s="38">
        <v>14.179333333333332</v>
      </c>
      <c r="AL31" s="38">
        <v>23.403888888888886</v>
      </c>
      <c r="AM31" s="38">
        <v>1.3212610653828232</v>
      </c>
      <c r="AN31" s="24"/>
      <c r="AO31" s="38">
        <v>13.322000000000001</v>
      </c>
      <c r="AP31" s="38">
        <v>23.44933184855234</v>
      </c>
      <c r="AQ31" s="38">
        <v>1.309974106001508</v>
      </c>
      <c r="AR31" s="35"/>
      <c r="AS31" s="36"/>
      <c r="AT31" s="36"/>
    </row>
    <row r="32" spans="1:46" ht="35.1" customHeight="1" thickBot="1">
      <c r="A32" s="287" t="s">
        <v>14</v>
      </c>
      <c r="B32" s="32">
        <v>5</v>
      </c>
      <c r="C32" s="31">
        <v>20</v>
      </c>
      <c r="D32" s="78">
        <v>316</v>
      </c>
      <c r="E32" s="79">
        <v>60.583333333333336</v>
      </c>
      <c r="F32" s="79">
        <v>22.99667561692878</v>
      </c>
      <c r="G32" s="79">
        <v>1.7870486903169984</v>
      </c>
      <c r="H32" s="65"/>
      <c r="I32" s="54">
        <v>38.36866666666667</v>
      </c>
      <c r="J32" s="54">
        <v>23.174181360201512</v>
      </c>
      <c r="K32" s="54">
        <v>1.5990942179989442</v>
      </c>
      <c r="L32" s="65"/>
      <c r="M32" s="57">
        <v>29.250666666666671</v>
      </c>
      <c r="N32" s="57">
        <v>23.287813147485405</v>
      </c>
      <c r="O32" s="57">
        <v>1.5122615334240959</v>
      </c>
      <c r="P32" s="65"/>
      <c r="Q32" s="75">
        <v>24.129666666666665</v>
      </c>
      <c r="R32" s="75">
        <v>23.366942563330824</v>
      </c>
      <c r="S32" s="75">
        <v>1.4576923076923078</v>
      </c>
      <c r="T32" s="24"/>
      <c r="U32" s="86">
        <v>20.810333333333332</v>
      </c>
      <c r="V32" s="86">
        <v>23.431483223581061</v>
      </c>
      <c r="W32" s="86">
        <v>1.4190476190476189</v>
      </c>
      <c r="X32" s="61"/>
      <c r="Y32" s="38">
        <v>18.465</v>
      </c>
      <c r="Z32" s="38">
        <v>23.482875423409862</v>
      </c>
      <c r="AA32" s="38">
        <v>1.3892511410944477</v>
      </c>
      <c r="AB32" s="127"/>
      <c r="AC32" s="38">
        <v>16.707999999999998</v>
      </c>
      <c r="AD32" s="38">
        <v>23.531483927785114</v>
      </c>
      <c r="AE32" s="38">
        <v>1.3651070319734189</v>
      </c>
      <c r="AF32" s="24"/>
      <c r="AG32" s="38">
        <v>15.346666666666666</v>
      </c>
      <c r="AH32" s="38">
        <v>23.563235294117646</v>
      </c>
      <c r="AI32" s="38">
        <v>1.3452941004587557</v>
      </c>
      <c r="AJ32" s="24"/>
      <c r="AK32" s="38">
        <v>14.280999999999999</v>
      </c>
      <c r="AL32" s="38">
        <v>23.573333333333331</v>
      </c>
      <c r="AM32" s="38">
        <v>1.3307345861158564</v>
      </c>
      <c r="AN32" s="24"/>
      <c r="AO32" s="38">
        <v>13.430666666666667</v>
      </c>
      <c r="AP32" s="38">
        <v>23.630846325167038</v>
      </c>
      <c r="AQ32" s="38">
        <v>1.3206594775312204</v>
      </c>
      <c r="AR32" s="35"/>
      <c r="AS32" s="36"/>
      <c r="AT32" s="36"/>
    </row>
    <row r="33" spans="5:44" ht="18.75"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33"/>
      <c r="AP33" s="33"/>
      <c r="AQ33" s="33"/>
      <c r="AR33" s="25"/>
    </row>
    <row r="34" spans="5:44" ht="18.75"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  <row r="36" spans="5:44">
      <c r="E36" t="s">
        <v>16</v>
      </c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Q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53"/>
  <sheetViews>
    <sheetView zoomScaleNormal="100" workbookViewId="0">
      <pane xSplit="4" ySplit="15" topLeftCell="U20" activePane="bottomRight" state="frozen"/>
      <selection pane="topRight" activeCell="E1" sqref="E1"/>
      <selection pane="bottomLeft" activeCell="A7" sqref="A7"/>
      <selection pane="bottomRight" activeCell="W2" sqref="W2:Y11"/>
    </sheetView>
  </sheetViews>
  <sheetFormatPr defaultRowHeight="15"/>
  <cols>
    <col min="1" max="1" width="28.5703125" customWidth="1"/>
    <col min="5" max="5" width="10.85546875" customWidth="1"/>
    <col min="6" max="6" width="8.85546875" customWidth="1"/>
    <col min="7" max="7" width="9.140625" customWidth="1"/>
    <col min="8" max="8" width="3.85546875" customWidth="1"/>
    <col min="9" max="10" width="10.5703125" customWidth="1"/>
    <col min="11" max="11" width="7.7109375" customWidth="1"/>
    <col min="12" max="12" width="2.5703125" customWidth="1"/>
    <col min="13" max="13" width="10.42578125" customWidth="1"/>
    <col min="14" max="14" width="9" customWidth="1"/>
    <col min="15" max="15" width="9.28515625" customWidth="1"/>
    <col min="16" max="16" width="2.7109375" customWidth="1"/>
    <col min="17" max="17" width="10" customWidth="1"/>
    <col min="18" max="18" width="10.28515625" customWidth="1"/>
    <col min="19" max="19" width="9.140625" customWidth="1"/>
    <col min="20" max="20" width="3" customWidth="1"/>
    <col min="21" max="21" width="8.5703125" customWidth="1"/>
    <col min="22" max="22" width="12.7109375" customWidth="1"/>
    <col min="23" max="23" width="10.28515625" customWidth="1"/>
    <col min="24" max="24" width="9.5703125" customWidth="1"/>
    <col min="25" max="25" width="8.7109375" customWidth="1"/>
    <col min="26" max="26" width="8.140625" customWidth="1"/>
    <col min="27" max="27" width="9.28515625" customWidth="1"/>
    <col min="28" max="28" width="7" customWidth="1"/>
    <col min="29" max="29" width="9.42578125" customWidth="1"/>
    <col min="30" max="30" width="9.28515625" customWidth="1"/>
    <col min="31" max="31" width="7.85546875" customWidth="1"/>
    <col min="32" max="32" width="2" customWidth="1"/>
    <col min="33" max="33" width="10.5703125" customWidth="1"/>
    <col min="34" max="34" width="9.5703125" customWidth="1"/>
    <col min="35" max="35" width="8.7109375" customWidth="1"/>
    <col min="36" max="36" width="2.28515625" customWidth="1"/>
    <col min="37" max="37" width="9.5703125" customWidth="1"/>
    <col min="38" max="38" width="9" customWidth="1"/>
    <col min="39" max="39" width="7.85546875" customWidth="1"/>
    <col min="40" max="40" width="1.85546875" customWidth="1"/>
    <col min="41" max="41" width="9" customWidth="1"/>
    <col min="42" max="42" width="9.85546875" customWidth="1"/>
    <col min="43" max="43" width="7.5703125" customWidth="1"/>
    <col min="44" max="44" width="1.42578125" customWidth="1"/>
  </cols>
  <sheetData>
    <row r="1" spans="1:45" ht="16.5">
      <c r="V1" s="726" t="s">
        <v>190</v>
      </c>
      <c r="W1" s="320" t="s">
        <v>136</v>
      </c>
      <c r="X1" s="320" t="s">
        <v>3</v>
      </c>
      <c r="Y1" s="320" t="s">
        <v>140</v>
      </c>
      <c r="Z1" s="321"/>
      <c r="AA1" s="729"/>
      <c r="AB1" s="320" t="s">
        <v>136</v>
      </c>
      <c r="AC1" s="320" t="s">
        <v>3</v>
      </c>
      <c r="AD1" s="320" t="s">
        <v>140</v>
      </c>
    </row>
    <row r="2" spans="1:45">
      <c r="V2" s="727"/>
      <c r="W2" s="322">
        <v>48.174333333333344</v>
      </c>
      <c r="X2" s="322">
        <v>22.41667214515811</v>
      </c>
      <c r="Y2" s="320">
        <v>1</v>
      </c>
      <c r="Z2" s="321"/>
      <c r="AA2" s="730"/>
      <c r="AB2" s="322"/>
      <c r="AC2" s="322"/>
      <c r="AD2" s="320">
        <v>1</v>
      </c>
    </row>
    <row r="3" spans="1:45">
      <c r="V3" s="727"/>
      <c r="W3" s="322">
        <v>31.677666666666667</v>
      </c>
      <c r="X3" s="322">
        <v>22.468339768339767</v>
      </c>
      <c r="Y3" s="320">
        <v>2</v>
      </c>
      <c r="Z3" s="321"/>
      <c r="AA3" s="730"/>
      <c r="AB3" s="315"/>
      <c r="AC3" s="673"/>
      <c r="AD3" s="320">
        <v>2</v>
      </c>
    </row>
    <row r="4" spans="1:45">
      <c r="V4" s="727"/>
      <c r="W4" s="322">
        <v>24.602999999999998</v>
      </c>
      <c r="X4" s="322">
        <v>22.497609485561291</v>
      </c>
      <c r="Y4" s="320">
        <v>3</v>
      </c>
      <c r="Z4" s="321"/>
      <c r="AA4" s="730"/>
      <c r="AB4" s="322"/>
      <c r="AC4" s="320"/>
      <c r="AD4" s="320">
        <v>3</v>
      </c>
    </row>
    <row r="5" spans="1:45">
      <c r="V5" s="727"/>
      <c r="W5" s="322">
        <v>20.553999999999998</v>
      </c>
      <c r="X5" s="322">
        <v>22.516531027466936</v>
      </c>
      <c r="Y5" s="320">
        <v>4</v>
      </c>
      <c r="Z5" s="321"/>
      <c r="AA5" s="730"/>
      <c r="AB5" s="322"/>
      <c r="AC5" s="320"/>
      <c r="AD5" s="320">
        <v>4</v>
      </c>
    </row>
    <row r="6" spans="1:45">
      <c r="V6" s="727"/>
      <c r="W6" s="322">
        <v>17.892333333333333</v>
      </c>
      <c r="X6" s="322">
        <v>22.534810126582279</v>
      </c>
      <c r="Y6" s="320">
        <v>5</v>
      </c>
      <c r="Z6" s="321"/>
      <c r="AA6" s="730"/>
      <c r="AB6" s="322"/>
      <c r="AC6" s="320"/>
      <c r="AD6" s="320">
        <v>5</v>
      </c>
    </row>
    <row r="7" spans="1:45">
      <c r="V7" s="727"/>
      <c r="W7" s="322">
        <v>15.994</v>
      </c>
      <c r="X7" s="322">
        <v>22.545939763629431</v>
      </c>
      <c r="Y7" s="320">
        <v>6</v>
      </c>
      <c r="Z7" s="321"/>
      <c r="AA7" s="730"/>
      <c r="AB7" s="322"/>
      <c r="AC7" s="320"/>
      <c r="AD7" s="320">
        <v>6</v>
      </c>
    </row>
    <row r="8" spans="1:45">
      <c r="V8" s="727"/>
      <c r="W8" s="322">
        <v>14.564666666666668</v>
      </c>
      <c r="X8" s="322">
        <v>22.556838365896983</v>
      </c>
      <c r="Y8" s="320">
        <v>7</v>
      </c>
      <c r="Z8" s="321"/>
      <c r="AA8" s="730"/>
      <c r="AB8" s="322"/>
      <c r="AC8" s="320"/>
      <c r="AD8" s="320">
        <v>7</v>
      </c>
    </row>
    <row r="9" spans="1:45">
      <c r="V9" s="727"/>
      <c r="W9" s="322">
        <v>13.444333333333333</v>
      </c>
      <c r="X9" s="322">
        <v>22.565970453387671</v>
      </c>
      <c r="Y9" s="320">
        <v>8</v>
      </c>
      <c r="Z9" s="321"/>
      <c r="AA9" s="730"/>
      <c r="AB9" s="322"/>
      <c r="AC9" s="320"/>
      <c r="AD9" s="320">
        <v>8</v>
      </c>
    </row>
    <row r="10" spans="1:45" ht="18.75">
      <c r="B10" s="1"/>
      <c r="D10" s="2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727"/>
      <c r="W10" s="322">
        <v>12.545999999999999</v>
      </c>
      <c r="X10" s="322">
        <v>22.568156424581005</v>
      </c>
      <c r="Y10" s="320">
        <v>9</v>
      </c>
      <c r="Z10" s="321"/>
      <c r="AA10" s="730"/>
      <c r="AB10" s="322"/>
      <c r="AC10" s="320"/>
      <c r="AD10" s="320">
        <v>9</v>
      </c>
    </row>
    <row r="11" spans="1:45" ht="18.75">
      <c r="B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728"/>
      <c r="W11" s="322">
        <v>11.826333333333332</v>
      </c>
      <c r="X11" s="322">
        <v>22.573985680190933</v>
      </c>
      <c r="Y11" s="320">
        <v>10</v>
      </c>
      <c r="Z11" s="321"/>
      <c r="AA11" s="731"/>
      <c r="AB11" s="322"/>
      <c r="AC11" s="320"/>
      <c r="AD11" s="320">
        <v>10</v>
      </c>
    </row>
    <row r="12" spans="1:45" ht="18.75" customHeight="1">
      <c r="B12" s="8"/>
      <c r="E12" s="680"/>
      <c r="F12" s="176"/>
      <c r="G12" s="268"/>
      <c r="H12" s="9"/>
      <c r="I12" s="680"/>
      <c r="J12" s="228"/>
      <c r="K12" s="268"/>
      <c r="L12" s="10"/>
      <c r="M12" s="680"/>
      <c r="N12" s="228"/>
      <c r="O12" s="268"/>
      <c r="P12" s="11"/>
      <c r="Q12" s="680"/>
      <c r="R12" s="228"/>
      <c r="S12" s="268"/>
      <c r="T12" s="12"/>
      <c r="U12" s="683"/>
      <c r="V12" s="230"/>
      <c r="W12" s="270"/>
      <c r="X12" s="12"/>
      <c r="Y12" s="683"/>
      <c r="Z12" s="230"/>
      <c r="AA12" s="270"/>
      <c r="AB12" s="11"/>
      <c r="AC12" s="683"/>
      <c r="AD12" s="230"/>
      <c r="AE12" s="270"/>
      <c r="AF12" s="11"/>
      <c r="AG12" s="683"/>
      <c r="AH12" s="230"/>
      <c r="AI12" s="270"/>
      <c r="AJ12" s="13"/>
      <c r="AK12" s="683"/>
      <c r="AL12" s="230"/>
      <c r="AM12" s="270"/>
      <c r="AN12" s="11"/>
      <c r="AO12" s="683"/>
      <c r="AP12" s="230"/>
      <c r="AQ12" s="270"/>
      <c r="AR12" s="10"/>
    </row>
    <row r="13" spans="1:45">
      <c r="E13" s="723"/>
      <c r="F13" s="177"/>
      <c r="G13" s="269"/>
      <c r="H13" s="14"/>
      <c r="I13" s="723"/>
      <c r="J13" s="229"/>
      <c r="K13" s="269"/>
      <c r="L13" s="15"/>
      <c r="M13" s="723"/>
      <c r="N13" s="229"/>
      <c r="O13" s="269"/>
      <c r="P13" s="15"/>
      <c r="Q13" s="723"/>
      <c r="R13" s="229"/>
      <c r="S13" s="269"/>
      <c r="T13" s="16"/>
      <c r="U13" s="684"/>
      <c r="V13" s="231"/>
      <c r="W13" s="271"/>
      <c r="X13" s="16"/>
      <c r="Y13" s="684"/>
      <c r="Z13" s="231"/>
      <c r="AA13" s="271"/>
      <c r="AB13" s="15"/>
      <c r="AC13" s="684"/>
      <c r="AD13" s="231"/>
      <c r="AE13" s="271"/>
      <c r="AF13" s="15"/>
      <c r="AG13" s="684"/>
      <c r="AH13" s="231"/>
      <c r="AI13" s="271"/>
      <c r="AJ13" s="15"/>
      <c r="AK13" s="684"/>
      <c r="AL13" s="231"/>
      <c r="AM13" s="271"/>
      <c r="AN13" s="15"/>
      <c r="AO13" s="684"/>
      <c r="AP13" s="231"/>
      <c r="AQ13" s="271"/>
      <c r="AR13" s="15"/>
    </row>
    <row r="14" spans="1:45" ht="21">
      <c r="B14" s="17"/>
      <c r="C14" s="18"/>
      <c r="D14" s="17"/>
      <c r="E14" s="685" t="s">
        <v>116</v>
      </c>
      <c r="F14" s="685"/>
      <c r="G14" s="685"/>
      <c r="H14" s="686"/>
      <c r="I14" s="687" t="s">
        <v>118</v>
      </c>
      <c r="J14" s="687"/>
      <c r="K14" s="687"/>
      <c r="L14" s="688"/>
      <c r="M14" s="689" t="s">
        <v>117</v>
      </c>
      <c r="N14" s="689"/>
      <c r="O14" s="689"/>
      <c r="P14" s="690"/>
      <c r="Q14" s="691" t="s">
        <v>119</v>
      </c>
      <c r="R14" s="691"/>
      <c r="S14" s="691"/>
      <c r="T14" s="692"/>
      <c r="U14" s="708" t="s">
        <v>120</v>
      </c>
      <c r="V14" s="708"/>
      <c r="W14" s="708"/>
      <c r="X14" s="709"/>
      <c r="Y14" s="721" t="s">
        <v>121</v>
      </c>
      <c r="Z14" s="721"/>
      <c r="AA14" s="721"/>
      <c r="AB14" s="722"/>
      <c r="AC14" s="695" t="s">
        <v>122</v>
      </c>
      <c r="AD14" s="695"/>
      <c r="AE14" s="695"/>
      <c r="AF14" s="696"/>
      <c r="AG14" s="697" t="s">
        <v>123</v>
      </c>
      <c r="AH14" s="697"/>
      <c r="AI14" s="697"/>
      <c r="AJ14" s="698"/>
      <c r="AK14" s="699" t="s">
        <v>124</v>
      </c>
      <c r="AL14" s="699"/>
      <c r="AM14" s="699"/>
      <c r="AN14" s="700"/>
      <c r="AO14" s="724" t="s">
        <v>125</v>
      </c>
      <c r="AP14" s="724"/>
      <c r="AQ14" s="724"/>
      <c r="AR14" s="725"/>
    </row>
    <row r="15" spans="1:45" ht="32.25" thickBot="1">
      <c r="A15" s="19"/>
      <c r="B15" s="34" t="s">
        <v>0</v>
      </c>
      <c r="C15" s="20" t="s">
        <v>1</v>
      </c>
      <c r="D15" s="21" t="s">
        <v>2</v>
      </c>
      <c r="E15" s="239" t="s">
        <v>22</v>
      </c>
      <c r="F15" s="240" t="s">
        <v>3</v>
      </c>
      <c r="G15" s="241" t="s">
        <v>4</v>
      </c>
      <c r="H15" s="241"/>
      <c r="I15" s="242" t="s">
        <v>22</v>
      </c>
      <c r="J15" s="242" t="s">
        <v>3</v>
      </c>
      <c r="K15" s="242" t="s">
        <v>4</v>
      </c>
      <c r="L15" s="242"/>
      <c r="M15" s="91" t="s">
        <v>22</v>
      </c>
      <c r="N15" s="91" t="s">
        <v>3</v>
      </c>
      <c r="O15" s="91" t="s">
        <v>4</v>
      </c>
      <c r="P15" s="91"/>
      <c r="Q15" s="243" t="s">
        <v>22</v>
      </c>
      <c r="R15" s="243" t="s">
        <v>3</v>
      </c>
      <c r="S15" s="243" t="s">
        <v>4</v>
      </c>
      <c r="T15" s="243"/>
      <c r="U15" s="97" t="s">
        <v>22</v>
      </c>
      <c r="V15" s="97" t="s">
        <v>3</v>
      </c>
      <c r="W15" s="97" t="s">
        <v>4</v>
      </c>
      <c r="X15" s="97"/>
      <c r="Y15" s="244" t="s">
        <v>22</v>
      </c>
      <c r="Z15" s="244" t="s">
        <v>3</v>
      </c>
      <c r="AA15" s="244" t="s">
        <v>4</v>
      </c>
      <c r="AB15" s="244"/>
      <c r="AC15" s="96" t="s">
        <v>26</v>
      </c>
      <c r="AD15" s="96" t="s">
        <v>3</v>
      </c>
      <c r="AE15" s="96" t="s">
        <v>4</v>
      </c>
      <c r="AF15" s="96"/>
      <c r="AG15" s="95" t="s">
        <v>22</v>
      </c>
      <c r="AH15" s="95" t="s">
        <v>3</v>
      </c>
      <c r="AI15" s="95" t="s">
        <v>4</v>
      </c>
      <c r="AJ15" s="95"/>
      <c r="AK15" s="94" t="s">
        <v>22</v>
      </c>
      <c r="AL15" s="94" t="s">
        <v>3</v>
      </c>
      <c r="AM15" s="94" t="s">
        <v>4</v>
      </c>
      <c r="AN15" s="94"/>
      <c r="AO15" s="237" t="s">
        <v>22</v>
      </c>
      <c r="AP15" s="237" t="s">
        <v>3</v>
      </c>
      <c r="AQ15" s="288" t="s">
        <v>4</v>
      </c>
      <c r="AR15" s="274"/>
      <c r="AS15" s="3"/>
    </row>
    <row r="16" spans="1:45" ht="45" customHeight="1">
      <c r="A16" s="286" t="s">
        <v>70</v>
      </c>
      <c r="B16" s="112">
        <v>2</v>
      </c>
      <c r="C16" s="112">
        <v>18</v>
      </c>
      <c r="D16" s="30">
        <v>294</v>
      </c>
      <c r="E16" s="65">
        <v>30.533666666666665</v>
      </c>
      <c r="F16" s="24">
        <v>18.885031428153777</v>
      </c>
      <c r="G16" s="24">
        <v>1.1523297941931265</v>
      </c>
      <c r="H16" s="61"/>
      <c r="I16" s="24">
        <v>22.202999999999999</v>
      </c>
      <c r="J16" s="24">
        <v>18.913556372075032</v>
      </c>
      <c r="K16" s="24">
        <v>1.119046419031299</v>
      </c>
      <c r="L16" s="24"/>
      <c r="M16" s="42">
        <v>18.125333333333334</v>
      </c>
      <c r="N16" s="42">
        <v>18.93161839548441</v>
      </c>
      <c r="O16" s="42">
        <v>1.1020226176482508</v>
      </c>
      <c r="P16" s="24"/>
      <c r="Q16" s="42">
        <v>15.632</v>
      </c>
      <c r="R16" s="42">
        <v>18.94245385450597</v>
      </c>
      <c r="S16" s="42">
        <v>1.0908583391486393</v>
      </c>
      <c r="T16" s="24"/>
      <c r="U16" s="38">
        <v>13.929</v>
      </c>
      <c r="V16" s="38">
        <v>18.95486369730374</v>
      </c>
      <c r="W16" s="38">
        <v>1.0830698253071382</v>
      </c>
      <c r="X16" s="24"/>
      <c r="Y16" s="42">
        <v>12.678333333333333</v>
      </c>
      <c r="Z16" s="42">
        <v>18.96060766649002</v>
      </c>
      <c r="AA16" s="42">
        <v>1.0769905991618529</v>
      </c>
      <c r="AB16" s="61"/>
      <c r="AC16" s="42">
        <v>11.717999999999998</v>
      </c>
      <c r="AD16" s="42">
        <v>18.969759308784198</v>
      </c>
      <c r="AE16" s="42">
        <v>1.0718663292374302</v>
      </c>
      <c r="AF16" s="24"/>
      <c r="AG16" s="42">
        <v>10.950666666666669</v>
      </c>
      <c r="AH16" s="42">
        <v>18.978999999999999</v>
      </c>
      <c r="AI16" s="42">
        <v>1.0678021192225187</v>
      </c>
      <c r="AJ16" s="24"/>
      <c r="AK16" s="42">
        <v>10.325333333333333</v>
      </c>
      <c r="AL16" s="42">
        <v>18.981617647058822</v>
      </c>
      <c r="AM16" s="42">
        <v>1.064211358092555</v>
      </c>
      <c r="AN16" s="24"/>
      <c r="AO16" s="42">
        <v>9.8010000000000002</v>
      </c>
      <c r="AP16" s="55">
        <v>18.985932004689332</v>
      </c>
      <c r="AQ16" s="42">
        <v>1.0606760217885358</v>
      </c>
      <c r="AR16" s="23"/>
      <c r="AS16" s="25"/>
    </row>
    <row r="17" spans="1:47" ht="35.1" customHeight="1" thickBot="1">
      <c r="A17" s="286" t="s">
        <v>20</v>
      </c>
      <c r="B17" s="112">
        <v>0</v>
      </c>
      <c r="C17" s="112">
        <v>19</v>
      </c>
      <c r="D17" s="117">
        <v>312</v>
      </c>
      <c r="E17" s="65">
        <v>31.058</v>
      </c>
      <c r="F17" s="24">
        <v>19</v>
      </c>
      <c r="G17" s="24">
        <v>1.1721179489759976</v>
      </c>
      <c r="H17" s="61"/>
      <c r="I17" s="24">
        <v>22.426500000000001</v>
      </c>
      <c r="J17" s="24">
        <v>19</v>
      </c>
      <c r="K17" s="24">
        <v>1.1303109722292224</v>
      </c>
      <c r="L17" s="24"/>
      <c r="M17" s="43">
        <v>18.2485</v>
      </c>
      <c r="N17" s="43">
        <v>19</v>
      </c>
      <c r="O17" s="43">
        <v>1.109511166957156</v>
      </c>
      <c r="P17" s="24"/>
      <c r="Q17" s="43">
        <v>15.711500000000001</v>
      </c>
      <c r="R17" s="43">
        <v>19</v>
      </c>
      <c r="S17" s="43">
        <v>1.0964061409630148</v>
      </c>
      <c r="T17" s="24"/>
      <c r="U17" s="38">
        <v>13.9795</v>
      </c>
      <c r="V17" s="38">
        <v>19</v>
      </c>
      <c r="W17" s="38">
        <v>1.0869965268778188</v>
      </c>
      <c r="X17" s="24"/>
      <c r="Y17" s="43">
        <v>12.7155</v>
      </c>
      <c r="Z17" s="43">
        <v>19</v>
      </c>
      <c r="AA17" s="43">
        <v>1.0801478083588176</v>
      </c>
      <c r="AB17" s="61"/>
      <c r="AC17" s="43">
        <v>11.7425</v>
      </c>
      <c r="AD17" s="43">
        <v>19</v>
      </c>
      <c r="AE17" s="43">
        <v>1.0741073878708418</v>
      </c>
      <c r="AF17" s="24"/>
      <c r="AG17" s="43">
        <v>10.965999999999999</v>
      </c>
      <c r="AH17" s="43">
        <v>19</v>
      </c>
      <c r="AI17" s="43">
        <v>1.069</v>
      </c>
      <c r="AJ17" s="24"/>
      <c r="AK17" s="43">
        <v>10.337</v>
      </c>
      <c r="AL17" s="43">
        <v>19</v>
      </c>
      <c r="AM17" s="43">
        <v>1.0654138179819286</v>
      </c>
      <c r="AN17" s="24"/>
      <c r="AO17" s="43">
        <v>9.8090000000000011</v>
      </c>
      <c r="AP17" s="43">
        <v>19</v>
      </c>
      <c r="AQ17" s="43">
        <v>1.0615417914216658</v>
      </c>
      <c r="AR17" s="23"/>
      <c r="AS17" s="25"/>
    </row>
    <row r="18" spans="1:47" ht="45" customHeight="1" thickBot="1">
      <c r="A18" s="286" t="s">
        <v>71</v>
      </c>
      <c r="B18" s="113">
        <v>2</v>
      </c>
      <c r="C18" s="113">
        <v>18</v>
      </c>
      <c r="D18" s="30">
        <v>294</v>
      </c>
      <c r="E18" s="65">
        <v>32.082000000000001</v>
      </c>
      <c r="F18" s="24">
        <v>19.208483203257551</v>
      </c>
      <c r="G18" s="24">
        <v>1.2107633472550698</v>
      </c>
      <c r="H18" s="61"/>
      <c r="I18" s="24">
        <v>23.147666666666666</v>
      </c>
      <c r="J18" s="24">
        <v>19.267577762661553</v>
      </c>
      <c r="K18" s="24">
        <v>1.1666582665524252</v>
      </c>
      <c r="L18" s="24"/>
      <c r="M18" s="24">
        <v>18.824999999999999</v>
      </c>
      <c r="N18" s="24">
        <v>19.310530568273634</v>
      </c>
      <c r="O18" s="24">
        <v>1.1445624417332088</v>
      </c>
      <c r="P18" s="24"/>
      <c r="Q18" s="39">
        <v>16.194999999999997</v>
      </c>
      <c r="R18" s="39">
        <v>19.340772935510394</v>
      </c>
      <c r="S18" s="39">
        <v>1.130146545708304</v>
      </c>
      <c r="T18" s="24"/>
      <c r="U18" s="39">
        <v>14.398000000000001</v>
      </c>
      <c r="V18" s="39">
        <v>19.365874981786391</v>
      </c>
      <c r="W18" s="39">
        <v>1.1195376082110831</v>
      </c>
      <c r="X18" s="24"/>
      <c r="Y18" s="103">
        <v>13.082666666666666</v>
      </c>
      <c r="Z18" s="103">
        <v>19.383597422949677</v>
      </c>
      <c r="AA18" s="103">
        <v>1.1113376373315211</v>
      </c>
      <c r="AB18" s="24"/>
      <c r="AC18" s="39">
        <v>12.073</v>
      </c>
      <c r="AD18" s="39">
        <v>19.401498279003846</v>
      </c>
      <c r="AE18" s="39">
        <v>1.1043388114766597</v>
      </c>
      <c r="AF18" s="24"/>
      <c r="AG18" s="24">
        <v>11.269</v>
      </c>
      <c r="AH18" s="24">
        <v>19.510973004466887</v>
      </c>
      <c r="AI18" s="24">
        <v>1.0988428785022428</v>
      </c>
      <c r="AJ18" s="24"/>
      <c r="AK18" s="24">
        <v>10.612666666666668</v>
      </c>
      <c r="AL18" s="24">
        <v>19.430280957336109</v>
      </c>
      <c r="AM18" s="24">
        <v>1.0938262273679871</v>
      </c>
      <c r="AN18" s="24"/>
      <c r="AO18" s="24">
        <v>10.065333333333333</v>
      </c>
      <c r="AP18" s="24">
        <v>19.442972350230413</v>
      </c>
      <c r="AQ18" s="24">
        <v>1.0892824934165433</v>
      </c>
      <c r="AR18" s="23"/>
      <c r="AS18" s="25"/>
    </row>
    <row r="19" spans="1:47" ht="45" customHeight="1">
      <c r="A19" s="286" t="s">
        <v>77</v>
      </c>
      <c r="B19" s="113">
        <v>3</v>
      </c>
      <c r="C19" s="113">
        <v>18</v>
      </c>
      <c r="D19" s="72">
        <v>292</v>
      </c>
      <c r="E19" s="67">
        <v>34.632999999999996</v>
      </c>
      <c r="F19" s="39">
        <v>19.727858839497795</v>
      </c>
      <c r="G19" s="39">
        <v>1.3070371861319379</v>
      </c>
      <c r="H19" s="61"/>
      <c r="I19" s="24">
        <v>24.617000000000001</v>
      </c>
      <c r="J19" s="24">
        <v>19.81275122132212</v>
      </c>
      <c r="K19" s="24">
        <v>1.2407136737059625</v>
      </c>
      <c r="L19" s="24"/>
      <c r="M19" s="24">
        <v>19.868333333333336</v>
      </c>
      <c r="N19" s="24">
        <v>19.872519974863096</v>
      </c>
      <c r="O19" s="24">
        <v>1.2079972437274533</v>
      </c>
      <c r="P19" s="65"/>
      <c r="Q19" s="147">
        <v>17.007000000000001</v>
      </c>
      <c r="R19" s="147">
        <v>19.913074121931164</v>
      </c>
      <c r="S19" s="147">
        <v>1.186810886252617</v>
      </c>
      <c r="T19" s="66"/>
      <c r="U19" s="42">
        <v>15.066666666666668</v>
      </c>
      <c r="V19" s="42">
        <v>19.95045898295206</v>
      </c>
      <c r="W19" s="42">
        <v>1.1715307656420095</v>
      </c>
      <c r="X19" s="66"/>
      <c r="Y19" s="48">
        <v>13.647</v>
      </c>
      <c r="Z19" s="48">
        <v>19.973184746648094</v>
      </c>
      <c r="AA19" s="48">
        <v>1.1592762487257899</v>
      </c>
      <c r="AB19" s="65"/>
      <c r="AC19" s="42">
        <v>12.564333333333332</v>
      </c>
      <c r="AD19" s="42">
        <v>19.998380238914759</v>
      </c>
      <c r="AE19" s="42">
        <v>1.1492819465194988</v>
      </c>
      <c r="AF19" s="65"/>
      <c r="AG19" s="44">
        <v>11.704000000000001</v>
      </c>
      <c r="AH19" s="44">
        <v>20.021999999999998</v>
      </c>
      <c r="AI19" s="44">
        <v>1.1412598322823897</v>
      </c>
      <c r="AJ19" s="65"/>
      <c r="AK19" s="44">
        <v>11.005666666666665</v>
      </c>
      <c r="AL19" s="44">
        <v>20.062218692083661</v>
      </c>
      <c r="AM19" s="44">
        <v>1.1343319476414606</v>
      </c>
      <c r="AN19" s="65"/>
      <c r="AO19" s="44">
        <v>10.421333333333335</v>
      </c>
      <c r="AP19" s="44">
        <v>20.079001468428782</v>
      </c>
      <c r="AQ19" s="44">
        <v>1.1278092420908337</v>
      </c>
      <c r="AR19" s="23"/>
      <c r="AS19" s="25"/>
    </row>
    <row r="20" spans="1:47" ht="35.1" customHeight="1" thickBot="1">
      <c r="A20" s="286" t="s">
        <v>5</v>
      </c>
      <c r="B20" s="114">
        <v>0</v>
      </c>
      <c r="C20" s="112">
        <v>20</v>
      </c>
      <c r="D20" s="72">
        <v>326</v>
      </c>
      <c r="E20" s="222">
        <v>35.969666666666662</v>
      </c>
      <c r="F20" s="251">
        <v>20</v>
      </c>
      <c r="G20" s="251">
        <v>1.3574825139636693</v>
      </c>
      <c r="H20" s="61"/>
      <c r="I20" s="37">
        <v>25.121666666666666</v>
      </c>
      <c r="J20" s="37">
        <v>20</v>
      </c>
      <c r="K20" s="37">
        <v>1.2661492196293871</v>
      </c>
      <c r="L20" s="24"/>
      <c r="M20" s="24">
        <v>20.105</v>
      </c>
      <c r="N20" s="24">
        <v>20</v>
      </c>
      <c r="O20" s="24">
        <v>1.2223866077580963</v>
      </c>
      <c r="P20" s="65"/>
      <c r="Q20" s="105">
        <v>17.130333333333336</v>
      </c>
      <c r="R20" s="105">
        <v>20</v>
      </c>
      <c r="S20" s="105">
        <v>1.1954175389625497</v>
      </c>
      <c r="T20" s="66"/>
      <c r="U20" s="43">
        <v>15.123333333333335</v>
      </c>
      <c r="V20" s="43">
        <v>20</v>
      </c>
      <c r="W20" s="43">
        <v>1.1759369654242913</v>
      </c>
      <c r="X20" s="66"/>
      <c r="Y20" s="51">
        <v>13.672666666666666</v>
      </c>
      <c r="Z20" s="51">
        <v>20</v>
      </c>
      <c r="AA20" s="51">
        <v>1.1614565635972363</v>
      </c>
      <c r="AB20" s="65"/>
      <c r="AC20" s="43">
        <v>12.565666666666667</v>
      </c>
      <c r="AD20" s="43">
        <v>20</v>
      </c>
      <c r="AE20" s="43">
        <v>1.1494039088941064</v>
      </c>
      <c r="AF20" s="65"/>
      <c r="AG20" s="57">
        <v>11.688666666666668</v>
      </c>
      <c r="AH20" s="57">
        <v>20</v>
      </c>
      <c r="AI20" s="57">
        <v>1.1397646752909059</v>
      </c>
      <c r="AJ20" s="65"/>
      <c r="AK20" s="57">
        <v>10.977666666666666</v>
      </c>
      <c r="AL20" s="57">
        <v>20</v>
      </c>
      <c r="AM20" s="57">
        <v>1.1314460439069638</v>
      </c>
      <c r="AN20" s="65"/>
      <c r="AO20" s="57">
        <v>10.387666666666668</v>
      </c>
      <c r="AP20" s="57">
        <v>20</v>
      </c>
      <c r="AQ20" s="57">
        <v>1.1241657948847446</v>
      </c>
      <c r="AR20" s="23"/>
      <c r="AS20" s="25"/>
    </row>
    <row r="21" spans="1:47" ht="60" customHeight="1">
      <c r="A21" s="286" t="s">
        <v>113</v>
      </c>
      <c r="B21" s="31">
        <v>3</v>
      </c>
      <c r="C21" s="31">
        <v>18</v>
      </c>
      <c r="D21" s="30">
        <v>292</v>
      </c>
      <c r="E21" s="223">
        <v>36.475999999999999</v>
      </c>
      <c r="F21" s="252">
        <v>20.101741460147355</v>
      </c>
      <c r="G21" s="252">
        <v>1.3765913551049163</v>
      </c>
      <c r="H21" s="61"/>
      <c r="I21" s="37">
        <v>25.622333333333334</v>
      </c>
      <c r="J21" s="37">
        <v>20.188362177075497</v>
      </c>
      <c r="K21" s="37">
        <v>1.2913831628110144</v>
      </c>
      <c r="L21" s="24"/>
      <c r="M21" s="24">
        <v>20.559333333333331</v>
      </c>
      <c r="N21" s="24">
        <v>20.250413374977033</v>
      </c>
      <c r="O21" s="24">
        <v>1.2500101333549507</v>
      </c>
      <c r="P21" s="24"/>
      <c r="Q21" s="40">
        <v>17.533999999999999</v>
      </c>
      <c r="R21" s="40">
        <v>20.293932038834949</v>
      </c>
      <c r="S21" s="40">
        <v>1.223586880669923</v>
      </c>
      <c r="T21" s="24"/>
      <c r="U21" s="40">
        <v>15.490333333333334</v>
      </c>
      <c r="V21" s="40">
        <v>20.331726423621571</v>
      </c>
      <c r="W21" s="40">
        <v>1.2044735887201288</v>
      </c>
      <c r="X21" s="24"/>
      <c r="Y21" s="40">
        <v>14.004666666666665</v>
      </c>
      <c r="Z21" s="40">
        <v>20.359566787003608</v>
      </c>
      <c r="AA21" s="40">
        <v>1.1896590780382827</v>
      </c>
      <c r="AB21" s="24"/>
      <c r="AC21" s="40">
        <v>12.874000000000001</v>
      </c>
      <c r="AD21" s="40">
        <v>20.389145982330671</v>
      </c>
      <c r="AE21" s="40">
        <v>1.1776077080220753</v>
      </c>
      <c r="AF21" s="24"/>
      <c r="AG21" s="24">
        <v>11.974333333333334</v>
      </c>
      <c r="AH21" s="24">
        <v>20.411623439000959</v>
      </c>
      <c r="AI21" s="24">
        <v>1.1676201001105118</v>
      </c>
      <c r="AJ21" s="24"/>
      <c r="AK21" s="24">
        <v>11.243666666666668</v>
      </c>
      <c r="AL21" s="24">
        <v>20.430188679245287</v>
      </c>
      <c r="AM21" s="24">
        <v>1.1588621293846841</v>
      </c>
      <c r="AN21" s="24"/>
      <c r="AO21" s="24">
        <v>10.636666666666667</v>
      </c>
      <c r="AP21" s="24">
        <v>20.447573397243858</v>
      </c>
      <c r="AQ21" s="24">
        <v>1.1511128747159192</v>
      </c>
      <c r="AR21" s="23"/>
      <c r="AS21" s="25"/>
    </row>
    <row r="22" spans="1:47" ht="35.1" customHeight="1">
      <c r="A22" s="287" t="s">
        <v>6</v>
      </c>
      <c r="B22" s="31">
        <v>1</v>
      </c>
      <c r="C22" s="31">
        <v>20</v>
      </c>
      <c r="D22" s="30">
        <v>324</v>
      </c>
      <c r="E22" s="84">
        <v>38.088000000000001</v>
      </c>
      <c r="F22" s="40">
        <v>20.425653047555258</v>
      </c>
      <c r="G22" s="40">
        <v>1.4374276656770495</v>
      </c>
      <c r="H22" s="61"/>
      <c r="I22" s="24">
        <v>26.367333333333335</v>
      </c>
      <c r="J22" s="24">
        <v>20.468648106345622</v>
      </c>
      <c r="K22" s="24">
        <v>1.3289316734707595</v>
      </c>
      <c r="L22" s="24"/>
      <c r="M22" s="24">
        <v>21.005666666666666</v>
      </c>
      <c r="N22" s="24">
        <v>20.4964174168657</v>
      </c>
      <c r="O22" s="24">
        <v>1.2771472579141501</v>
      </c>
      <c r="P22" s="24"/>
      <c r="Q22" s="24">
        <v>17.837</v>
      </c>
      <c r="R22" s="24">
        <v>20.514563106796118</v>
      </c>
      <c r="S22" s="24">
        <v>1.2447313328681089</v>
      </c>
      <c r="T22" s="24"/>
      <c r="U22" s="24">
        <v>15.71</v>
      </c>
      <c r="V22" s="24">
        <v>20.530280204880988</v>
      </c>
      <c r="W22" s="24">
        <v>1.2215540925820332</v>
      </c>
      <c r="X22" s="24"/>
      <c r="Y22" s="24">
        <v>14.173666666666668</v>
      </c>
      <c r="Z22" s="24">
        <v>20.54259927797834</v>
      </c>
      <c r="AA22" s="24">
        <v>1.2040151772567675</v>
      </c>
      <c r="AB22" s="24"/>
      <c r="AC22" s="24">
        <v>13.003666666666668</v>
      </c>
      <c r="AD22" s="24">
        <v>20.552797644089189</v>
      </c>
      <c r="AE22" s="24">
        <v>1.1894685489526482</v>
      </c>
      <c r="AF22" s="24"/>
      <c r="AG22" s="24">
        <v>12.08</v>
      </c>
      <c r="AH22" s="24">
        <v>20.563880883765609</v>
      </c>
      <c r="AI22" s="24">
        <v>1.1779236819866086</v>
      </c>
      <c r="AJ22" s="24"/>
      <c r="AK22" s="24">
        <v>11.331000000000001</v>
      </c>
      <c r="AL22" s="24">
        <v>20.571428571428577</v>
      </c>
      <c r="AM22" s="24">
        <v>1.1678634005565673</v>
      </c>
      <c r="AN22" s="24"/>
      <c r="AO22" s="24">
        <v>10.707333333333333</v>
      </c>
      <c r="AP22" s="24">
        <v>20.574595566207307</v>
      </c>
      <c r="AQ22" s="24">
        <v>1.1587605064752353</v>
      </c>
      <c r="AR22" s="23"/>
      <c r="AS22" s="25"/>
    </row>
    <row r="23" spans="1:47" ht="39.950000000000003" customHeight="1">
      <c r="A23" s="287" t="s">
        <v>7</v>
      </c>
      <c r="B23" s="31">
        <v>0</v>
      </c>
      <c r="C23" s="31">
        <v>21</v>
      </c>
      <c r="D23" s="30">
        <v>340</v>
      </c>
      <c r="E23" s="65">
        <v>40.946333333333335</v>
      </c>
      <c r="F23" s="24">
        <v>21</v>
      </c>
      <c r="G23" s="24">
        <v>1.5453001559905402</v>
      </c>
      <c r="H23" s="61"/>
      <c r="I23" s="24">
        <v>27.779666666666667</v>
      </c>
      <c r="J23" s="24">
        <v>21</v>
      </c>
      <c r="K23" s="24">
        <v>1.4001142415536854</v>
      </c>
      <c r="L23" s="24"/>
      <c r="M23" s="24">
        <v>21.919333333333331</v>
      </c>
      <c r="N23" s="24">
        <v>21</v>
      </c>
      <c r="O23" s="24">
        <v>1.3326983097563938</v>
      </c>
      <c r="P23" s="24"/>
      <c r="Q23" s="24">
        <v>18.503666666666664</v>
      </c>
      <c r="R23" s="24">
        <v>21</v>
      </c>
      <c r="S23" s="24">
        <v>1.2912537799488251</v>
      </c>
      <c r="T23" s="24"/>
      <c r="U23" s="24">
        <v>16.22966666666667</v>
      </c>
      <c r="V23" s="24">
        <v>21</v>
      </c>
      <c r="W23" s="24">
        <v>1.2619615364677834</v>
      </c>
      <c r="X23" s="24"/>
      <c r="Y23" s="24">
        <v>14.595999999999998</v>
      </c>
      <c r="Z23" s="24">
        <v>21</v>
      </c>
      <c r="AA23" s="24">
        <v>1.2398912674142031</v>
      </c>
      <c r="AB23" s="24"/>
      <c r="AC23" s="24">
        <v>13.357999999999999</v>
      </c>
      <c r="AD23" s="24">
        <v>21</v>
      </c>
      <c r="AE23" s="24">
        <v>1.2218800500045737</v>
      </c>
      <c r="AF23" s="24"/>
      <c r="AG23" s="24">
        <v>12.382666666666667</v>
      </c>
      <c r="AH23" s="24">
        <v>21</v>
      </c>
      <c r="AI23" s="24">
        <v>1.2074367808619906</v>
      </c>
      <c r="AJ23" s="24"/>
      <c r="AK23" s="24">
        <v>11.595999999999998</v>
      </c>
      <c r="AL23" s="24">
        <v>21</v>
      </c>
      <c r="AM23" s="24">
        <v>1.1951764180437694</v>
      </c>
      <c r="AN23" s="24"/>
      <c r="AO23" s="24">
        <v>10.944000000000001</v>
      </c>
      <c r="AP23" s="24">
        <v>21</v>
      </c>
      <c r="AQ23" s="24">
        <v>1.1843728581220014</v>
      </c>
      <c r="AR23" s="23"/>
      <c r="AS23" s="25"/>
    </row>
    <row r="24" spans="1:47" ht="50.1" customHeight="1" thickBot="1">
      <c r="A24" s="287" t="s">
        <v>8</v>
      </c>
      <c r="B24" s="31">
        <v>2</v>
      </c>
      <c r="C24" s="31">
        <v>20</v>
      </c>
      <c r="D24" s="30">
        <v>322</v>
      </c>
      <c r="E24" s="65">
        <v>41.925999999999995</v>
      </c>
      <c r="F24" s="24">
        <v>21.191515704418087</v>
      </c>
      <c r="G24" s="24">
        <v>1.5822724299300559</v>
      </c>
      <c r="H24" s="61"/>
      <c r="I24" s="24">
        <v>28.483333333333334</v>
      </c>
      <c r="J24" s="24">
        <v>21.262073246430788</v>
      </c>
      <c r="K24" s="24">
        <v>1.435579523881525</v>
      </c>
      <c r="L24" s="24"/>
      <c r="M24" s="24">
        <v>22.478333333333335</v>
      </c>
      <c r="N24" s="24">
        <v>21.307762892273814</v>
      </c>
      <c r="O24" s="24">
        <v>1.3666855822625754</v>
      </c>
      <c r="P24" s="24"/>
      <c r="Q24" s="24">
        <v>18.969666666666669</v>
      </c>
      <c r="R24" s="24">
        <v>21.339320388349517</v>
      </c>
      <c r="S24" s="24">
        <v>1.3237729704582462</v>
      </c>
      <c r="T24" s="24"/>
      <c r="U24" s="39">
        <v>16.634666666666671</v>
      </c>
      <c r="V24" s="39">
        <v>21.368405093996365</v>
      </c>
      <c r="W24" s="39">
        <v>1.2934529054999746</v>
      </c>
      <c r="X24" s="24"/>
      <c r="Y24" s="24">
        <v>14.953333333333333</v>
      </c>
      <c r="Z24" s="24">
        <v>21.388124547429399</v>
      </c>
      <c r="AA24" s="24">
        <v>1.2702457809491448</v>
      </c>
      <c r="AB24" s="24"/>
      <c r="AC24" s="39">
        <v>13.678000000000003</v>
      </c>
      <c r="AD24" s="39">
        <v>21.405748098055795</v>
      </c>
      <c r="AE24" s="39">
        <v>1.2511510199103579</v>
      </c>
      <c r="AF24" s="24"/>
      <c r="AG24" s="39">
        <v>12.674000000000001</v>
      </c>
      <c r="AH24" s="39">
        <v>21.421407907425266</v>
      </c>
      <c r="AI24" s="39">
        <v>1.2358447637001888</v>
      </c>
      <c r="AJ24" s="24"/>
      <c r="AK24" s="24">
        <v>11.861666666666666</v>
      </c>
      <c r="AL24" s="24">
        <v>21.434806328423353</v>
      </c>
      <c r="AM24" s="24">
        <v>1.2225581475246503</v>
      </c>
      <c r="AN24" s="24"/>
      <c r="AO24" s="39">
        <v>11.190333333333333</v>
      </c>
      <c r="AP24" s="39">
        <v>21.438575667655787</v>
      </c>
      <c r="AQ24" s="39">
        <v>1.2110313480754662</v>
      </c>
      <c r="AR24" s="23"/>
      <c r="AS24" s="25"/>
    </row>
    <row r="25" spans="1:47" ht="39.950000000000003" customHeight="1" thickBot="1">
      <c r="A25" s="287" t="s">
        <v>9</v>
      </c>
      <c r="B25" s="31">
        <v>3</v>
      </c>
      <c r="C25" s="31">
        <v>20</v>
      </c>
      <c r="D25" s="30">
        <v>320</v>
      </c>
      <c r="E25" s="67">
        <v>44.539666666666669</v>
      </c>
      <c r="F25" s="39">
        <v>21.702463182588296</v>
      </c>
      <c r="G25" s="39">
        <v>1.6809112866703571</v>
      </c>
      <c r="H25" s="61"/>
      <c r="I25" s="24">
        <v>29.938666666666666</v>
      </c>
      <c r="J25" s="24">
        <v>21.804096834264435</v>
      </c>
      <c r="K25" s="24">
        <v>1.5089293214387718</v>
      </c>
      <c r="L25" s="24"/>
      <c r="M25" s="24">
        <v>23.503</v>
      </c>
      <c r="N25" s="24">
        <v>21.87190310148651</v>
      </c>
      <c r="O25" s="24">
        <v>1.4289854485022899</v>
      </c>
      <c r="P25" s="65"/>
      <c r="Q25" s="52">
        <v>19.762666666666664</v>
      </c>
      <c r="R25" s="52">
        <v>21.916747572815535</v>
      </c>
      <c r="S25" s="52">
        <v>1.3791114212607583</v>
      </c>
      <c r="T25" s="65"/>
      <c r="U25" s="42">
        <v>17.283999999999999</v>
      </c>
      <c r="V25" s="42">
        <v>21.959066100667073</v>
      </c>
      <c r="W25" s="42">
        <v>1.343942771240475</v>
      </c>
      <c r="X25" s="65"/>
      <c r="Y25" s="42">
        <v>15.504</v>
      </c>
      <c r="Z25" s="42">
        <v>21.986241853729183</v>
      </c>
      <c r="AA25" s="42">
        <v>1.3170234454638123</v>
      </c>
      <c r="AB25" s="65"/>
      <c r="AC25" s="169">
        <v>14.156333333333334</v>
      </c>
      <c r="AD25" s="169">
        <v>22.037245560848852</v>
      </c>
      <c r="AE25" s="169">
        <v>1.2949050218007747</v>
      </c>
      <c r="AF25" s="66"/>
      <c r="AG25" s="45">
        <v>13.098000000000001</v>
      </c>
      <c r="AH25" s="45">
        <v>22.063165717116672</v>
      </c>
      <c r="AI25" s="45">
        <v>1.27718910485601</v>
      </c>
      <c r="AJ25" s="65"/>
      <c r="AK25" s="45">
        <v>12.241999999999999</v>
      </c>
      <c r="AL25" s="45">
        <v>22.069831631244824</v>
      </c>
      <c r="AM25" s="45">
        <v>1.2617583399182326</v>
      </c>
      <c r="AN25" s="65"/>
      <c r="AO25" s="148">
        <v>11.548999999999999</v>
      </c>
      <c r="AP25" s="148">
        <v>22.080035703659625</v>
      </c>
      <c r="AQ25" s="148">
        <v>1.2498466866274665</v>
      </c>
      <c r="AR25" s="28"/>
      <c r="AS25" s="25"/>
    </row>
    <row r="26" spans="1:47" ht="39.950000000000003" customHeight="1" thickBot="1">
      <c r="A26" s="287" t="s">
        <v>74</v>
      </c>
      <c r="B26" s="31">
        <v>0</v>
      </c>
      <c r="C26" s="31">
        <v>22</v>
      </c>
      <c r="D26" s="30">
        <v>354</v>
      </c>
      <c r="E26" s="146">
        <v>46.061666666666667</v>
      </c>
      <c r="F26" s="253">
        <v>22</v>
      </c>
      <c r="G26" s="253">
        <v>1.7383510290343684</v>
      </c>
      <c r="H26" s="61"/>
      <c r="I26" s="24">
        <v>30.464666666666663</v>
      </c>
      <c r="J26" s="24">
        <v>22</v>
      </c>
      <c r="K26" s="24">
        <v>1.5354400819851151</v>
      </c>
      <c r="L26" s="24"/>
      <c r="M26" s="24">
        <v>23.73566666666667</v>
      </c>
      <c r="N26" s="24">
        <v>22</v>
      </c>
      <c r="O26" s="24">
        <v>1.4431316120141056</v>
      </c>
      <c r="P26" s="65"/>
      <c r="Q26" s="60">
        <v>19.876999999999999</v>
      </c>
      <c r="R26" s="60">
        <v>22</v>
      </c>
      <c r="S26" s="60">
        <v>1.3870900209351011</v>
      </c>
      <c r="T26" s="65"/>
      <c r="U26" s="43">
        <v>17.328999999999997</v>
      </c>
      <c r="V26" s="43">
        <v>22</v>
      </c>
      <c r="W26" s="43">
        <v>1.3474418122440515</v>
      </c>
      <c r="X26" s="65"/>
      <c r="Y26" s="43">
        <v>15.516666666666666</v>
      </c>
      <c r="Z26" s="43">
        <v>22</v>
      </c>
      <c r="AA26" s="43">
        <v>1.3180994450107599</v>
      </c>
      <c r="AB26" s="65"/>
      <c r="AC26" s="170">
        <v>14.146666666666667</v>
      </c>
      <c r="AD26" s="170">
        <v>22</v>
      </c>
      <c r="AE26" s="170">
        <v>1.2940207945848707</v>
      </c>
      <c r="AF26" s="66"/>
      <c r="AG26" s="47">
        <v>13.074</v>
      </c>
      <c r="AH26" s="47">
        <v>22</v>
      </c>
      <c r="AI26" s="47">
        <v>1.2748488591302087</v>
      </c>
      <c r="AJ26" s="65"/>
      <c r="AK26" s="99">
        <v>12.206999999999999</v>
      </c>
      <c r="AL26" s="99">
        <v>22</v>
      </c>
      <c r="AM26" s="99">
        <v>1.2581509602501115</v>
      </c>
      <c r="AN26" s="65"/>
      <c r="AO26" s="148">
        <v>11.505666666666665</v>
      </c>
      <c r="AP26" s="148">
        <v>22</v>
      </c>
      <c r="AQ26" s="148">
        <v>1.245157101114678</v>
      </c>
      <c r="AR26" s="28"/>
      <c r="AS26" s="25"/>
    </row>
    <row r="27" spans="1:47" ht="39.950000000000003" customHeight="1" thickBot="1">
      <c r="A27" s="287" t="s">
        <v>10</v>
      </c>
      <c r="B27" s="31">
        <v>3</v>
      </c>
      <c r="C27" s="31">
        <v>20</v>
      </c>
      <c r="D27" s="30">
        <v>320</v>
      </c>
      <c r="E27" s="233">
        <v>46.503999999999998</v>
      </c>
      <c r="F27" s="254">
        <v>22.087239497731904</v>
      </c>
      <c r="G27" s="254">
        <v>1.7550445327831732</v>
      </c>
      <c r="H27" s="66"/>
      <c r="I27" s="48">
        <v>30.963999999999999</v>
      </c>
      <c r="J27" s="48">
        <v>22.192792792792794</v>
      </c>
      <c r="K27" s="48">
        <v>1.5606068242528099</v>
      </c>
      <c r="L27" s="65"/>
      <c r="M27" s="42">
        <v>24.186333333333334</v>
      </c>
      <c r="N27" s="42">
        <v>22.25855804169057</v>
      </c>
      <c r="O27" s="42">
        <v>1.4705322038020345</v>
      </c>
      <c r="P27" s="65"/>
      <c r="Q27" s="55">
        <v>20.279333333333337</v>
      </c>
      <c r="R27" s="55">
        <v>22.306968463886065</v>
      </c>
      <c r="S27" s="55">
        <v>1.4151663177483138</v>
      </c>
      <c r="T27" s="24"/>
      <c r="U27" s="50">
        <v>17.696333333333332</v>
      </c>
      <c r="V27" s="50">
        <v>22.348734177215189</v>
      </c>
      <c r="W27" s="50">
        <v>1.3760043543621379</v>
      </c>
      <c r="X27" s="24"/>
      <c r="Y27" s="38">
        <v>15.845999999999998</v>
      </c>
      <c r="Z27" s="38">
        <v>22.376667937476171</v>
      </c>
      <c r="AA27" s="38">
        <v>1.3460754332313964</v>
      </c>
      <c r="AB27" s="24"/>
      <c r="AC27" s="50">
        <v>14.449333333333334</v>
      </c>
      <c r="AD27" s="50">
        <v>22.403197158081706</v>
      </c>
      <c r="AE27" s="50">
        <v>1.3217062536207582</v>
      </c>
      <c r="AF27" s="65"/>
      <c r="AG27" s="46">
        <v>13.353999999999999</v>
      </c>
      <c r="AH27" s="46">
        <v>22.427916454406521</v>
      </c>
      <c r="AI27" s="46">
        <v>1.3021517259312227</v>
      </c>
      <c r="AJ27" s="65"/>
      <c r="AK27" s="172">
        <v>12.472666666666667</v>
      </c>
      <c r="AL27" s="172">
        <v>22.445251396648047</v>
      </c>
      <c r="AM27" s="172">
        <v>1.2855326897309924</v>
      </c>
      <c r="AN27" s="65"/>
      <c r="AO27" s="56">
        <v>11.761666666666665</v>
      </c>
      <c r="AP27" s="56">
        <v>22.458233890214796</v>
      </c>
      <c r="AQ27" s="56">
        <v>1.2728617293748419</v>
      </c>
      <c r="AR27" s="23"/>
      <c r="AS27" s="25"/>
    </row>
    <row r="28" spans="1:47" ht="35.1" customHeight="1" thickBot="1">
      <c r="A28" s="287" t="s">
        <v>11</v>
      </c>
      <c r="B28" s="31">
        <v>4</v>
      </c>
      <c r="C28" s="31">
        <v>20</v>
      </c>
      <c r="D28" s="30">
        <v>318</v>
      </c>
      <c r="E28" s="234">
        <v>46.461999999999996</v>
      </c>
      <c r="F28" s="255">
        <v>22.078956018670699</v>
      </c>
      <c r="G28" s="255">
        <v>1.7534594676193831</v>
      </c>
      <c r="H28" s="66"/>
      <c r="I28" s="51">
        <v>31.000333333333334</v>
      </c>
      <c r="J28" s="51">
        <v>22.206821106821106</v>
      </c>
      <c r="K28" s="51">
        <v>1.5624380491574688</v>
      </c>
      <c r="L28" s="65"/>
      <c r="M28" s="43">
        <v>24.251999999999999</v>
      </c>
      <c r="N28" s="43">
        <v>22.296232549244596</v>
      </c>
      <c r="O28" s="43">
        <v>1.4745247456527903</v>
      </c>
      <c r="P28" s="65"/>
      <c r="Q28" s="43">
        <v>20.348333333333333</v>
      </c>
      <c r="R28" s="43">
        <v>22.359613428280774</v>
      </c>
      <c r="S28" s="43">
        <v>1.4199813910211676</v>
      </c>
      <c r="T28" s="24"/>
      <c r="U28" s="50">
        <v>17.762666666666664</v>
      </c>
      <c r="V28" s="50">
        <v>22.411708860759493</v>
      </c>
      <c r="W28" s="50">
        <v>1.3811621999896324</v>
      </c>
      <c r="X28" s="24"/>
      <c r="Y28" s="38">
        <v>15.912333333333335</v>
      </c>
      <c r="Z28" s="38">
        <v>22.452535264963782</v>
      </c>
      <c r="AA28" s="38">
        <v>1.3517102729640957</v>
      </c>
      <c r="AB28" s="24"/>
      <c r="AC28" s="38">
        <v>14.515333333333333</v>
      </c>
      <c r="AD28" s="38">
        <v>22.491119005328596</v>
      </c>
      <c r="AE28" s="38">
        <v>1.3277433911638261</v>
      </c>
      <c r="AF28" s="65"/>
      <c r="AG28" s="42">
        <v>13.414333333333333</v>
      </c>
      <c r="AH28" s="42">
        <v>22.520122261844115</v>
      </c>
      <c r="AI28" s="42">
        <v>1.3080348436585842</v>
      </c>
      <c r="AJ28" s="65"/>
      <c r="AK28" s="42">
        <v>12.534666666666666</v>
      </c>
      <c r="AL28" s="42">
        <v>22.549162011173184</v>
      </c>
      <c r="AM28" s="42">
        <v>1.2919229051430927</v>
      </c>
      <c r="AN28" s="65"/>
      <c r="AO28" s="55">
        <v>11.820666666666668</v>
      </c>
      <c r="AP28" s="55">
        <v>22.563842482100242</v>
      </c>
      <c r="AQ28" s="55">
        <v>1.2792467804191767</v>
      </c>
      <c r="AR28" s="23"/>
      <c r="AS28" s="25"/>
    </row>
    <row r="29" spans="1:47" ht="39.950000000000003" customHeight="1" thickBot="1">
      <c r="A29" s="287" t="s">
        <v>75</v>
      </c>
      <c r="B29" s="31">
        <v>1</v>
      </c>
      <c r="C29" s="31">
        <v>22</v>
      </c>
      <c r="D29" s="115">
        <v>352</v>
      </c>
      <c r="E29" s="65">
        <v>48.174333333333344</v>
      </c>
      <c r="F29" s="24">
        <v>22.41667214515811</v>
      </c>
      <c r="G29" s="24">
        <v>1.8180823227494596</v>
      </c>
      <c r="H29" s="61"/>
      <c r="I29" s="24">
        <v>31.677666666666667</v>
      </c>
      <c r="J29" s="24">
        <v>22.468339768339767</v>
      </c>
      <c r="K29" s="24">
        <v>1.5965761134351428</v>
      </c>
      <c r="L29" s="24"/>
      <c r="M29" s="24">
        <v>24.602999999999998</v>
      </c>
      <c r="N29" s="24">
        <v>22.497609485561291</v>
      </c>
      <c r="O29" s="24">
        <v>1.4958655911799275</v>
      </c>
      <c r="P29" s="24"/>
      <c r="Q29" s="40">
        <v>20.553999999999998</v>
      </c>
      <c r="R29" s="40">
        <v>22.516531027466936</v>
      </c>
      <c r="S29" s="40">
        <v>1.4343335659455687</v>
      </c>
      <c r="T29" s="24"/>
      <c r="U29" s="24">
        <v>17.892333333333333</v>
      </c>
      <c r="V29" s="24">
        <v>22.534810126582279</v>
      </c>
      <c r="W29" s="24">
        <v>1.3912446218443835</v>
      </c>
      <c r="X29" s="24"/>
      <c r="Y29" s="38">
        <v>15.994</v>
      </c>
      <c r="Z29" s="38">
        <v>22.545939763629431</v>
      </c>
      <c r="AA29" s="38">
        <v>1.3586476384641522</v>
      </c>
      <c r="AB29" s="24"/>
      <c r="AC29" s="38">
        <v>14.564666666666668</v>
      </c>
      <c r="AD29" s="38">
        <v>22.556838365896983</v>
      </c>
      <c r="AE29" s="38">
        <v>1.3322559990243013</v>
      </c>
      <c r="AF29" s="65"/>
      <c r="AG29" s="171">
        <v>13.444333333333333</v>
      </c>
      <c r="AH29" s="171">
        <v>22.565970453387671</v>
      </c>
      <c r="AI29" s="171">
        <v>1.3109601508158357</v>
      </c>
      <c r="AJ29" s="66"/>
      <c r="AK29" s="43">
        <v>12.545999999999999</v>
      </c>
      <c r="AL29" s="43">
        <v>22.568156424581005</v>
      </c>
      <c r="AM29" s="43">
        <v>1.2930910090356271</v>
      </c>
      <c r="AN29" s="65"/>
      <c r="AO29" s="43">
        <v>11.826333333333332</v>
      </c>
      <c r="AP29" s="43">
        <v>22.573985680190933</v>
      </c>
      <c r="AQ29" s="43">
        <v>1.2798600339093105</v>
      </c>
      <c r="AR29" s="24"/>
      <c r="AS29" s="25"/>
    </row>
    <row r="30" spans="1:47" ht="35.1" customHeight="1" thickBot="1">
      <c r="A30" s="287" t="s">
        <v>12</v>
      </c>
      <c r="B30" s="32">
        <v>0</v>
      </c>
      <c r="C30" s="31">
        <v>23</v>
      </c>
      <c r="D30" s="118">
        <v>368</v>
      </c>
      <c r="E30" s="125">
        <v>51.132000000000005</v>
      </c>
      <c r="F30" s="256">
        <v>23</v>
      </c>
      <c r="G30" s="256">
        <v>1.9297036179741363</v>
      </c>
      <c r="H30" s="61"/>
      <c r="I30" s="38">
        <v>33.05466666666667</v>
      </c>
      <c r="J30" s="38">
        <v>23</v>
      </c>
      <c r="K30" s="38">
        <v>1.6659778572988597</v>
      </c>
      <c r="L30" s="24"/>
      <c r="M30" s="24">
        <v>25.478666666666669</v>
      </c>
      <c r="N30" s="24">
        <v>23</v>
      </c>
      <c r="O30" s="24">
        <v>1.5491062380933078</v>
      </c>
      <c r="P30" s="24"/>
      <c r="Q30" s="24">
        <v>21.187666666666669</v>
      </c>
      <c r="R30" s="24">
        <v>23</v>
      </c>
      <c r="S30" s="24">
        <v>1.47855315189579</v>
      </c>
      <c r="T30" s="24"/>
      <c r="U30" s="39">
        <v>18.382333333333335</v>
      </c>
      <c r="V30" s="39">
        <v>23</v>
      </c>
      <c r="W30" s="39">
        <v>1.4293452905499977</v>
      </c>
      <c r="X30" s="24"/>
      <c r="Y30" s="24">
        <v>16.391000000000002</v>
      </c>
      <c r="Z30" s="24">
        <v>23</v>
      </c>
      <c r="AA30" s="24">
        <v>1.3923717295276929</v>
      </c>
      <c r="AB30" s="24"/>
      <c r="AC30" s="24">
        <v>14.897333333333334</v>
      </c>
      <c r="AD30" s="24">
        <v>23</v>
      </c>
      <c r="AE30" s="24">
        <v>1.3626856114888559</v>
      </c>
      <c r="AF30" s="24"/>
      <c r="AG30" s="40">
        <v>13.728333333333333</v>
      </c>
      <c r="AH30" s="40">
        <v>23</v>
      </c>
      <c r="AI30" s="40">
        <v>1.33865305857115</v>
      </c>
      <c r="AJ30" s="24"/>
      <c r="AK30" s="24">
        <v>12.803666666666667</v>
      </c>
      <c r="AL30" s="24">
        <v>23</v>
      </c>
      <c r="AM30" s="24">
        <v>1.3196481945923659</v>
      </c>
      <c r="AN30" s="24"/>
      <c r="AO30" s="24">
        <v>12.064333333333332</v>
      </c>
      <c r="AP30" s="24">
        <v>23</v>
      </c>
      <c r="AQ30" s="24">
        <v>1.3056166804949314</v>
      </c>
      <c r="AR30" s="23"/>
      <c r="AS30" s="25"/>
    </row>
    <row r="31" spans="1:47" ht="35.1" customHeight="1" thickBot="1">
      <c r="A31" s="287" t="s">
        <v>13</v>
      </c>
      <c r="B31" s="32">
        <v>2</v>
      </c>
      <c r="C31" s="32">
        <v>22</v>
      </c>
      <c r="D31" s="78">
        <v>350</v>
      </c>
      <c r="E31" s="235">
        <v>52.048000000000002</v>
      </c>
      <c r="F31" s="128">
        <v>23.181685950413222</v>
      </c>
      <c r="G31" s="128">
        <v>1.9642731344034623</v>
      </c>
      <c r="H31" s="61"/>
      <c r="I31" s="54">
        <v>33.748333333333335</v>
      </c>
      <c r="J31" s="54">
        <v>23.265840572304548</v>
      </c>
      <c r="K31" s="54">
        <v>1.7009391327722061</v>
      </c>
      <c r="L31" s="65"/>
      <c r="M31" s="44">
        <v>26.026</v>
      </c>
      <c r="N31" s="44">
        <v>23.31306005719733</v>
      </c>
      <c r="O31" s="44">
        <v>1.582384175752908</v>
      </c>
      <c r="P31" s="65"/>
      <c r="Q31" s="74">
        <v>21.653666666666666</v>
      </c>
      <c r="R31" s="74">
        <v>23.354013674347936</v>
      </c>
      <c r="S31" s="74">
        <v>1.5110723424052104</v>
      </c>
      <c r="T31" s="24"/>
      <c r="U31" s="86">
        <v>18.780333333333331</v>
      </c>
      <c r="V31" s="86">
        <v>23.377967711301043</v>
      </c>
      <c r="W31" s="86">
        <v>1.4602923643149655</v>
      </c>
      <c r="X31" s="24"/>
      <c r="Y31" s="38">
        <v>16.742666666666668</v>
      </c>
      <c r="Z31" s="38">
        <v>23.400379506641368</v>
      </c>
      <c r="AA31" s="38">
        <v>1.4222448748442633</v>
      </c>
      <c r="AB31" s="24"/>
      <c r="AC31" s="38">
        <v>15.211</v>
      </c>
      <c r="AD31" s="38">
        <v>23.41729490022173</v>
      </c>
      <c r="AE31" s="38">
        <v>1.3913772601152545</v>
      </c>
      <c r="AF31" s="24"/>
      <c r="AG31" s="38">
        <v>14.016999999999998</v>
      </c>
      <c r="AH31" s="38">
        <v>23.42702169625246</v>
      </c>
      <c r="AI31" s="38">
        <v>1.366801014106481</v>
      </c>
      <c r="AJ31" s="24"/>
      <c r="AK31" s="38">
        <v>13.082333333333333</v>
      </c>
      <c r="AL31" s="38">
        <v>23.44162704701532</v>
      </c>
      <c r="AM31" s="38">
        <v>1.3483698079499775</v>
      </c>
      <c r="AN31" s="24"/>
      <c r="AO31" s="38">
        <v>12.331999999999999</v>
      </c>
      <c r="AP31" s="38">
        <v>23.451377178189993</v>
      </c>
      <c r="AQ31" s="38">
        <v>1.3345838894700766</v>
      </c>
      <c r="AR31" s="23"/>
      <c r="AS31" s="25"/>
    </row>
    <row r="32" spans="1:47" ht="35.1" customHeight="1" thickBot="1">
      <c r="A32" s="287" t="s">
        <v>14</v>
      </c>
      <c r="B32" s="32">
        <v>5</v>
      </c>
      <c r="C32" s="31">
        <v>20</v>
      </c>
      <c r="D32" s="78">
        <v>316</v>
      </c>
      <c r="E32" s="125">
        <v>51.181999999999995</v>
      </c>
      <c r="F32" s="256">
        <v>23.009917355371901</v>
      </c>
      <c r="G32" s="256">
        <v>1.9315906003119812</v>
      </c>
      <c r="H32" s="61"/>
      <c r="I32" s="54">
        <v>33.56133333333333</v>
      </c>
      <c r="J32" s="54">
        <v>23.194174757281552</v>
      </c>
      <c r="K32" s="54">
        <v>1.6915142045931826</v>
      </c>
      <c r="L32" s="65"/>
      <c r="M32" s="57">
        <v>26.020333333333337</v>
      </c>
      <c r="N32" s="57">
        <v>23.309818875119163</v>
      </c>
      <c r="O32" s="57">
        <v>1.5820396416845688</v>
      </c>
      <c r="P32" s="65"/>
      <c r="Q32" s="75">
        <v>21.691333333333336</v>
      </c>
      <c r="R32" s="75">
        <v>23.382628513547733</v>
      </c>
      <c r="S32" s="75">
        <v>1.5137008606652711</v>
      </c>
      <c r="T32" s="24"/>
      <c r="U32" s="86">
        <v>18.851000000000003</v>
      </c>
      <c r="V32" s="86">
        <v>23.445077556188668</v>
      </c>
      <c r="W32" s="86">
        <v>1.4657871546316938</v>
      </c>
      <c r="X32" s="24"/>
      <c r="Y32" s="38">
        <v>16.828666666666667</v>
      </c>
      <c r="Z32" s="38">
        <v>23.498292220113854</v>
      </c>
      <c r="AA32" s="38">
        <v>1.429550345452486</v>
      </c>
      <c r="AB32" s="24"/>
      <c r="AC32" s="38">
        <v>15.303666666666667</v>
      </c>
      <c r="AD32" s="38">
        <v>23.540576496674056</v>
      </c>
      <c r="AE32" s="38">
        <v>1.3998536451504713</v>
      </c>
      <c r="AF32" s="24"/>
      <c r="AG32" s="38">
        <v>14.115666666666668</v>
      </c>
      <c r="AH32" s="38">
        <v>23.572978303747536</v>
      </c>
      <c r="AI32" s="38">
        <v>1.3764220243125529</v>
      </c>
      <c r="AJ32" s="24"/>
      <c r="AK32" s="38">
        <v>13.188000000000001</v>
      </c>
      <c r="AL32" s="38">
        <v>23.609086106708929</v>
      </c>
      <c r="AM32" s="38">
        <v>1.3592606589480194</v>
      </c>
      <c r="AN32" s="24"/>
      <c r="AO32" s="38">
        <v>12.443</v>
      </c>
      <c r="AP32" s="38">
        <v>23.638560989319842</v>
      </c>
      <c r="AQ32" s="38">
        <v>1.346596443129757</v>
      </c>
      <c r="AR32" s="23"/>
      <c r="AS32" s="35"/>
      <c r="AT32" s="36"/>
      <c r="AU32" s="36"/>
    </row>
    <row r="33" spans="1:47" ht="50.1" customHeight="1">
      <c r="A33" s="35"/>
      <c r="B33" s="36"/>
      <c r="C33" s="36"/>
    </row>
    <row r="34" spans="1:47" ht="18.75">
      <c r="A34" s="35"/>
      <c r="B34" s="36"/>
      <c r="C34" s="36"/>
    </row>
    <row r="35" spans="1:47" ht="80.099999999999994" customHeight="1">
      <c r="A35" s="35"/>
      <c r="B35" s="36"/>
      <c r="C35" s="36"/>
    </row>
    <row r="36" spans="1:47" ht="50.1" customHeight="1"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33"/>
      <c r="AP36" s="33"/>
      <c r="AQ36" s="33"/>
      <c r="AR36" s="33"/>
      <c r="AS36" s="35"/>
      <c r="AT36" s="36"/>
      <c r="AU36" s="36"/>
    </row>
    <row r="37" spans="1:47" ht="80.099999999999994" customHeight="1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35"/>
      <c r="AT37" s="36"/>
      <c r="AU37" s="36"/>
    </row>
    <row r="38" spans="1:47" ht="50.1" customHeight="1">
      <c r="AS38" s="35"/>
      <c r="AT38" s="36"/>
      <c r="AU38" s="36"/>
    </row>
    <row r="39" spans="1:47" ht="39.950000000000003" customHeight="1">
      <c r="AS39" s="35"/>
      <c r="AT39" s="36"/>
      <c r="AU39" s="36"/>
    </row>
    <row r="40" spans="1:47" ht="54.95" customHeight="1">
      <c r="AS40" s="35"/>
      <c r="AT40" s="36"/>
      <c r="AU40" s="36"/>
    </row>
    <row r="41" spans="1:47" ht="54.95" customHeight="1">
      <c r="AS41" s="35"/>
      <c r="AT41" s="36"/>
      <c r="AU41" s="36"/>
    </row>
    <row r="42" spans="1:47" ht="54.95" customHeight="1">
      <c r="AS42" s="35"/>
      <c r="AT42" s="36"/>
      <c r="AU42" s="36"/>
    </row>
    <row r="43" spans="1:47" ht="60" customHeight="1">
      <c r="AS43" s="35"/>
      <c r="AT43" s="36"/>
      <c r="AU43" s="36"/>
    </row>
    <row r="44" spans="1:47" ht="53.1" customHeight="1">
      <c r="AS44" s="35"/>
      <c r="AT44" s="36"/>
      <c r="AU44" s="36"/>
    </row>
    <row r="45" spans="1:47" ht="60" customHeight="1">
      <c r="AS45" s="35"/>
      <c r="AT45" s="36"/>
      <c r="AU45" s="36"/>
    </row>
    <row r="46" spans="1:47" ht="35.1" customHeight="1">
      <c r="AS46" s="35"/>
      <c r="AT46" s="36"/>
      <c r="AU46" s="36"/>
    </row>
    <row r="47" spans="1:47" ht="35.1" customHeight="1">
      <c r="AS47" s="35"/>
      <c r="AT47" s="36"/>
      <c r="AU47" s="36"/>
    </row>
    <row r="48" spans="1:47" ht="60" customHeight="1">
      <c r="AS48" s="35"/>
      <c r="AT48" s="36"/>
      <c r="AU48" s="36"/>
    </row>
    <row r="49" spans="45:47" ht="60" customHeight="1">
      <c r="AS49" s="35"/>
      <c r="AT49" s="36"/>
      <c r="AU49" s="36"/>
    </row>
    <row r="50" spans="45:47" ht="60" customHeight="1">
      <c r="AS50" s="35"/>
      <c r="AT50" s="36"/>
      <c r="AU50" s="36"/>
    </row>
    <row r="51" spans="45:47" ht="60" customHeight="1">
      <c r="AS51" s="25"/>
    </row>
    <row r="52" spans="45:47" ht="18.75">
      <c r="AS52" s="25"/>
    </row>
    <row r="53" spans="45:47" ht="18.75">
      <c r="AS53" s="25"/>
    </row>
  </sheetData>
  <mergeCells count="22">
    <mergeCell ref="V1:V11"/>
    <mergeCell ref="AA1:AA11"/>
    <mergeCell ref="AC14:AF14"/>
    <mergeCell ref="AG14:AJ14"/>
    <mergeCell ref="AK14:AN14"/>
    <mergeCell ref="Y14:AB14"/>
    <mergeCell ref="Y12:Y13"/>
    <mergeCell ref="AO14:AR14"/>
    <mergeCell ref="AC12:AC13"/>
    <mergeCell ref="AG12:AG13"/>
    <mergeCell ref="AK12:AK13"/>
    <mergeCell ref="AO12:AO13"/>
    <mergeCell ref="E12:E13"/>
    <mergeCell ref="I12:I13"/>
    <mergeCell ref="M12:M13"/>
    <mergeCell ref="Q12:Q13"/>
    <mergeCell ref="U12:U13"/>
    <mergeCell ref="E14:H14"/>
    <mergeCell ref="I14:L14"/>
    <mergeCell ref="M14:P14"/>
    <mergeCell ref="Q14:T14"/>
    <mergeCell ref="U14:X1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60С</vt:lpstr>
      <vt:lpstr>70С</vt:lpstr>
      <vt:lpstr>80С</vt:lpstr>
      <vt:lpstr>90С</vt:lpstr>
      <vt:lpstr>100С</vt:lpstr>
      <vt:lpstr>110С</vt:lpstr>
      <vt:lpstr>120С</vt:lpstr>
      <vt:lpstr>130С</vt:lpstr>
      <vt:lpstr>140С</vt:lpstr>
      <vt:lpstr>150С</vt:lpstr>
      <vt:lpstr>Рабочая табл</vt:lpstr>
      <vt:lpstr>EC,18-2(9t,12t), 19-0</vt:lpstr>
      <vt:lpstr>Alf18-2(9t,12t), 19-0</vt:lpstr>
      <vt:lpstr>EC,18-3(6912),20-0,18-3(91215)</vt:lpstr>
      <vt:lpstr>Alf18-3(6912), 20-0,18-3(91215)</vt:lpstr>
      <vt:lpstr>EC, 20-3(8,11,14), 22-0</vt:lpstr>
      <vt:lpstr>Alf, 20-3(8,11,14), 22-0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2025-02-21T13:54:52Z</dcterms:modified>
</cp:coreProperties>
</file>