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MASTER\DATA\"/>
    </mc:Choice>
  </mc:AlternateContent>
  <xr:revisionPtr revIDLastSave="0" documentId="13_ncr:1_{A425A36D-F7A8-47F6-9CD2-2C9FB0F6D38F}" xr6:coauthVersionLast="47" xr6:coauthVersionMax="47" xr10:uidLastSave="{00000000-0000-0000-0000-000000000000}"/>
  <bookViews>
    <workbookView xWindow="-108" yWindow="-108" windowWidth="23256" windowHeight="13176" xr2:uid="{D137D353-5F41-4F51-97BC-949130C23D19}"/>
  </bookViews>
  <sheets>
    <sheet name="Sheet 1" sheetId="5" r:id="rId1"/>
  </sheets>
  <definedNames>
    <definedName name="abc">#REF!</definedName>
    <definedName name="EmployeeTable">#REF!</definedName>
    <definedName name="Sales">'Sheet 1'!$A$1:$M$11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5" l="1"/>
  <c r="E20" i="5"/>
  <c r="G17" i="5"/>
  <c r="C20" i="5"/>
  <c r="A20" i="5"/>
  <c r="A17" i="5"/>
  <c r="E17" i="5"/>
  <c r="C17" i="5"/>
  <c r="N3" i="5"/>
  <c r="N4" i="5"/>
  <c r="N5" i="5"/>
  <c r="N6" i="5"/>
  <c r="N7" i="5"/>
  <c r="N8" i="5"/>
  <c r="N9" i="5"/>
  <c r="N10" i="5"/>
  <c r="N11" i="5"/>
  <c r="N2" i="5"/>
  <c r="E2" i="5"/>
  <c r="I2" i="5" s="1"/>
  <c r="J3" i="5"/>
  <c r="I3" i="5"/>
  <c r="I5" i="5"/>
  <c r="I9" i="5"/>
  <c r="I10" i="5"/>
  <c r="I11" i="5"/>
  <c r="G3" i="5"/>
  <c r="G4" i="5"/>
  <c r="G5" i="5"/>
  <c r="G2" i="5"/>
  <c r="E3" i="5"/>
  <c r="E4" i="5"/>
  <c r="I4" i="5" s="1"/>
  <c r="J4" i="5" s="1"/>
  <c r="E5" i="5"/>
  <c r="J5" i="5" s="1"/>
  <c r="E6" i="5"/>
  <c r="E7" i="5"/>
  <c r="E8" i="5"/>
  <c r="E9" i="5"/>
  <c r="G9" i="5" s="1"/>
  <c r="E10" i="5"/>
  <c r="G10" i="5" s="1"/>
  <c r="E11" i="5"/>
  <c r="I8" i="5" l="1"/>
  <c r="I7" i="5"/>
  <c r="I6" i="5"/>
  <c r="G11" i="5"/>
  <c r="J11" i="5" s="1"/>
  <c r="G8" i="5"/>
  <c r="J8" i="5" s="1"/>
  <c r="J10" i="5"/>
  <c r="G7" i="5"/>
  <c r="J7" i="5" s="1"/>
  <c r="J9" i="5"/>
  <c r="G6" i="5"/>
  <c r="J6" i="5" s="1"/>
  <c r="J2" i="5"/>
</calcChain>
</file>

<file path=xl/sharedStrings.xml><?xml version="1.0" encoding="utf-8"?>
<sst xmlns="http://schemas.openxmlformats.org/spreadsheetml/2006/main" count="63" uniqueCount="44">
  <si>
    <t>Quantity</t>
  </si>
  <si>
    <t>Total Cost</t>
  </si>
  <si>
    <t>Final Cost</t>
  </si>
  <si>
    <t>Apples</t>
  </si>
  <si>
    <t>Bananas</t>
  </si>
  <si>
    <t>Oranges</t>
  </si>
  <si>
    <t>Grapes</t>
  </si>
  <si>
    <t>Pineapples</t>
  </si>
  <si>
    <t>Item</t>
  </si>
  <si>
    <t>Category</t>
  </si>
  <si>
    <t>Discount (%)</t>
  </si>
  <si>
    <t>Fruit</t>
  </si>
  <si>
    <t>Discount Amount</t>
  </si>
  <si>
    <t>Tax Rate (%)</t>
  </si>
  <si>
    <t>Tax Amount</t>
  </si>
  <si>
    <t>Supplier</t>
  </si>
  <si>
    <t>Restock Threshold</t>
  </si>
  <si>
    <t>In Stock</t>
  </si>
  <si>
    <t>Supplier A</t>
  </si>
  <si>
    <t>Yes</t>
  </si>
  <si>
    <t>Supplier B</t>
  </si>
  <si>
    <t>Supplier C</t>
  </si>
  <si>
    <t>No</t>
  </si>
  <si>
    <t>Carrots</t>
  </si>
  <si>
    <t>Vegetable</t>
  </si>
  <si>
    <t>Supplier D</t>
  </si>
  <si>
    <t>Potatoes</t>
  </si>
  <si>
    <t>Supplier E</t>
  </si>
  <si>
    <t>Tomatoes</t>
  </si>
  <si>
    <t>Supplier F</t>
  </si>
  <si>
    <t>Lettuce</t>
  </si>
  <si>
    <t>Supplier G</t>
  </si>
  <si>
    <t>Cucumbers</t>
  </si>
  <si>
    <t xml:space="preserve">Price Per Unit  </t>
  </si>
  <si>
    <t>Restock Requirement</t>
  </si>
  <si>
    <t>Average Price per Unit</t>
  </si>
  <si>
    <t>Count how many items  supplier A</t>
  </si>
  <si>
    <t>Maximum Final Cost</t>
  </si>
  <si>
    <t>Calculate Total Final Cost</t>
  </si>
  <si>
    <t>Calculate Total Discount Amount</t>
  </si>
  <si>
    <t>Calculate Total Tax Amount</t>
  </si>
  <si>
    <t>Total Quantity</t>
  </si>
  <si>
    <t>+</t>
  </si>
  <si>
    <t>ROUND UP the 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</si>
</sst>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2" formatCode="_-[$$-409]* #,##0.00_ ;_-[$$-409]* \-#,##0.00\ ;_-[$$-409]* &quot;-&quot;??_ ;_-@_ "/>
  </numFmts>
  <fonts count="6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2" fontId="5" fillId="3" borderId="1" xfId="1" applyNumberFormat="1" applyFont="1" applyFill="1" applyBorder="1" applyAlignment="1">
      <alignment horizontal="center" vertical="center"/>
    </xf>
    <xf numFmtId="172" fontId="3" fillId="0" borderId="1" xfId="1" applyNumberFormat="1" applyFont="1" applyBorder="1" applyAlignment="1">
      <alignment horizontal="center" vertical="center" wrapText="1"/>
    </xf>
    <xf numFmtId="172" fontId="0" fillId="0" borderId="0" xfId="1" applyNumberFormat="1" applyFont="1" applyAlignment="1">
      <alignment vertical="center" wrapText="1"/>
    </xf>
    <xf numFmtId="172" fontId="0" fillId="0" borderId="0" xfId="1" applyNumberFormat="1" applyFont="1"/>
    <xf numFmtId="172" fontId="5" fillId="3" borderId="1" xfId="1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172" fontId="0" fillId="0" borderId="0" xfId="0" applyNumberFormat="1"/>
    <xf numFmtId="0" fontId="3" fillId="0" borderId="0" xfId="0" applyFont="1"/>
    <xf numFmtId="172" fontId="4" fillId="2" borderId="1" xfId="1" applyNumberFormat="1" applyFont="1" applyFill="1" applyBorder="1" applyAlignment="1">
      <alignment horizontal="center" vertical="center" wrapText="1"/>
    </xf>
    <xf numFmtId="172" fontId="4" fillId="2" borderId="1" xfId="0" applyNumberFormat="1" applyFont="1" applyFill="1" applyBorder="1" applyAlignment="1">
      <alignment horizontal="center" vertical="center" wrapText="1"/>
    </xf>
    <xf numFmtId="17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678-5822-42E9-A2BF-E9BD8C538692}">
  <dimension ref="A1:N20"/>
  <sheetViews>
    <sheetView tabSelected="1" topLeftCell="A2" workbookViewId="0">
      <selection activeCell="G20" sqref="G20"/>
    </sheetView>
  </sheetViews>
  <sheetFormatPr defaultRowHeight="18" x14ac:dyDescent="0.35"/>
  <cols>
    <col min="1" max="1" width="18.1640625" customWidth="1"/>
    <col min="2" max="2" width="14.4140625" customWidth="1"/>
    <col min="3" max="3" width="20.33203125" customWidth="1"/>
    <col min="4" max="4" width="14.6640625" style="12" customWidth="1"/>
    <col min="5" max="5" width="12.75" style="12" customWidth="1"/>
    <col min="6" max="6" width="10" bestFit="1" customWidth="1"/>
    <col min="7" max="7" width="13.4140625" style="12" bestFit="1" customWidth="1"/>
    <col min="8" max="8" width="10" bestFit="1" customWidth="1"/>
    <col min="9" max="9" width="12.1640625" style="15" bestFit="1" customWidth="1"/>
    <col min="12" max="12" width="14.5" bestFit="1" customWidth="1"/>
    <col min="14" max="14" width="16.6640625" bestFit="1" customWidth="1"/>
  </cols>
  <sheetData>
    <row r="1" spans="1:14" ht="18" customHeight="1" x14ac:dyDescent="0.35">
      <c r="A1" s="3" t="s">
        <v>8</v>
      </c>
      <c r="B1" s="3" t="s">
        <v>9</v>
      </c>
      <c r="C1" s="3" t="s">
        <v>0</v>
      </c>
      <c r="D1" s="9" t="s">
        <v>33</v>
      </c>
      <c r="E1" s="13" t="s">
        <v>1</v>
      </c>
      <c r="F1" s="4" t="s">
        <v>10</v>
      </c>
      <c r="G1" s="9" t="s">
        <v>12</v>
      </c>
      <c r="H1" s="4" t="s">
        <v>13</v>
      </c>
      <c r="I1" s="14" t="s">
        <v>14</v>
      </c>
      <c r="J1" s="3" t="s">
        <v>2</v>
      </c>
      <c r="K1" s="3" t="s">
        <v>15</v>
      </c>
      <c r="L1" s="3" t="s">
        <v>16</v>
      </c>
      <c r="M1" s="3" t="s">
        <v>17</v>
      </c>
      <c r="N1" s="3" t="s">
        <v>34</v>
      </c>
    </row>
    <row r="2" spans="1:14" ht="18" customHeight="1" x14ac:dyDescent="0.35">
      <c r="A2" s="5" t="s">
        <v>3</v>
      </c>
      <c r="B2" s="6" t="s">
        <v>11</v>
      </c>
      <c r="C2" s="6">
        <v>100</v>
      </c>
      <c r="D2" s="10">
        <v>1.5</v>
      </c>
      <c r="E2" s="17">
        <f>PRODUCT(C2*D2)</f>
        <v>150</v>
      </c>
      <c r="F2" s="7">
        <v>0.05</v>
      </c>
      <c r="G2" s="17">
        <f>PRODUCT(E2,F2)</f>
        <v>7.5</v>
      </c>
      <c r="H2" s="7">
        <v>7.0000000000000007E-2</v>
      </c>
      <c r="I2" s="18">
        <f>PRODUCT(E2,H2)</f>
        <v>10.500000000000002</v>
      </c>
      <c r="J2" s="18">
        <f>(E2-G2+I2)</f>
        <v>153</v>
      </c>
      <c r="K2" s="6" t="s">
        <v>18</v>
      </c>
      <c r="L2" s="6">
        <v>50</v>
      </c>
      <c r="M2" s="6" t="s">
        <v>19</v>
      </c>
      <c r="N2" s="6" t="str">
        <f>IF(C2&lt;L2,"Required","Sufficient")</f>
        <v>Sufficient</v>
      </c>
    </row>
    <row r="3" spans="1:14" ht="18" customHeight="1" x14ac:dyDescent="0.35">
      <c r="A3" s="5" t="s">
        <v>4</v>
      </c>
      <c r="B3" s="6" t="s">
        <v>11</v>
      </c>
      <c r="C3" s="6">
        <v>80</v>
      </c>
      <c r="D3" s="10">
        <v>0.8</v>
      </c>
      <c r="E3" s="17">
        <f t="shared" ref="E3:E11" si="0">PRODUCT(C3*D3)</f>
        <v>64</v>
      </c>
      <c r="F3" s="7">
        <v>0.1</v>
      </c>
      <c r="G3" s="17">
        <f t="shared" ref="G3:G11" si="1">PRODUCT(E3,F3)</f>
        <v>6.4</v>
      </c>
      <c r="H3" s="7">
        <v>7.0000000000000007E-2</v>
      </c>
      <c r="I3" s="18">
        <f t="shared" ref="I3:I11" si="2">PRODUCT(E3,H3)</f>
        <v>4.4800000000000004</v>
      </c>
      <c r="J3" s="18">
        <f t="shared" ref="J3:J11" si="3">(E3-G3+I3)</f>
        <v>62.08</v>
      </c>
      <c r="K3" s="6" t="s">
        <v>20</v>
      </c>
      <c r="L3" s="6">
        <v>30</v>
      </c>
      <c r="M3" s="6" t="s">
        <v>19</v>
      </c>
      <c r="N3" s="6" t="str">
        <f t="shared" ref="N3:N11" si="4">IF(C3&lt;L3,"Required","Sufficient")</f>
        <v>Sufficient</v>
      </c>
    </row>
    <row r="4" spans="1:14" ht="18" customHeight="1" x14ac:dyDescent="0.35">
      <c r="A4" s="5" t="s">
        <v>5</v>
      </c>
      <c r="B4" s="6" t="s">
        <v>11</v>
      </c>
      <c r="C4" s="6">
        <v>150</v>
      </c>
      <c r="D4" s="10">
        <v>0.9</v>
      </c>
      <c r="E4" s="17">
        <f t="shared" si="0"/>
        <v>135</v>
      </c>
      <c r="F4" s="7">
        <v>0</v>
      </c>
      <c r="G4" s="17">
        <f t="shared" si="1"/>
        <v>0</v>
      </c>
      <c r="H4" s="7">
        <v>7.0000000000000007E-2</v>
      </c>
      <c r="I4" s="18">
        <f t="shared" si="2"/>
        <v>9.4500000000000011</v>
      </c>
      <c r="J4" s="18">
        <f t="shared" si="3"/>
        <v>144.44999999999999</v>
      </c>
      <c r="K4" s="6" t="s">
        <v>18</v>
      </c>
      <c r="L4" s="6">
        <v>60</v>
      </c>
      <c r="M4" s="6" t="s">
        <v>19</v>
      </c>
      <c r="N4" s="6" t="str">
        <f t="shared" si="4"/>
        <v>Sufficient</v>
      </c>
    </row>
    <row r="5" spans="1:14" ht="18" customHeight="1" x14ac:dyDescent="0.35">
      <c r="A5" s="5" t="s">
        <v>6</v>
      </c>
      <c r="B5" s="6" t="s">
        <v>11</v>
      </c>
      <c r="C5" s="6">
        <v>60</v>
      </c>
      <c r="D5" s="10">
        <v>2.5</v>
      </c>
      <c r="E5" s="17">
        <f t="shared" si="0"/>
        <v>150</v>
      </c>
      <c r="F5" s="8">
        <v>7.4999999999999997E-2</v>
      </c>
      <c r="G5" s="17">
        <f t="shared" si="1"/>
        <v>11.25</v>
      </c>
      <c r="H5" s="7">
        <v>7.0000000000000007E-2</v>
      </c>
      <c r="I5" s="18">
        <f t="shared" si="2"/>
        <v>10.500000000000002</v>
      </c>
      <c r="J5" s="18">
        <f t="shared" si="3"/>
        <v>149.25</v>
      </c>
      <c r="K5" s="6" t="s">
        <v>21</v>
      </c>
      <c r="L5" s="6">
        <v>20</v>
      </c>
      <c r="M5" s="6" t="s">
        <v>22</v>
      </c>
      <c r="N5" s="6" t="str">
        <f t="shared" si="4"/>
        <v>Sufficient</v>
      </c>
    </row>
    <row r="6" spans="1:14" ht="18" customHeight="1" x14ac:dyDescent="0.35">
      <c r="A6" s="5" t="s">
        <v>7</v>
      </c>
      <c r="B6" s="6" t="s">
        <v>11</v>
      </c>
      <c r="C6" s="6">
        <v>30</v>
      </c>
      <c r="D6" s="10">
        <v>3</v>
      </c>
      <c r="E6" s="17">
        <f t="shared" si="0"/>
        <v>90</v>
      </c>
      <c r="F6" s="7">
        <v>0.2</v>
      </c>
      <c r="G6" s="17">
        <f t="shared" si="1"/>
        <v>18</v>
      </c>
      <c r="H6" s="7">
        <v>7.0000000000000007E-2</v>
      </c>
      <c r="I6" s="18">
        <f t="shared" si="2"/>
        <v>6.3000000000000007</v>
      </c>
      <c r="J6" s="18">
        <f t="shared" si="3"/>
        <v>78.3</v>
      </c>
      <c r="K6" s="6" t="s">
        <v>20</v>
      </c>
      <c r="L6" s="6">
        <v>10</v>
      </c>
      <c r="M6" s="6" t="s">
        <v>19</v>
      </c>
      <c r="N6" s="6" t="str">
        <f t="shared" si="4"/>
        <v>Sufficient</v>
      </c>
    </row>
    <row r="7" spans="1:14" ht="18" customHeight="1" x14ac:dyDescent="0.35">
      <c r="A7" s="5" t="s">
        <v>23</v>
      </c>
      <c r="B7" s="6" t="s">
        <v>24</v>
      </c>
      <c r="C7" s="6">
        <v>200</v>
      </c>
      <c r="D7" s="10">
        <v>1</v>
      </c>
      <c r="E7" s="17">
        <f t="shared" si="0"/>
        <v>200</v>
      </c>
      <c r="F7" s="7">
        <v>0.05</v>
      </c>
      <c r="G7" s="17">
        <f t="shared" si="1"/>
        <v>10</v>
      </c>
      <c r="H7" s="7">
        <v>0.05</v>
      </c>
      <c r="I7" s="18">
        <f t="shared" si="2"/>
        <v>10</v>
      </c>
      <c r="J7" s="18">
        <f t="shared" si="3"/>
        <v>200</v>
      </c>
      <c r="K7" s="6" t="s">
        <v>25</v>
      </c>
      <c r="L7" s="6">
        <v>100</v>
      </c>
      <c r="M7" s="6" t="s">
        <v>19</v>
      </c>
      <c r="N7" s="6" t="str">
        <f t="shared" si="4"/>
        <v>Sufficient</v>
      </c>
    </row>
    <row r="8" spans="1:14" ht="18" customHeight="1" x14ac:dyDescent="0.35">
      <c r="A8" s="5" t="s">
        <v>26</v>
      </c>
      <c r="B8" s="6" t="s">
        <v>24</v>
      </c>
      <c r="C8" s="6">
        <v>150</v>
      </c>
      <c r="D8" s="10">
        <v>0.6</v>
      </c>
      <c r="E8" s="17">
        <f t="shared" si="0"/>
        <v>90</v>
      </c>
      <c r="F8" s="7">
        <v>0.08</v>
      </c>
      <c r="G8" s="17">
        <f t="shared" si="1"/>
        <v>7.2</v>
      </c>
      <c r="H8" s="7">
        <v>0.05</v>
      </c>
      <c r="I8" s="18">
        <f t="shared" si="2"/>
        <v>4.5</v>
      </c>
      <c r="J8" s="18">
        <f t="shared" si="3"/>
        <v>87.3</v>
      </c>
      <c r="K8" s="6" t="s">
        <v>27</v>
      </c>
      <c r="L8" s="6">
        <v>80</v>
      </c>
      <c r="M8" s="6" t="s">
        <v>19</v>
      </c>
      <c r="N8" s="6" t="str">
        <f t="shared" si="4"/>
        <v>Sufficient</v>
      </c>
    </row>
    <row r="9" spans="1:14" ht="18" customHeight="1" x14ac:dyDescent="0.35">
      <c r="A9" s="5" t="s">
        <v>28</v>
      </c>
      <c r="B9" s="6" t="s">
        <v>24</v>
      </c>
      <c r="C9" s="6">
        <v>120</v>
      </c>
      <c r="D9" s="10">
        <v>1.2</v>
      </c>
      <c r="E9" s="17">
        <f t="shared" si="0"/>
        <v>144</v>
      </c>
      <c r="F9" s="7">
        <v>0.06</v>
      </c>
      <c r="G9" s="17">
        <f t="shared" si="1"/>
        <v>8.64</v>
      </c>
      <c r="H9" s="7">
        <v>0.05</v>
      </c>
      <c r="I9" s="18">
        <f t="shared" si="2"/>
        <v>7.2</v>
      </c>
      <c r="J9" s="18">
        <f t="shared" si="3"/>
        <v>142.56</v>
      </c>
      <c r="K9" s="6" t="s">
        <v>29</v>
      </c>
      <c r="L9" s="6">
        <v>50</v>
      </c>
      <c r="M9" s="6" t="s">
        <v>22</v>
      </c>
      <c r="N9" s="6" t="str">
        <f t="shared" si="4"/>
        <v>Sufficient</v>
      </c>
    </row>
    <row r="10" spans="1:14" ht="18" customHeight="1" x14ac:dyDescent="0.35">
      <c r="A10" s="5" t="s">
        <v>30</v>
      </c>
      <c r="B10" s="6" t="s">
        <v>24</v>
      </c>
      <c r="C10" s="6">
        <v>90</v>
      </c>
      <c r="D10" s="10">
        <v>1.3</v>
      </c>
      <c r="E10" s="17">
        <f t="shared" si="0"/>
        <v>117</v>
      </c>
      <c r="F10" s="7">
        <v>0.1</v>
      </c>
      <c r="G10" s="17">
        <f t="shared" si="1"/>
        <v>11.700000000000001</v>
      </c>
      <c r="H10" s="7">
        <v>0.05</v>
      </c>
      <c r="I10" s="18">
        <f t="shared" si="2"/>
        <v>5.8500000000000005</v>
      </c>
      <c r="J10" s="18">
        <f t="shared" si="3"/>
        <v>111.14999999999999</v>
      </c>
      <c r="K10" s="6" t="s">
        <v>31</v>
      </c>
      <c r="L10" s="6">
        <v>40</v>
      </c>
      <c r="M10" s="6" t="s">
        <v>19</v>
      </c>
      <c r="N10" s="6" t="str">
        <f t="shared" si="4"/>
        <v>Sufficient</v>
      </c>
    </row>
    <row r="11" spans="1:14" ht="18" customHeight="1" x14ac:dyDescent="0.35">
      <c r="A11" s="5" t="s">
        <v>32</v>
      </c>
      <c r="B11" s="6" t="s">
        <v>24</v>
      </c>
      <c r="C11" s="6">
        <v>110</v>
      </c>
      <c r="D11" s="10">
        <v>1.1000000000000001</v>
      </c>
      <c r="E11" s="17">
        <f t="shared" si="0"/>
        <v>121.00000000000001</v>
      </c>
      <c r="F11" s="7">
        <v>0.05</v>
      </c>
      <c r="G11" s="17">
        <f t="shared" si="1"/>
        <v>6.0500000000000007</v>
      </c>
      <c r="H11" s="7">
        <v>0.05</v>
      </c>
      <c r="I11" s="18">
        <f t="shared" si="2"/>
        <v>6.0500000000000007</v>
      </c>
      <c r="J11" s="18">
        <f t="shared" si="3"/>
        <v>121.00000000000001</v>
      </c>
      <c r="K11" s="6" t="s">
        <v>25</v>
      </c>
      <c r="L11" s="6">
        <v>50</v>
      </c>
      <c r="M11" s="6" t="s">
        <v>19</v>
      </c>
      <c r="N11" s="6" t="str">
        <f t="shared" si="4"/>
        <v>Sufficient</v>
      </c>
    </row>
    <row r="12" spans="1:14" ht="18" customHeight="1" x14ac:dyDescent="0.35">
      <c r="A12" s="1"/>
      <c r="B12" s="1"/>
      <c r="C12" s="1"/>
      <c r="D12" s="11"/>
      <c r="E12" s="11"/>
      <c r="F12" s="2"/>
    </row>
    <row r="13" spans="1:14" ht="18" customHeight="1" x14ac:dyDescent="0.35">
      <c r="A13" s="1"/>
      <c r="D13"/>
      <c r="E13" s="11"/>
      <c r="F13" s="2"/>
      <c r="I13" s="12"/>
      <c r="J13" s="12"/>
    </row>
    <row r="14" spans="1:14" x14ac:dyDescent="0.35">
      <c r="I14" s="12"/>
      <c r="J14" s="12"/>
    </row>
    <row r="15" spans="1:14" x14ac:dyDescent="0.35">
      <c r="B15" s="16"/>
    </row>
    <row r="16" spans="1:14" ht="27.6" x14ac:dyDescent="0.35">
      <c r="A16" s="3" t="s">
        <v>38</v>
      </c>
      <c r="B16" t="s">
        <v>42</v>
      </c>
      <c r="C16" s="3" t="s">
        <v>36</v>
      </c>
      <c r="E16" s="3" t="s">
        <v>37</v>
      </c>
      <c r="G16" s="3" t="s">
        <v>35</v>
      </c>
    </row>
    <row r="17" spans="1:7" x14ac:dyDescent="0.35">
      <c r="A17" s="19">
        <f>SUM(J2:J11)</f>
        <v>1249.0899999999999</v>
      </c>
      <c r="C17" s="5">
        <f>COUNTIF(K2:K11,"Supplier A")</f>
        <v>2</v>
      </c>
      <c r="E17" s="19">
        <f>MAX(E6:E15)</f>
        <v>200</v>
      </c>
      <c r="G17" s="19">
        <f>AVERAGE(D2:D11)</f>
        <v>1.39</v>
      </c>
    </row>
    <row r="19" spans="1:7" ht="27.6" x14ac:dyDescent="0.35">
      <c r="A19" s="3" t="s">
        <v>39</v>
      </c>
      <c r="C19" s="3" t="s">
        <v>40</v>
      </c>
      <c r="E19" s="3" t="s">
        <v>41</v>
      </c>
      <c r="G19" s="3" t="s">
        <v>43</v>
      </c>
    </row>
    <row r="20" spans="1:7" x14ac:dyDescent="0.35">
      <c r="A20" s="19">
        <f>SUM(G2:G11)</f>
        <v>86.740000000000009</v>
      </c>
      <c r="C20" s="19">
        <f>SUM(I2:I11)</f>
        <v>74.83</v>
      </c>
      <c r="E20" s="20">
        <f>SUM(C1:C11)</f>
        <v>1090</v>
      </c>
      <c r="G20" s="19">
        <f>ROUNDUP(A17,0)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Pratyakshkumar Pradipbhai</cp:lastModifiedBy>
  <dcterms:created xsi:type="dcterms:W3CDTF">2023-06-28T17:54:55Z</dcterms:created>
  <dcterms:modified xsi:type="dcterms:W3CDTF">2024-08-09T15:22:25Z</dcterms:modified>
</cp:coreProperties>
</file>