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1" activeTab="1"/>
  </bookViews>
  <sheets>
    <sheet name="Bitacora" sheetId="5" r:id="rId1"/>
    <sheet name="GitHub" sheetId="1" r:id="rId2"/>
    <sheet name="Node.js" sheetId="2" r:id="rId3"/>
    <sheet name="Json Server" sheetId="4" r:id="rId4"/>
    <sheet name="CreandoWebServer" sheetId="3" r:id="rId5"/>
    <sheet name="Pre-Heroku" sheetId="8" r:id="rId6"/>
    <sheet name="Heroku" sheetId="6" r:id="rId7"/>
    <sheet name="Heroku-App" sheetId="7" r:id="rId8"/>
  </sheets>
  <calcPr calcId="145621"/>
</workbook>
</file>

<file path=xl/calcChain.xml><?xml version="1.0" encoding="utf-8"?>
<calcChain xmlns="http://schemas.openxmlformats.org/spreadsheetml/2006/main">
  <c r="L32" i="5" l="1"/>
  <c r="L33" i="5" s="1"/>
  <c r="L34" i="5" s="1"/>
  <c r="L35" i="5" s="1"/>
  <c r="L36" i="5" s="1"/>
  <c r="L37" i="5" s="1"/>
  <c r="L38" i="5" s="1"/>
  <c r="L39" i="5" s="1"/>
  <c r="L40" i="5" s="1"/>
  <c r="L25" i="5" l="1"/>
  <c r="L26" i="5"/>
  <c r="L27" i="5"/>
  <c r="L28" i="5" s="1"/>
  <c r="L29" i="5" s="1"/>
  <c r="L30" i="5" s="1"/>
  <c r="L31" i="5" s="1"/>
  <c r="L21" i="5" l="1"/>
  <c r="L16" i="5" l="1"/>
  <c r="L17" i="5" s="1"/>
  <c r="L15" i="5" l="1"/>
  <c r="L14" i="5"/>
  <c r="L18" i="5" l="1"/>
  <c r="L19" i="5" s="1"/>
  <c r="L20" i="5" s="1"/>
  <c r="L22" i="5" s="1"/>
  <c r="L23" i="5" s="1"/>
  <c r="L24" i="5" s="1"/>
  <c r="L9" i="5"/>
  <c r="L10" i="5"/>
  <c r="L11" i="5" s="1"/>
  <c r="L12" i="5" s="1"/>
  <c r="L13" i="5" s="1"/>
  <c r="L8" i="5"/>
  <c r="L7" i="5"/>
  <c r="D2" i="1" l="1"/>
  <c r="L3" i="5" l="1"/>
  <c r="L4" i="5" s="1"/>
  <c r="L5" i="5" s="1"/>
  <c r="L6" i="5" s="1"/>
  <c r="D1" i="1" l="1"/>
  <c r="D14" i="1" l="1"/>
  <c r="D13" i="1"/>
  <c r="D12" i="1"/>
  <c r="D40" i="1"/>
  <c r="D7" i="1"/>
  <c r="D31" i="1"/>
  <c r="D32" i="1"/>
</calcChain>
</file>

<file path=xl/sharedStrings.xml><?xml version="1.0" encoding="utf-8"?>
<sst xmlns="http://schemas.openxmlformats.org/spreadsheetml/2006/main" count="599" uniqueCount="349">
  <si>
    <t>Rama</t>
  </si>
  <si>
    <t>Mensaje</t>
  </si>
  <si>
    <t>Paso</t>
  </si>
  <si>
    <t>Spaso</t>
  </si>
  <si>
    <t>Descripcion</t>
  </si>
  <si>
    <t>Acción</t>
  </si>
  <si>
    <t>Crear el Branch en GitHub</t>
  </si>
  <si>
    <t>Entrar al repositorio de GitHub</t>
  </si>
  <si>
    <t>En el botón de ramas "main" escribir el nombre de la rama en "Find or create a branch"</t>
  </si>
  <si>
    <t>Hacer click en el botón que aparece abajo "Create branch: &lt;rama&gt; from 'main'</t>
  </si>
  <si>
    <t>Flujo de Trabajo Local</t>
  </si>
  <si>
    <t>Crear la rama local</t>
  </si>
  <si>
    <t>Vincular la rama remota con la rama local</t>
  </si>
  <si>
    <t>Sincronizar rama local con el contenido de la rama remota</t>
  </si>
  <si>
    <t>Agregar/Editar archivos y carpetas</t>
  </si>
  <si>
    <t>Si es un nuevo ejercicio</t>
  </si>
  <si>
    <t>Crear la carpeta contenedora de ejercicios (part1, part2, etc.)</t>
  </si>
  <si>
    <t>mkdir part2</t>
  </si>
  <si>
    <t>Cambiar a la carpeta contenedora de ejercicios o proyectos</t>
  </si>
  <si>
    <t>cd part2</t>
  </si>
  <si>
    <t>Crear la React app si es un nuevo ejercicio (“app-name” en minúsculas)</t>
  </si>
  <si>
    <t>npx create-react-app &lt;app-name&gt;</t>
  </si>
  <si>
    <t>Cambiar a la carpeta del ejercicio o proyecto</t>
  </si>
  <si>
    <t>cd ../fs-2021/part2/&lt;app-name&gt;</t>
  </si>
  <si>
    <t xml:space="preserve">Elimine archivos adicionales </t>
  </si>
  <si>
    <t>App.js, 
App.css, 
App.test.js, 
logo.svg, 
setupTests.js, 
reportWebVitals.js</t>
  </si>
  <si>
    <t>Editar archivo index.js y eliminar las siguientes líneas</t>
  </si>
  <si>
    <t>import './index.css'; 
import App from './App'; 
Import reportWebVitals from './reportWebVitals';
…
// If you want to start measuring performance in your app, pass a function
// to log results (for example: reportWebVitals(console.log))
// or send to an analytics endpoint. Learn more: https://bit.ly/CRA-vitals
reportWebVitals();</t>
  </si>
  <si>
    <t>Editar archivo index.css y agregar el tipo de letra (font)</t>
  </si>
  <si>
    <t>Crear carpeta “components”</t>
  </si>
  <si>
    <t>mkdir components</t>
  </si>
  <si>
    <t>Crear componente “App” dentro de “src/components”</t>
  </si>
  <si>
    <t>App.js</t>
  </si>
  <si>
    <t>Si es una modificación de un ejercicio previo</t>
  </si>
  <si>
    <t>Editar los archivos necesarios</t>
  </si>
  <si>
    <t>Confirmar que se está trabajando en la rama local y obtener su estado</t>
  </si>
  <si>
    <t>git status</t>
  </si>
  <si>
    <t>Agregar al seguimiento de Git los cambios realizados</t>
  </si>
  <si>
    <t>git add .</t>
  </si>
  <si>
    <t>Confirmar que se han agregado al seguimiento de Git los cambios realizados</t>
  </si>
  <si>
    <t>Realizar el commit</t>
  </si>
  <si>
    <t>Sincronizar rama remota con el contenido de la rama local</t>
  </si>
  <si>
    <t>Actualizar la rama principal en GitHub</t>
  </si>
  <si>
    <t>Cambiar localmente a la rama Principal</t>
  </si>
  <si>
    <t>git checkout main</t>
  </si>
  <si>
    <t>Vincular rama Principal local con la rama Principal remota</t>
  </si>
  <si>
    <t>git fetch origin main</t>
  </si>
  <si>
    <t>Sincronizar rama Principal local con la rama Principal remota</t>
  </si>
  <si>
    <t>git pull origin main</t>
  </si>
  <si>
    <t>Asegurarse de estar en la rama Principal local</t>
  </si>
  <si>
    <t>Fusionar rama de trabajo local con rama Principal local</t>
  </si>
  <si>
    <t>Sincronizar rama Principal remota con la rama Principal local</t>
  </si>
  <si>
    <t>git push origin main</t>
  </si>
  <si>
    <t>Ejecutar servidor node</t>
  </si>
  <si>
    <t>Entrar en la carpeta que contiene la carpeta "node_modules"</t>
  </si>
  <si>
    <t>Ejecutar el servidor</t>
  </si>
  <si>
    <t>npm start</t>
  </si>
  <si>
    <t>Instalar dependencias</t>
  </si>
  <si>
    <t>Entrar en la carpeta raiz del proyecto</t>
  </si>
  <si>
    <t>Instalar node.js</t>
  </si>
  <si>
    <t>npm install</t>
  </si>
  <si>
    <t>Ejecutar servidor json</t>
  </si>
  <si>
    <t>json-server -p3400 --watch db.json</t>
  </si>
  <si>
    <t>Instalar servidor json</t>
  </si>
  <si>
    <t>Instalar json server</t>
  </si>
  <si>
    <t>npm install -g json-server</t>
  </si>
  <si>
    <t>node -v</t>
  </si>
  <si>
    <t>Version de Node</t>
  </si>
  <si>
    <t>Creando archivo package.json</t>
  </si>
  <si>
    <t>npm init</t>
  </si>
  <si>
    <t>Crear configuración del proyecto</t>
  </si>
  <si>
    <t>Crear carpeta contenedora del proyecto</t>
  </si>
  <si>
    <t>md helloworld</t>
  </si>
  <si>
    <t>Entrar a dicha carpeta</t>
  </si>
  <si>
    <t>cd helloworld</t>
  </si>
  <si>
    <t>"start": "node index.js",</t>
  </si>
  <si>
    <t>Editar el archivo package.json</t>
  </si>
  <si>
    <t>vi package.json</t>
  </si>
  <si>
    <t>Agregar la siguiente línea dentro de la clave "scripts"</t>
  </si>
  <si>
    <t>Fecha</t>
  </si>
  <si>
    <t>Estado</t>
  </si>
  <si>
    <t>Horas</t>
  </si>
  <si>
    <t>Acumulado</t>
  </si>
  <si>
    <t>3.a</t>
  </si>
  <si>
    <t>Servidor Web Simple</t>
  </si>
  <si>
    <t>EnProgreso</t>
  </si>
  <si>
    <t>npm install express</t>
  </si>
  <si>
    <t>Instalar otras dependencias</t>
  </si>
  <si>
    <t>npm update</t>
  </si>
  <si>
    <t>Actualizar dependencias</t>
  </si>
  <si>
    <t>npm install --save-dev nodemon</t>
  </si>
  <si>
    <t>Instalar nodemon. Nodemon reinicia una aplicación de forma automática si se observa cambio de código. --save-dev guarda las dependencias para el ambiente de desarrollo</t>
  </si>
  <si>
    <t>npm run start</t>
  </si>
  <si>
    <t>npm run dev</t>
  </si>
  <si>
    <t>REST</t>
  </si>
  <si>
    <t>Indice
Inicio</t>
  </si>
  <si>
    <t>Indice
Fin</t>
  </si>
  <si>
    <t>Tema Fin/Descripción</t>
  </si>
  <si>
    <t>Tema Inicio/Descripción</t>
  </si>
  <si>
    <t>nodemon</t>
  </si>
  <si>
    <t>Hora
Inicio</t>
  </si>
  <si>
    <t>Hora
Fin</t>
  </si>
  <si>
    <t>Completado</t>
  </si>
  <si>
    <t>Ajustando Git local</t>
  </si>
  <si>
    <t>Obteniendo un solo recurso</t>
  </si>
  <si>
    <t>Lectura de art. Relacionados</t>
  </si>
  <si>
    <t>Tipo</t>
  </si>
  <si>
    <t>Estudio</t>
  </si>
  <si>
    <t>Eliminar recursos</t>
  </si>
  <si>
    <t>Definir script de inicio</t>
  </si>
  <si>
    <t>Implementar Servidor Back-End</t>
  </si>
  <si>
    <t>Crear Datos de Prueba Temporales</t>
  </si>
  <si>
    <t>Definir un arreglo con los datos de prueba</t>
  </si>
  <si>
    <t>let persons = [
    { id: 1, name: 'Arto Hellas', number: '040-123456' },
    { id: 2, name: 'Ada Lovelace', number: '39-44-5323523' },
    { id: 3, name: 'Dan Abramov', number: '12-43-234345' },
    { id: 4, name: 'Mary Poppendieck', number: '39-23-6423122' }
]</t>
  </si>
  <si>
    <t>Instalar la librería de gestión back end "express"</t>
  </si>
  <si>
    <t>Instalar monitor de cambios (reinicia el servidor automáticamente cuando se detectan cambios)</t>
  </si>
  <si>
    <t>Ejercicio</t>
  </si>
  <si>
    <t>Recibiendo información</t>
  </si>
  <si>
    <t>Paso 1</t>
  </si>
  <si>
    <t>Paso 2</t>
  </si>
  <si>
    <t>http://localhost:3001/api/persons</t>
  </si>
  <si>
    <t>http://localhost:3001/info</t>
  </si>
  <si>
    <t>Paso 3</t>
  </si>
  <si>
    <t>http://localhost:3001/api/persons/5</t>
  </si>
  <si>
    <t>Paso 4</t>
  </si>
  <si>
    <t>POST</t>
  </si>
  <si>
    <t>DELETE</t>
  </si>
  <si>
    <t>Paso 5</t>
  </si>
  <si>
    <t>GET, Actualizacion tab CreandoWebServer</t>
  </si>
  <si>
    <t>Paso 6</t>
  </si>
  <si>
    <t>POST Valid Person and number</t>
  </si>
  <si>
    <t>Acerca de los tipos de solicitudes HTTP</t>
  </si>
  <si>
    <t>Middleware</t>
  </si>
  <si>
    <t>Arreglando problemas con Git</t>
  </si>
  <si>
    <t>Paso 7</t>
  </si>
  <si>
    <t>Implementando morgan middleware</t>
  </si>
  <si>
    <t>Paso 8</t>
  </si>
  <si>
    <t>Personalizando morgan</t>
  </si>
  <si>
    <t>3.b</t>
  </si>
  <si>
    <t>Implementación de la aplicación en Internet</t>
  </si>
  <si>
    <t>Setup</t>
  </si>
  <si>
    <t>Download and run the installer for your platform</t>
  </si>
  <si>
    <t>Use the heroku login command to log in to the Heroku CLI</t>
  </si>
  <si>
    <t>heroku login</t>
  </si>
  <si>
    <t>$ heroku login
heroku: Press any key to open up the browser to login or q to exit
 ›   Warning: If browser does not open, visit
 ›   https://cli-auth.heroku.com/auth/browser/***
heroku: Waiting for login...
Logging in... done
Logged in as me@example.com</t>
  </si>
  <si>
    <t>Create an app on Heroku, which prepares Heroku to receive your source code.</t>
  </si>
  <si>
    <t>Go inside you project root folder</t>
  </si>
  <si>
    <t>heroku create</t>
  </si>
  <si>
    <t>$ heroku create
Creating sharp-rain-871... done, stack is heroku-18
http://sharp-rain-871.herokuapp.com/ | https://git.heroku.com/sharp-rain-871.git
Git remote heroku added</t>
  </si>
  <si>
    <t>git push heroku main</t>
  </si>
  <si>
    <t>Update Heroku Git Repo</t>
  </si>
  <si>
    <t>Run the app</t>
  </si>
  <si>
    <t>heroku ps:scale web=1</t>
  </si>
  <si>
    <t>$ heroku ps:scale web=1</t>
  </si>
  <si>
    <t>D:\HerokuApps\node-js-getting-started&gt;heroku create
 »   Warning: heroku update available from 7.53.0 to 7.60.2.
Creating app... done, ⬢ obscure-ocean-39521
https://obscure-ocean-39521.herokuapp.com/ | https://git.heroku.com/obscure-ocean-39521.git</t>
  </si>
  <si>
    <t>https://obscure-ocean-39521.herokuapp.com</t>
  </si>
  <si>
    <t>Heroku Git Repo</t>
  </si>
  <si>
    <t>https://git.heroku.com/obscure-ocean-39521.git</t>
  </si>
  <si>
    <t>Heroku App url:</t>
  </si>
  <si>
    <t>heroku open</t>
  </si>
  <si>
    <t>$ heroku open</t>
  </si>
  <si>
    <t>Open your app using this CLI Command</t>
  </si>
  <si>
    <t xml:space="preserve">or visit the Heroku App Url </t>
  </si>
  <si>
    <t>https://obscure-ocean-39521.herokuapp.com/</t>
  </si>
  <si>
    <t>This open the App page on default browser</t>
  </si>
  <si>
    <t>View Logs</t>
  </si>
  <si>
    <t>heroku logs --tail</t>
  </si>
  <si>
    <t>$ heroku logs --tail
2011-03-10T10:22:30-08:00 heroku[web.1]: State changed from created to starting
2011-03-10T10:22:32-08:00 heroku[web.1]: Running process with command: `npm start`
2011-03-10T10:22:33-08:00 heroku[web.1]: Listening on 18320
2011-03-10T10:22:34-08:00 heroku[web.1]: State changed from starting to up</t>
  </si>
  <si>
    <t>Procfile</t>
  </si>
  <si>
    <t>Edit the "Procfile" file and add this line</t>
  </si>
  <si>
    <t>web: npm start</t>
  </si>
  <si>
    <t>This command will use the start script that is specified in the package.json.</t>
  </si>
  <si>
    <t>Scale the App</t>
  </si>
  <si>
    <t>You can check how many dynos are running using the ps command:</t>
  </si>
  <si>
    <t>heroku ps</t>
  </si>
  <si>
    <t>S heroku ps
 »   Warning: heroku update available from 7.53.0 to 7.60.2.
Free dyno hours quota remaining this month: 550h 0m (100%)
Free dyno usage for this app: 0h 0m (0%)
For more information on dyno sleeping and how to upgrade, see:
https://devcenter.heroku.com/articles/dyno-sleeping
=== web (Free): npm start (1)
web.1: up 2022/05/29 13:59:06 -0300 (~ 21m ago)</t>
  </si>
  <si>
    <t>heroku ps:scale web=0</t>
  </si>
  <si>
    <t>heroku ps:scale web=0
 »   Warning: heroku update available from 7.53.0 to 7.60.2.
Scaling dynos... done, now running web at 0:Free</t>
  </si>
  <si>
    <t>Turn off de App (scaling web dynos to 0). You will get an error when you open your Heroku App on the browser</t>
  </si>
  <si>
    <t>Turn off de App (scaling web dynos to 1). Your Heroku App already works now!!!</t>
  </si>
  <si>
    <t>Declare app dependencies</t>
  </si>
  <si>
    <t>Check for package.json file. The package.json file determines both the version of Node.js that will be used to run your application on Heroku, as well as the dependencies that should be installed with your application.</t>
  </si>
  <si>
    <t>Install dependencies</t>
  </si>
  <si>
    <t>$ npm install
added 132 packages in 3.368s</t>
  </si>
  <si>
    <t>$ npm install
added 152 packages from 110 contributors and audited 152 packages in 12.003s
50 packages are looking for funding
  run `npm fund` for details
found 0 vulnerabilities</t>
  </si>
  <si>
    <t>Run the app locally</t>
  </si>
  <si>
    <t>Now start your application locally using the heroku local command</t>
  </si>
  <si>
    <t>heroku local web</t>
  </si>
  <si>
    <t>$ heroku local web
[OKAY] Loaded ENV .env File as KEY=VALUE Format
1:23:15 PM web.1 |  Node app is running on port 5000</t>
  </si>
  <si>
    <t>Open http://localhost:5000 with your web browser. You should see your app running locally.</t>
  </si>
  <si>
    <t>http://localhost:5000</t>
  </si>
  <si>
    <t>As an example, you’ll modify the application to add an additional dependency and the code to use it.</t>
  </si>
  <si>
    <t>Begin by adding a dependency for cool-ascii-faces in package.json</t>
  </si>
  <si>
    <t>npm install cool-ascii-faces</t>
  </si>
  <si>
    <t>$ npm install cool-ascii-faces
+ cool-ascii-faces@1.3.4
added 9 packages in 2.027s</t>
  </si>
  <si>
    <t>Modify index.js so that it requires this module at the start. Also add a new route (/cool) that uses it. Your final code should look like this:</t>
  </si>
  <si>
    <t>const cool = require('cool-ascii-faces');
const express = require('express');
const path = require('path');
const PORT = process.env.PORT || 5000;
express()
  .use(express.static(path.join(__dirname, 'public')))
  .set('views', path.join(__dirname, 'views'))
  .set('view engine', 'ejs')
  .get('/', (req, res) =&gt; res.render('pages/index'))
  .get('/cool', (req, res) =&gt; res.send(cool()))
  .listen(PORT, () =&gt; console.log(`Listening on ${ PORT }`));</t>
  </si>
  <si>
    <t>Update package-lock.json</t>
  </si>
  <si>
    <t>Test</t>
  </si>
  <si>
    <t>heroku local</t>
  </si>
  <si>
    <t>Visiting your application at http://localhost:5000/cool, you should see cute faces displayed on each refresh: ( ⚆ _ ⚆ ).</t>
  </si>
  <si>
    <t>Git Status</t>
  </si>
  <si>
    <t>Add new changes</t>
  </si>
  <si>
    <t>$ git status
On branch main
Your branch is up to date with 'origin/main'.
Changes not staged for commit:
  (use "git add &lt;file&gt;..." to update what will be committed)
  (use "git restore &lt;file&gt;..." to discard changes in working directory)
        modified:   index.js
        modified:   package.json
Untracked files:
  (use "git add &lt;file&gt;..." to include in what will be committed)
        package-lock.json
no changes added to commit (use "git add" and/or "git commit -a")</t>
  </si>
  <si>
    <t>Commit the changes</t>
  </si>
  <si>
    <t>git commit -m "Add cool face API"</t>
  </si>
  <si>
    <t>Update Git Repo</t>
  </si>
  <si>
    <t>heroku open cool</t>
  </si>
  <si>
    <t>Test your online Heroku Web App. You should see another face.</t>
  </si>
  <si>
    <t>The page https://obscure-ocean-39521.herokuapp.com/cool will be open on to your web browser</t>
  </si>
  <si>
    <t>Provision add-ons</t>
  </si>
  <si>
    <t>Add-ons are third-party cloud services that provide out-of-the-box additional services for your application, from persistence through logging to monitoring and more.
In this step you will provision one of these logging add-ons, Papertrail.</t>
  </si>
  <si>
    <t>Provision the papertrail logging add-on</t>
  </si>
  <si>
    <t>heroku addons:create papertrail</t>
  </si>
  <si>
    <t>$ heroku addons:create papertrail
Adding papertrail on sharp-rain-871... done, v4 (free)
Welcome to Papertrail. Questions and ideas are welcome (support@papertrailapp.com). Happy logging!
Use `heroku addons:docs papertrail` to view documentation.</t>
  </si>
  <si>
    <t>To help with abuse prevention, provisioning an add-on requires account verification. If your account has not been verified, you will be directed to visit the verification site.</t>
  </si>
  <si>
    <t>Creating papertrail on ⬢ obscure-ocean-39521... !
 !    Please verify your account to install this add-on plan (please enter a credit card) For more information, see
 !    https://devcenter.heroku.com/categories/billing Verify now at https://heroku.com/verify</t>
  </si>
  <si>
    <t>heroku addons</t>
  </si>
  <si>
    <t>List Add-ons</t>
  </si>
  <si>
    <t>Visit the papertrail console to see the log messages:</t>
  </si>
  <si>
    <t>To see this particular add-on in action, visit your application’s Heroku URL a few times. Each visit will generate more log messages, which should now get routed to the papertrail add-on.</t>
  </si>
  <si>
    <t>heroku addons:open papertrail</t>
  </si>
  <si>
    <t>Your browser will open up a Papertrail web console, showing the latest log events. The interface lets you search and set up alerts:</t>
  </si>
  <si>
    <t xml:space="preserve">
</t>
  </si>
  <si>
    <t>Start a console</t>
  </si>
  <si>
    <t>To get a real feel for how dynos work, you can create another one-off dyno and run the bash command, which opens up a shell on that dyno</t>
  </si>
  <si>
    <t>heroku run bash</t>
  </si>
  <si>
    <t>$ heroku run bash
 »   Warning: heroku update available from 7.53.0 to 7.60.2.
Running bash on ⬢ obscure-ocean-39521... up, run.1216 (Free)
~ $ ls
Procfile  README.md  app.json  index.js  node_modules  package-lock.json  package.json  public  test.js  views
~ $ exit
exit</t>
  </si>
  <si>
    <t>Open a Bash terminal</t>
  </si>
  <si>
    <t>If you receive an error, Error connecting to process, then you may need to configure your firewall.
Don’t forget to type exit to exit the shell and terminate the dyno.</t>
  </si>
  <si>
    <t>Define config vars</t>
  </si>
  <si>
    <t>Heroku lets you externalize configuration - storing data such as encryption keys or external resource addresses in config vars. At runtime, config vars are exposed as environment variables to the application.</t>
  </si>
  <si>
    <t>Instrucciones de Heroku</t>
  </si>
  <si>
    <t>.get('/times', (req, res) =&gt; res.send(showTimes()))</t>
  </si>
  <si>
    <t>For example, modify index.js so that it introduces a new route, /times, that repeats an action depending on the value of the TIMES environment variable. Under the existing get() call, add another:</t>
  </si>
  <si>
    <t>At the end of the file, add the following definition for the new function, showTimes():</t>
  </si>
  <si>
    <t>showTimes = () =&gt; {
  let result = '';
  const times = process.env.TIMES || 5;
  for (i = 0; i &lt; times; i++) {
    result += i + ' ';
  }
  return result;
}</t>
  </si>
  <si>
    <t>Run App from local environment. heroku local will automatically set up the environment based on the contents of the .env file in your local directory.</t>
  </si>
  <si>
    <t>heroku config:set TIMES=2</t>
  </si>
  <si>
    <t>Push local changes</t>
  </si>
  <si>
    <t>To set the config var on Heroku App</t>
  </si>
  <si>
    <t>View the config vars that are set using heroku config</t>
  </si>
  <si>
    <t>heroku config</t>
  </si>
  <si>
    <t>$ heroku config
 »   Warning: heroku update available from 7.53.0 to 7.60.2.
=== obscure-ocean-39521 Config Vars
TIMES: 3</t>
  </si>
  <si>
    <t>Deploy your Heroku App (Push local canges)</t>
  </si>
  <si>
    <t>heroku open times</t>
  </si>
  <si>
    <t>Test the new path "/times"</t>
  </si>
  <si>
    <t>Provision a database</t>
  </si>
  <si>
    <t>The add-on marketplace has a large number of data stores, from Redis and MongoDB providers, to Postgres and MySQL. In this step, you will add a free Heroku Postgres Starter Tier dev database to your app.</t>
  </si>
  <si>
    <t>Add the database</t>
  </si>
  <si>
    <t>heroku addons:create heroku-postgresql:hobby-dev</t>
  </si>
  <si>
    <t>$ heroku addons:create heroku-postgresql:hobby-dev
Adding heroku-postgresql:hobby-dev... done, v3 (free)</t>
  </si>
  <si>
    <t>This creates a database, and sets a DATABASE_URL environment variable (you can check by running heroku config)</t>
  </si>
  <si>
    <t>Use npm to add node-postgres to your dependencies</t>
  </si>
  <si>
    <t>Check config</t>
  </si>
  <si>
    <t>heroku config
 »   Warning: heroku update available from 7.53.0 to 7.60.2.
=== obscure-ocean-39521 Config Vars
DATABASE_URL: postgres://iajeukyvgammll:74b88bd1bd4fc14c3333cd14551de8651d8bf01d6aaf6c19f746cd3b3315883a@ec2-44-196-174-238.compute-1.amazonaws.com:5432/d17t0kk8hs0qf2
TIMES:        3</t>
  </si>
  <si>
    <t>npm install pg</t>
  </si>
  <si>
    <t>Now edit your index.js file to use this module to connect to the database specified in your DATABASE_URL environment variable. Add this near the top:</t>
  </si>
  <si>
    <t>const { Pool } = require('pg');
const pool = new Pool({
  connectionString: process.env.DATABASE_URL,
  ssl: {
    rejectUnauthorized: false
  }
});</t>
  </si>
  <si>
    <t>Now add another route, /db, by adding the following just after the existing .get('/', ...)</t>
  </si>
  <si>
    <t>.get('/db', async (req, res) =&gt; {
    try {
      const client = await pool.connect();
      const result = await client.query('SELECT * FROM test_table');
      const results = { 'results': (result) ? result.rows : null};
      res.render('pages/db', results );
      client.release();
    } catch (err) {
      console.error(err);
      res.send("Error " + err);
    }
  })</t>
  </si>
  <si>
    <t>Deploy this to Heroku (Push local canges)</t>
  </si>
  <si>
    <t>Access /db</t>
  </si>
  <si>
    <t>heroku open db</t>
  </si>
  <si>
    <t>or</t>
  </si>
  <si>
    <t>https://obscure-ocean-39521.herokuapp.com/db</t>
  </si>
  <si>
    <t>Error error: relation "test_table" does not exist</t>
  </si>
  <si>
    <t>You will receive an error as there is no table in the database.</t>
  </si>
  <si>
    <t>Create a local database and a table "test_table"</t>
  </si>
  <si>
    <t>heroku pg:psql</t>
  </si>
  <si>
    <t>Connect to remote Database</t>
  </si>
  <si>
    <t>Create the test table</t>
  </si>
  <si>
    <t>create table test_table (id integer, name text);</t>
  </si>
  <si>
    <t>insert into test_table values (1, 'hello database');</t>
  </si>
  <si>
    <t>Insert a record</t>
  </si>
  <si>
    <t>$ heroku pg:psql
psql (11.5)
SSL connection (cipher: DHE-RSA-AES256-SHA, bits: 256)
Type "help" for help.</t>
  </si>
  <si>
    <t>=&gt; create table test_table (id integer, name text);
CREATE TABLE</t>
  </si>
  <si>
    <t>INSERT 0 1</t>
  </si>
  <si>
    <t>Exit from postgres</t>
  </si>
  <si>
    <t>\q</t>
  </si>
  <si>
    <t>Test again</t>
  </si>
  <si>
    <t xml:space="preserve">
</t>
  </si>
  <si>
    <t>Create Heroku App</t>
  </si>
  <si>
    <t>Setup GitHub</t>
  </si>
  <si>
    <t>Create a new repo on GitHub</t>
  </si>
  <si>
    <t>git clone &lt;remote-repo&gt;</t>
  </si>
  <si>
    <t>Clone you remote repo</t>
  </si>
  <si>
    <t>Create new local repo</t>
  </si>
  <si>
    <t>git init</t>
  </si>
  <si>
    <t>git remote add origin  &lt;remote-repo&gt;</t>
  </si>
  <si>
    <t>Link the remote repository</t>
  </si>
  <si>
    <t>git fetch</t>
  </si>
  <si>
    <t>Download changes from remote repo</t>
  </si>
  <si>
    <t>New Local Repo</t>
  </si>
  <si>
    <t>Existing projects</t>
  </si>
  <si>
    <t>Create a new local branch</t>
  </si>
  <si>
    <t>Track all changes</t>
  </si>
  <si>
    <t>git commit -m "Existing changes"</t>
  </si>
  <si>
    <t>Create master local branch fetched to origin/master branch</t>
  </si>
  <si>
    <t>git checkout -b "ExistingChanges"</t>
  </si>
  <si>
    <t>On local master branch, merge your "ExistingChanges" local branch</t>
  </si>
  <si>
    <t>git merge "ExistingChanges"</t>
  </si>
  <si>
    <t>Option a - Mergin existing changes using a local branch</t>
  </si>
  <si>
    <t>Option b - Mergin existing changes using a stash</t>
  </si>
  <si>
    <t>Save changes to stash</t>
  </si>
  <si>
    <t>git stash save -u</t>
  </si>
  <si>
    <t>Apply the stash to master branch</t>
  </si>
  <si>
    <t>git stash pop</t>
  </si>
  <si>
    <t>Mergin existing changes</t>
  </si>
  <si>
    <t>git pull origin master --allow-unrelated-histories</t>
  </si>
  <si>
    <t>If you have got ‘fatal: refusing to merge unrelated histories’</t>
  </si>
  <si>
    <t>New changes</t>
  </si>
  <si>
    <t>Verify your repo</t>
  </si>
  <si>
    <t>git remote -v</t>
  </si>
  <si>
    <t>git checkout -b master origin/main</t>
  </si>
  <si>
    <t>heroku create &lt;heroku-app-name&gt;</t>
  </si>
  <si>
    <t>You finally MUST update your master/main branch with "git push"</t>
  </si>
  <si>
    <t>https://&lt;heroku-app-name&gt;.herokuapp.com</t>
  </si>
  <si>
    <t>https://git.heroku.com/&lt;heroku-app-name&gt;.git</t>
  </si>
  <si>
    <t>https://&lt;heroku-app-name&gt;.herokuapp.com/</t>
  </si>
  <si>
    <t>Follow the normal git development procedure, create branches, update your remote repo. Add new folders and files.</t>
  </si>
  <si>
    <t>Update Heroku repo</t>
  </si>
  <si>
    <t>Registrando procedimiento en esta guía</t>
  </si>
  <si>
    <t>Aplicación a Internet</t>
  </si>
  <si>
    <t>Frontend production build</t>
  </si>
  <si>
    <t>Ejecutar con dependencias de desarrollo</t>
  </si>
  <si>
    <t>npm run build</t>
  </si>
  <si>
    <t>Crear la versión de producción</t>
  </si>
  <si>
    <t>Sirviendo archivos estáticos desde el backend</t>
  </si>
  <si>
    <t>Puesta en línea mi primera aplic en internet</t>
  </si>
  <si>
    <t>Heroku Doc: Vinculando bd postgres</t>
  </si>
  <si>
    <t>Heroku Doc: Creacion de Heroku App</t>
  </si>
  <si>
    <t>Heroku Doc: Actualizando Heroku Repo</t>
  </si>
  <si>
    <t>Optimización de la implementación del frontend</t>
  </si>
  <si>
    <t>Proxy</t>
  </si>
  <si>
    <t>Backend de la agenda telefónica, paso 9</t>
  </si>
  <si>
    <t>3.10</t>
  </si>
  <si>
    <t>Lectura y comprensión</t>
  </si>
  <si>
    <t>Backend de la agenda telefónica, paso 10</t>
  </si>
  <si>
    <t>Cors</t>
  </si>
  <si>
    <t>npm install cors</t>
  </si>
  <si>
    <t>Install CORS</t>
  </si>
  <si>
    <t>Implement CORS in the backend</t>
  </si>
  <si>
    <t>const cors = require('cors')</t>
  </si>
  <si>
    <t>Load library CORS</t>
  </si>
  <si>
    <t>Use in the app</t>
  </si>
  <si>
    <t>const express = require('express')
const morgan = require('morgan')
const cors = require('cors')
const app = express()
app.use(cors())</t>
  </si>
  <si>
    <t xml:space="preserve">$ heroku create phonebookbe
 »   Warning: heroku update available from 7.53.0 to 7.60.2.
Creating phonebookbe... done
https://phonebookbe.herokuapp.com/ | https://git.heroku.com/phonebookbe.git
</t>
  </si>
  <si>
    <t>UpdateGuia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</si>
</sst>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8" x14ac:knownFonts="1">
    <font>
      <sz val="11"/>
      <color rgb="FF000000"/>
      <name val="Calibri"/>
      <family val="2"/>
      <charset val="1"/>
    </font>
    <font>
      <b/>
      <sz val="11"/>
      <color rgb="FF000000"/>
      <name val="Calibri"/>
      <family val="2"/>
      <charset val="1"/>
    </font>
    <font>
      <b/>
      <sz val="16"/>
      <color rgb="FF000000"/>
      <name val="Calibri"/>
      <family val="2"/>
      <charset val="1"/>
    </font>
    <font>
      <b/>
      <sz val="10"/>
      <color rgb="FF000000"/>
      <name val="Calibri"/>
      <family val="2"/>
      <charset val="1"/>
    </font>
    <font>
      <sz val="10"/>
      <color rgb="FF000000"/>
      <name val="Calibri"/>
      <family val="2"/>
      <charset val="1"/>
    </font>
    <font>
      <u/>
      <sz val="11"/>
      <color theme="10"/>
      <name val="Calibri"/>
      <family val="2"/>
      <charset val="1"/>
    </font>
    <font>
      <u/>
      <sz val="10"/>
      <color theme="10"/>
      <name val="Calibri"/>
      <family val="2"/>
      <charset val="1"/>
    </font>
    <font>
      <sz val="11"/>
      <color rgb="FF000000"/>
      <name val="Calibri"/>
      <family val="2"/>
      <scheme val="minor"/>
    </font>
    <font>
      <u/>
      <sz val="11"/>
      <color rgb="FF000000"/>
      <name val="Calibri"/>
      <family val="2"/>
      <scheme val="minor"/>
    </font>
    <font>
      <b/>
      <sz val="11"/>
      <color rgb="FF000000"/>
      <name val="Calibri"/>
      <family val="2"/>
      <scheme val="minor"/>
    </font>
    <font>
      <b/>
      <sz val="16"/>
      <color rgb="FF000000"/>
      <name val="Calibri"/>
      <family val="2"/>
      <scheme val="minor"/>
    </font>
    <font>
      <b/>
      <sz val="11"/>
      <color rgb="FF0070C0"/>
      <name val="Calibri"/>
      <family val="2"/>
      <scheme val="minor"/>
    </font>
    <font>
      <b/>
      <sz val="11"/>
      <color rgb="FF00B050"/>
      <name val="Calibri"/>
      <family val="2"/>
      <scheme val="minor"/>
    </font>
    <font>
      <sz val="11"/>
      <name val="Calibri"/>
      <family val="2"/>
      <scheme val="minor"/>
    </font>
    <font>
      <b/>
      <sz val="11"/>
      <color rgb="FF00B0F0"/>
      <name val="Calibri"/>
      <family val="2"/>
      <scheme val="minor"/>
    </font>
    <font>
      <sz val="11"/>
      <color rgb="FF000000"/>
      <name val="Calibri"/>
      <family val="2"/>
    </font>
    <font>
      <sz val="11"/>
      <name val="Consolas"/>
      <family val="3"/>
    </font>
    <font>
      <u/>
      <sz val="11"/>
      <color rgb="FF000000"/>
      <name val="Calibri"/>
      <family val="2"/>
      <charset val="1"/>
    </font>
  </fonts>
  <fills count="10">
    <fill>
      <patternFill patternType="none"/>
    </fill>
    <fill>
      <patternFill patternType="gray125"/>
    </fill>
    <fill>
      <patternFill patternType="solid">
        <fgColor rgb="FFFDEADA"/>
        <bgColor rgb="FFFFFFFF"/>
      </patternFill>
    </fill>
    <fill>
      <patternFill patternType="solid">
        <fgColor rgb="FFAFD095"/>
        <bgColor rgb="FFC3D69B"/>
      </patternFill>
    </fill>
    <fill>
      <patternFill patternType="solid">
        <fgColor rgb="FFD9D9D9"/>
        <bgColor rgb="FFD7E4BD"/>
      </patternFill>
    </fill>
    <fill>
      <patternFill patternType="solid">
        <fgColor rgb="FFD7E4BD"/>
        <bgColor rgb="FFD9D9D9"/>
      </patternFill>
    </fill>
    <fill>
      <patternFill patternType="solid">
        <fgColor rgb="FFC3D69B"/>
        <bgColor rgb="FFAFD095"/>
      </patternFill>
    </fill>
    <fill>
      <patternFill patternType="solid">
        <fgColor rgb="FF77933C"/>
        <bgColor rgb="FF808080"/>
      </patternFill>
    </fill>
    <fill>
      <patternFill patternType="solid">
        <fgColor theme="6" tint="0.39997558519241921"/>
        <bgColor indexed="64"/>
      </patternFill>
    </fill>
    <fill>
      <patternFill patternType="solid">
        <fgColor theme="9" tint="0.79998168889431442"/>
        <bgColor indexed="64"/>
      </patternFill>
    </fill>
  </fills>
  <borders count="2">
    <border>
      <left/>
      <right/>
      <top/>
      <bottom/>
      <diagonal/>
    </border>
    <border>
      <left style="medium">
        <color rgb="FFE0E0E6"/>
      </left>
      <right style="medium">
        <color rgb="FFE0E0E6"/>
      </right>
      <top style="medium">
        <color rgb="FFE0E0E6"/>
      </top>
      <bottom style="medium">
        <color rgb="FFE0E0E6"/>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1" fillId="4" borderId="0" xfId="0" applyFont="1" applyFill="1"/>
    <xf numFmtId="0" fontId="2" fillId="5" borderId="0" xfId="0" applyFont="1" applyFill="1"/>
    <xf numFmtId="164" fontId="3" fillId="5" borderId="0" xfId="0" applyNumberFormat="1" applyFont="1" applyFill="1"/>
    <xf numFmtId="0" fontId="3" fillId="5" borderId="0" xfId="0" applyFont="1" applyFill="1"/>
    <xf numFmtId="164" fontId="4" fillId="0" borderId="0" xfId="0" applyNumberFormat="1" applyFont="1"/>
    <xf numFmtId="0" fontId="4" fillId="0" borderId="0" xfId="0" applyFont="1"/>
    <xf numFmtId="0" fontId="1" fillId="4" borderId="0" xfId="0" applyFont="1" applyFill="1" applyAlignment="1">
      <alignment vertical="top"/>
    </xf>
    <xf numFmtId="0" fontId="2" fillId="5" borderId="0" xfId="0" applyFont="1" applyFill="1" applyAlignment="1">
      <alignment vertical="top"/>
    </xf>
    <xf numFmtId="0" fontId="0" fillId="0" borderId="0" xfId="0" applyAlignment="1">
      <alignment vertical="top"/>
    </xf>
    <xf numFmtId="0" fontId="0" fillId="0" borderId="0" xfId="0" applyAlignment="1">
      <alignment vertical="top" wrapText="1"/>
    </xf>
    <xf numFmtId="164" fontId="3" fillId="4" borderId="0" xfId="0" applyNumberFormat="1" applyFont="1" applyFill="1" applyAlignment="1">
      <alignment horizontal="center"/>
    </xf>
    <xf numFmtId="0" fontId="3" fillId="4" borderId="0" xfId="0" applyFont="1" applyFill="1" applyAlignment="1">
      <alignment horizontal="center" wrapText="1"/>
    </xf>
    <xf numFmtId="0" fontId="3" fillId="4" borderId="0" xfId="0" applyFont="1" applyFill="1" applyAlignment="1">
      <alignment horizontal="center"/>
    </xf>
    <xf numFmtId="20" fontId="4" fillId="0" borderId="0" xfId="0" applyNumberFormat="1" applyFont="1"/>
    <xf numFmtId="0" fontId="1" fillId="4" borderId="0" xfId="0" applyFont="1" applyFill="1" applyAlignment="1">
      <alignment vertical="top" wrapText="1"/>
    </xf>
    <xf numFmtId="0" fontId="2" fillId="5" borderId="0" xfId="0" applyFont="1" applyFill="1" applyAlignment="1">
      <alignment vertical="top" wrapText="1"/>
    </xf>
    <xf numFmtId="4" fontId="3" fillId="4" borderId="0" xfId="0" applyNumberFormat="1" applyFont="1" applyFill="1" applyAlignment="1">
      <alignment horizontal="center"/>
    </xf>
    <xf numFmtId="4" fontId="3" fillId="5" borderId="0" xfId="0" applyNumberFormat="1" applyFont="1" applyFill="1"/>
    <xf numFmtId="4" fontId="4" fillId="0" borderId="0" xfId="0" applyNumberFormat="1" applyFont="1"/>
    <xf numFmtId="164" fontId="4" fillId="9" borderId="0" xfId="0" applyNumberFormat="1" applyFont="1" applyFill="1"/>
    <xf numFmtId="0" fontId="4" fillId="9" borderId="0" xfId="0" applyFont="1" applyFill="1"/>
    <xf numFmtId="20" fontId="4" fillId="9" borderId="0" xfId="0" applyNumberFormat="1" applyFont="1" applyFill="1"/>
    <xf numFmtId="4" fontId="4" fillId="9" borderId="0" xfId="0" applyNumberFormat="1" applyFont="1" applyFill="1"/>
    <xf numFmtId="0" fontId="6" fillId="9" borderId="0" xfId="1" applyFont="1" applyFill="1"/>
    <xf numFmtId="0" fontId="7" fillId="0" borderId="0" xfId="0" applyFont="1"/>
    <xf numFmtId="0" fontId="7" fillId="2" borderId="0" xfId="0" applyFont="1" applyFill="1"/>
    <xf numFmtId="0" fontId="7" fillId="3" borderId="0" xfId="0" applyFont="1" applyFill="1"/>
    <xf numFmtId="0" fontId="8" fillId="0" borderId="0" xfId="0" applyFont="1"/>
    <xf numFmtId="0" fontId="9" fillId="4" borderId="0" xfId="0" applyFont="1" applyFill="1"/>
    <xf numFmtId="0" fontId="10" fillId="5" borderId="0" xfId="0" applyFont="1" applyFill="1"/>
    <xf numFmtId="0" fontId="7" fillId="8" borderId="0" xfId="0" applyFont="1" applyFill="1"/>
    <xf numFmtId="0" fontId="7" fillId="5" borderId="0" xfId="0" applyFont="1" applyFill="1"/>
    <xf numFmtId="0" fontId="11" fillId="5" borderId="0" xfId="0" applyFont="1" applyFill="1"/>
    <xf numFmtId="0" fontId="12" fillId="5" borderId="0" xfId="0" applyFont="1" applyFill="1" applyAlignment="1">
      <alignment horizontal="left" indent="15"/>
    </xf>
    <xf numFmtId="0" fontId="13" fillId="6" borderId="0" xfId="0" applyFont="1" applyFill="1" applyAlignment="1">
      <alignment horizontal="left" indent="15"/>
    </xf>
    <xf numFmtId="0" fontId="7" fillId="6" borderId="0" xfId="0" applyFont="1" applyFill="1"/>
    <xf numFmtId="0" fontId="13" fillId="7" borderId="0" xfId="0" applyFont="1" applyFill="1" applyAlignment="1">
      <alignment horizontal="left" vertical="top" wrapText="1" indent="15"/>
    </xf>
    <xf numFmtId="0" fontId="7" fillId="7" borderId="0" xfId="0" applyFont="1" applyFill="1" applyAlignment="1">
      <alignment wrapText="1"/>
    </xf>
    <xf numFmtId="0" fontId="13" fillId="3" borderId="0" xfId="0" applyFont="1" applyFill="1" applyAlignment="1">
      <alignment horizontal="left" vertical="top" wrapText="1" indent="15"/>
    </xf>
    <xf numFmtId="0" fontId="7" fillId="3" borderId="0" xfId="0" applyFont="1" applyFill="1" applyAlignment="1">
      <alignment wrapText="1"/>
    </xf>
    <xf numFmtId="0" fontId="14" fillId="5" borderId="0" xfId="0" applyFont="1" applyFill="1" applyAlignment="1">
      <alignment horizontal="left" indent="15"/>
    </xf>
    <xf numFmtId="0" fontId="13" fillId="5" borderId="0" xfId="0" applyFont="1" applyFill="1" applyAlignment="1">
      <alignment horizontal="left" indent="15"/>
    </xf>
    <xf numFmtId="0" fontId="0" fillId="0" borderId="0" xfId="0" applyAlignment="1">
      <alignment wrapText="1"/>
    </xf>
    <xf numFmtId="0" fontId="5" fillId="0" borderId="0" xfId="1" applyAlignment="1">
      <alignment vertical="top" wrapText="1"/>
    </xf>
    <xf numFmtId="0" fontId="15" fillId="5" borderId="0" xfId="0" applyFont="1" applyFill="1" applyAlignment="1">
      <alignment vertical="top" wrapText="1"/>
    </xf>
    <xf numFmtId="0" fontId="16" fillId="0" borderId="1" xfId="0" applyFont="1" applyBorder="1" applyAlignment="1">
      <alignment horizontal="left" vertical="center"/>
    </xf>
    <xf numFmtId="0" fontId="17" fillId="0" borderId="0" xfId="0" applyFont="1" applyAlignment="1">
      <alignment vertical="top"/>
    </xf>
    <xf numFmtId="0" fontId="5" fillId="0" borderId="0" xfId="1" applyAlignment="1">
      <alignment vertical="top"/>
    </xf>
    <xf numFmtId="49" fontId="0" fillId="0" borderId="0" xfId="0" applyNumberFormat="1" applyAlignment="1">
      <alignment vertical="top"/>
    </xf>
    <xf numFmtId="49" fontId="0" fillId="0" borderId="0" xfId="0" applyNumberFormat="1"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49" fontId="3" fillId="4" borderId="0" xfId="0" applyNumberFormat="1" applyFont="1" applyFill="1" applyAlignment="1">
      <alignment horizontal="center" wrapText="1"/>
    </xf>
    <xf numFmtId="49" fontId="3" fillId="5" borderId="0" xfId="0" applyNumberFormat="1" applyFont="1" applyFill="1" applyAlignment="1">
      <alignment horizontal="center"/>
    </xf>
    <xf numFmtId="49" fontId="4" fillId="0" borderId="0" xfId="0" applyNumberFormat="1" applyFont="1" applyAlignment="1">
      <alignment horizontal="center"/>
    </xf>
    <xf numFmtId="49" fontId="4" fillId="9" borderId="0" xfId="0" applyNumberFormat="1"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DEADA"/>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D7E4BD"/>
      <rgbColor rgb="FFFFFF99"/>
      <rgbColor rgb="FFAFD095"/>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161925</xdr:colOff>
      <xdr:row>83</xdr:row>
      <xdr:rowOff>38100</xdr:rowOff>
    </xdr:from>
    <xdr:to>
      <xdr:col>8</xdr:col>
      <xdr:colOff>266700</xdr:colOff>
      <xdr:row>83</xdr:row>
      <xdr:rowOff>1990725</xdr:rowOff>
    </xdr:to>
    <xdr:pic>
      <xdr:nvPicPr>
        <xdr:cNvPr id="3" name="2 Imagen" descr="Screenshot of conso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32975550"/>
          <a:ext cx="7305675" cy="1952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250975</xdr:colOff>
      <xdr:row>126</xdr:row>
      <xdr:rowOff>47625</xdr:rowOff>
    </xdr:from>
    <xdr:to>
      <xdr:col>3</xdr:col>
      <xdr:colOff>2657475</xdr:colOff>
      <xdr:row>126</xdr:row>
      <xdr:rowOff>800100</xdr:rowOff>
    </xdr:to>
    <xdr:pic>
      <xdr:nvPicPr>
        <xdr:cNvPr id="4" name="3 Imagen" descr="Database results are 1 hello datab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23175" y="53559075"/>
          <a:ext cx="2406500"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3001/api/persons/5" TargetMode="External"/><Relationship Id="rId7" Type="http://schemas.openxmlformats.org/officeDocument/2006/relationships/printerSettings" Target="../printerSettings/printerSettings1.bin"/><Relationship Id="rId2" Type="http://schemas.openxmlformats.org/officeDocument/2006/relationships/hyperlink" Target="http://localhost:3001/info" TargetMode="External"/><Relationship Id="rId1" Type="http://schemas.openxmlformats.org/officeDocument/2006/relationships/hyperlink" Target="http://localhost:3001/api/persons" TargetMode="External"/><Relationship Id="rId6" Type="http://schemas.openxmlformats.org/officeDocument/2006/relationships/hyperlink" Target="http://localhost:3001/api/persons" TargetMode="External"/><Relationship Id="rId5" Type="http://schemas.openxmlformats.org/officeDocument/2006/relationships/hyperlink" Target="http://localhost:3001/api/persons" TargetMode="External"/><Relationship Id="rId4" Type="http://schemas.openxmlformats.org/officeDocument/2006/relationships/hyperlink" Target="http://localhost:3001/api/persons/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obscure-ocean-39521.herokuapp.com/" TargetMode="External"/><Relationship Id="rId2" Type="http://schemas.openxmlformats.org/officeDocument/2006/relationships/hyperlink" Target="https://git.heroku.com/obscure-ocean-39521.git" TargetMode="External"/><Relationship Id="rId1" Type="http://schemas.openxmlformats.org/officeDocument/2006/relationships/hyperlink" Target="http://localhost:5000/" TargetMode="External"/><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it.heroku.com/%3cheroku-app-name%3e.git" TargetMode="External"/><Relationship Id="rId1" Type="http://schemas.openxmlformats.org/officeDocument/2006/relationships/hyperlink" Target="https://obscure-ocean-39521.heroku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K38" sqref="K38"/>
    </sheetView>
  </sheetViews>
  <sheetFormatPr baseColWidth="10" defaultColWidth="10.5703125" defaultRowHeight="12.75" x14ac:dyDescent="0.2"/>
  <cols>
    <col min="1" max="1" width="10.7109375" style="5" bestFit="1" customWidth="1"/>
    <col min="2" max="2" width="7.85546875" style="5" bestFit="1" customWidth="1"/>
    <col min="3" max="3" width="5.5703125" style="56" bestFit="1" customWidth="1"/>
    <col min="4" max="4" width="32.140625" style="6" bestFit="1" customWidth="1"/>
    <col min="5" max="5" width="5.5703125" style="56" bestFit="1" customWidth="1"/>
    <col min="6" max="6" width="30.7109375" style="6" customWidth="1"/>
    <col min="7" max="7" width="34.42578125" style="6" bestFit="1" customWidth="1"/>
    <col min="8" max="10" width="10.5703125" style="6"/>
    <col min="11" max="12" width="10.5703125" style="19"/>
    <col min="13" max="16384" width="10.5703125" style="6"/>
  </cols>
  <sheetData>
    <row r="1" spans="1:12" s="13" customFormat="1" ht="25.5" x14ac:dyDescent="0.2">
      <c r="A1" s="11" t="s">
        <v>79</v>
      </c>
      <c r="B1" s="11" t="s">
        <v>106</v>
      </c>
      <c r="C1" s="54" t="s">
        <v>95</v>
      </c>
      <c r="D1" s="13" t="s">
        <v>98</v>
      </c>
      <c r="E1" s="54" t="s">
        <v>96</v>
      </c>
      <c r="F1" s="13" t="s">
        <v>97</v>
      </c>
      <c r="H1" s="13" t="s">
        <v>80</v>
      </c>
      <c r="I1" s="12" t="s">
        <v>100</v>
      </c>
      <c r="J1" s="12" t="s">
        <v>101</v>
      </c>
      <c r="K1" s="17" t="s">
        <v>81</v>
      </c>
      <c r="L1" s="17" t="s">
        <v>82</v>
      </c>
    </row>
    <row r="2" spans="1:12" s="4" customFormat="1" x14ac:dyDescent="0.2">
      <c r="A2" s="3"/>
      <c r="B2" s="3"/>
      <c r="C2" s="55"/>
      <c r="E2" s="55"/>
      <c r="K2" s="18"/>
      <c r="L2" s="18"/>
    </row>
    <row r="3" spans="1:12" x14ac:dyDescent="0.2">
      <c r="A3" s="5">
        <v>44703</v>
      </c>
      <c r="B3" s="5" t="s">
        <v>107</v>
      </c>
      <c r="C3" s="56" t="s">
        <v>83</v>
      </c>
      <c r="D3" s="6" t="s">
        <v>84</v>
      </c>
      <c r="E3" s="56" t="s">
        <v>83</v>
      </c>
      <c r="F3" s="6" t="s">
        <v>99</v>
      </c>
      <c r="H3" s="6" t="s">
        <v>102</v>
      </c>
      <c r="I3" s="14">
        <v>0.83333333333333337</v>
      </c>
      <c r="J3" s="14">
        <v>0.91666666666666663</v>
      </c>
      <c r="K3" s="19">
        <v>2</v>
      </c>
      <c r="L3" s="19">
        <f>K3</f>
        <v>2</v>
      </c>
    </row>
    <row r="4" spans="1:12" x14ac:dyDescent="0.2">
      <c r="A4" s="5">
        <v>44704</v>
      </c>
      <c r="B4" s="5" t="s">
        <v>107</v>
      </c>
      <c r="C4" s="56" t="s">
        <v>83</v>
      </c>
      <c r="D4" s="6" t="s">
        <v>94</v>
      </c>
      <c r="E4" s="56" t="s">
        <v>83</v>
      </c>
      <c r="F4" s="6" t="s">
        <v>94</v>
      </c>
      <c r="G4" s="6" t="s">
        <v>103</v>
      </c>
      <c r="H4" s="6" t="s">
        <v>85</v>
      </c>
      <c r="I4" s="14">
        <v>0.34375</v>
      </c>
      <c r="J4" s="14">
        <v>0.38541666666666669</v>
      </c>
      <c r="K4" s="19">
        <v>1</v>
      </c>
      <c r="L4" s="19">
        <f>L3+K4</f>
        <v>3</v>
      </c>
    </row>
    <row r="5" spans="1:12" x14ac:dyDescent="0.2">
      <c r="A5" s="5">
        <v>44705</v>
      </c>
      <c r="B5" s="5" t="s">
        <v>107</v>
      </c>
      <c r="C5" s="56" t="s">
        <v>83</v>
      </c>
      <c r="D5" s="6" t="s">
        <v>94</v>
      </c>
      <c r="E5" s="56" t="s">
        <v>83</v>
      </c>
      <c r="F5" s="6" t="s">
        <v>104</v>
      </c>
      <c r="G5" s="6" t="s">
        <v>105</v>
      </c>
      <c r="H5" s="6" t="s">
        <v>102</v>
      </c>
      <c r="I5" s="14">
        <v>0.375</v>
      </c>
      <c r="J5" s="14">
        <v>0.45833333333333331</v>
      </c>
      <c r="K5" s="19">
        <v>1.5</v>
      </c>
      <c r="L5" s="19">
        <f t="shared" ref="L5:L12" si="0">L4+K5</f>
        <v>4.5</v>
      </c>
    </row>
    <row r="6" spans="1:12" x14ac:dyDescent="0.2">
      <c r="A6" s="20">
        <v>44706</v>
      </c>
      <c r="B6" s="20" t="s">
        <v>107</v>
      </c>
      <c r="C6" s="57" t="s">
        <v>83</v>
      </c>
      <c r="D6" s="21" t="s">
        <v>108</v>
      </c>
      <c r="E6" s="57" t="s">
        <v>83</v>
      </c>
      <c r="F6" s="21" t="s">
        <v>117</v>
      </c>
      <c r="G6" s="21"/>
      <c r="H6" s="21" t="s">
        <v>102</v>
      </c>
      <c r="I6" s="22">
        <v>0.375</v>
      </c>
      <c r="J6" s="22">
        <v>0.5</v>
      </c>
      <c r="K6" s="23">
        <v>3</v>
      </c>
      <c r="L6" s="23">
        <f t="shared" si="0"/>
        <v>7.5</v>
      </c>
    </row>
    <row r="7" spans="1:12" x14ac:dyDescent="0.2">
      <c r="A7" s="20">
        <v>44706</v>
      </c>
      <c r="B7" s="20" t="s">
        <v>116</v>
      </c>
      <c r="C7" s="57">
        <v>3.1</v>
      </c>
      <c r="D7" s="21" t="s">
        <v>118</v>
      </c>
      <c r="E7" s="57"/>
      <c r="F7" s="24" t="s">
        <v>120</v>
      </c>
      <c r="G7" s="21" t="s">
        <v>128</v>
      </c>
      <c r="H7" s="21" t="s">
        <v>102</v>
      </c>
      <c r="I7" s="22">
        <v>0.5</v>
      </c>
      <c r="J7" s="22">
        <v>0.55208333333333337</v>
      </c>
      <c r="K7" s="23">
        <v>1</v>
      </c>
      <c r="L7" s="23">
        <f t="shared" si="0"/>
        <v>8.5</v>
      </c>
    </row>
    <row r="8" spans="1:12" x14ac:dyDescent="0.2">
      <c r="A8" s="20">
        <v>44706</v>
      </c>
      <c r="B8" s="20" t="s">
        <v>116</v>
      </c>
      <c r="C8" s="57">
        <v>3.2</v>
      </c>
      <c r="D8" s="21" t="s">
        <v>119</v>
      </c>
      <c r="E8" s="57"/>
      <c r="F8" s="24" t="s">
        <v>121</v>
      </c>
      <c r="G8" s="21"/>
      <c r="H8" s="21" t="s">
        <v>102</v>
      </c>
      <c r="I8" s="22">
        <v>0.55208333333333337</v>
      </c>
      <c r="J8" s="22">
        <v>0.56944444444444442</v>
      </c>
      <c r="K8" s="23">
        <v>0.5</v>
      </c>
      <c r="L8" s="23">
        <f t="shared" si="0"/>
        <v>9</v>
      </c>
    </row>
    <row r="9" spans="1:12" x14ac:dyDescent="0.2">
      <c r="A9" s="20">
        <v>44706</v>
      </c>
      <c r="B9" s="20" t="s">
        <v>116</v>
      </c>
      <c r="C9" s="57">
        <v>3.3</v>
      </c>
      <c r="D9" s="21" t="s">
        <v>122</v>
      </c>
      <c r="E9" s="57"/>
      <c r="F9" s="24" t="s">
        <v>123</v>
      </c>
      <c r="G9" s="21" t="s">
        <v>125</v>
      </c>
      <c r="H9" s="21" t="s">
        <v>102</v>
      </c>
      <c r="I9" s="22">
        <v>0.65277777777777779</v>
      </c>
      <c r="J9" s="22">
        <v>0.65972222222222221</v>
      </c>
      <c r="K9" s="23">
        <v>0.25</v>
      </c>
      <c r="L9" s="23">
        <f t="shared" si="0"/>
        <v>9.25</v>
      </c>
    </row>
    <row r="10" spans="1:12" x14ac:dyDescent="0.2">
      <c r="A10" s="20">
        <v>44706</v>
      </c>
      <c r="B10" s="20" t="s">
        <v>116</v>
      </c>
      <c r="C10" s="57">
        <v>3.4</v>
      </c>
      <c r="D10" s="21" t="s">
        <v>124</v>
      </c>
      <c r="E10" s="57"/>
      <c r="F10" s="24" t="s">
        <v>123</v>
      </c>
      <c r="G10" s="21" t="s">
        <v>126</v>
      </c>
      <c r="H10" s="21" t="s">
        <v>102</v>
      </c>
      <c r="I10" s="22">
        <v>0.65277777777777779</v>
      </c>
      <c r="J10" s="22">
        <v>0.67708333333333337</v>
      </c>
      <c r="K10" s="23">
        <v>0.5</v>
      </c>
      <c r="L10" s="23">
        <f t="shared" si="0"/>
        <v>9.75</v>
      </c>
    </row>
    <row r="11" spans="1:12" x14ac:dyDescent="0.2">
      <c r="A11" s="20">
        <v>44706</v>
      </c>
      <c r="B11" s="20" t="s">
        <v>116</v>
      </c>
      <c r="C11" s="57">
        <v>3.5</v>
      </c>
      <c r="D11" s="21" t="s">
        <v>127</v>
      </c>
      <c r="E11" s="57"/>
      <c r="F11" s="24" t="s">
        <v>120</v>
      </c>
      <c r="G11" s="21" t="s">
        <v>125</v>
      </c>
      <c r="H11" s="21" t="s">
        <v>102</v>
      </c>
      <c r="I11" s="22">
        <v>0.68055555555555547</v>
      </c>
      <c r="J11" s="22">
        <v>0.71527777777777779</v>
      </c>
      <c r="K11" s="23">
        <v>0.8</v>
      </c>
      <c r="L11" s="23">
        <f t="shared" si="0"/>
        <v>10.55</v>
      </c>
    </row>
    <row r="12" spans="1:12" x14ac:dyDescent="0.2">
      <c r="A12" s="20">
        <v>44706</v>
      </c>
      <c r="B12" s="20" t="s">
        <v>116</v>
      </c>
      <c r="C12" s="57">
        <v>3.6</v>
      </c>
      <c r="D12" s="21" t="s">
        <v>129</v>
      </c>
      <c r="E12" s="57"/>
      <c r="F12" s="24" t="s">
        <v>120</v>
      </c>
      <c r="G12" s="21" t="s">
        <v>130</v>
      </c>
      <c r="H12" s="21"/>
      <c r="I12" s="22">
        <v>0.71527777777777779</v>
      </c>
      <c r="J12" s="22">
        <v>0.74305555555555547</v>
      </c>
      <c r="K12" s="23">
        <v>0.7</v>
      </c>
      <c r="L12" s="23">
        <f t="shared" si="0"/>
        <v>11.25</v>
      </c>
    </row>
    <row r="13" spans="1:12" x14ac:dyDescent="0.2">
      <c r="A13" s="20">
        <v>44706</v>
      </c>
      <c r="B13" s="20" t="s">
        <v>107</v>
      </c>
      <c r="C13" s="57" t="s">
        <v>83</v>
      </c>
      <c r="D13" s="21" t="s">
        <v>131</v>
      </c>
      <c r="E13" s="57" t="s">
        <v>83</v>
      </c>
      <c r="F13" s="21" t="s">
        <v>132</v>
      </c>
      <c r="G13" s="21" t="s">
        <v>133</v>
      </c>
      <c r="H13" s="21" t="s">
        <v>102</v>
      </c>
      <c r="I13" s="22">
        <v>0.74305555555555547</v>
      </c>
      <c r="J13" s="22">
        <v>0.80208333333333337</v>
      </c>
      <c r="K13" s="23">
        <v>1.5</v>
      </c>
      <c r="L13" s="23">
        <f t="shared" ref="L13:L40" si="1">L12+K13</f>
        <v>12.75</v>
      </c>
    </row>
    <row r="14" spans="1:12" x14ac:dyDescent="0.2">
      <c r="A14" s="5">
        <v>44707</v>
      </c>
      <c r="B14" s="5" t="s">
        <v>116</v>
      </c>
      <c r="C14" s="56">
        <v>3.7</v>
      </c>
      <c r="D14" s="6" t="s">
        <v>134</v>
      </c>
      <c r="G14" s="6" t="s">
        <v>135</v>
      </c>
      <c r="H14" s="6" t="s">
        <v>102</v>
      </c>
      <c r="I14" s="14">
        <v>0.33333333333333331</v>
      </c>
      <c r="J14" s="14">
        <v>0.35416666666666669</v>
      </c>
      <c r="K14" s="19">
        <v>0.5</v>
      </c>
      <c r="L14" s="19">
        <f t="shared" si="1"/>
        <v>13.25</v>
      </c>
    </row>
    <row r="15" spans="1:12" x14ac:dyDescent="0.2">
      <c r="A15" s="5">
        <v>44707</v>
      </c>
      <c r="B15" s="5" t="s">
        <v>116</v>
      </c>
      <c r="C15" s="56">
        <v>3.8</v>
      </c>
      <c r="D15" s="6" t="s">
        <v>136</v>
      </c>
      <c r="G15" s="6" t="s">
        <v>137</v>
      </c>
      <c r="H15" s="6" t="s">
        <v>85</v>
      </c>
      <c r="I15" s="14">
        <v>0.35416666666666669</v>
      </c>
      <c r="J15" s="14">
        <v>0.39583333333333331</v>
      </c>
      <c r="K15" s="19">
        <v>1</v>
      </c>
      <c r="L15" s="19">
        <f>L14+K15</f>
        <v>14.25</v>
      </c>
    </row>
    <row r="16" spans="1:12" x14ac:dyDescent="0.2">
      <c r="A16" s="5">
        <v>44708</v>
      </c>
      <c r="B16" s="5" t="s">
        <v>116</v>
      </c>
      <c r="C16" s="56">
        <v>3.8</v>
      </c>
      <c r="D16" s="6" t="s">
        <v>136</v>
      </c>
      <c r="G16" s="6" t="s">
        <v>137</v>
      </c>
      <c r="H16" s="6" t="s">
        <v>102</v>
      </c>
      <c r="I16" s="14">
        <v>0.32291666666666669</v>
      </c>
      <c r="J16" s="14">
        <v>0.375</v>
      </c>
      <c r="K16" s="19">
        <v>1.25</v>
      </c>
      <c r="L16" s="19">
        <f>L15+K16</f>
        <v>15.5</v>
      </c>
    </row>
    <row r="17" spans="1:12" x14ac:dyDescent="0.2">
      <c r="A17" s="5">
        <v>44708</v>
      </c>
      <c r="B17" s="5" t="s">
        <v>116</v>
      </c>
      <c r="C17" s="56">
        <v>3.8</v>
      </c>
      <c r="D17" s="6" t="s">
        <v>136</v>
      </c>
      <c r="G17" s="6" t="s">
        <v>137</v>
      </c>
      <c r="H17" s="6" t="s">
        <v>102</v>
      </c>
      <c r="I17" s="14">
        <v>0.8125</v>
      </c>
      <c r="J17" s="14">
        <v>0.875</v>
      </c>
      <c r="K17" s="19">
        <v>1.5</v>
      </c>
      <c r="L17" s="19">
        <f>L16+K17</f>
        <v>17</v>
      </c>
    </row>
    <row r="18" spans="1:12" x14ac:dyDescent="0.2">
      <c r="A18" s="5">
        <v>44710</v>
      </c>
      <c r="B18" s="5" t="s">
        <v>107</v>
      </c>
      <c r="C18" s="56" t="s">
        <v>138</v>
      </c>
      <c r="D18" s="6" t="s">
        <v>139</v>
      </c>
      <c r="E18" s="56" t="s">
        <v>138</v>
      </c>
      <c r="F18" s="6" t="s">
        <v>323</v>
      </c>
      <c r="G18" s="6" t="s">
        <v>232</v>
      </c>
      <c r="H18" s="6" t="s">
        <v>85</v>
      </c>
      <c r="I18" s="14">
        <v>0.45833333333333331</v>
      </c>
      <c r="J18" s="14">
        <v>0.6479166666666667</v>
      </c>
      <c r="K18" s="19">
        <v>4.5</v>
      </c>
      <c r="L18" s="19">
        <f t="shared" si="1"/>
        <v>21.5</v>
      </c>
    </row>
    <row r="19" spans="1:12" x14ac:dyDescent="0.2">
      <c r="A19" s="5">
        <v>44710</v>
      </c>
      <c r="B19" s="5" t="s">
        <v>107</v>
      </c>
      <c r="C19" s="56" t="s">
        <v>138</v>
      </c>
      <c r="D19" s="6" t="s">
        <v>323</v>
      </c>
      <c r="E19" s="56" t="s">
        <v>138</v>
      </c>
      <c r="F19" s="6" t="s">
        <v>323</v>
      </c>
      <c r="G19" s="6" t="s">
        <v>330</v>
      </c>
      <c r="H19" s="6" t="s">
        <v>102</v>
      </c>
      <c r="I19" s="14">
        <v>0.76388888888888884</v>
      </c>
      <c r="J19" s="14">
        <v>0.90972222222222221</v>
      </c>
      <c r="K19" s="19">
        <v>3.5</v>
      </c>
      <c r="L19" s="19">
        <f t="shared" si="1"/>
        <v>25</v>
      </c>
    </row>
    <row r="20" spans="1:12" x14ac:dyDescent="0.2">
      <c r="A20" s="5">
        <v>44711</v>
      </c>
      <c r="B20" s="5" t="s">
        <v>107</v>
      </c>
      <c r="C20" s="56" t="s">
        <v>138</v>
      </c>
      <c r="D20" s="6" t="s">
        <v>323</v>
      </c>
      <c r="E20" s="56" t="s">
        <v>138</v>
      </c>
      <c r="F20" s="6" t="s">
        <v>323</v>
      </c>
      <c r="G20" s="6" t="s">
        <v>331</v>
      </c>
      <c r="H20" s="6" t="s">
        <v>102</v>
      </c>
      <c r="I20" s="14">
        <v>0.33333333333333331</v>
      </c>
      <c r="J20" s="14">
        <v>0.375</v>
      </c>
      <c r="K20" s="19">
        <v>1</v>
      </c>
      <c r="L20" s="19">
        <f t="shared" si="1"/>
        <v>26</v>
      </c>
    </row>
    <row r="21" spans="1:12" x14ac:dyDescent="0.2">
      <c r="A21" s="5">
        <v>44712</v>
      </c>
      <c r="B21" s="5" t="s">
        <v>107</v>
      </c>
      <c r="C21" s="56" t="s">
        <v>138</v>
      </c>
      <c r="D21" s="6" t="s">
        <v>323</v>
      </c>
      <c r="E21" s="56" t="s">
        <v>138</v>
      </c>
      <c r="F21" s="6" t="s">
        <v>323</v>
      </c>
      <c r="G21" s="6" t="s">
        <v>331</v>
      </c>
      <c r="H21" s="6" t="s">
        <v>102</v>
      </c>
      <c r="I21" s="14">
        <v>0.35069444444444442</v>
      </c>
      <c r="J21" s="14">
        <v>0.38541666666666669</v>
      </c>
      <c r="K21" s="19">
        <v>0.9</v>
      </c>
      <c r="L21" s="19">
        <f>L20+K21</f>
        <v>26.9</v>
      </c>
    </row>
    <row r="22" spans="1:12" x14ac:dyDescent="0.2">
      <c r="A22" s="5">
        <v>44713</v>
      </c>
      <c r="B22" s="5" t="s">
        <v>107</v>
      </c>
      <c r="C22" s="56" t="s">
        <v>138</v>
      </c>
      <c r="D22" s="6" t="s">
        <v>323</v>
      </c>
      <c r="E22" s="56" t="s">
        <v>138</v>
      </c>
      <c r="F22" s="6" t="s">
        <v>323</v>
      </c>
      <c r="G22" s="6" t="s">
        <v>332</v>
      </c>
      <c r="H22" s="6" t="s">
        <v>85</v>
      </c>
      <c r="I22" s="14">
        <v>0.33333333333333331</v>
      </c>
      <c r="J22" s="14">
        <v>0.375</v>
      </c>
      <c r="K22" s="19">
        <v>1</v>
      </c>
      <c r="L22" s="19">
        <f t="shared" si="1"/>
        <v>27.9</v>
      </c>
    </row>
    <row r="23" spans="1:12" x14ac:dyDescent="0.2">
      <c r="A23" s="5">
        <v>44714</v>
      </c>
      <c r="B23" s="5" t="s">
        <v>107</v>
      </c>
      <c r="C23" s="56" t="s">
        <v>138</v>
      </c>
      <c r="D23" s="6" t="s">
        <v>323</v>
      </c>
      <c r="E23" s="56" t="s">
        <v>138</v>
      </c>
      <c r="F23" s="6" t="s">
        <v>323</v>
      </c>
      <c r="G23" s="6" t="s">
        <v>332</v>
      </c>
      <c r="H23" s="6" t="s">
        <v>85</v>
      </c>
      <c r="I23" s="14">
        <v>0.35416666666666669</v>
      </c>
      <c r="J23" s="14">
        <v>0.375</v>
      </c>
      <c r="K23" s="19">
        <v>0.5</v>
      </c>
      <c r="L23" s="19">
        <f t="shared" si="1"/>
        <v>28.4</v>
      </c>
    </row>
    <row r="24" spans="1:12" x14ac:dyDescent="0.2">
      <c r="A24" s="5">
        <v>44715</v>
      </c>
      <c r="B24" s="5" t="s">
        <v>107</v>
      </c>
      <c r="C24" s="56" t="s">
        <v>138</v>
      </c>
      <c r="D24" s="6" t="s">
        <v>323</v>
      </c>
      <c r="E24" s="56" t="s">
        <v>138</v>
      </c>
      <c r="F24" s="6" t="s">
        <v>323</v>
      </c>
      <c r="G24" s="6" t="s">
        <v>332</v>
      </c>
      <c r="H24" s="6" t="s">
        <v>85</v>
      </c>
      <c r="I24" s="14">
        <v>0.33333333333333331</v>
      </c>
      <c r="J24" s="14">
        <v>0.375</v>
      </c>
      <c r="K24" s="19">
        <v>1</v>
      </c>
      <c r="L24" s="19">
        <f t="shared" si="1"/>
        <v>29.4</v>
      </c>
    </row>
    <row r="25" spans="1:12" x14ac:dyDescent="0.2">
      <c r="A25" s="5">
        <v>44717</v>
      </c>
      <c r="B25" s="5" t="s">
        <v>107</v>
      </c>
      <c r="C25" s="56" t="s">
        <v>138</v>
      </c>
      <c r="D25" s="6" t="s">
        <v>323</v>
      </c>
      <c r="E25" s="56" t="s">
        <v>138</v>
      </c>
      <c r="F25" s="6" t="s">
        <v>323</v>
      </c>
      <c r="G25" s="6" t="s">
        <v>332</v>
      </c>
      <c r="H25" s="6" t="s">
        <v>102</v>
      </c>
      <c r="I25" s="14">
        <v>0.56944444444444442</v>
      </c>
      <c r="J25" s="14">
        <v>0.57986111111111105</v>
      </c>
      <c r="K25" s="19">
        <v>0.25</v>
      </c>
      <c r="L25" s="19">
        <f t="shared" si="1"/>
        <v>29.65</v>
      </c>
    </row>
    <row r="26" spans="1:12" x14ac:dyDescent="0.2">
      <c r="A26" s="5">
        <v>44717</v>
      </c>
      <c r="B26" s="5" t="s">
        <v>107</v>
      </c>
      <c r="C26" s="56" t="s">
        <v>138</v>
      </c>
      <c r="D26" s="6" t="s">
        <v>323</v>
      </c>
      <c r="E26" s="56" t="s">
        <v>138</v>
      </c>
      <c r="F26" s="6" t="s">
        <v>323</v>
      </c>
      <c r="G26" s="6" t="s">
        <v>322</v>
      </c>
      <c r="H26" s="6" t="s">
        <v>85</v>
      </c>
      <c r="I26" s="14">
        <v>0.57986111111111105</v>
      </c>
      <c r="J26" s="14">
        <v>0.64583333333333337</v>
      </c>
      <c r="K26" s="19">
        <v>1.5</v>
      </c>
      <c r="L26" s="19">
        <f t="shared" si="1"/>
        <v>31.15</v>
      </c>
    </row>
    <row r="27" spans="1:12" x14ac:dyDescent="0.2">
      <c r="A27" s="5">
        <v>44717</v>
      </c>
      <c r="B27" s="5" t="s">
        <v>107</v>
      </c>
      <c r="C27" s="56" t="s">
        <v>138</v>
      </c>
      <c r="D27" s="6" t="s">
        <v>323</v>
      </c>
      <c r="E27" s="56" t="s">
        <v>138</v>
      </c>
      <c r="F27" s="6" t="s">
        <v>323</v>
      </c>
      <c r="G27" s="6" t="s">
        <v>322</v>
      </c>
      <c r="H27" s="6" t="s">
        <v>102</v>
      </c>
      <c r="I27" s="14">
        <v>0.875</v>
      </c>
      <c r="J27" s="14">
        <v>0.90625</v>
      </c>
      <c r="K27" s="19">
        <v>0.75</v>
      </c>
      <c r="L27" s="19">
        <f t="shared" si="1"/>
        <v>31.9</v>
      </c>
    </row>
    <row r="28" spans="1:12" x14ac:dyDescent="0.2">
      <c r="A28" s="5">
        <v>44717</v>
      </c>
      <c r="B28" s="5" t="s">
        <v>107</v>
      </c>
      <c r="C28" s="56" t="s">
        <v>138</v>
      </c>
      <c r="D28" s="6" t="s">
        <v>323</v>
      </c>
      <c r="E28" s="56" t="s">
        <v>138</v>
      </c>
      <c r="F28" s="6" t="s">
        <v>323</v>
      </c>
      <c r="G28" s="6" t="s">
        <v>323</v>
      </c>
      <c r="H28" s="6" t="s">
        <v>102</v>
      </c>
      <c r="I28" s="14">
        <v>0.90625</v>
      </c>
      <c r="J28" s="14">
        <v>0.91666666666666663</v>
      </c>
      <c r="K28" s="19">
        <v>0.25</v>
      </c>
      <c r="L28" s="19">
        <f t="shared" si="1"/>
        <v>32.15</v>
      </c>
    </row>
    <row r="29" spans="1:12" x14ac:dyDescent="0.2">
      <c r="A29" s="5">
        <v>44718</v>
      </c>
      <c r="B29" s="5" t="s">
        <v>107</v>
      </c>
      <c r="C29" s="56" t="s">
        <v>138</v>
      </c>
      <c r="D29" s="6" t="s">
        <v>324</v>
      </c>
      <c r="E29" s="56" t="s">
        <v>138</v>
      </c>
      <c r="F29" s="6" t="s">
        <v>324</v>
      </c>
      <c r="H29" s="6" t="s">
        <v>85</v>
      </c>
      <c r="I29" s="14">
        <v>0.35416666666666669</v>
      </c>
      <c r="J29" s="14">
        <v>0.375</v>
      </c>
      <c r="K29" s="19">
        <v>0.5</v>
      </c>
      <c r="L29" s="19">
        <f t="shared" si="1"/>
        <v>32.65</v>
      </c>
    </row>
    <row r="30" spans="1:12" x14ac:dyDescent="0.2">
      <c r="A30" s="5">
        <v>44719</v>
      </c>
      <c r="B30" s="5" t="s">
        <v>107</v>
      </c>
      <c r="C30" s="56" t="s">
        <v>138</v>
      </c>
      <c r="D30" s="6" t="s">
        <v>328</v>
      </c>
      <c r="E30" s="56" t="s">
        <v>138</v>
      </c>
      <c r="F30" s="6" t="s">
        <v>328</v>
      </c>
      <c r="H30" s="6" t="s">
        <v>102</v>
      </c>
      <c r="I30" s="14">
        <v>0.3125</v>
      </c>
      <c r="J30" s="14">
        <v>0.375</v>
      </c>
      <c r="K30" s="19">
        <v>1.25</v>
      </c>
      <c r="L30" s="19">
        <f t="shared" si="1"/>
        <v>33.9</v>
      </c>
    </row>
    <row r="31" spans="1:12" x14ac:dyDescent="0.2">
      <c r="A31" s="5">
        <v>44719</v>
      </c>
      <c r="B31" s="5" t="s">
        <v>107</v>
      </c>
      <c r="G31" s="6" t="s">
        <v>329</v>
      </c>
      <c r="H31" s="6" t="s">
        <v>102</v>
      </c>
      <c r="I31" s="14">
        <v>0.34861111111111115</v>
      </c>
      <c r="J31" s="14">
        <v>0.34861111111111115</v>
      </c>
      <c r="K31" s="19">
        <v>0.375</v>
      </c>
      <c r="L31" s="19">
        <f t="shared" si="1"/>
        <v>34.274999999999999</v>
      </c>
    </row>
    <row r="32" spans="1:12" x14ac:dyDescent="0.2">
      <c r="A32" s="5">
        <v>44720</v>
      </c>
      <c r="B32" s="5" t="s">
        <v>107</v>
      </c>
      <c r="C32" s="56" t="s">
        <v>138</v>
      </c>
      <c r="D32" s="6" t="s">
        <v>333</v>
      </c>
      <c r="E32" s="56" t="s">
        <v>138</v>
      </c>
      <c r="F32" s="6" t="s">
        <v>334</v>
      </c>
      <c r="H32" s="6" t="s">
        <v>102</v>
      </c>
      <c r="I32" s="14">
        <v>0.90625</v>
      </c>
      <c r="J32" s="14">
        <v>0.94791666666666663</v>
      </c>
      <c r="K32" s="19">
        <v>1</v>
      </c>
      <c r="L32" s="19">
        <f t="shared" si="1"/>
        <v>35.274999999999999</v>
      </c>
    </row>
    <row r="33" spans="1:12" x14ac:dyDescent="0.2">
      <c r="A33" s="5">
        <v>44721</v>
      </c>
      <c r="B33" s="5" t="s">
        <v>116</v>
      </c>
      <c r="C33" s="56">
        <v>3.9</v>
      </c>
      <c r="D33" s="6" t="s">
        <v>335</v>
      </c>
      <c r="E33" s="56">
        <v>3.9</v>
      </c>
      <c r="F33" s="6" t="s">
        <v>335</v>
      </c>
      <c r="H33" s="6" t="s">
        <v>102</v>
      </c>
      <c r="I33" s="14">
        <v>0.31597222222222221</v>
      </c>
      <c r="J33" s="14">
        <v>0.375</v>
      </c>
      <c r="K33" s="19">
        <v>1</v>
      </c>
      <c r="L33" s="19">
        <f t="shared" si="1"/>
        <v>36.274999999999999</v>
      </c>
    </row>
    <row r="34" spans="1:12" x14ac:dyDescent="0.2">
      <c r="A34" s="5">
        <v>44722</v>
      </c>
      <c r="B34" s="5" t="s">
        <v>116</v>
      </c>
      <c r="C34" s="56" t="s">
        <v>336</v>
      </c>
      <c r="D34" s="6" t="s">
        <v>338</v>
      </c>
      <c r="G34" s="6" t="s">
        <v>337</v>
      </c>
      <c r="H34" s="6" t="s">
        <v>85</v>
      </c>
      <c r="I34" s="14">
        <v>0.3611111111111111</v>
      </c>
      <c r="J34" s="14">
        <v>0.375</v>
      </c>
      <c r="K34" s="19">
        <v>0.25</v>
      </c>
      <c r="L34" s="19">
        <f t="shared" si="1"/>
        <v>36.524999999999999</v>
      </c>
    </row>
    <row r="35" spans="1:12" x14ac:dyDescent="0.2">
      <c r="A35" s="5">
        <v>44725</v>
      </c>
      <c r="B35" s="5" t="s">
        <v>116</v>
      </c>
      <c r="C35" s="56" t="s">
        <v>336</v>
      </c>
      <c r="D35" s="6" t="s">
        <v>338</v>
      </c>
      <c r="H35" s="6" t="s">
        <v>85</v>
      </c>
      <c r="I35" s="14">
        <v>0.35416666666666669</v>
      </c>
      <c r="J35" s="14">
        <v>0.375</v>
      </c>
      <c r="K35" s="19">
        <v>0.5</v>
      </c>
      <c r="L35" s="19">
        <f t="shared" si="1"/>
        <v>37.024999999999999</v>
      </c>
    </row>
    <row r="36" spans="1:12" x14ac:dyDescent="0.2">
      <c r="A36" s="5">
        <v>44726</v>
      </c>
      <c r="B36" s="5" t="s">
        <v>116</v>
      </c>
      <c r="C36" s="56" t="s">
        <v>336</v>
      </c>
      <c r="D36" s="6" t="s">
        <v>338</v>
      </c>
      <c r="H36" s="6" t="s">
        <v>85</v>
      </c>
      <c r="I36" s="14">
        <v>0.33333333333333331</v>
      </c>
      <c r="J36" s="14">
        <v>0.375</v>
      </c>
      <c r="K36" s="19">
        <v>1</v>
      </c>
      <c r="L36" s="19">
        <f t="shared" si="1"/>
        <v>38.024999999999999</v>
      </c>
    </row>
    <row r="37" spans="1:12" x14ac:dyDescent="0.2">
      <c r="A37" s="5">
        <v>44727</v>
      </c>
      <c r="B37" s="5" t="s">
        <v>116</v>
      </c>
      <c r="C37" s="56" t="s">
        <v>336</v>
      </c>
      <c r="D37" s="6" t="s">
        <v>338</v>
      </c>
      <c r="H37" s="6" t="s">
        <v>85</v>
      </c>
      <c r="I37" s="14">
        <v>0.35416666666666669</v>
      </c>
      <c r="J37" s="14">
        <v>0.375</v>
      </c>
      <c r="K37" s="19">
        <v>0.5</v>
      </c>
      <c r="L37" s="19">
        <f t="shared" si="1"/>
        <v>38.524999999999999</v>
      </c>
    </row>
    <row r="38" spans="1:12" x14ac:dyDescent="0.2">
      <c r="L38" s="19">
        <f t="shared" si="1"/>
        <v>38.524999999999999</v>
      </c>
    </row>
    <row r="39" spans="1:12" x14ac:dyDescent="0.2">
      <c r="L39" s="19">
        <f t="shared" si="1"/>
        <v>38.524999999999999</v>
      </c>
    </row>
    <row r="40" spans="1:12" x14ac:dyDescent="0.2">
      <c r="L40" s="19">
        <f t="shared" si="1"/>
        <v>38.524999999999999</v>
      </c>
    </row>
  </sheetData>
  <hyperlinks>
    <hyperlink ref="F7" r:id="rId1"/>
    <hyperlink ref="F8" r:id="rId2"/>
    <hyperlink ref="F9" r:id="rId3"/>
    <hyperlink ref="F10" r:id="rId4"/>
    <hyperlink ref="F11" r:id="rId5"/>
    <hyperlink ref="F12" r:id="rId6"/>
  </hyperlinks>
  <pageMargins left="0.7" right="0.7" top="0.75" bottom="0.75" header="0.3" footer="0.3"/>
  <pageSetup paperSize="9"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zoomScaleNormal="100" workbookViewId="0">
      <selection activeCell="D14" sqref="D14"/>
    </sheetView>
  </sheetViews>
  <sheetFormatPr baseColWidth="10" defaultColWidth="10.5703125" defaultRowHeight="15" x14ac:dyDescent="0.25"/>
  <cols>
    <col min="1" max="1" width="5.140625" style="25" customWidth="1"/>
    <col min="2" max="2" width="8.5703125" style="25" customWidth="1"/>
    <col min="3" max="3" width="78.85546875" style="25" customWidth="1"/>
    <col min="4" max="4" width="71.5703125" style="25" bestFit="1" customWidth="1"/>
    <col min="5" max="16384" width="10.5703125" style="25"/>
  </cols>
  <sheetData>
    <row r="1" spans="1:4" x14ac:dyDescent="0.25">
      <c r="B1" s="25" t="s">
        <v>0</v>
      </c>
      <c r="C1" s="26" t="s">
        <v>348</v>
      </c>
      <c r="D1" s="27" t="str">
        <f>C1</f>
        <v>UpdateGuia</v>
      </c>
    </row>
    <row r="2" spans="1:4" x14ac:dyDescent="0.25">
      <c r="B2" s="25" t="s">
        <v>1</v>
      </c>
      <c r="C2" s="26"/>
      <c r="D2" s="27" t="str">
        <f>CONCATENATE(C1,"-", C2)</f>
        <v>UpdateGuia-</v>
      </c>
    </row>
    <row r="3" spans="1:4" x14ac:dyDescent="0.25">
      <c r="C3" s="28"/>
    </row>
    <row r="4" spans="1:4" s="29" customFormat="1" x14ac:dyDescent="0.25">
      <c r="A4" s="29" t="s">
        <v>2</v>
      </c>
      <c r="B4" s="29" t="s">
        <v>3</v>
      </c>
      <c r="C4" s="29" t="s">
        <v>4</v>
      </c>
      <c r="D4" s="29" t="s">
        <v>5</v>
      </c>
    </row>
    <row r="5" spans="1:4" s="30" customFormat="1" ht="21" x14ac:dyDescent="0.35">
      <c r="A5" s="30">
        <v>1</v>
      </c>
      <c r="C5" s="30" t="s">
        <v>6</v>
      </c>
    </row>
    <row r="6" spans="1:4" x14ac:dyDescent="0.25">
      <c r="B6" s="25">
        <v>1</v>
      </c>
      <c r="C6" s="25" t="s">
        <v>7</v>
      </c>
    </row>
    <row r="7" spans="1:4" x14ac:dyDescent="0.25">
      <c r="B7" s="25">
        <v>2</v>
      </c>
      <c r="C7" s="25" t="s">
        <v>8</v>
      </c>
      <c r="D7" s="31" t="str">
        <f>D1</f>
        <v>UpdateGuia</v>
      </c>
    </row>
    <row r="8" spans="1:4" x14ac:dyDescent="0.25">
      <c r="B8" s="25">
        <v>3</v>
      </c>
      <c r="C8" s="25" t="s">
        <v>9</v>
      </c>
    </row>
    <row r="11" spans="1:4" s="30" customFormat="1" ht="21" x14ac:dyDescent="0.35">
      <c r="A11" s="30">
        <v>2</v>
      </c>
      <c r="C11" s="30" t="s">
        <v>10</v>
      </c>
    </row>
    <row r="12" spans="1:4" x14ac:dyDescent="0.25">
      <c r="B12" s="25">
        <v>1</v>
      </c>
      <c r="C12" s="25" t="s">
        <v>11</v>
      </c>
      <c r="D12" s="25" t="str">
        <f>CONCATENATE("git checkout  -b ",$D$1)</f>
        <v>git checkout  -b UpdateGuia</v>
      </c>
    </row>
    <row r="13" spans="1:4" x14ac:dyDescent="0.25">
      <c r="B13" s="25">
        <v>2</v>
      </c>
      <c r="C13" s="25" t="s">
        <v>12</v>
      </c>
      <c r="D13" s="25" t="str">
        <f>CONCATENATE("git fetch origin  ",$D$1)</f>
        <v>git fetch origin  UpdateGuia</v>
      </c>
    </row>
    <row r="14" spans="1:4" x14ac:dyDescent="0.25">
      <c r="B14" s="25">
        <v>3</v>
      </c>
      <c r="C14" s="25" t="s">
        <v>13</v>
      </c>
      <c r="D14" s="25" t="str">
        <f>CONCATENATE("git pull origin  ",$D$1)</f>
        <v>git pull origin  UpdateGuia</v>
      </c>
    </row>
    <row r="15" spans="1:4" x14ac:dyDescent="0.25">
      <c r="B15" s="32">
        <v>4</v>
      </c>
      <c r="C15" s="33" t="s">
        <v>14</v>
      </c>
      <c r="D15" s="32"/>
    </row>
    <row r="16" spans="1:4" x14ac:dyDescent="0.25">
      <c r="B16" s="32"/>
      <c r="C16" s="34" t="s">
        <v>15</v>
      </c>
      <c r="D16" s="32"/>
    </row>
    <row r="17" spans="2:4" x14ac:dyDescent="0.25">
      <c r="B17" s="32"/>
      <c r="C17" s="35" t="s">
        <v>16</v>
      </c>
      <c r="D17" s="36" t="s">
        <v>17</v>
      </c>
    </row>
    <row r="18" spans="2:4" x14ac:dyDescent="0.25">
      <c r="B18" s="32"/>
      <c r="C18" s="35" t="s">
        <v>18</v>
      </c>
      <c r="D18" s="36" t="s">
        <v>19</v>
      </c>
    </row>
    <row r="19" spans="2:4" x14ac:dyDescent="0.25">
      <c r="B19" s="32"/>
      <c r="C19" s="35" t="s">
        <v>20</v>
      </c>
      <c r="D19" s="36" t="s">
        <v>21</v>
      </c>
    </row>
    <row r="20" spans="2:4" x14ac:dyDescent="0.25">
      <c r="B20" s="32"/>
      <c r="C20" s="35" t="s">
        <v>22</v>
      </c>
      <c r="D20" s="36" t="s">
        <v>23</v>
      </c>
    </row>
    <row r="21" spans="2:4" ht="90" x14ac:dyDescent="0.25">
      <c r="B21" s="32"/>
      <c r="C21" s="37" t="s">
        <v>24</v>
      </c>
      <c r="D21" s="38" t="s">
        <v>25</v>
      </c>
    </row>
    <row r="22" spans="2:4" ht="150" x14ac:dyDescent="0.25">
      <c r="B22" s="32"/>
      <c r="C22" s="39" t="s">
        <v>26</v>
      </c>
      <c r="D22" s="40" t="s">
        <v>27</v>
      </c>
    </row>
    <row r="23" spans="2:4" x14ac:dyDescent="0.25">
      <c r="B23" s="32"/>
      <c r="C23" s="37" t="s">
        <v>28</v>
      </c>
      <c r="D23" s="38"/>
    </row>
    <row r="24" spans="2:4" x14ac:dyDescent="0.25">
      <c r="B24" s="32"/>
      <c r="C24" s="35" t="s">
        <v>29</v>
      </c>
      <c r="D24" s="36" t="s">
        <v>30</v>
      </c>
    </row>
    <row r="25" spans="2:4" x14ac:dyDescent="0.25">
      <c r="B25" s="32"/>
      <c r="C25" s="37" t="s">
        <v>31</v>
      </c>
      <c r="D25" s="38" t="s">
        <v>32</v>
      </c>
    </row>
    <row r="26" spans="2:4" x14ac:dyDescent="0.25">
      <c r="B26" s="32"/>
      <c r="C26" s="41" t="s">
        <v>33</v>
      </c>
      <c r="D26" s="32"/>
    </row>
    <row r="27" spans="2:4" x14ac:dyDescent="0.25">
      <c r="B27" s="32"/>
      <c r="C27" s="42" t="s">
        <v>34</v>
      </c>
      <c r="D27" s="32"/>
    </row>
    <row r="28" spans="2:4" x14ac:dyDescent="0.25">
      <c r="B28" s="25">
        <v>5</v>
      </c>
      <c r="C28" s="25" t="s">
        <v>35</v>
      </c>
      <c r="D28" s="25" t="s">
        <v>36</v>
      </c>
    </row>
    <row r="29" spans="2:4" x14ac:dyDescent="0.25">
      <c r="B29" s="25">
        <v>6</v>
      </c>
      <c r="C29" s="25" t="s">
        <v>37</v>
      </c>
      <c r="D29" s="25" t="s">
        <v>38</v>
      </c>
    </row>
    <row r="30" spans="2:4" x14ac:dyDescent="0.25">
      <c r="B30" s="25">
        <v>5</v>
      </c>
      <c r="C30" s="25" t="s">
        <v>39</v>
      </c>
      <c r="D30" s="25" t="s">
        <v>36</v>
      </c>
    </row>
    <row r="31" spans="2:4" x14ac:dyDescent="0.25">
      <c r="B31" s="25">
        <v>7</v>
      </c>
      <c r="C31" s="25" t="s">
        <v>40</v>
      </c>
      <c r="D31" s="25" t="str">
        <f>CONCATENATE("git commit -m """,$D$2,"""")</f>
        <v>git commit -m "UpdateGuia-"</v>
      </c>
    </row>
    <row r="32" spans="2:4" x14ac:dyDescent="0.25">
      <c r="B32" s="25">
        <v>8</v>
      </c>
      <c r="C32" s="25" t="s">
        <v>41</v>
      </c>
      <c r="D32" s="25" t="str">
        <f>CONCATENATE("git push origin  ",$D$1)</f>
        <v>git push origin  UpdateGuia</v>
      </c>
    </row>
    <row r="35" spans="1:4" s="30" customFormat="1" ht="21" x14ac:dyDescent="0.35">
      <c r="A35" s="30">
        <v>3</v>
      </c>
      <c r="C35" s="30" t="s">
        <v>42</v>
      </c>
    </row>
    <row r="36" spans="1:4" x14ac:dyDescent="0.25">
      <c r="B36" s="25">
        <v>1</v>
      </c>
      <c r="C36" s="25" t="s">
        <v>43</v>
      </c>
      <c r="D36" s="25" t="s">
        <v>44</v>
      </c>
    </row>
    <row r="37" spans="1:4" x14ac:dyDescent="0.25">
      <c r="B37" s="25">
        <v>2</v>
      </c>
      <c r="C37" s="25" t="s">
        <v>45</v>
      </c>
      <c r="D37" s="25" t="s">
        <v>46</v>
      </c>
    </row>
    <row r="38" spans="1:4" x14ac:dyDescent="0.25">
      <c r="B38" s="25">
        <v>3</v>
      </c>
      <c r="C38" s="25" t="s">
        <v>47</v>
      </c>
      <c r="D38" s="25" t="s">
        <v>48</v>
      </c>
    </row>
    <row r="39" spans="1:4" x14ac:dyDescent="0.25">
      <c r="B39" s="25">
        <v>4</v>
      </c>
      <c r="C39" s="25" t="s">
        <v>49</v>
      </c>
      <c r="D39" s="25" t="s">
        <v>36</v>
      </c>
    </row>
    <row r="40" spans="1:4" x14ac:dyDescent="0.25">
      <c r="B40" s="25">
        <v>5</v>
      </c>
      <c r="C40" s="25" t="s">
        <v>50</v>
      </c>
      <c r="D40" s="25" t="str">
        <f>CONCATENATE("git merge  ",$D$1)</f>
        <v>git merge  UpdateGuia</v>
      </c>
    </row>
    <row r="41" spans="1:4" x14ac:dyDescent="0.25">
      <c r="B41" s="25">
        <v>6</v>
      </c>
      <c r="C41" s="25" t="s">
        <v>51</v>
      </c>
      <c r="D41" s="25" t="s">
        <v>52</v>
      </c>
    </row>
  </sheetData>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Normal="100" workbookViewId="0">
      <selection activeCell="C8" sqref="C8"/>
    </sheetView>
  </sheetViews>
  <sheetFormatPr baseColWidth="10" defaultColWidth="10.5703125" defaultRowHeight="15" x14ac:dyDescent="0.25"/>
  <cols>
    <col min="1" max="1" width="5.140625" style="9" customWidth="1"/>
    <col min="2" max="2" width="8.5703125" style="9" customWidth="1"/>
    <col min="3" max="3" width="78.85546875" style="9" customWidth="1"/>
    <col min="4" max="4" width="65.7109375" style="9" customWidth="1"/>
    <col min="5" max="16384" width="10.5703125" style="9"/>
  </cols>
  <sheetData>
    <row r="1" spans="1:4" s="7" customFormat="1" x14ac:dyDescent="0.25">
      <c r="A1" s="7" t="s">
        <v>2</v>
      </c>
      <c r="B1" s="7" t="s">
        <v>3</v>
      </c>
      <c r="C1" s="7" t="s">
        <v>4</v>
      </c>
      <c r="D1" s="7" t="s">
        <v>5</v>
      </c>
    </row>
    <row r="2" spans="1:4" s="8" customFormat="1" ht="21" x14ac:dyDescent="0.25">
      <c r="A2" s="8">
        <v>1</v>
      </c>
      <c r="C2" s="8" t="s">
        <v>53</v>
      </c>
    </row>
    <row r="3" spans="1:4" x14ac:dyDescent="0.25">
      <c r="B3" s="9">
        <v>1</v>
      </c>
      <c r="C3" s="9" t="s">
        <v>54</v>
      </c>
    </row>
    <row r="4" spans="1:4" x14ac:dyDescent="0.25">
      <c r="B4" s="9">
        <v>2</v>
      </c>
      <c r="C4" s="9" t="s">
        <v>55</v>
      </c>
      <c r="D4" s="9" t="s">
        <v>56</v>
      </c>
    </row>
    <row r="5" spans="1:4" x14ac:dyDescent="0.25">
      <c r="C5" s="9" t="s">
        <v>55</v>
      </c>
      <c r="D5" s="9" t="s">
        <v>92</v>
      </c>
    </row>
    <row r="6" spans="1:4" x14ac:dyDescent="0.25">
      <c r="C6" s="9" t="s">
        <v>325</v>
      </c>
      <c r="D6" s="9" t="s">
        <v>93</v>
      </c>
    </row>
    <row r="7" spans="1:4" x14ac:dyDescent="0.25">
      <c r="C7" s="9" t="s">
        <v>327</v>
      </c>
      <c r="D7" s="9" t="s">
        <v>326</v>
      </c>
    </row>
    <row r="9" spans="1:4" s="8" customFormat="1" ht="21" x14ac:dyDescent="0.25">
      <c r="A9" s="8">
        <v>2</v>
      </c>
      <c r="C9" s="8" t="s">
        <v>57</v>
      </c>
    </row>
    <row r="10" spans="1:4" x14ac:dyDescent="0.25">
      <c r="B10" s="9">
        <v>1</v>
      </c>
      <c r="C10" s="9" t="s">
        <v>58</v>
      </c>
    </row>
    <row r="11" spans="1:4" x14ac:dyDescent="0.25">
      <c r="B11" s="9">
        <v>2</v>
      </c>
      <c r="C11" s="9" t="s">
        <v>59</v>
      </c>
      <c r="D11" s="9" t="s">
        <v>60</v>
      </c>
    </row>
    <row r="12" spans="1:4" x14ac:dyDescent="0.25">
      <c r="B12" s="9">
        <v>3</v>
      </c>
      <c r="C12" s="9" t="s">
        <v>87</v>
      </c>
      <c r="D12" s="9" t="s">
        <v>86</v>
      </c>
    </row>
    <row r="13" spans="1:4" x14ac:dyDescent="0.25">
      <c r="B13" s="9">
        <v>4</v>
      </c>
      <c r="C13" s="9" t="s">
        <v>89</v>
      </c>
      <c r="D13" s="9" t="s">
        <v>88</v>
      </c>
    </row>
    <row r="14" spans="1:4" ht="30" x14ac:dyDescent="0.25">
      <c r="B14" s="9">
        <v>5</v>
      </c>
      <c r="C14" s="10" t="s">
        <v>91</v>
      </c>
      <c r="D14" s="9" t="s">
        <v>90</v>
      </c>
    </row>
    <row r="19" spans="3:4" x14ac:dyDescent="0.25">
      <c r="C19" s="9" t="s">
        <v>67</v>
      </c>
      <c r="D19" s="9" t="s">
        <v>66</v>
      </c>
    </row>
  </sheetData>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Normal="100" workbookViewId="0">
      <selection sqref="A1:XFD1048576"/>
    </sheetView>
  </sheetViews>
  <sheetFormatPr baseColWidth="10" defaultColWidth="10.5703125" defaultRowHeight="15" x14ac:dyDescent="0.25"/>
  <cols>
    <col min="1" max="1" width="5.140625" customWidth="1"/>
    <col min="2" max="2" width="8.5703125" customWidth="1"/>
    <col min="3" max="3" width="78.85546875" customWidth="1"/>
    <col min="4" max="4" width="65.7109375" customWidth="1"/>
  </cols>
  <sheetData>
    <row r="1" spans="1:4" s="1" customFormat="1" x14ac:dyDescent="0.25">
      <c r="A1" s="1" t="s">
        <v>2</v>
      </c>
      <c r="B1" s="1" t="s">
        <v>3</v>
      </c>
      <c r="C1" s="1" t="s">
        <v>4</v>
      </c>
      <c r="D1" s="1" t="s">
        <v>5</v>
      </c>
    </row>
    <row r="2" spans="1:4" s="2" customFormat="1" ht="21" x14ac:dyDescent="0.35">
      <c r="A2" s="2">
        <v>1</v>
      </c>
      <c r="C2" s="2" t="s">
        <v>61</v>
      </c>
    </row>
    <row r="3" spans="1:4" x14ac:dyDescent="0.25">
      <c r="B3">
        <v>1</v>
      </c>
      <c r="C3" t="s">
        <v>58</v>
      </c>
    </row>
    <row r="4" spans="1:4" x14ac:dyDescent="0.25">
      <c r="B4">
        <v>2</v>
      </c>
      <c r="C4" t="s">
        <v>55</v>
      </c>
      <c r="D4" t="s">
        <v>62</v>
      </c>
    </row>
    <row r="7" spans="1:4" s="2" customFormat="1" ht="21" x14ac:dyDescent="0.35">
      <c r="A7" s="2">
        <v>2</v>
      </c>
      <c r="C7" s="2" t="s">
        <v>63</v>
      </c>
    </row>
    <row r="8" spans="1:4" x14ac:dyDescent="0.25">
      <c r="B8">
        <v>1</v>
      </c>
      <c r="C8" t="s">
        <v>58</v>
      </c>
    </row>
    <row r="9" spans="1:4" x14ac:dyDescent="0.25">
      <c r="B9">
        <v>2</v>
      </c>
      <c r="C9" t="s">
        <v>64</v>
      </c>
      <c r="D9" t="s">
        <v>65</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C24" sqref="C24"/>
    </sheetView>
  </sheetViews>
  <sheetFormatPr baseColWidth="10" defaultColWidth="10.5703125" defaultRowHeight="15" x14ac:dyDescent="0.25"/>
  <cols>
    <col min="1" max="1" width="5.140625" style="10" customWidth="1"/>
    <col min="2" max="2" width="8.5703125" style="10" customWidth="1"/>
    <col min="3" max="3" width="78.85546875" style="10" customWidth="1"/>
    <col min="4" max="4" width="65.7109375" style="10" customWidth="1"/>
    <col min="5" max="16384" width="10.5703125" style="10"/>
  </cols>
  <sheetData>
    <row r="1" spans="1:4" s="15" customFormat="1" x14ac:dyDescent="0.25">
      <c r="A1" s="15" t="s">
        <v>2</v>
      </c>
      <c r="B1" s="15" t="s">
        <v>3</v>
      </c>
      <c r="C1" s="15" t="s">
        <v>4</v>
      </c>
      <c r="D1" s="15" t="s">
        <v>5</v>
      </c>
    </row>
    <row r="2" spans="1:4" s="16" customFormat="1" ht="21" x14ac:dyDescent="0.25">
      <c r="A2" s="16">
        <v>1</v>
      </c>
      <c r="C2" s="16" t="s">
        <v>68</v>
      </c>
    </row>
    <row r="3" spans="1:4" x14ac:dyDescent="0.25">
      <c r="B3" s="10">
        <v>1</v>
      </c>
      <c r="C3" s="10" t="s">
        <v>71</v>
      </c>
      <c r="D3" s="10" t="s">
        <v>72</v>
      </c>
    </row>
    <row r="4" spans="1:4" x14ac:dyDescent="0.25">
      <c r="B4" s="10">
        <v>2</v>
      </c>
      <c r="C4" s="10" t="s">
        <v>73</v>
      </c>
      <c r="D4" s="10" t="s">
        <v>74</v>
      </c>
    </row>
    <row r="5" spans="1:4" x14ac:dyDescent="0.25">
      <c r="B5" s="10">
        <v>3</v>
      </c>
      <c r="C5" s="10" t="s">
        <v>70</v>
      </c>
      <c r="D5" s="10" t="s">
        <v>69</v>
      </c>
    </row>
    <row r="8" spans="1:4" s="16" customFormat="1" ht="21" x14ac:dyDescent="0.25">
      <c r="A8" s="16">
        <v>2</v>
      </c>
      <c r="C8" s="16" t="s">
        <v>109</v>
      </c>
    </row>
    <row r="9" spans="1:4" x14ac:dyDescent="0.25">
      <c r="B9" s="10">
        <v>1</v>
      </c>
      <c r="C9" s="10" t="s">
        <v>58</v>
      </c>
      <c r="D9" s="10" t="s">
        <v>74</v>
      </c>
    </row>
    <row r="10" spans="1:4" x14ac:dyDescent="0.25">
      <c r="B10" s="10">
        <v>2</v>
      </c>
      <c r="C10" s="10" t="s">
        <v>76</v>
      </c>
      <c r="D10" s="10" t="s">
        <v>77</v>
      </c>
    </row>
    <row r="11" spans="1:4" x14ac:dyDescent="0.25">
      <c r="B11" s="10">
        <v>3</v>
      </c>
      <c r="C11" s="10" t="s">
        <v>78</v>
      </c>
      <c r="D11" s="10" t="s">
        <v>75</v>
      </c>
    </row>
    <row r="14" spans="1:4" s="16" customFormat="1" ht="21" x14ac:dyDescent="0.25">
      <c r="A14" s="16">
        <v>3</v>
      </c>
      <c r="C14" s="16" t="s">
        <v>111</v>
      </c>
    </row>
    <row r="15" spans="1:4" ht="90" x14ac:dyDescent="0.25">
      <c r="B15" s="10">
        <v>1</v>
      </c>
      <c r="C15" s="10" t="s">
        <v>112</v>
      </c>
      <c r="D15" s="10" t="s">
        <v>113</v>
      </c>
    </row>
    <row r="18" spans="1:4" s="16" customFormat="1" ht="21" x14ac:dyDescent="0.25">
      <c r="A18" s="16">
        <v>4</v>
      </c>
      <c r="C18" s="16" t="s">
        <v>110</v>
      </c>
    </row>
    <row r="19" spans="1:4" x14ac:dyDescent="0.25">
      <c r="B19" s="10">
        <v>1</v>
      </c>
      <c r="C19" s="10" t="s">
        <v>114</v>
      </c>
      <c r="D19" s="10" t="s">
        <v>86</v>
      </c>
    </row>
    <row r="20" spans="1:4" x14ac:dyDescent="0.25">
      <c r="B20" s="10">
        <v>2</v>
      </c>
      <c r="C20" s="10" t="s">
        <v>89</v>
      </c>
      <c r="D20" s="10" t="s">
        <v>88</v>
      </c>
    </row>
    <row r="21" spans="1:4" ht="30" x14ac:dyDescent="0.25">
      <c r="B21" s="10">
        <v>3</v>
      </c>
      <c r="C21" s="10" t="s">
        <v>115</v>
      </c>
      <c r="D21" s="10" t="s">
        <v>90</v>
      </c>
    </row>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D11" sqref="D11"/>
    </sheetView>
  </sheetViews>
  <sheetFormatPr baseColWidth="10" defaultColWidth="10.5703125" defaultRowHeight="15" x14ac:dyDescent="0.25"/>
  <cols>
    <col min="1" max="1" width="5.140625" style="9" customWidth="1"/>
    <col min="2" max="2" width="8.5703125" style="9" customWidth="1"/>
    <col min="3" max="3" width="78.85546875" style="10" customWidth="1"/>
    <col min="4" max="4" width="65.7109375" style="9" customWidth="1"/>
    <col min="5" max="16384" width="10.5703125" style="9"/>
  </cols>
  <sheetData>
    <row r="1" spans="1:4" s="7" customFormat="1" x14ac:dyDescent="0.25">
      <c r="A1" s="7" t="s">
        <v>2</v>
      </c>
      <c r="B1" s="7" t="s">
        <v>3</v>
      </c>
      <c r="C1" s="15" t="s">
        <v>4</v>
      </c>
      <c r="D1" s="7" t="s">
        <v>5</v>
      </c>
    </row>
    <row r="2" spans="1:4" s="8" customFormat="1" ht="21" x14ac:dyDescent="0.25">
      <c r="A2" s="8">
        <v>1</v>
      </c>
      <c r="C2" s="16" t="s">
        <v>339</v>
      </c>
    </row>
    <row r="3" spans="1:4" x14ac:dyDescent="0.25">
      <c r="B3" s="9">
        <v>1</v>
      </c>
      <c r="C3" s="10" t="s">
        <v>146</v>
      </c>
    </row>
    <row r="4" spans="1:4" x14ac:dyDescent="0.25">
      <c r="B4" s="9">
        <v>2</v>
      </c>
      <c r="C4" s="10" t="s">
        <v>341</v>
      </c>
      <c r="D4" s="9" t="s">
        <v>340</v>
      </c>
    </row>
    <row r="5" spans="1:4" x14ac:dyDescent="0.25">
      <c r="D5" s="10"/>
    </row>
    <row r="7" spans="1:4" s="8" customFormat="1" ht="21" x14ac:dyDescent="0.25">
      <c r="A7" s="8">
        <v>2</v>
      </c>
      <c r="C7" s="16" t="s">
        <v>342</v>
      </c>
    </row>
    <row r="8" spans="1:4" x14ac:dyDescent="0.25">
      <c r="B8" s="9">
        <v>1</v>
      </c>
      <c r="C8" s="10" t="s">
        <v>146</v>
      </c>
    </row>
    <row r="9" spans="1:4" x14ac:dyDescent="0.25">
      <c r="B9" s="9">
        <v>2</v>
      </c>
      <c r="C9" s="10" t="s">
        <v>344</v>
      </c>
      <c r="D9" s="9" t="s">
        <v>343</v>
      </c>
    </row>
    <row r="10" spans="1:4" ht="105" x14ac:dyDescent="0.25">
      <c r="B10" s="9">
        <v>3</v>
      </c>
      <c r="C10" s="10" t="s">
        <v>345</v>
      </c>
      <c r="D10" s="10" t="s">
        <v>346</v>
      </c>
    </row>
    <row r="11" spans="1:4" x14ac:dyDescent="0.25">
      <c r="D11" s="10"/>
    </row>
    <row r="12" spans="1:4" x14ac:dyDescent="0.25">
      <c r="D12" s="44"/>
    </row>
    <row r="13" spans="1:4" x14ac:dyDescent="0.25">
      <c r="D13" s="44"/>
    </row>
    <row r="22" spans="3:4" s="8" customFormat="1" ht="21" x14ac:dyDescent="0.25">
      <c r="C22" s="16"/>
    </row>
    <row r="25" spans="3:4" x14ac:dyDescent="0.25">
      <c r="D25" s="10"/>
    </row>
    <row r="28" spans="3:4" s="8" customFormat="1" ht="21" x14ac:dyDescent="0.25">
      <c r="C28" s="16"/>
    </row>
    <row r="34" spans="3:4" s="8" customFormat="1" ht="21" x14ac:dyDescent="0.25">
      <c r="C34" s="16"/>
    </row>
    <row r="37" spans="3:4" x14ac:dyDescent="0.25">
      <c r="D37" s="10"/>
    </row>
    <row r="39" spans="3:4" x14ac:dyDescent="0.25">
      <c r="D39" s="10"/>
    </row>
    <row r="43" spans="3:4" s="8" customFormat="1" ht="21" x14ac:dyDescent="0.25">
      <c r="C43" s="16"/>
    </row>
    <row r="47" spans="3:4" x14ac:dyDescent="0.25">
      <c r="D47" s="10"/>
    </row>
    <row r="48" spans="3:4" x14ac:dyDescent="0.25">
      <c r="D48" s="10"/>
    </row>
    <row r="51" spans="3:4" s="8" customFormat="1" ht="21" x14ac:dyDescent="0.25">
      <c r="C51" s="16"/>
    </row>
    <row r="54" spans="3:4" x14ac:dyDescent="0.25">
      <c r="D54" s="10"/>
    </row>
    <row r="58" spans="3:4" s="8" customFormat="1" ht="21" x14ac:dyDescent="0.25">
      <c r="C58" s="16"/>
      <c r="D58" s="45"/>
    </row>
    <row r="61" spans="3:4" x14ac:dyDescent="0.25">
      <c r="D61" s="10"/>
    </row>
    <row r="62" spans="3:4" x14ac:dyDescent="0.25">
      <c r="D62" s="10"/>
    </row>
    <row r="65" spans="3:4" x14ac:dyDescent="0.25">
      <c r="D65" s="48"/>
    </row>
    <row r="67" spans="3:4" x14ac:dyDescent="0.25">
      <c r="D67" s="10"/>
    </row>
    <row r="69" spans="3:4" ht="15.75" thickBot="1" x14ac:dyDescent="0.3"/>
    <row r="70" spans="3:4" ht="15.75" thickBot="1" x14ac:dyDescent="0.3">
      <c r="D70" s="46"/>
    </row>
    <row r="72" spans="3:4" x14ac:dyDescent="0.25">
      <c r="D72" s="10"/>
    </row>
    <row r="75" spans="3:4" s="8" customFormat="1" ht="21" x14ac:dyDescent="0.25">
      <c r="C75" s="16"/>
      <c r="D75" s="45"/>
    </row>
    <row r="78" spans="3:4" x14ac:dyDescent="0.25">
      <c r="D78" s="10"/>
    </row>
    <row r="79" spans="3:4" x14ac:dyDescent="0.25">
      <c r="D79" s="10"/>
    </row>
    <row r="81" spans="3:4" x14ac:dyDescent="0.25">
      <c r="D81" s="10"/>
    </row>
    <row r="83" spans="3:4" x14ac:dyDescent="0.25">
      <c r="D83" s="43"/>
    </row>
    <row r="86" spans="3:4" s="8" customFormat="1" ht="21" x14ac:dyDescent="0.25">
      <c r="C86" s="16"/>
      <c r="D86" s="45"/>
    </row>
    <row r="89" spans="3:4" x14ac:dyDescent="0.25">
      <c r="D89" s="10"/>
    </row>
    <row r="92" spans="3:4" s="8" customFormat="1" ht="21" x14ac:dyDescent="0.25">
      <c r="C92" s="16"/>
      <c r="D92" s="45"/>
    </row>
    <row r="95" spans="3:4" x14ac:dyDescent="0.25">
      <c r="D95" s="10"/>
    </row>
    <row r="97" spans="3:4" x14ac:dyDescent="0.25">
      <c r="D97" s="47"/>
    </row>
    <row r="99" spans="3:4" x14ac:dyDescent="0.25">
      <c r="D99" s="10"/>
    </row>
    <row r="104" spans="3:4" s="8" customFormat="1" ht="21" x14ac:dyDescent="0.25">
      <c r="C104" s="16"/>
      <c r="D104" s="45"/>
    </row>
    <row r="107" spans="3:4" x14ac:dyDescent="0.25">
      <c r="D107" s="10"/>
    </row>
    <row r="109" spans="3:4" x14ac:dyDescent="0.25">
      <c r="D109" s="10"/>
    </row>
    <row r="111" spans="3:4" x14ac:dyDescent="0.25">
      <c r="D111" s="10"/>
    </row>
    <row r="112" spans="3:4" x14ac:dyDescent="0.25">
      <c r="D112" s="10"/>
    </row>
    <row r="119" spans="4:4" x14ac:dyDescent="0.25">
      <c r="D119" s="10"/>
    </row>
    <row r="121" spans="4:4" x14ac:dyDescent="0.25">
      <c r="D121" s="50"/>
    </row>
    <row r="123" spans="4:4" x14ac:dyDescent="0.25">
      <c r="D123" s="50"/>
    </row>
    <row r="124" spans="4:4" x14ac:dyDescent="0.25">
      <c r="D124" s="49"/>
    </row>
    <row r="126" spans="4:4" x14ac:dyDescent="0.25">
      <c r="D126" s="43"/>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topLeftCell="A7" workbookViewId="0">
      <selection activeCell="F10" sqref="F10"/>
    </sheetView>
  </sheetViews>
  <sheetFormatPr baseColWidth="10" defaultColWidth="10.5703125" defaultRowHeight="15" x14ac:dyDescent="0.25"/>
  <cols>
    <col min="1" max="1" width="5.140625" style="9" customWidth="1"/>
    <col min="2" max="2" width="8.5703125" style="9" customWidth="1"/>
    <col min="3" max="3" width="78.85546875" style="10" customWidth="1"/>
    <col min="4" max="4" width="65.7109375" style="9" customWidth="1"/>
    <col min="5" max="16384" width="10.5703125" style="9"/>
  </cols>
  <sheetData>
    <row r="1" spans="1:4" s="7" customFormat="1" x14ac:dyDescent="0.25">
      <c r="A1" s="7" t="s">
        <v>2</v>
      </c>
      <c r="B1" s="7" t="s">
        <v>3</v>
      </c>
      <c r="C1" s="15" t="s">
        <v>4</v>
      </c>
      <c r="D1" s="7" t="s">
        <v>5</v>
      </c>
    </row>
    <row r="2" spans="1:4" s="8" customFormat="1" ht="21" x14ac:dyDescent="0.25">
      <c r="A2" s="8">
        <v>1</v>
      </c>
      <c r="C2" s="16" t="s">
        <v>140</v>
      </c>
    </row>
    <row r="3" spans="1:4" x14ac:dyDescent="0.25">
      <c r="B3" s="9">
        <v>1</v>
      </c>
      <c r="C3" s="10" t="s">
        <v>141</v>
      </c>
    </row>
    <row r="4" spans="1:4" x14ac:dyDescent="0.25">
      <c r="B4" s="9">
        <v>2</v>
      </c>
      <c r="C4" s="10" t="s">
        <v>142</v>
      </c>
      <c r="D4" s="9" t="s">
        <v>143</v>
      </c>
    </row>
    <row r="5" spans="1:4" ht="105" x14ac:dyDescent="0.25">
      <c r="D5" s="10" t="s">
        <v>144</v>
      </c>
    </row>
    <row r="7" spans="1:4" s="8" customFormat="1" ht="21" x14ac:dyDescent="0.25">
      <c r="A7" s="8">
        <v>2</v>
      </c>
      <c r="C7" s="16" t="s">
        <v>282</v>
      </c>
    </row>
    <row r="8" spans="1:4" x14ac:dyDescent="0.25">
      <c r="B8" s="9">
        <v>1</v>
      </c>
      <c r="C8" s="10" t="s">
        <v>146</v>
      </c>
    </row>
    <row r="9" spans="1:4" x14ac:dyDescent="0.25">
      <c r="B9" s="9">
        <v>2</v>
      </c>
      <c r="C9" s="10" t="s">
        <v>145</v>
      </c>
      <c r="D9" s="9" t="s">
        <v>147</v>
      </c>
    </row>
    <row r="10" spans="1:4" ht="75" x14ac:dyDescent="0.25">
      <c r="D10" s="10" t="s">
        <v>148</v>
      </c>
    </row>
    <row r="11" spans="1:4" ht="90" x14ac:dyDescent="0.25">
      <c r="D11" s="10" t="s">
        <v>347</v>
      </c>
    </row>
    <row r="12" spans="1:4" ht="75" x14ac:dyDescent="0.25">
      <c r="D12" s="10" t="s">
        <v>154</v>
      </c>
    </row>
    <row r="13" spans="1:4" x14ac:dyDescent="0.25">
      <c r="C13" s="10" t="s">
        <v>158</v>
      </c>
      <c r="D13" s="44" t="s">
        <v>155</v>
      </c>
    </row>
    <row r="14" spans="1:4" x14ac:dyDescent="0.25">
      <c r="C14" s="10" t="s">
        <v>156</v>
      </c>
      <c r="D14" s="44" t="s">
        <v>157</v>
      </c>
    </row>
    <row r="15" spans="1:4" x14ac:dyDescent="0.25">
      <c r="B15" s="9">
        <v>3</v>
      </c>
      <c r="C15" s="10" t="s">
        <v>150</v>
      </c>
      <c r="D15" s="9" t="s">
        <v>149</v>
      </c>
    </row>
    <row r="16" spans="1:4" x14ac:dyDescent="0.25">
      <c r="B16" s="9">
        <v>4</v>
      </c>
      <c r="C16" s="10" t="s">
        <v>151</v>
      </c>
      <c r="D16" s="9" t="s">
        <v>152</v>
      </c>
    </row>
    <row r="17" spans="1:4" x14ac:dyDescent="0.25">
      <c r="D17" s="9" t="s">
        <v>153</v>
      </c>
    </row>
    <row r="18" spans="1:4" x14ac:dyDescent="0.25">
      <c r="B18" s="9">
        <v>5</v>
      </c>
      <c r="C18" s="10" t="s">
        <v>161</v>
      </c>
      <c r="D18" s="9" t="s">
        <v>159</v>
      </c>
    </row>
    <row r="19" spans="1:4" x14ac:dyDescent="0.25">
      <c r="C19" s="10" t="s">
        <v>164</v>
      </c>
      <c r="D19" s="9" t="s">
        <v>160</v>
      </c>
    </row>
    <row r="20" spans="1:4" x14ac:dyDescent="0.25">
      <c r="C20" s="10" t="s">
        <v>162</v>
      </c>
      <c r="D20" s="9" t="s">
        <v>163</v>
      </c>
    </row>
    <row r="23" spans="1:4" s="8" customFormat="1" ht="21" x14ac:dyDescent="0.25">
      <c r="A23" s="8">
        <v>3</v>
      </c>
      <c r="C23" s="16" t="s">
        <v>165</v>
      </c>
    </row>
    <row r="24" spans="1:4" x14ac:dyDescent="0.25">
      <c r="B24" s="9">
        <v>1</v>
      </c>
      <c r="C24" s="10" t="s">
        <v>146</v>
      </c>
    </row>
    <row r="25" spans="1:4" x14ac:dyDescent="0.25">
      <c r="B25" s="9">
        <v>2</v>
      </c>
      <c r="C25" s="10" t="s">
        <v>165</v>
      </c>
      <c r="D25" s="9" t="s">
        <v>166</v>
      </c>
    </row>
    <row r="26" spans="1:4" ht="120" x14ac:dyDescent="0.25">
      <c r="D26" s="10" t="s">
        <v>167</v>
      </c>
    </row>
    <row r="29" spans="1:4" s="8" customFormat="1" ht="21" x14ac:dyDescent="0.25">
      <c r="A29" s="8">
        <v>4</v>
      </c>
      <c r="C29" s="16" t="s">
        <v>168</v>
      </c>
    </row>
    <row r="30" spans="1:4" x14ac:dyDescent="0.25">
      <c r="B30" s="9">
        <v>1</v>
      </c>
      <c r="C30" s="10" t="s">
        <v>146</v>
      </c>
    </row>
    <row r="31" spans="1:4" x14ac:dyDescent="0.25">
      <c r="B31" s="9">
        <v>2</v>
      </c>
      <c r="C31" s="10" t="s">
        <v>169</v>
      </c>
      <c r="D31" s="9" t="s">
        <v>170</v>
      </c>
    </row>
    <row r="32" spans="1:4" x14ac:dyDescent="0.25">
      <c r="C32" s="10" t="s">
        <v>171</v>
      </c>
    </row>
    <row r="35" spans="1:4" s="8" customFormat="1" ht="21" x14ac:dyDescent="0.25">
      <c r="A35" s="8">
        <v>5</v>
      </c>
      <c r="C35" s="16" t="s">
        <v>172</v>
      </c>
    </row>
    <row r="36" spans="1:4" x14ac:dyDescent="0.25">
      <c r="B36" s="9">
        <v>1</v>
      </c>
      <c r="C36" s="10" t="s">
        <v>146</v>
      </c>
    </row>
    <row r="37" spans="1:4" x14ac:dyDescent="0.25">
      <c r="B37" s="9">
        <v>2</v>
      </c>
      <c r="C37" s="10" t="s">
        <v>173</v>
      </c>
      <c r="D37" s="9" t="s">
        <v>174</v>
      </c>
    </row>
    <row r="38" spans="1:4" ht="135" x14ac:dyDescent="0.25">
      <c r="D38" s="10" t="s">
        <v>175</v>
      </c>
    </row>
    <row r="39" spans="1:4" ht="30" x14ac:dyDescent="0.25">
      <c r="B39" s="9">
        <v>3</v>
      </c>
      <c r="C39" s="10" t="s">
        <v>178</v>
      </c>
      <c r="D39" s="9" t="s">
        <v>176</v>
      </c>
    </row>
    <row r="40" spans="1:4" ht="45" x14ac:dyDescent="0.25">
      <c r="D40" s="10" t="s">
        <v>177</v>
      </c>
    </row>
    <row r="41" spans="1:4" x14ac:dyDescent="0.25">
      <c r="B41" s="9">
        <v>4</v>
      </c>
      <c r="C41" s="10" t="s">
        <v>179</v>
      </c>
      <c r="D41" s="9" t="s">
        <v>152</v>
      </c>
    </row>
    <row r="44" spans="1:4" s="8" customFormat="1" ht="21" x14ac:dyDescent="0.25">
      <c r="A44" s="8">
        <v>6</v>
      </c>
      <c r="C44" s="16" t="s">
        <v>180</v>
      </c>
    </row>
    <row r="45" spans="1:4" x14ac:dyDescent="0.25">
      <c r="B45" s="9">
        <v>1</v>
      </c>
      <c r="C45" s="10" t="s">
        <v>146</v>
      </c>
    </row>
    <row r="46" spans="1:4" ht="45" x14ac:dyDescent="0.25">
      <c r="B46" s="9">
        <v>2</v>
      </c>
      <c r="C46" s="10" t="s">
        <v>181</v>
      </c>
    </row>
    <row r="47" spans="1:4" x14ac:dyDescent="0.25">
      <c r="B47" s="9">
        <v>3</v>
      </c>
      <c r="C47" s="10" t="s">
        <v>182</v>
      </c>
      <c r="D47" s="9" t="s">
        <v>60</v>
      </c>
    </row>
    <row r="48" spans="1:4" ht="30" x14ac:dyDescent="0.25">
      <c r="D48" s="10" t="s">
        <v>183</v>
      </c>
    </row>
    <row r="49" spans="1:4" ht="120" x14ac:dyDescent="0.25">
      <c r="D49" s="10" t="s">
        <v>184</v>
      </c>
    </row>
    <row r="52" spans="1:4" s="8" customFormat="1" ht="21" x14ac:dyDescent="0.25">
      <c r="A52" s="8">
        <v>7</v>
      </c>
      <c r="C52" s="16" t="s">
        <v>185</v>
      </c>
    </row>
    <row r="53" spans="1:4" x14ac:dyDescent="0.25">
      <c r="B53" s="9">
        <v>1</v>
      </c>
      <c r="C53" s="10" t="s">
        <v>146</v>
      </c>
    </row>
    <row r="54" spans="1:4" x14ac:dyDescent="0.25">
      <c r="B54" s="9">
        <v>2</v>
      </c>
      <c r="C54" s="10" t="s">
        <v>186</v>
      </c>
      <c r="D54" s="9" t="s">
        <v>187</v>
      </c>
    </row>
    <row r="55" spans="1:4" ht="45" x14ac:dyDescent="0.25">
      <c r="D55" s="10" t="s">
        <v>188</v>
      </c>
    </row>
    <row r="56" spans="1:4" ht="30" x14ac:dyDescent="0.25">
      <c r="B56" s="9">
        <v>3</v>
      </c>
      <c r="C56" s="10" t="s">
        <v>189</v>
      </c>
      <c r="D56" s="9" t="s">
        <v>190</v>
      </c>
    </row>
    <row r="59" spans="1:4" s="8" customFormat="1" ht="30" x14ac:dyDescent="0.25">
      <c r="A59" s="8">
        <v>8</v>
      </c>
      <c r="C59" s="16" t="s">
        <v>239</v>
      </c>
      <c r="D59" s="45" t="s">
        <v>191</v>
      </c>
    </row>
    <row r="60" spans="1:4" x14ac:dyDescent="0.25">
      <c r="B60" s="9">
        <v>1</v>
      </c>
      <c r="C60" s="10" t="s">
        <v>146</v>
      </c>
    </row>
    <row r="61" spans="1:4" x14ac:dyDescent="0.25">
      <c r="B61" s="9">
        <v>2</v>
      </c>
      <c r="C61" s="10" t="s">
        <v>192</v>
      </c>
      <c r="D61" s="9" t="s">
        <v>193</v>
      </c>
    </row>
    <row r="62" spans="1:4" ht="45" x14ac:dyDescent="0.25">
      <c r="D62" s="10" t="s">
        <v>194</v>
      </c>
    </row>
    <row r="63" spans="1:4" ht="180" x14ac:dyDescent="0.25">
      <c r="B63" s="9">
        <v>3</v>
      </c>
      <c r="C63" s="10" t="s">
        <v>195</v>
      </c>
      <c r="D63" s="10" t="s">
        <v>196</v>
      </c>
    </row>
    <row r="64" spans="1:4" x14ac:dyDescent="0.25">
      <c r="B64" s="9">
        <v>4</v>
      </c>
      <c r="C64" s="10" t="s">
        <v>197</v>
      </c>
      <c r="D64" s="9" t="s">
        <v>60</v>
      </c>
    </row>
    <row r="65" spans="1:4" x14ac:dyDescent="0.25">
      <c r="B65" s="9">
        <v>5</v>
      </c>
      <c r="C65" s="10" t="s">
        <v>198</v>
      </c>
      <c r="D65" s="9" t="s">
        <v>199</v>
      </c>
    </row>
    <row r="66" spans="1:4" ht="30" x14ac:dyDescent="0.25">
      <c r="B66" s="9">
        <v>6</v>
      </c>
      <c r="C66" s="10" t="s">
        <v>200</v>
      </c>
      <c r="D66" s="48" t="s">
        <v>190</v>
      </c>
    </row>
    <row r="67" spans="1:4" x14ac:dyDescent="0.25">
      <c r="B67" s="9">
        <v>7</v>
      </c>
      <c r="C67" s="10" t="s">
        <v>201</v>
      </c>
      <c r="D67" s="9" t="s">
        <v>36</v>
      </c>
    </row>
    <row r="68" spans="1:4" ht="225" x14ac:dyDescent="0.25">
      <c r="D68" s="10" t="s">
        <v>203</v>
      </c>
    </row>
    <row r="69" spans="1:4" x14ac:dyDescent="0.25">
      <c r="B69" s="9">
        <v>8</v>
      </c>
      <c r="C69" s="10" t="s">
        <v>202</v>
      </c>
      <c r="D69" s="9" t="s">
        <v>38</v>
      </c>
    </row>
    <row r="70" spans="1:4" ht="15.75" thickBot="1" x14ac:dyDescent="0.3">
      <c r="B70" s="9">
        <v>9</v>
      </c>
      <c r="C70" s="10" t="s">
        <v>204</v>
      </c>
      <c r="D70" s="9" t="s">
        <v>205</v>
      </c>
    </row>
    <row r="71" spans="1:4" ht="15.75" thickBot="1" x14ac:dyDescent="0.3">
      <c r="B71" s="9">
        <v>10</v>
      </c>
      <c r="C71" s="10" t="s">
        <v>206</v>
      </c>
      <c r="D71" s="46" t="s">
        <v>149</v>
      </c>
    </row>
    <row r="72" spans="1:4" x14ac:dyDescent="0.25">
      <c r="B72" s="9">
        <v>11</v>
      </c>
      <c r="C72" s="10" t="s">
        <v>208</v>
      </c>
      <c r="D72" s="9" t="s">
        <v>207</v>
      </c>
    </row>
    <row r="73" spans="1:4" ht="30" x14ac:dyDescent="0.25">
      <c r="D73" s="10" t="s">
        <v>209</v>
      </c>
    </row>
    <row r="76" spans="1:4" s="8" customFormat="1" ht="60" x14ac:dyDescent="0.25">
      <c r="A76" s="8">
        <v>9</v>
      </c>
      <c r="C76" s="16" t="s">
        <v>210</v>
      </c>
      <c r="D76" s="45" t="s">
        <v>211</v>
      </c>
    </row>
    <row r="77" spans="1:4" x14ac:dyDescent="0.25">
      <c r="B77" s="9">
        <v>1</v>
      </c>
      <c r="C77" s="10" t="s">
        <v>146</v>
      </c>
    </row>
    <row r="78" spans="1:4" x14ac:dyDescent="0.25">
      <c r="B78" s="9">
        <v>2</v>
      </c>
      <c r="C78" s="10" t="s">
        <v>212</v>
      </c>
      <c r="D78" s="9" t="s">
        <v>213</v>
      </c>
    </row>
    <row r="79" spans="1:4" ht="75" x14ac:dyDescent="0.25">
      <c r="D79" s="10" t="s">
        <v>214</v>
      </c>
    </row>
    <row r="80" spans="1:4" ht="75" x14ac:dyDescent="0.25">
      <c r="C80" s="10" t="s">
        <v>215</v>
      </c>
      <c r="D80" s="10" t="s">
        <v>216</v>
      </c>
    </row>
    <row r="81" spans="1:4" x14ac:dyDescent="0.25">
      <c r="B81" s="9">
        <v>3</v>
      </c>
      <c r="C81" s="10" t="s">
        <v>218</v>
      </c>
      <c r="D81" s="9" t="s">
        <v>217</v>
      </c>
    </row>
    <row r="82" spans="1:4" ht="45" x14ac:dyDescent="0.25">
      <c r="B82" s="9">
        <v>4</v>
      </c>
      <c r="C82" s="10" t="s">
        <v>198</v>
      </c>
      <c r="D82" s="10" t="s">
        <v>220</v>
      </c>
    </row>
    <row r="83" spans="1:4" x14ac:dyDescent="0.25">
      <c r="B83" s="9">
        <v>5</v>
      </c>
      <c r="C83" s="10" t="s">
        <v>219</v>
      </c>
      <c r="D83" s="9" t="s">
        <v>221</v>
      </c>
    </row>
    <row r="84" spans="1:4" ht="165" x14ac:dyDescent="0.25">
      <c r="C84" s="10" t="s">
        <v>222</v>
      </c>
      <c r="D84" s="43" t="s">
        <v>223</v>
      </c>
    </row>
    <row r="87" spans="1:4" s="8" customFormat="1" ht="30" x14ac:dyDescent="0.25">
      <c r="A87" s="8">
        <v>10</v>
      </c>
      <c r="C87" s="16" t="s">
        <v>224</v>
      </c>
      <c r="D87" s="45" t="s">
        <v>225</v>
      </c>
    </row>
    <row r="88" spans="1:4" x14ac:dyDescent="0.25">
      <c r="B88" s="9">
        <v>1</v>
      </c>
      <c r="C88" s="10" t="s">
        <v>146</v>
      </c>
    </row>
    <row r="89" spans="1:4" x14ac:dyDescent="0.25">
      <c r="B89" s="9">
        <v>2</v>
      </c>
      <c r="C89" s="10" t="s">
        <v>228</v>
      </c>
      <c r="D89" s="9" t="s">
        <v>226</v>
      </c>
    </row>
    <row r="90" spans="1:4" ht="120" x14ac:dyDescent="0.25">
      <c r="C90" s="10" t="s">
        <v>229</v>
      </c>
      <c r="D90" s="10" t="s">
        <v>227</v>
      </c>
    </row>
    <row r="93" spans="1:4" s="8" customFormat="1" ht="60" x14ac:dyDescent="0.25">
      <c r="A93" s="8">
        <v>11</v>
      </c>
      <c r="C93" s="16" t="s">
        <v>230</v>
      </c>
      <c r="D93" s="45" t="s">
        <v>231</v>
      </c>
    </row>
    <row r="94" spans="1:4" x14ac:dyDescent="0.25">
      <c r="B94" s="9">
        <v>1</v>
      </c>
      <c r="C94" s="10" t="s">
        <v>146</v>
      </c>
    </row>
    <row r="95" spans="1:4" ht="45" x14ac:dyDescent="0.25">
      <c r="B95" s="9">
        <v>2</v>
      </c>
      <c r="C95" s="10" t="s">
        <v>234</v>
      </c>
      <c r="D95" s="9" t="s">
        <v>233</v>
      </c>
    </row>
    <row r="96" spans="1:4" ht="120" x14ac:dyDescent="0.25">
      <c r="B96" s="9">
        <v>3</v>
      </c>
      <c r="C96" s="10" t="s">
        <v>235</v>
      </c>
      <c r="D96" s="10" t="s">
        <v>236</v>
      </c>
    </row>
    <row r="97" spans="1:4" ht="30" x14ac:dyDescent="0.25">
      <c r="B97" s="9">
        <v>4</v>
      </c>
      <c r="C97" s="10" t="s">
        <v>237</v>
      </c>
      <c r="D97" s="9" t="s">
        <v>199</v>
      </c>
    </row>
    <row r="98" spans="1:4" x14ac:dyDescent="0.25">
      <c r="B98" s="9">
        <v>5</v>
      </c>
      <c r="C98" s="10" t="s">
        <v>240</v>
      </c>
      <c r="D98" s="47" t="s">
        <v>238</v>
      </c>
    </row>
    <row r="99" spans="1:4" x14ac:dyDescent="0.25">
      <c r="B99" s="9">
        <v>6</v>
      </c>
      <c r="C99" s="10" t="s">
        <v>241</v>
      </c>
      <c r="D99" s="9" t="s">
        <v>242</v>
      </c>
    </row>
    <row r="100" spans="1:4" ht="60" x14ac:dyDescent="0.25">
      <c r="D100" s="10" t="s">
        <v>243</v>
      </c>
    </row>
    <row r="101" spans="1:4" x14ac:dyDescent="0.25">
      <c r="B101" s="9">
        <v>7</v>
      </c>
      <c r="C101" s="10" t="s">
        <v>244</v>
      </c>
    </row>
    <row r="102" spans="1:4" x14ac:dyDescent="0.25">
      <c r="B102" s="9">
        <v>8</v>
      </c>
      <c r="C102" s="10" t="s">
        <v>246</v>
      </c>
      <c r="D102" s="9" t="s">
        <v>245</v>
      </c>
    </row>
    <row r="105" spans="1:4" s="8" customFormat="1" ht="45" x14ac:dyDescent="0.25">
      <c r="A105" s="8">
        <v>11</v>
      </c>
      <c r="C105" s="16" t="s">
        <v>247</v>
      </c>
      <c r="D105" s="45" t="s">
        <v>248</v>
      </c>
    </row>
    <row r="106" spans="1:4" x14ac:dyDescent="0.25">
      <c r="B106" s="9">
        <v>1</v>
      </c>
      <c r="C106" s="10" t="s">
        <v>146</v>
      </c>
    </row>
    <row r="107" spans="1:4" x14ac:dyDescent="0.25">
      <c r="B107" s="9">
        <v>2</v>
      </c>
      <c r="C107" s="10" t="s">
        <v>249</v>
      </c>
      <c r="D107" s="9" t="s">
        <v>250</v>
      </c>
    </row>
    <row r="108" spans="1:4" ht="30" x14ac:dyDescent="0.25">
      <c r="C108" s="10" t="s">
        <v>252</v>
      </c>
      <c r="D108" s="10" t="s">
        <v>251</v>
      </c>
    </row>
    <row r="109" spans="1:4" x14ac:dyDescent="0.25">
      <c r="B109" s="9">
        <v>3</v>
      </c>
      <c r="C109" s="10" t="s">
        <v>254</v>
      </c>
      <c r="D109" s="9" t="s">
        <v>242</v>
      </c>
    </row>
    <row r="110" spans="1:4" ht="120" x14ac:dyDescent="0.25">
      <c r="D110" s="10" t="s">
        <v>255</v>
      </c>
    </row>
    <row r="111" spans="1:4" x14ac:dyDescent="0.25">
      <c r="B111" s="9">
        <v>4</v>
      </c>
      <c r="C111" s="10" t="s">
        <v>253</v>
      </c>
      <c r="D111" s="9" t="s">
        <v>256</v>
      </c>
    </row>
    <row r="112" spans="1:4" ht="105" x14ac:dyDescent="0.25">
      <c r="B112" s="9">
        <v>5</v>
      </c>
      <c r="C112" s="10" t="s">
        <v>257</v>
      </c>
      <c r="D112" s="10" t="s">
        <v>258</v>
      </c>
    </row>
    <row r="113" spans="2:4" ht="180" x14ac:dyDescent="0.25">
      <c r="B113" s="9">
        <v>6</v>
      </c>
      <c r="C113" s="10" t="s">
        <v>259</v>
      </c>
      <c r="D113" s="10" t="s">
        <v>260</v>
      </c>
    </row>
    <row r="114" spans="2:4" x14ac:dyDescent="0.25">
      <c r="B114" s="9">
        <v>7</v>
      </c>
      <c r="C114" s="10" t="s">
        <v>261</v>
      </c>
    </row>
    <row r="115" spans="2:4" x14ac:dyDescent="0.25">
      <c r="B115" s="9">
        <v>8</v>
      </c>
      <c r="C115" s="10" t="s">
        <v>262</v>
      </c>
      <c r="D115" s="9" t="s">
        <v>263</v>
      </c>
    </row>
    <row r="116" spans="2:4" x14ac:dyDescent="0.25">
      <c r="C116" s="10" t="s">
        <v>264</v>
      </c>
      <c r="D116" s="9" t="s">
        <v>265</v>
      </c>
    </row>
    <row r="117" spans="2:4" x14ac:dyDescent="0.25">
      <c r="C117" s="10" t="s">
        <v>267</v>
      </c>
      <c r="D117" s="9" t="s">
        <v>266</v>
      </c>
    </row>
    <row r="118" spans="2:4" x14ac:dyDescent="0.25">
      <c r="B118" s="9">
        <v>9</v>
      </c>
      <c r="C118" s="10" t="s">
        <v>268</v>
      </c>
    </row>
    <row r="119" spans="2:4" x14ac:dyDescent="0.25">
      <c r="B119" s="9">
        <v>10</v>
      </c>
      <c r="C119" s="10" t="s">
        <v>270</v>
      </c>
      <c r="D119" s="9" t="s">
        <v>269</v>
      </c>
    </row>
    <row r="120" spans="2:4" ht="60" x14ac:dyDescent="0.25">
      <c r="D120" s="10" t="s">
        <v>275</v>
      </c>
    </row>
    <row r="121" spans="2:4" x14ac:dyDescent="0.25">
      <c r="B121" s="9">
        <v>11</v>
      </c>
      <c r="C121" s="10" t="s">
        <v>271</v>
      </c>
      <c r="D121" s="9" t="s">
        <v>272</v>
      </c>
    </row>
    <row r="122" spans="2:4" ht="30" x14ac:dyDescent="0.25">
      <c r="D122" s="50" t="s">
        <v>276</v>
      </c>
    </row>
    <row r="123" spans="2:4" x14ac:dyDescent="0.25">
      <c r="B123" s="9">
        <v>12</v>
      </c>
      <c r="C123" s="10" t="s">
        <v>274</v>
      </c>
      <c r="D123" s="9" t="s">
        <v>273</v>
      </c>
    </row>
    <row r="124" spans="2:4" x14ac:dyDescent="0.25">
      <c r="D124" s="50" t="s">
        <v>277</v>
      </c>
    </row>
    <row r="125" spans="2:4" x14ac:dyDescent="0.25">
      <c r="B125" s="9">
        <v>13</v>
      </c>
      <c r="C125" s="10" t="s">
        <v>278</v>
      </c>
      <c r="D125" s="49" t="s">
        <v>279</v>
      </c>
    </row>
    <row r="126" spans="2:4" x14ac:dyDescent="0.25">
      <c r="B126" s="9">
        <v>14</v>
      </c>
      <c r="C126" s="10" t="s">
        <v>280</v>
      </c>
      <c r="D126" s="9" t="s">
        <v>263</v>
      </c>
    </row>
    <row r="127" spans="2:4" ht="75" x14ac:dyDescent="0.25">
      <c r="D127" s="43" t="s">
        <v>281</v>
      </c>
    </row>
  </sheetData>
  <hyperlinks>
    <hyperlink ref="D66" r:id="rId1"/>
    <hyperlink ref="D14" r:id="rId2"/>
    <hyperlink ref="D13" r:id="rId3"/>
  </hyperlinks>
  <pageMargins left="0.7" right="0.7" top="0.75" bottom="0.75" header="0.3" footer="0.3"/>
  <pageSetup paperSize="9" orientation="portrait" horizontalDpi="300" verticalDpi="300"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D40" sqref="D40"/>
    </sheetView>
  </sheetViews>
  <sheetFormatPr baseColWidth="10" defaultColWidth="10.5703125" defaultRowHeight="15" x14ac:dyDescent="0.25"/>
  <cols>
    <col min="1" max="1" width="5.140625" style="9" customWidth="1"/>
    <col min="2" max="2" width="8.5703125" style="9" customWidth="1"/>
    <col min="3" max="3" width="78.85546875" style="10" customWidth="1"/>
    <col min="4" max="4" width="65.7109375" style="9" customWidth="1"/>
    <col min="5" max="16384" width="10.5703125" style="9"/>
  </cols>
  <sheetData>
    <row r="1" spans="1:4" s="7" customFormat="1" x14ac:dyDescent="0.25">
      <c r="A1" s="7" t="s">
        <v>2</v>
      </c>
      <c r="B1" s="7" t="s">
        <v>3</v>
      </c>
      <c r="C1" s="15" t="s">
        <v>4</v>
      </c>
      <c r="D1" s="7" t="s">
        <v>5</v>
      </c>
    </row>
    <row r="2" spans="1:4" s="8" customFormat="1" ht="21" x14ac:dyDescent="0.25">
      <c r="A2" s="8">
        <v>1</v>
      </c>
      <c r="C2" s="16" t="s">
        <v>283</v>
      </c>
    </row>
    <row r="3" spans="1:4" x14ac:dyDescent="0.25">
      <c r="B3" s="9">
        <v>1</v>
      </c>
      <c r="C3" s="10" t="s">
        <v>284</v>
      </c>
    </row>
    <row r="5" spans="1:4" s="8" customFormat="1" ht="21" x14ac:dyDescent="0.25">
      <c r="A5" s="8">
        <v>2</v>
      </c>
      <c r="C5" s="16" t="s">
        <v>293</v>
      </c>
    </row>
    <row r="6" spans="1:4" x14ac:dyDescent="0.25">
      <c r="B6" s="9">
        <v>1</v>
      </c>
      <c r="C6" s="10" t="s">
        <v>286</v>
      </c>
      <c r="D6" s="9" t="s">
        <v>285</v>
      </c>
    </row>
    <row r="8" spans="1:4" s="8" customFormat="1" ht="21" x14ac:dyDescent="0.25">
      <c r="A8" s="8">
        <v>3</v>
      </c>
      <c r="C8" s="16" t="s">
        <v>294</v>
      </c>
    </row>
    <row r="9" spans="1:4" x14ac:dyDescent="0.25">
      <c r="B9" s="9">
        <v>1</v>
      </c>
      <c r="C9" s="10" t="s">
        <v>287</v>
      </c>
      <c r="D9" s="9" t="s">
        <v>288</v>
      </c>
    </row>
    <row r="10" spans="1:4" x14ac:dyDescent="0.25">
      <c r="B10" s="9">
        <v>2</v>
      </c>
      <c r="C10" s="10" t="s">
        <v>290</v>
      </c>
      <c r="D10" s="9" t="s">
        <v>289</v>
      </c>
    </row>
    <row r="11" spans="1:4" x14ac:dyDescent="0.25">
      <c r="B11" s="9">
        <v>3</v>
      </c>
      <c r="C11" s="10" t="s">
        <v>312</v>
      </c>
      <c r="D11" s="9" t="s">
        <v>313</v>
      </c>
    </row>
    <row r="12" spans="1:4" x14ac:dyDescent="0.25">
      <c r="B12" s="9">
        <v>4</v>
      </c>
      <c r="C12" s="10" t="s">
        <v>292</v>
      </c>
      <c r="D12" s="9" t="s">
        <v>291</v>
      </c>
    </row>
    <row r="13" spans="1:4" x14ac:dyDescent="0.25">
      <c r="B13" s="9">
        <v>5</v>
      </c>
      <c r="C13" s="10" t="s">
        <v>308</v>
      </c>
    </row>
    <row r="14" spans="1:4" x14ac:dyDescent="0.25">
      <c r="C14" s="51" t="s">
        <v>302</v>
      </c>
    </row>
    <row r="15" spans="1:4" x14ac:dyDescent="0.25">
      <c r="C15" s="52" t="s">
        <v>295</v>
      </c>
      <c r="D15" s="9" t="s">
        <v>299</v>
      </c>
    </row>
    <row r="16" spans="1:4" x14ac:dyDescent="0.25">
      <c r="C16" s="52" t="s">
        <v>296</v>
      </c>
      <c r="D16" s="9" t="s">
        <v>38</v>
      </c>
    </row>
    <row r="17" spans="1:4" x14ac:dyDescent="0.25">
      <c r="C17" s="52" t="s">
        <v>204</v>
      </c>
      <c r="D17" s="9" t="s">
        <v>297</v>
      </c>
    </row>
    <row r="18" spans="1:4" x14ac:dyDescent="0.25">
      <c r="C18" s="52" t="s">
        <v>298</v>
      </c>
      <c r="D18" s="9" t="s">
        <v>314</v>
      </c>
    </row>
    <row r="19" spans="1:4" x14ac:dyDescent="0.25">
      <c r="C19" s="52" t="s">
        <v>300</v>
      </c>
      <c r="D19" s="9" t="s">
        <v>301</v>
      </c>
    </row>
    <row r="20" spans="1:4" x14ac:dyDescent="0.25">
      <c r="C20" s="53" t="s">
        <v>310</v>
      </c>
      <c r="D20" s="9" t="s">
        <v>309</v>
      </c>
    </row>
    <row r="21" spans="1:4" x14ac:dyDescent="0.25">
      <c r="C21" s="51" t="s">
        <v>303</v>
      </c>
    </row>
    <row r="22" spans="1:4" x14ac:dyDescent="0.25">
      <c r="C22" s="52" t="s">
        <v>304</v>
      </c>
      <c r="D22" s="9" t="s">
        <v>305</v>
      </c>
    </row>
    <row r="23" spans="1:4" x14ac:dyDescent="0.25">
      <c r="C23" s="52" t="s">
        <v>298</v>
      </c>
      <c r="D23" s="9" t="s">
        <v>314</v>
      </c>
    </row>
    <row r="24" spans="1:4" x14ac:dyDescent="0.25">
      <c r="C24" s="52" t="s">
        <v>306</v>
      </c>
      <c r="D24" s="9" t="s">
        <v>307</v>
      </c>
    </row>
    <row r="25" spans="1:4" x14ac:dyDescent="0.25">
      <c r="C25" s="52"/>
    </row>
    <row r="26" spans="1:4" s="8" customFormat="1" ht="21" x14ac:dyDescent="0.25">
      <c r="A26" s="8">
        <v>4</v>
      </c>
      <c r="C26" s="16" t="s">
        <v>282</v>
      </c>
    </row>
    <row r="27" spans="1:4" x14ac:dyDescent="0.25">
      <c r="B27" s="9">
        <v>1</v>
      </c>
      <c r="C27" s="10" t="s">
        <v>146</v>
      </c>
    </row>
    <row r="28" spans="1:4" x14ac:dyDescent="0.25">
      <c r="B28" s="9">
        <v>2</v>
      </c>
      <c r="C28" s="10" t="s">
        <v>145</v>
      </c>
      <c r="D28" s="9" t="s">
        <v>315</v>
      </c>
    </row>
    <row r="29" spans="1:4" x14ac:dyDescent="0.25">
      <c r="C29" s="51" t="s">
        <v>158</v>
      </c>
      <c r="D29" s="44" t="s">
        <v>317</v>
      </c>
    </row>
    <row r="30" spans="1:4" x14ac:dyDescent="0.25">
      <c r="C30" s="51" t="s">
        <v>156</v>
      </c>
      <c r="D30" s="44" t="s">
        <v>318</v>
      </c>
    </row>
    <row r="32" spans="1:4" s="8" customFormat="1" ht="21" x14ac:dyDescent="0.25">
      <c r="A32" s="8">
        <v>5</v>
      </c>
      <c r="C32" s="16" t="s">
        <v>311</v>
      </c>
    </row>
    <row r="33" spans="1:4" ht="30" x14ac:dyDescent="0.25">
      <c r="B33" s="9">
        <v>1</v>
      </c>
      <c r="C33" s="10" t="s">
        <v>320</v>
      </c>
    </row>
    <row r="34" spans="1:4" x14ac:dyDescent="0.25">
      <c r="B34" s="9">
        <v>2</v>
      </c>
      <c r="C34" s="10" t="s">
        <v>146</v>
      </c>
    </row>
    <row r="35" spans="1:4" x14ac:dyDescent="0.25">
      <c r="B35" s="9">
        <v>3</v>
      </c>
      <c r="C35" s="10" t="s">
        <v>169</v>
      </c>
      <c r="D35" s="9" t="s">
        <v>170</v>
      </c>
    </row>
    <row r="36" spans="1:4" x14ac:dyDescent="0.25">
      <c r="B36" s="9">
        <v>4</v>
      </c>
      <c r="C36" s="10" t="s">
        <v>316</v>
      </c>
      <c r="D36" s="25" t="s">
        <v>52</v>
      </c>
    </row>
    <row r="37" spans="1:4" x14ac:dyDescent="0.25">
      <c r="D37" s="10"/>
    </row>
    <row r="38" spans="1:4" s="8" customFormat="1" ht="21" x14ac:dyDescent="0.25">
      <c r="A38" s="8">
        <v>6</v>
      </c>
      <c r="C38" s="16" t="s">
        <v>321</v>
      </c>
    </row>
    <row r="39" spans="1:4" x14ac:dyDescent="0.25">
      <c r="B39" s="9">
        <v>1</v>
      </c>
      <c r="C39" s="10" t="s">
        <v>146</v>
      </c>
    </row>
    <row r="40" spans="1:4" x14ac:dyDescent="0.25">
      <c r="B40" s="9">
        <v>2</v>
      </c>
      <c r="C40" s="10" t="s">
        <v>150</v>
      </c>
      <c r="D40" s="9" t="s">
        <v>149</v>
      </c>
    </row>
    <row r="41" spans="1:4" x14ac:dyDescent="0.25">
      <c r="B41" s="9">
        <v>3</v>
      </c>
      <c r="C41" s="10" t="s">
        <v>151</v>
      </c>
      <c r="D41" s="9" t="s">
        <v>152</v>
      </c>
    </row>
    <row r="42" spans="1:4" x14ac:dyDescent="0.25">
      <c r="B42" s="9">
        <v>4</v>
      </c>
      <c r="C42" s="10" t="s">
        <v>161</v>
      </c>
      <c r="D42" s="9" t="s">
        <v>159</v>
      </c>
    </row>
    <row r="43" spans="1:4" x14ac:dyDescent="0.25">
      <c r="C43" s="51" t="s">
        <v>162</v>
      </c>
      <c r="D43" s="9" t="s">
        <v>319</v>
      </c>
    </row>
    <row r="45" spans="1:4" s="8" customFormat="1" ht="21" x14ac:dyDescent="0.25">
      <c r="A45" s="8">
        <v>7</v>
      </c>
      <c r="C45" s="16" t="s">
        <v>165</v>
      </c>
    </row>
    <row r="46" spans="1:4" x14ac:dyDescent="0.25">
      <c r="B46" s="9">
        <v>1</v>
      </c>
      <c r="C46" s="10" t="s">
        <v>146</v>
      </c>
    </row>
    <row r="47" spans="1:4" x14ac:dyDescent="0.25">
      <c r="B47" s="9">
        <v>2</v>
      </c>
      <c r="C47" s="10" t="s">
        <v>165</v>
      </c>
      <c r="D47" s="9" t="s">
        <v>166</v>
      </c>
    </row>
    <row r="49" spans="1:4" s="8" customFormat="1" ht="21" x14ac:dyDescent="0.25">
      <c r="A49" s="8">
        <v>8</v>
      </c>
      <c r="C49" s="16" t="s">
        <v>172</v>
      </c>
    </row>
    <row r="50" spans="1:4" x14ac:dyDescent="0.25">
      <c r="B50" s="9">
        <v>1</v>
      </c>
      <c r="C50" s="10" t="s">
        <v>146</v>
      </c>
    </row>
    <row r="51" spans="1:4" x14ac:dyDescent="0.25">
      <c r="B51" s="9">
        <v>2</v>
      </c>
      <c r="C51" s="10" t="s">
        <v>173</v>
      </c>
      <c r="D51" s="9" t="s">
        <v>174</v>
      </c>
    </row>
    <row r="52" spans="1:4" ht="30" x14ac:dyDescent="0.25">
      <c r="B52" s="9">
        <v>3</v>
      </c>
      <c r="C52" s="10" t="s">
        <v>178</v>
      </c>
      <c r="D52" s="9" t="s">
        <v>176</v>
      </c>
    </row>
    <row r="53" spans="1:4" x14ac:dyDescent="0.25">
      <c r="B53" s="9">
        <v>4</v>
      </c>
      <c r="C53" s="10" t="s">
        <v>179</v>
      </c>
      <c r="D53" s="9" t="s">
        <v>152</v>
      </c>
    </row>
    <row r="55" spans="1:4" s="8" customFormat="1" ht="21" x14ac:dyDescent="0.25">
      <c r="A55" s="8">
        <v>9</v>
      </c>
      <c r="C55" s="16" t="s">
        <v>180</v>
      </c>
    </row>
    <row r="56" spans="1:4" x14ac:dyDescent="0.25">
      <c r="B56" s="9">
        <v>1</v>
      </c>
      <c r="C56" s="10" t="s">
        <v>146</v>
      </c>
    </row>
    <row r="57" spans="1:4" ht="45" x14ac:dyDescent="0.25">
      <c r="B57" s="9">
        <v>2</v>
      </c>
      <c r="C57" s="10" t="s">
        <v>181</v>
      </c>
    </row>
    <row r="58" spans="1:4" x14ac:dyDescent="0.25">
      <c r="B58" s="9">
        <v>3</v>
      </c>
      <c r="C58" s="10" t="s">
        <v>182</v>
      </c>
      <c r="D58" s="9" t="s">
        <v>60</v>
      </c>
    </row>
    <row r="60" spans="1:4" s="8" customFormat="1" ht="21" x14ac:dyDescent="0.25">
      <c r="A60" s="8">
        <v>10</v>
      </c>
      <c r="C60" s="16" t="s">
        <v>185</v>
      </c>
    </row>
    <row r="61" spans="1:4" x14ac:dyDescent="0.25">
      <c r="B61" s="9">
        <v>1</v>
      </c>
      <c r="C61" s="10" t="s">
        <v>146</v>
      </c>
    </row>
    <row r="62" spans="1:4" x14ac:dyDescent="0.25">
      <c r="B62" s="9">
        <v>2</v>
      </c>
      <c r="C62" s="10" t="s">
        <v>186</v>
      </c>
      <c r="D62" s="9" t="s">
        <v>187</v>
      </c>
    </row>
    <row r="63" spans="1:4" ht="30" x14ac:dyDescent="0.25">
      <c r="B63" s="9">
        <v>3</v>
      </c>
      <c r="C63" s="10" t="s">
        <v>189</v>
      </c>
      <c r="D63" s="9" t="s">
        <v>190</v>
      </c>
    </row>
  </sheetData>
  <hyperlinks>
    <hyperlink ref="D29" r:id="rId1" display="https://obscure-ocean-39521.herokuapp.com"/>
    <hyperlink ref="D30" r:id="rId2"/>
  </hyperlinks>
  <pageMargins left="0.7" right="0.7" top="0.75" bottom="0.75" header="0.3" footer="0.3"/>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1425</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Bitacora</vt:lpstr>
      <vt:lpstr>GitHub</vt:lpstr>
      <vt:lpstr>Node.js</vt:lpstr>
      <vt:lpstr>Json Server</vt:lpstr>
      <vt:lpstr>CreandoWebServer</vt:lpstr>
      <vt:lpstr>Pre-Heroku</vt:lpstr>
      <vt:lpstr>Heroku</vt:lpstr>
      <vt:lpstr>Heroku-App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Admin</cp:lastModifiedBy>
  <cp:revision>26</cp:revision>
  <dcterms:created xsi:type="dcterms:W3CDTF">2021-12-30T21:10:42Z</dcterms:created>
  <dcterms:modified xsi:type="dcterms:W3CDTF">2022-06-17T01:04:00Z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