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7.png" ContentType="image/png"/>
  <Override PartName="/xl/media/image38.png" ContentType="image/png"/>
  <Override PartName="/xl/media/image39.png" ContentType="image/png"/>
  <Override PartName="/xl/media/image40.png" ContentType="image/png"/>
  <Override PartName="/xl/media/image41.png" ContentType="image/png"/>
  <Override PartName="/xl/media/image42.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itacora" sheetId="1" state="visible" r:id="rId2"/>
    <sheet name="GitHub" sheetId="2" state="visible" r:id="rId3"/>
    <sheet name="Node.js" sheetId="3" state="visible" r:id="rId4"/>
    <sheet name="Json Server" sheetId="4" state="visible" r:id="rId5"/>
    <sheet name="CreandoWebServer" sheetId="5" state="visible" r:id="rId6"/>
    <sheet name="Cors" sheetId="6" state="visible" r:id="rId7"/>
    <sheet name="Heroku" sheetId="7" state="visible" r:id="rId8"/>
    <sheet name="Heroku-App" sheetId="8" state="visible" r:id="rId9"/>
    <sheet name="Folders" sheetId="9" state="visible" r:id="rId10"/>
    <sheet name="Debbugging" sheetId="10" state="visible" r:id="rId11"/>
    <sheet name="MongoDB"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<sst xmlns="http://schemas.openxmlformats.org/spreadsheetml/2006/main" count="695" uniqueCount="402">
  <si>
    <t xml:space="preserve">Fecha</t>
  </si>
  <si>
    <t xml:space="preserve">Tipo</t>
  </si>
  <si>
    <t xml:space="preserve">Indice
Inicio</t>
  </si>
  <si>
    <t xml:space="preserve">Tema Inicio/Descripción</t>
  </si>
  <si>
    <t xml:space="preserve">Indice
Fin</t>
  </si>
  <si>
    <t xml:space="preserve">Tema Fin/Descripción</t>
  </si>
  <si>
    <t xml:space="preserve">Estado</t>
  </si>
  <si>
    <t xml:space="preserve">Hora
Inicio</t>
  </si>
  <si>
    <t xml:space="preserve">Hora
Fin</t>
  </si>
  <si>
    <t xml:space="preserve">Horas</t>
  </si>
  <si>
    <t xml:space="preserve">Acumulado</t>
  </si>
  <si>
    <t xml:space="preserve">Estudio</t>
  </si>
  <si>
    <t xml:space="preserve">3.a</t>
  </si>
  <si>
    <t xml:space="preserve">Servidor Web Simple</t>
  </si>
  <si>
    <t xml:space="preserve">nodemon</t>
  </si>
  <si>
    <t xml:space="preserve">Completado</t>
  </si>
  <si>
    <t xml:space="preserve">REST</t>
  </si>
  <si>
    <t xml:space="preserve">Ajustando Git local</t>
  </si>
  <si>
    <t xml:space="preserve">EnProgreso</t>
  </si>
  <si>
    <t xml:space="preserve">Obteniendo un solo recurso</t>
  </si>
  <si>
    <t xml:space="preserve">Lectura de art. Relacionados</t>
  </si>
  <si>
    <t xml:space="preserve">Eliminar recursos</t>
  </si>
  <si>
    <t xml:space="preserve">Recibiendo información</t>
  </si>
  <si>
    <t xml:space="preserve">Ejercicio</t>
  </si>
  <si>
    <t xml:space="preserve">Paso 1</t>
  </si>
  <si>
    <t xml:space="preserve">http://localhost:3001/api/persons</t>
  </si>
  <si>
    <t xml:space="preserve">GET, Actualizacion tab CreandoWebServer</t>
  </si>
  <si>
    <t xml:space="preserve">Paso 2</t>
  </si>
  <si>
    <t xml:space="preserve">http://localhost:3001/info</t>
  </si>
  <si>
    <t xml:space="preserve">Paso 3</t>
  </si>
  <si>
    <t xml:space="preserve">http://localhost:3001/api/persons/5</t>
  </si>
  <si>
    <t xml:space="preserve">POST</t>
  </si>
  <si>
    <t xml:space="preserve">Paso 4</t>
  </si>
  <si>
    <t xml:space="preserve">DELETE</t>
  </si>
  <si>
    <t xml:space="preserve">Paso 5</t>
  </si>
  <si>
    <t xml:space="preserve">Paso 6</t>
  </si>
  <si>
    <t xml:space="preserve">POST Valid Person and number</t>
  </si>
  <si>
    <t xml:space="preserve">Acerca de los tipos de solicitudes HTTP</t>
  </si>
  <si>
    <t xml:space="preserve">Middleware</t>
  </si>
  <si>
    <t xml:space="preserve">Arreglando problemas con Git</t>
  </si>
  <si>
    <t xml:space="preserve">Paso 7</t>
  </si>
  <si>
    <t xml:space="preserve">Implementando morgan middleware</t>
  </si>
  <si>
    <t xml:space="preserve">Paso 8</t>
  </si>
  <si>
    <t xml:space="preserve">Personalizando morgan</t>
  </si>
  <si>
    <t xml:space="preserve">3.b</t>
  </si>
  <si>
    <t xml:space="preserve">Implementación de la aplicación en Internet</t>
  </si>
  <si>
    <t xml:space="preserve">Aplicación a Internet</t>
  </si>
  <si>
    <t xml:space="preserve">Instrucciones de Heroku</t>
  </si>
  <si>
    <t xml:space="preserve">Heroku Doc: Vinculando bd postgres</t>
  </si>
  <si>
    <t xml:space="preserve">Heroku Doc: Creacion de Heroku App</t>
  </si>
  <si>
    <t xml:space="preserve">Heroku Doc: Actualizando Heroku Repo</t>
  </si>
  <si>
    <t xml:space="preserve">Registrando procedimiento en esta guía</t>
  </si>
  <si>
    <t xml:space="preserve">Frontend production build</t>
  </si>
  <si>
    <t xml:space="preserve">Sirviendo archivos estáticos desde el backend</t>
  </si>
  <si>
    <t xml:space="preserve">Puesta en línea mi primera aplic en internet</t>
  </si>
  <si>
    <t xml:space="preserve">Optimización de la implementación del frontend</t>
  </si>
  <si>
    <t xml:space="preserve">Proxy</t>
  </si>
  <si>
    <t xml:space="preserve">Backend de la agenda telefónica, paso 9</t>
  </si>
  <si>
    <t xml:space="preserve">3.10</t>
  </si>
  <si>
    <t xml:space="preserve">Backend de la agenda telefónica, paso 10</t>
  </si>
  <si>
    <t xml:space="preserve">Lectura y comprensión</t>
  </si>
  <si>
    <t xml:space="preserve">3.9</t>
  </si>
  <si>
    <t xml:space="preserve">Agregando CORS al bcakend</t>
  </si>
  <si>
    <t xml:space="preserve">20-06-2022</t>
  </si>
  <si>
    <t xml:space="preserve">3.11</t>
  </si>
  <si>
    <t xml:space="preserve">Full stack de la agenda telefónica</t>
  </si>
  <si>
    <t xml:space="preserve">Compilación</t>
  </si>
  <si>
    <t xml:space="preserve">3.c</t>
  </si>
  <si>
    <t xml:space="preserve">Guardando datos en MongoDB</t>
  </si>
  <si>
    <t xml:space="preserve">MongoDB</t>
  </si>
  <si>
    <t xml:space="preserve">Mongo: Colecciones y Documentos</t>
  </si>
  <si>
    <t xml:space="preserve">Obteniendo objetos de la base de datos</t>
  </si>
  <si>
    <t xml:space="preserve">Pruebas con MongoDB/Ejemplo</t>
  </si>
  <si>
    <t xml:space="preserve">Rama</t>
  </si>
  <si>
    <t xml:space="preserve">Part3c-1-MongoDb-FirstDatabase</t>
  </si>
  <si>
    <t xml:space="preserve">Mensaje</t>
  </si>
  <si>
    <t xml:space="preserve">Development</t>
  </si>
  <si>
    <t xml:space="preserve">Paso</t>
  </si>
  <si>
    <t xml:space="preserve">Spaso</t>
  </si>
  <si>
    <t xml:space="preserve">Descripcion</t>
  </si>
  <si>
    <t xml:space="preserve">Acción</t>
  </si>
  <si>
    <t xml:space="preserve">Crear el Branch en GitHub</t>
  </si>
  <si>
    <t xml:space="preserve">Entrar al repositorio de GitHub</t>
  </si>
  <si>
    <t xml:space="preserve">En el botón de ramas "main" escribir el nombre de la rama en "Find or create a branch"</t>
  </si>
  <si>
    <t xml:space="preserve">Hacer click en el botón que aparece abajo "Create branch: &lt;rama&gt; from 'main'</t>
  </si>
  <si>
    <t xml:space="preserve">Flujo de Trabajo Local</t>
  </si>
  <si>
    <t xml:space="preserve">Crear la rama local</t>
  </si>
  <si>
    <t xml:space="preserve">Vincular la rama remota con la rama local</t>
  </si>
  <si>
    <t xml:space="preserve">Sincronizar rama local con el contenido de la rama remota</t>
  </si>
  <si>
    <t xml:space="preserve">Agregar/Editar archivos y carpetas</t>
  </si>
  <si>
    <t xml:space="preserve">Si es un nuevo ejercicio</t>
  </si>
  <si>
    <t xml:space="preserve">Crear la carpeta contenedora de ejercicios (part1, part2, etc.)</t>
  </si>
  <si>
    <t xml:space="preserve">mkdir part2</t>
  </si>
  <si>
    <t xml:space="preserve">Cambiar a la carpeta contenedora de ejercicios o proyectos</t>
  </si>
  <si>
    <t xml:space="preserve">cd part2</t>
  </si>
  <si>
    <t xml:space="preserve">Crear la React app si es un nuevo ejercicio (“app-name” en minúsculas)</t>
  </si>
  <si>
    <t xml:space="preserve">npx create-react-app &lt;app-name&gt;</t>
  </si>
  <si>
    <t xml:space="preserve">Cambiar a la carpeta del ejercicio o proyecto</t>
  </si>
  <si>
    <t xml:space="preserve">cd ../fs-2021/part2/&lt;app-name&gt;</t>
  </si>
  <si>
    <t xml:space="preserve">Elimine archivos adicionales </t>
  </si>
  <si>
    <t xml:space="preserve">App.js, 
App.css, 
App.test.js, 
logo.svg, 
setupTests.js, 
reportWebVitals.js</t>
  </si>
  <si>
    <t xml:space="preserve">Editar archivo index.js y eliminar las siguientes líneas</t>
  </si>
  <si>
    <t xml:space="preserve">import './index.css'; 
import App from './App'; 
Import reportWebVitals from './reportWebVitals';
…
// If you want to start measuring performance in your app, pass a function
// to log results (for example: reportWebVitals(console.log))
// or send to an analytics endpoint. Learn more: https://bit.ly/CRA-vitals
reportWebVitals();</t>
  </si>
  <si>
    <t xml:space="preserve">Editar archivo index.css y agregar el tipo de letra (font)</t>
  </si>
  <si>
    <t xml:space="preserve">Crear carpeta “components”</t>
  </si>
  <si>
    <t xml:space="preserve">mkdir components</t>
  </si>
  <si>
    <t xml:space="preserve">Crear componente “App” dentro de “src/components”</t>
  </si>
  <si>
    <t xml:space="preserve">App.js</t>
  </si>
  <si>
    <t xml:space="preserve">Si es una modificación de un ejercicio previo</t>
  </si>
  <si>
    <t xml:space="preserve">Editar los archivos necesarios</t>
  </si>
  <si>
    <t xml:space="preserve">Confirmar que se está trabajando en la rama local y obtener su estado</t>
  </si>
  <si>
    <t xml:space="preserve">git status</t>
  </si>
  <si>
    <t xml:space="preserve">Agregar al seguimiento de Git los cambios realizados</t>
  </si>
  <si>
    <t xml:space="preserve">git add .</t>
  </si>
  <si>
    <t xml:space="preserve">Confirmar que se han agregado al seguimiento de Git los cambios realizados</t>
  </si>
  <si>
    <t xml:space="preserve">Realizar el commit</t>
  </si>
  <si>
    <t xml:space="preserve">Sincronizar rama remota con el contenido de la rama local</t>
  </si>
  <si>
    <t xml:space="preserve">Actualizar la rama principal en GitHub</t>
  </si>
  <si>
    <t xml:space="preserve">Cambiar localmente a la rama Principal</t>
  </si>
  <si>
    <t xml:space="preserve">git checkout main</t>
  </si>
  <si>
    <t xml:space="preserve">Vincular rama Principal local con la rama Principal remota</t>
  </si>
  <si>
    <t xml:space="preserve">git fetch origin main</t>
  </si>
  <si>
    <t xml:space="preserve">Sincronizar rama Principal local con la rama Principal remota</t>
  </si>
  <si>
    <t xml:space="preserve">git pull origin main</t>
  </si>
  <si>
    <t xml:space="preserve">Asegurarse de estar en la rama Principal local</t>
  </si>
  <si>
    <t xml:space="preserve">Fusionar rama de trabajo local con rama Principal local</t>
  </si>
  <si>
    <t xml:space="preserve">Sincronizar rama Principal remota con la rama Principal local</t>
  </si>
  <si>
    <t xml:space="preserve">git push origin main</t>
  </si>
  <si>
    <t xml:space="preserve">Ejecutar servidor node</t>
  </si>
  <si>
    <t xml:space="preserve">Entrar en la carpeta que contiene la carpeta "node_modules"</t>
  </si>
  <si>
    <t xml:space="preserve">Ejecutar el servidor</t>
  </si>
  <si>
    <t xml:space="preserve">npm start</t>
  </si>
  <si>
    <t xml:space="preserve">npm run start</t>
  </si>
  <si>
    <t xml:space="preserve">Ejecutar con dependencias de desarrollo</t>
  </si>
  <si>
    <t xml:space="preserve">npm run dev</t>
  </si>
  <si>
    <t xml:space="preserve">Crear la versión de producción</t>
  </si>
  <si>
    <t xml:space="preserve">npm run build</t>
  </si>
  <si>
    <t xml:space="preserve">Instalar dependencias</t>
  </si>
  <si>
    <t xml:space="preserve">Entrar en la carpeta raiz del proyecto</t>
  </si>
  <si>
    <t xml:space="preserve">Instalar node.js</t>
  </si>
  <si>
    <t xml:space="preserve">npm install</t>
  </si>
  <si>
    <t xml:space="preserve">Instalar otras dependencias</t>
  </si>
  <si>
    <t xml:space="preserve">npm install express</t>
  </si>
  <si>
    <t xml:space="preserve">Actualizar dependencias</t>
  </si>
  <si>
    <t xml:space="preserve">npm update</t>
  </si>
  <si>
    <t xml:space="preserve">Instalar nodemon. Nodemon reinicia una aplicación de forma automática si se observa cambio de código. --save-dev guarda las dependencias para el ambiente de desarrollo</t>
  </si>
  <si>
    <t xml:space="preserve">npm install --save-dev nodemon</t>
  </si>
  <si>
    <t xml:space="preserve">Version de Node</t>
  </si>
  <si>
    <t xml:space="preserve">node -v</t>
  </si>
  <si>
    <t xml:space="preserve">Ejecutar servidor json</t>
  </si>
  <si>
    <t xml:space="preserve">json-server -p3400 --watch db.json</t>
  </si>
  <si>
    <t xml:space="preserve">Instalar servidor json</t>
  </si>
  <si>
    <t xml:space="preserve">Instalar json server</t>
  </si>
  <si>
    <t xml:space="preserve">npm install -g json-server</t>
  </si>
  <si>
    <t xml:space="preserve">Creando archivo package.json</t>
  </si>
  <si>
    <t xml:space="preserve">Crear carpeta contenedora del proyecto</t>
  </si>
  <si>
    <t xml:space="preserve">md helloworld</t>
  </si>
  <si>
    <t xml:space="preserve">Entrar a dicha carpeta</t>
  </si>
  <si>
    <t xml:space="preserve">cd helloworld</t>
  </si>
  <si>
    <t xml:space="preserve">Crear configuración del proyecto</t>
  </si>
  <si>
    <t xml:space="preserve">npm init</t>
  </si>
  <si>
    <t xml:space="preserve">Definir script de inicio</t>
  </si>
  <si>
    <t xml:space="preserve">Editar el archivo package.json</t>
  </si>
  <si>
    <t xml:space="preserve">vi package.json</t>
  </si>
  <si>
    <t xml:space="preserve">Agregar la siguiente línea dentro de la clave "scripts"</t>
  </si>
  <si>
    <t xml:space="preserve">"start": "node index.js",</t>
  </si>
  <si>
    <t xml:space="preserve">Crear Datos de Prueba Temporales</t>
  </si>
  <si>
    <t xml:space="preserve">Definir un arreglo con los datos de prueba</t>
  </si>
  <si>
    <t xml:space="preserve">let persons = [
    { id: 1, name: 'Arto Hellas', number: '040-123456' },
    { id: 2, name: 'Ada Lovelace', number: '39-44-5323523' },
    { id: 3, name: 'Dan Abramov', number: '12-43-234345' },
    { id: 4, name: 'Mary Poppendieck', number: '39-23-6423122' }
]</t>
  </si>
  <si>
    <t xml:space="preserve">Implementar Servidor Back-End</t>
  </si>
  <si>
    <t xml:space="preserve">Instalar la librería de gestión back end "express"</t>
  </si>
  <si>
    <t xml:space="preserve">Instalar monitor de cambios (reinicia el servidor automáticamente cuando se detectan cambios)</t>
  </si>
  <si>
    <t xml:space="preserve">Cors</t>
  </si>
  <si>
    <t xml:space="preserve">Go inside you project root folder</t>
  </si>
  <si>
    <t xml:space="preserve">Install CORS</t>
  </si>
  <si>
    <t xml:space="preserve">npm install cors</t>
  </si>
  <si>
    <t xml:space="preserve">Implement CORS in the backend</t>
  </si>
  <si>
    <t xml:space="preserve">Load library CORS</t>
  </si>
  <si>
    <t xml:space="preserve">const cors = require('cors')</t>
  </si>
  <si>
    <t xml:space="preserve">Use in the app</t>
  </si>
  <si>
    <t xml:space="preserve">const express = require('express')
const morgan = require('morgan')
const cors = require('cors')
const app = express()
app.use(cors())</t>
  </si>
  <si>
    <t xml:space="preserve">Setup</t>
  </si>
  <si>
    <t xml:space="preserve">Download and run the installer for your platform</t>
  </si>
  <si>
    <t xml:space="preserve">Use the heroku login command to log in to the Heroku CLI</t>
  </si>
  <si>
    <t xml:space="preserve">heroku login</t>
  </si>
  <si>
    <t xml:space="preserve">$ heroku login
heroku: Press any key to open up the browser to login or q to exit
 ›   Warning: If browser does not open, visit
 ›   https://cli-auth.heroku.com/auth/browser/***
heroku: Waiting for login...
Logging in... done
Logged in as me@example.com</t>
  </si>
  <si>
    <t xml:space="preserve">Create Heroku App</t>
  </si>
  <si>
    <t xml:space="preserve">Create an app on Heroku, which prepares Heroku to receive your source code.</t>
  </si>
  <si>
    <t xml:space="preserve">heroku create</t>
  </si>
  <si>
    <t xml:space="preserve">$ heroku create
Creating sharp-rain-871... done, stack is heroku-18
http://sharp-rain-871.herokuapp.com/ | https://git.heroku.com/sharp-rain-871.git
Git remote heroku added</t>
  </si>
  <si>
    <t xml:space="preserve">$ heroku create phonebookbe
 »   Warning: heroku update available from 7.53.0 to 7.60.2.
Creating phonebookbe... done
https://phonebookbe.herokuapp.com/ | https://git.heroku.com/phonebookbe.git
</t>
  </si>
  <si>
    <t xml:space="preserve">D:\HerokuApps\node-js-getting-started&gt;heroku create
 »   Warning: heroku update available from 7.53.0 to 7.60.2.
Creating app... done, ⬢ obscure-ocean-39521
https://obscure-ocean-39521.herokuapp.com/ | https://git.heroku.com/obscure-ocean-39521.git</t>
  </si>
  <si>
    <t xml:space="preserve">Heroku App url:</t>
  </si>
  <si>
    <t xml:space="preserve">https://obscure-ocean-39521.herokuapp.com</t>
  </si>
  <si>
    <t xml:space="preserve">Heroku Git Repo</t>
  </si>
  <si>
    <t xml:space="preserve">https://git.heroku.com/obscure-ocean-39521.git</t>
  </si>
  <si>
    <t xml:space="preserve">Edit your BackEnd port (index.js)</t>
  </si>
  <si>
    <t xml:space="preserve">const PORT = process.env.PORT || 3001</t>
  </si>
  <si>
    <t xml:space="preserve">Update your Git Repo</t>
  </si>
  <si>
    <t xml:space="preserve">Perform the steps in the GitHub tab from 2.5 onwards</t>
  </si>
  <si>
    <t xml:space="preserve">Update Heroku Git Repo</t>
  </si>
  <si>
    <t xml:space="preserve">git push heroku main</t>
  </si>
  <si>
    <t xml:space="preserve">Run the app</t>
  </si>
  <si>
    <t xml:space="preserve">$ heroku ps:scale web=1</t>
  </si>
  <si>
    <t xml:space="preserve">heroku ps:scale web=1</t>
  </si>
  <si>
    <t xml:space="preserve">Open your app using this CLI Command</t>
  </si>
  <si>
    <t xml:space="preserve">$ heroku open</t>
  </si>
  <si>
    <t xml:space="preserve">This open the App page on default browser</t>
  </si>
  <si>
    <t xml:space="preserve">heroku open</t>
  </si>
  <si>
    <t xml:space="preserve">or visit the Heroku App Url </t>
  </si>
  <si>
    <t xml:space="preserve">https://obscure-ocean-39521.herokuapp.com/</t>
  </si>
  <si>
    <t xml:space="preserve">View Logs</t>
  </si>
  <si>
    <t xml:space="preserve">heroku logs --tail</t>
  </si>
  <si>
    <t xml:space="preserve">$ heroku logs --tail
2011-03-10T10:22:30-08:00 heroku[web.1]: State changed from created to starting
2011-03-10T10:22:32-08:00 heroku[web.1]: Running process with command: `npm start`
2011-03-10T10:22:33-08:00 heroku[web.1]: Listening on 18320
2011-03-10T10:22:34-08:00 heroku[web.1]: State changed from starting to up</t>
  </si>
  <si>
    <t xml:space="preserve">Procfile</t>
  </si>
  <si>
    <t xml:space="preserve">Edit the "Procfile" file and add this line</t>
  </si>
  <si>
    <t xml:space="preserve">web: npm start</t>
  </si>
  <si>
    <t xml:space="preserve">This command will use the start script that is specified in the package.json.</t>
  </si>
  <si>
    <t xml:space="preserve">Scale the App</t>
  </si>
  <si>
    <t xml:space="preserve">You can check how many dynos are running using the ps command:</t>
  </si>
  <si>
    <t xml:space="preserve">heroku ps</t>
  </si>
  <si>
    <t xml:space="preserve">S heroku ps
 »   Warning: heroku update available from 7.53.0 to 7.60.2.
Free dyno hours quota remaining this month: 550h 0m (100%)
Free dyno usage for this app: 0h 0m (0%)
For more information on dyno sleeping and how to upgrade, see:
https://devcenter.heroku.com/articles/dyno-sleeping
=== web (Free): npm start (1)
web.1: up 2022/05/29 13:59:06 -0300 (~ 21m ago)</t>
  </si>
  <si>
    <t xml:space="preserve">Turn off de App (scaling web dynos to 0). You will get an error when you open your Heroku App on the browser</t>
  </si>
  <si>
    <t xml:space="preserve">heroku ps:scale web=0</t>
  </si>
  <si>
    <t xml:space="preserve">heroku ps:scale web=0
 »   Warning: heroku update available from 7.53.0 to 7.60.2.
Scaling dynos... done, now running web at 0:Free</t>
  </si>
  <si>
    <t xml:space="preserve">Turn off de App (scaling web dynos to 1). Your Heroku App already works now!!!</t>
  </si>
  <si>
    <t xml:space="preserve">Declare app dependencies</t>
  </si>
  <si>
    <t xml:space="preserve">Check for package.json file. The package.json file determines both the version of Node.js that will be used to run your application on Heroku, as well as the dependencies that should be installed with your application.</t>
  </si>
  <si>
    <t xml:space="preserve">Install dependencies</t>
  </si>
  <si>
    <t xml:space="preserve">$ npm install
added 132 packages in 3.368s</t>
  </si>
  <si>
    <t xml:space="preserve">$ npm install
added 152 packages from 110 contributors and audited 152 packages in 12.003s
50 packages are looking for funding
  run `npm fund` for details
found 0 vulnerabilities</t>
  </si>
  <si>
    <t xml:space="preserve">Run the app locally</t>
  </si>
  <si>
    <t xml:space="preserve">Now start your application locally using the heroku local command</t>
  </si>
  <si>
    <t xml:space="preserve">heroku local web</t>
  </si>
  <si>
    <t xml:space="preserve">$ heroku local web
[OKAY] Loaded ENV .env File as KEY=VALUE Format
1:23:15 PM web.1 |  Node app is running on port 5000</t>
  </si>
  <si>
    <t xml:space="preserve">Open http://localhost:5000 with your web browser. You should see your app running locally.</t>
  </si>
  <si>
    <t xml:space="preserve">http://localhost:5000</t>
  </si>
  <si>
    <t xml:space="preserve">Push local changes</t>
  </si>
  <si>
    <t xml:space="preserve">As an example, you’ll modify the application to add an additional dependency and the code to use it.</t>
  </si>
  <si>
    <t xml:space="preserve">Begin by adding a dependency for cool-ascii-faces in package.json</t>
  </si>
  <si>
    <t xml:space="preserve">npm install cool-ascii-faces</t>
  </si>
  <si>
    <t xml:space="preserve">$ npm install cool-ascii-faces
+ cool-ascii-faces@1.3.4
added 9 packages in 2.027s</t>
  </si>
  <si>
    <t xml:space="preserve">Modify index.js so that it requires this module at the start. Also add a new route (/cool) that uses it. Your final code should look like this:</t>
  </si>
  <si>
    <t xml:space="preserve">const cool = require('cool-ascii-faces');
const express = require('express');
const path = require('path');
const PORT = process.env.PORT || 5000;
express()
  .use(express.static(path.join(__dirname, 'public')))
  .set('views', path.join(__dirname, 'views'))
  .set('view engine', 'ejs')
  .get('/', (req, res) =&gt; res.render('pages/index'))
  .get('/cool', (req, res) =&gt; res.send(cool()))
  .listen(PORT, () =&gt; console.log(`Listening on ${ PORT }`));</t>
  </si>
  <si>
    <t xml:space="preserve">Update package-lock.json</t>
  </si>
  <si>
    <t xml:space="preserve">Test</t>
  </si>
  <si>
    <t xml:space="preserve">heroku local</t>
  </si>
  <si>
    <t xml:space="preserve">Visiting your application at http://localhost:5000/cool, you should see cute faces displayed on each refresh: ( ⚆ _ ⚆ ).</t>
  </si>
  <si>
    <t xml:space="preserve">Git Status</t>
  </si>
  <si>
    <t xml:space="preserve">$ git status
On branch main
Your branch is up to date with 'origin/main'.
Changes not staged for commit:
  (use "git add &lt;file&gt;..." to update what will be committed)
  (use "git restore &lt;file&gt;..." to discard changes in working directory)
        modified:   index.js
        modified:   package.json
Untracked files:
  (use "git add &lt;file&gt;..." to include in what will be committed)
        package-lock.json
no changes added to commit (use "git add" and/or "git commit -a")</t>
  </si>
  <si>
    <t xml:space="preserve">Add new changes</t>
  </si>
  <si>
    <t xml:space="preserve">Commit the changes</t>
  </si>
  <si>
    <t xml:space="preserve">git commit -m "Add cool face API"</t>
  </si>
  <si>
    <t xml:space="preserve">Update Git Repo</t>
  </si>
  <si>
    <t xml:space="preserve">Test your online Heroku Web App. You should see another face.</t>
  </si>
  <si>
    <t xml:space="preserve">heroku open cool</t>
  </si>
  <si>
    <t xml:space="preserve">The page https://obscure-ocean-39521.herokuapp.com/cool will be open on to your web browser</t>
  </si>
  <si>
    <t xml:space="preserve">Provision add-ons</t>
  </si>
  <si>
    <t xml:space="preserve">Add-ons are third-party cloud services that provide out-of-the-box additional services for your application, from persistence through logging to monitoring and more.
In this step you will provision one of these logging add-ons, Papertrail.</t>
  </si>
  <si>
    <t xml:space="preserve">Provision the papertrail logging add-on</t>
  </si>
  <si>
    <t xml:space="preserve">heroku addons:create papertrail</t>
  </si>
  <si>
    <t xml:space="preserve">$ heroku addons:create papertrail
Adding papertrail on sharp-rain-871... done, v4 (free)
Welcome to Papertrail. Questions and ideas are welcome (support@papertrailapp.com). Happy logging!
Use `heroku addons:docs papertrail` to view documentation.</t>
  </si>
  <si>
    <t xml:space="preserve">To help with abuse prevention, provisioning an add-on requires account verification. If your account has not been verified, you will be directed to visit the verification site.</t>
  </si>
  <si>
    <t xml:space="preserve">Creating papertrail on ⬢ obscure-ocean-39521... !
 !    Please verify your account to install this add-on plan (please enter a credit card) For more information, see
 !    https://devcenter.heroku.com/categories/billing Verify now at https://heroku.com/verify</t>
  </si>
  <si>
    <t xml:space="preserve">List Add-ons</t>
  </si>
  <si>
    <t xml:space="preserve">heroku addons</t>
  </si>
  <si>
    <t xml:space="preserve">To see this particular add-on in action, visit your application’s Heroku URL a few times. Each visit will generate more log messages, which should now get routed to the papertrail add-on.</t>
  </si>
  <si>
    <t xml:space="preserve">Visit the papertrail console to see the log messages:</t>
  </si>
  <si>
    <t xml:space="preserve">heroku addons:open papertrail</t>
  </si>
  <si>
    <t xml:space="preserve">Your browser will open up a Papertrail web console, showing the latest log events. The interface lets you search and set up alerts:</t>
  </si>
  <si>
    <t xml:space="preserve">
</t>
  </si>
  <si>
    <t xml:space="preserve">Start a console</t>
  </si>
  <si>
    <t xml:space="preserve">To get a real feel for how dynos work, you can create another one-off dyno and run the bash command, which opens up a shell on that dyno</t>
  </si>
  <si>
    <t xml:space="preserve">Open a Bash terminal</t>
  </si>
  <si>
    <t xml:space="preserve">heroku run bash</t>
  </si>
  <si>
    <t xml:space="preserve">If you receive an error, Error connecting to process, then you may need to configure your firewall.
Don’t forget to type exit to exit the shell and terminate the dyno.</t>
  </si>
  <si>
    <t xml:space="preserve">$ heroku run bash
 »   Warning: heroku update available from 7.53.0 to 7.60.2.
Running bash on ⬢ obscure-ocean-39521... up, run.1216 (Free)
~ $ ls
Procfile  README.md  app.json  index.js  node_modules  package-lock.json  package.json  public  test.js  views
~ $ exit
exit</t>
  </si>
  <si>
    <t xml:space="preserve">Define config vars</t>
  </si>
  <si>
    <t xml:space="preserve">Heroku lets you externalize configuration - storing data such as encryption keys or external resource addresses in config vars. At runtime, config vars are exposed as environment variables to the application.</t>
  </si>
  <si>
    <t xml:space="preserve">For example, modify index.js so that it introduces a new route, /times, that repeats an action depending on the value of the TIMES environment variable. Under the existing get() call, add another:</t>
  </si>
  <si>
    <t xml:space="preserve">.get('/times', (req, res) =&gt; res.send(showTimes()))</t>
  </si>
  <si>
    <t xml:space="preserve">At the end of the file, add the following definition for the new function, showTimes():</t>
  </si>
  <si>
    <t xml:space="preserve">showTimes = () =&gt; {
  let result = '';
  const times = process.env.TIMES || 5;
  for (i = 0; i &lt; times; i++) {
    result += i + ' ';
  }
  return result;
}</t>
  </si>
  <si>
    <t xml:space="preserve">Run App from local environment. heroku local will automatically set up the environment based on the contents of the .env file in your local directory.</t>
  </si>
  <si>
    <t xml:space="preserve">To set the config var on Heroku App</t>
  </si>
  <si>
    <t xml:space="preserve">heroku config:set TIMES=2</t>
  </si>
  <si>
    <t xml:space="preserve">View the config vars that are set using heroku config</t>
  </si>
  <si>
    <t xml:space="preserve">heroku config</t>
  </si>
  <si>
    <t xml:space="preserve">$ heroku config
 »   Warning: heroku update available from 7.53.0 to 7.60.2.
=== obscure-ocean-39521 Config Vars
TIMES: 3</t>
  </si>
  <si>
    <t xml:space="preserve">Deploy your Heroku App (Push local canges)</t>
  </si>
  <si>
    <t xml:space="preserve">Test the new path "/times"</t>
  </si>
  <si>
    <t xml:space="preserve">heroku open times</t>
  </si>
  <si>
    <t xml:space="preserve">Provision a database</t>
  </si>
  <si>
    <t xml:space="preserve">The add-on marketplace has a large number of data stores, from Redis and MongoDB providers, to Postgres and MySQL. In this step, you will add a free Heroku Postgres Starter Tier dev database to your app.</t>
  </si>
  <si>
    <t xml:space="preserve">Add the database</t>
  </si>
  <si>
    <t xml:space="preserve">heroku addons:create heroku-postgresql:hobby-dev</t>
  </si>
  <si>
    <t xml:space="preserve">This creates a database, and sets a DATABASE_URL environment variable (you can check by running heroku config)</t>
  </si>
  <si>
    <t xml:space="preserve">$ heroku addons:create heroku-postgresql:hobby-dev
Adding heroku-postgresql:hobby-dev... done, v3 (free)</t>
  </si>
  <si>
    <t xml:space="preserve">Check config</t>
  </si>
  <si>
    <t xml:space="preserve">heroku config
 »   Warning: heroku update available from 7.53.0 to 7.60.2.
=== obscure-ocean-39521 Config Vars
DATABASE_URL: postgres://iajeukyvgammll:74b88bd1bd4fc14c3333cd14551de8651d8bf01d6aaf6c19f746cd3b3315883a@ec2-44-196-174-238.compute-1.amazonaws.com:5432/d17t0kk8hs0qf2
TIMES:        3</t>
  </si>
  <si>
    <t xml:space="preserve">Use npm to add node-postgres to your dependencies</t>
  </si>
  <si>
    <t xml:space="preserve">npm install pg</t>
  </si>
  <si>
    <t xml:space="preserve">Now edit your index.js file to use this module to connect to the database specified in your DATABASE_URL environment variable. Add this near the top:</t>
  </si>
  <si>
    <t xml:space="preserve">const { Pool } = require('pg');
const pool = new Pool({
  connectionString: process.env.DATABASE_URL,
  ssl: {
    rejectUnauthorized: false
  }
});</t>
  </si>
  <si>
    <t xml:space="preserve">Now add another route, /db, by adding the following just after the existing .get('/', ...)</t>
  </si>
  <si>
    <t xml:space="preserve">.get('/db', async (req, res) =&gt; {
    try {
      const client = await pool.connect();
      const result = await client.query('SELECT * FROM test_table');
      const results = { 'results': (result) ? result.rows : null};
      res.render('pages/db', results );
      client.release();
    } catch (err) {
      console.error(err);
      res.send("Error " + err);
    }
  })</t>
  </si>
  <si>
    <t xml:space="preserve">Deploy this to Heroku (Push local canges)</t>
  </si>
  <si>
    <t xml:space="preserve">Access /db</t>
  </si>
  <si>
    <t xml:space="preserve">heroku open db</t>
  </si>
  <si>
    <t xml:space="preserve">or</t>
  </si>
  <si>
    <t xml:space="preserve">https://obscure-ocean-39521.herokuapp.com/db</t>
  </si>
  <si>
    <t xml:space="preserve">You will receive an error as there is no table in the database.</t>
  </si>
  <si>
    <t xml:space="preserve">Error error: relation "test_table" does not exist</t>
  </si>
  <si>
    <t xml:space="preserve">Create a local database and a table "test_table"</t>
  </si>
  <si>
    <t xml:space="preserve">Connect to remote Database</t>
  </si>
  <si>
    <t xml:space="preserve">heroku pg:psql</t>
  </si>
  <si>
    <t xml:space="preserve">$ heroku pg:psql
psql (11.5)
SSL connection (cipher: DHE-RSA-AES256-SHA, bits: 256)
Type "help" for help.</t>
  </si>
  <si>
    <t xml:space="preserve">Create the test table</t>
  </si>
  <si>
    <t xml:space="preserve">create table test_table (id integer, name text);</t>
  </si>
  <si>
    <t xml:space="preserve">=&gt; create table test_table (id integer, name text);
CREATE TABLE</t>
  </si>
  <si>
    <t xml:space="preserve">Insert a record</t>
  </si>
  <si>
    <t xml:space="preserve">insert into test_table values (1, 'hello database');</t>
  </si>
  <si>
    <t xml:space="preserve">INSERT 0 1</t>
  </si>
  <si>
    <t xml:space="preserve">Exit from postgres</t>
  </si>
  <si>
    <t xml:space="preserve">\q</t>
  </si>
  <si>
    <t xml:space="preserve">Test again</t>
  </si>
  <si>
    <t xml:space="preserve">
</t>
  </si>
  <si>
    <t xml:space="preserve">Setup GitHub</t>
  </si>
  <si>
    <t xml:space="preserve">Create a new repo on GitHub</t>
  </si>
  <si>
    <t xml:space="preserve">New Local Repo</t>
  </si>
  <si>
    <t xml:space="preserve">Clone you remote repo</t>
  </si>
  <si>
    <t xml:space="preserve">git clone &lt;remote-repo&gt;</t>
  </si>
  <si>
    <t xml:space="preserve">Existing projects</t>
  </si>
  <si>
    <t xml:space="preserve">Create new local repo</t>
  </si>
  <si>
    <t xml:space="preserve">git init</t>
  </si>
  <si>
    <t xml:space="preserve">Link the remote repository</t>
  </si>
  <si>
    <t xml:space="preserve">git remote add origin  &lt;remote-repo&gt;</t>
  </si>
  <si>
    <t xml:space="preserve">Verify your repo</t>
  </si>
  <si>
    <t xml:space="preserve">git remote -v</t>
  </si>
  <si>
    <t xml:space="preserve">Download changes from remote repo</t>
  </si>
  <si>
    <t xml:space="preserve">git fetch</t>
  </si>
  <si>
    <t xml:space="preserve">Mergin existing changes</t>
  </si>
  <si>
    <t xml:space="preserve">Option a - Mergin existing changes using a local branch</t>
  </si>
  <si>
    <t xml:space="preserve">Create a new local branch</t>
  </si>
  <si>
    <t xml:space="preserve">git checkout -b "ExistingChanges"</t>
  </si>
  <si>
    <t xml:space="preserve">Track all changes</t>
  </si>
  <si>
    <t xml:space="preserve">git commit -m "Existing changes"</t>
  </si>
  <si>
    <t xml:space="preserve">Create master local branch fetched to origin/master branch</t>
  </si>
  <si>
    <t xml:space="preserve">git checkout -b master origin/main</t>
  </si>
  <si>
    <t xml:space="preserve">On local master branch, merge your "ExistingChanges" local branch</t>
  </si>
  <si>
    <t xml:space="preserve">git merge "ExistingChanges"</t>
  </si>
  <si>
    <t xml:space="preserve">If you have got ‘fatal: refusing to merge unrelated histories’</t>
  </si>
  <si>
    <t xml:space="preserve">git pull origin master --allow-unrelated-histories</t>
  </si>
  <si>
    <t xml:space="preserve">Option b - Mergin existing changes using a stash</t>
  </si>
  <si>
    <t xml:space="preserve">Save changes to stash</t>
  </si>
  <si>
    <t xml:space="preserve">git stash save -u</t>
  </si>
  <si>
    <t xml:space="preserve">Apply the stash to master branch</t>
  </si>
  <si>
    <t xml:space="preserve">git stash pop</t>
  </si>
  <si>
    <t xml:space="preserve">heroku create &lt;heroku-app-name&gt;</t>
  </si>
  <si>
    <t xml:space="preserve">https://&lt;heroku-app-name&gt;.herokuapp.com</t>
  </si>
  <si>
    <t xml:space="preserve">https://git.heroku.com/&lt;heroku-app-name&gt;.git</t>
  </si>
  <si>
    <t xml:space="preserve">New changes</t>
  </si>
  <si>
    <t xml:space="preserve">Follow the normal git development procedure, create branches, update your remote repo. Add new folders and files.</t>
  </si>
  <si>
    <t xml:space="preserve">You finally MUST update your master/main branch with "git push"</t>
  </si>
  <si>
    <t xml:space="preserve">Update Heroku repo</t>
  </si>
  <si>
    <t xml:space="preserve">https://&lt;heroku-app-name&gt;.herokuapp.com/</t>
  </si>
  <si>
    <t xml:space="preserve">Hardware</t>
  </si>
  <si>
    <t xml:space="preserve">Laptop</t>
  </si>
  <si>
    <t xml:space="preserve">X</t>
  </si>
  <si>
    <t xml:space="preserve">PC</t>
  </si>
  <si>
    <t xml:space="preserve">Root Folder</t>
  </si>
  <si>
    <t xml:space="preserve">Folder</t>
  </si>
  <si>
    <t xml:space="preserve">Commands</t>
  </si>
  <si>
    <t xml:space="preserve">Drive</t>
  </si>
  <si>
    <t xml:space="preserve">cd command</t>
  </si>
  <si>
    <t xml:space="preserve">Projects</t>
  </si>
  <si>
    <t xml:space="preserve">fs-2021-examples</t>
  </si>
  <si>
    <t xml:space="preserve">fs-2021</t>
  </si>
  <si>
    <t xml:space="preserve">fs-2022-part3-phonebook-be</t>
  </si>
  <si>
    <t xml:space="preserve">Visual Studio Code</t>
  </si>
  <si>
    <t xml:space="preserve">Configurar su archivo launch.json</t>
  </si>
  <si>
    <t xml:space="preserve">Ingresar a la opcion</t>
  </si>
  <si>
    <t xml:space="preserve">/Run/Add Configuration…</t>
  </si>
  <si>
    <t xml:space="preserve">Seleccionar cualquier opción. Por ejemplo Node.js</t>
  </si>
  <si>
    <t xml:space="preserve">
</t>
  </si>
  <si>
    <t xml:space="preserve">Se agrega y abre dentro de la carpeta .vscode el archivo launch.json</t>
  </si>
  <si>
    <t xml:space="preserve">
</t>
  </si>
  <si>
    <t xml:space="preserve">Eliminar la configuración de la opción seleccionada</t>
  </si>
  <si>
    <t xml:space="preserve">Colocar el cursor dentro del arreglo de la clave “configurations”</t>
  </si>
  <si>
    <t xml:space="preserve">
</t>
  </si>
  <si>
    <t xml:space="preserve">Ingresar “run”</t>
  </si>
  <si>
    <t xml:space="preserve">Seleccionar ‘Run “npm start”</t>
  </si>
  <si>
    <t xml:space="preserve">Agregar breakpoints</t>
  </si>
  <si>
    <t xml:space="preserve">Ejecutar en forma de Debugging</t>
  </si>
  <si>
    <t xml:space="preserve">/Run/Start Debugging (F5)</t>
  </si>
  <si>
    <t xml:space="preserve">Chrome</t>
  </si>
  <si>
    <t xml:space="preserve">Ejecutar la aplicación en modo debugg</t>
  </si>
  <si>
    <t xml:space="preserve">node --inspect index.js</t>
  </si>
  <si>
    <t xml:space="preserve">Proveedor</t>
  </si>
  <si>
    <t xml:space="preserve">https://www.mongodb.com/atlas/database</t>
  </si>
  <si>
    <t xml:space="preserve">String de conexión</t>
  </si>
  <si>
    <t xml:space="preserve">mongodb+srv://root:&lt;password&gt;@cluster0.pdjwt.mongodb.net/?retryWrites=true&amp;w=majority</t>
  </si>
</sst>
</file>

<file path=xl/styles.xml><?xml version="1.0" encoding="utf-8"?>
<styleSheet xmlns="http://schemas.openxmlformats.org/spreadsheetml/2006/main">
  <numFmts count="7">
    <numFmt numFmtId="164" formatCode="General"/>
    <numFmt numFmtId="165" formatCode="dd/mm/yyyy"/>
    <numFmt numFmtId="166" formatCode="@"/>
    <numFmt numFmtId="167" formatCode="#,##0.00"/>
    <numFmt numFmtId="168" formatCode="h:mm"/>
    <numFmt numFmtId="169" formatCode="dd\-mm\-yyyy"/>
    <numFmt numFmtId="170" formatCode="General"/>
  </numFmts>
  <fonts count="16">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000000"/>
      <name val="Calibri"/>
      <family val="2"/>
      <charset val="1"/>
    </font>
    <font>
      <u val="single"/>
      <sz val="10"/>
      <color rgb="FF0000FF"/>
      <name val="Calibri"/>
      <family val="2"/>
      <charset val="1"/>
    </font>
    <font>
      <u val="single"/>
      <sz val="11"/>
      <color rgb="FF0000FF"/>
      <name val="Calibri"/>
      <family val="2"/>
      <charset val="1"/>
    </font>
    <font>
      <u val="single"/>
      <sz val="11"/>
      <color rgb="FF000000"/>
      <name val="Calibri"/>
      <family val="2"/>
      <charset val="1"/>
    </font>
    <font>
      <b val="true"/>
      <sz val="11"/>
      <color rgb="FF000000"/>
      <name val="Calibri"/>
      <family val="2"/>
      <charset val="1"/>
    </font>
    <font>
      <b val="true"/>
      <sz val="16"/>
      <color rgb="FF000000"/>
      <name val="Calibri"/>
      <family val="2"/>
      <charset val="1"/>
    </font>
    <font>
      <b val="true"/>
      <sz val="11"/>
      <color rgb="FF0070C0"/>
      <name val="Calibri"/>
      <family val="2"/>
      <charset val="1"/>
    </font>
    <font>
      <b val="true"/>
      <sz val="11"/>
      <color rgb="FF00B050"/>
      <name val="Calibri"/>
      <family val="2"/>
      <charset val="1"/>
    </font>
    <font>
      <sz val="11"/>
      <name val="Calibri"/>
      <family val="2"/>
      <charset val="1"/>
    </font>
    <font>
      <b val="true"/>
      <sz val="11"/>
      <color rgb="FF00B0F0"/>
      <name val="Calibri"/>
      <family val="2"/>
      <charset val="1"/>
    </font>
    <font>
      <sz val="11"/>
      <name val="Consolas"/>
      <family val="3"/>
      <charset val="1"/>
    </font>
  </fonts>
  <fills count="9">
    <fill>
      <patternFill patternType="none"/>
    </fill>
    <fill>
      <patternFill patternType="gray125"/>
    </fill>
    <fill>
      <patternFill patternType="solid">
        <fgColor rgb="FFD9D9D9"/>
        <bgColor rgb="FFE0E0E6"/>
      </patternFill>
    </fill>
    <fill>
      <patternFill patternType="solid">
        <fgColor rgb="FFD7E4BD"/>
        <bgColor rgb="FFD9D9D9"/>
      </patternFill>
    </fill>
    <fill>
      <patternFill patternType="solid">
        <fgColor rgb="FFFDEADA"/>
        <bgColor rgb="FFFFDBB6"/>
      </patternFill>
    </fill>
    <fill>
      <patternFill patternType="solid">
        <fgColor rgb="FFAFD095"/>
        <bgColor rgb="FFC3D69B"/>
      </patternFill>
    </fill>
    <fill>
      <patternFill patternType="solid">
        <fgColor rgb="FFC3D69B"/>
        <bgColor rgb="FFAFD095"/>
      </patternFill>
    </fill>
    <fill>
      <patternFill patternType="solid">
        <fgColor rgb="FF77933C"/>
        <bgColor rgb="FF808080"/>
      </patternFill>
    </fill>
    <fill>
      <patternFill patternType="solid">
        <fgColor rgb="FFFFDBB6"/>
        <bgColor rgb="FFFDEADA"/>
      </patternFill>
    </fill>
  </fills>
  <borders count="2">
    <border diagonalUp="false" diagonalDown="false">
      <left/>
      <right/>
      <top/>
      <bottom/>
      <diagonal/>
    </border>
    <border diagonalUp="false" diagonalDown="false">
      <left style="medium">
        <color rgb="FFE0E0E6"/>
      </left>
      <right style="medium">
        <color rgb="FFE0E0E6"/>
      </right>
      <top style="medium">
        <color rgb="FFE0E0E6"/>
      </top>
      <bottom style="medium">
        <color rgb="FFE0E0E6"/>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6" fontId="5" fillId="2"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7" fontId="5" fillId="2" borderId="0" xfId="0" applyFont="true" applyBorder="false" applyAlignment="true" applyProtection="false">
      <alignment horizontal="center"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6"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7" fontId="5" fillId="3"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5" fontId="4" fillId="4" borderId="0" xfId="0" applyFont="true" applyBorder="false" applyAlignment="false" applyProtection="false">
      <alignment horizontal="general" vertical="bottom" textRotation="0" wrapText="false" indent="0" shrinkToFit="false"/>
      <protection locked="true" hidden="false"/>
    </xf>
    <xf numFmtId="166" fontId="4" fillId="4"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8" fontId="4" fillId="4" borderId="0" xfId="0" applyFont="true" applyBorder="false" applyAlignment="false" applyProtection="false">
      <alignment horizontal="general" vertical="bottom" textRotation="0" wrapText="false" indent="0" shrinkToFit="false"/>
      <protection locked="true" hidden="false"/>
    </xf>
    <xf numFmtId="167" fontId="4" fillId="4"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true" applyProtection="tru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70"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70" fontId="0" fillId="6"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left" vertical="bottom" textRotation="0" wrapText="false" indent="15" shrinkToFit="false"/>
      <protection locked="true" hidden="false"/>
    </xf>
    <xf numFmtId="164" fontId="13" fillId="6" borderId="0" xfId="0" applyFont="true" applyBorder="false" applyAlignment="true" applyProtection="false">
      <alignment horizontal="left" vertical="bottom" textRotation="0" wrapText="false" indent="15" shrinkToFit="false"/>
      <protection locked="true" hidden="false"/>
    </xf>
    <xf numFmtId="164" fontId="13" fillId="7" borderId="0" xfId="0" applyFont="true" applyBorder="false" applyAlignment="true" applyProtection="false">
      <alignment horizontal="left" vertical="top" textRotation="0" wrapText="true" indent="15"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13" fillId="5"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false" indent="15" shrinkToFit="false"/>
      <protection locked="true" hidden="false"/>
    </xf>
    <xf numFmtId="164" fontId="13" fillId="3" borderId="0" xfId="0" applyFont="true" applyBorder="false" applyAlignment="true" applyProtection="false">
      <alignment horizontal="left" vertical="bottom" textRotation="0" wrapText="false" indent="15"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10"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0" fillId="3" borderId="0" xfId="0" applyFont="true" applyBorder="false" applyAlignment="true" applyProtection="false">
      <alignment horizontal="general" vertical="top" textRotation="0" wrapText="true" indent="0" shrinkToFit="false"/>
      <protection locked="true" hidden="false"/>
    </xf>
    <xf numFmtId="164" fontId="7" fillId="0" borderId="0" xfId="20" applyFont="false" applyBorder="tru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7" fillId="0" borderId="0" xfId="20" applyFont="false" applyBorder="true" applyAlignment="true" applyProtection="true">
      <alignment horizontal="general" vertical="top"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13" fillId="0" borderId="0" xfId="2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7" shrinkToFit="false"/>
      <protection locked="true" hidden="false"/>
    </xf>
    <xf numFmtId="164" fontId="0" fillId="0" borderId="0" xfId="0" applyFont="true" applyBorder="false" applyAlignment="true" applyProtection="false">
      <alignment horizontal="left" vertical="top" textRotation="0" wrapText="true" indent="13"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8"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2" shrinkToFit="false"/>
      <protection locked="true" hidden="false"/>
    </xf>
    <xf numFmtId="164" fontId="0" fillId="5" borderId="0" xfId="0" applyFont="fals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DEADA"/>
      <rgbColor rgb="FFE0E0E6"/>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D7E4BD"/>
      <rgbColor rgb="FFFFFF99"/>
      <rgbColor rgb="FFAFD095"/>
      <rgbColor rgb="FFFF99CC"/>
      <rgbColor rgb="FFCC99FF"/>
      <rgbColor rgb="FFFFDBB6"/>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7.png"/><Relationship Id="rId2" Type="http://schemas.openxmlformats.org/officeDocument/2006/relationships/image" Target="../media/image38.png"/>
</Relationships>
</file>

<file path=xl/drawings/_rels/drawing2.xml.rels><?xml version="1.0" encoding="UTF-8"?>
<Relationships xmlns="http://schemas.openxmlformats.org/package/2006/relationships"><Relationship Id="rId1" Type="http://schemas.openxmlformats.org/officeDocument/2006/relationships/image" Target="../media/image39.png"/><Relationship Id="rId2" Type="http://schemas.openxmlformats.org/officeDocument/2006/relationships/image" Target="../media/image40.png"/><Relationship Id="rId3" Type="http://schemas.openxmlformats.org/officeDocument/2006/relationships/image" Target="../media/image41.png"/><Relationship Id="rId4" Type="http://schemas.openxmlformats.org/officeDocument/2006/relationships/image" Target="../media/image4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162360</xdr:colOff>
      <xdr:row>85</xdr:row>
      <xdr:rowOff>38160</xdr:rowOff>
    </xdr:from>
    <xdr:to>
      <xdr:col>8</xdr:col>
      <xdr:colOff>265680</xdr:colOff>
      <xdr:row>85</xdr:row>
      <xdr:rowOff>1989720</xdr:rowOff>
    </xdr:to>
    <xdr:pic>
      <xdr:nvPicPr>
        <xdr:cNvPr id="0" name="2 Imagen" descr="Screenshot of console"/>
        <xdr:cNvPicPr/>
      </xdr:nvPicPr>
      <xdr:blipFill>
        <a:blip r:embed="rId1"/>
        <a:stretch/>
      </xdr:blipFill>
      <xdr:spPr>
        <a:xfrm>
          <a:off x="8393040" y="34497000"/>
          <a:ext cx="9705240" cy="1951560"/>
        </a:xfrm>
        <a:prstGeom prst="rect">
          <a:avLst/>
        </a:prstGeom>
        <a:ln>
          <a:noFill/>
        </a:ln>
      </xdr:spPr>
    </xdr:pic>
    <xdr:clientData/>
  </xdr:twoCellAnchor>
  <xdr:twoCellAnchor editAs="oneCell">
    <xdr:from>
      <xdr:col>3</xdr:col>
      <xdr:colOff>251280</xdr:colOff>
      <xdr:row>128</xdr:row>
      <xdr:rowOff>47520</xdr:rowOff>
    </xdr:from>
    <xdr:to>
      <xdr:col>3</xdr:col>
      <xdr:colOff>2656800</xdr:colOff>
      <xdr:row>128</xdr:row>
      <xdr:rowOff>798840</xdr:rowOff>
    </xdr:to>
    <xdr:pic>
      <xdr:nvPicPr>
        <xdr:cNvPr id="1" name="3 Imagen" descr="Database results are 1 hello database"/>
        <xdr:cNvPicPr/>
      </xdr:nvPicPr>
      <xdr:blipFill>
        <a:blip r:embed="rId2"/>
        <a:stretch/>
      </xdr:blipFill>
      <xdr:spPr>
        <a:xfrm>
          <a:off x="8481960" y="55080360"/>
          <a:ext cx="2405520" cy="751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246600</xdr:colOff>
      <xdr:row>4</xdr:row>
      <xdr:rowOff>89640</xdr:rowOff>
    </xdr:from>
    <xdr:to>
      <xdr:col>3</xdr:col>
      <xdr:colOff>4581360</xdr:colOff>
      <xdr:row>4</xdr:row>
      <xdr:rowOff>539640</xdr:rowOff>
    </xdr:to>
    <xdr:pic>
      <xdr:nvPicPr>
        <xdr:cNvPr id="2" name="Image 1" descr=""/>
        <xdr:cNvPicPr/>
      </xdr:nvPicPr>
      <xdr:blipFill>
        <a:blip r:embed="rId1"/>
        <a:stretch/>
      </xdr:blipFill>
      <xdr:spPr>
        <a:xfrm>
          <a:off x="8477280" y="899640"/>
          <a:ext cx="4334760" cy="450000"/>
        </a:xfrm>
        <a:prstGeom prst="rect">
          <a:avLst/>
        </a:prstGeom>
        <a:ln>
          <a:noFill/>
        </a:ln>
      </xdr:spPr>
    </xdr:pic>
    <xdr:clientData/>
  </xdr:twoCellAnchor>
  <xdr:twoCellAnchor editAs="oneCell">
    <xdr:from>
      <xdr:col>3</xdr:col>
      <xdr:colOff>107280</xdr:colOff>
      <xdr:row>5</xdr:row>
      <xdr:rowOff>32040</xdr:rowOff>
    </xdr:from>
    <xdr:to>
      <xdr:col>3</xdr:col>
      <xdr:colOff>4233240</xdr:colOff>
      <xdr:row>5</xdr:row>
      <xdr:rowOff>1665720</xdr:rowOff>
    </xdr:to>
    <xdr:pic>
      <xdr:nvPicPr>
        <xdr:cNvPr id="3" name="Image 2" descr=""/>
        <xdr:cNvPicPr/>
      </xdr:nvPicPr>
      <xdr:blipFill>
        <a:blip r:embed="rId2"/>
        <a:stretch/>
      </xdr:blipFill>
      <xdr:spPr>
        <a:xfrm>
          <a:off x="8337960" y="1536840"/>
          <a:ext cx="4125960" cy="1633680"/>
        </a:xfrm>
        <a:prstGeom prst="rect">
          <a:avLst/>
        </a:prstGeom>
        <a:ln>
          <a:noFill/>
        </a:ln>
      </xdr:spPr>
    </xdr:pic>
    <xdr:clientData/>
  </xdr:twoCellAnchor>
  <xdr:twoCellAnchor editAs="oneCell">
    <xdr:from>
      <xdr:col>3</xdr:col>
      <xdr:colOff>205920</xdr:colOff>
      <xdr:row>7</xdr:row>
      <xdr:rowOff>81720</xdr:rowOff>
    </xdr:from>
    <xdr:to>
      <xdr:col>3</xdr:col>
      <xdr:colOff>5163480</xdr:colOff>
      <xdr:row>8</xdr:row>
      <xdr:rowOff>7200</xdr:rowOff>
    </xdr:to>
    <xdr:pic>
      <xdr:nvPicPr>
        <xdr:cNvPr id="4" name="Image 3" descr=""/>
        <xdr:cNvPicPr/>
      </xdr:nvPicPr>
      <xdr:blipFill>
        <a:blip r:embed="rId3"/>
        <a:stretch/>
      </xdr:blipFill>
      <xdr:spPr>
        <a:xfrm>
          <a:off x="8436600" y="3497040"/>
          <a:ext cx="4957560" cy="1473120"/>
        </a:xfrm>
        <a:prstGeom prst="rect">
          <a:avLst/>
        </a:prstGeom>
        <a:ln>
          <a:noFill/>
        </a:ln>
      </xdr:spPr>
    </xdr:pic>
    <xdr:clientData/>
  </xdr:twoCellAnchor>
  <xdr:twoCellAnchor editAs="oneCell">
    <xdr:from>
      <xdr:col>3</xdr:col>
      <xdr:colOff>204480</xdr:colOff>
      <xdr:row>8</xdr:row>
      <xdr:rowOff>106560</xdr:rowOff>
    </xdr:from>
    <xdr:to>
      <xdr:col>4</xdr:col>
      <xdr:colOff>755280</xdr:colOff>
      <xdr:row>8</xdr:row>
      <xdr:rowOff>1650600</xdr:rowOff>
    </xdr:to>
    <xdr:pic>
      <xdr:nvPicPr>
        <xdr:cNvPr id="5" name="Image 4" descr=""/>
        <xdr:cNvPicPr/>
      </xdr:nvPicPr>
      <xdr:blipFill>
        <a:blip r:embed="rId4"/>
        <a:stretch/>
      </xdr:blipFill>
      <xdr:spPr>
        <a:xfrm>
          <a:off x="8435160" y="5069520"/>
          <a:ext cx="6393600" cy="1544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localhost:3001/api/persons" TargetMode="External"/><Relationship Id="rId2" Type="http://schemas.openxmlformats.org/officeDocument/2006/relationships/hyperlink" Target="http://localhost:3001/info" TargetMode="External"/><Relationship Id="rId3" Type="http://schemas.openxmlformats.org/officeDocument/2006/relationships/hyperlink" Target="http://localhost:3001/api/persons/5" TargetMode="External"/><Relationship Id="rId4" Type="http://schemas.openxmlformats.org/officeDocument/2006/relationships/hyperlink" Target="http://localhost:3001/api/persons/5" TargetMode="External"/><Relationship Id="rId5" Type="http://schemas.openxmlformats.org/officeDocument/2006/relationships/hyperlink" Target="http://localhost:3001/api/persons" TargetMode="External"/><Relationship Id="rId6" Type="http://schemas.openxmlformats.org/officeDocument/2006/relationships/hyperlink" Target="http://localhost:3001/api/person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hyperlink" Target="https://obscure-ocean-39521.herokuapp.com/" TargetMode="External"/><Relationship Id="rId2" Type="http://schemas.openxmlformats.org/officeDocument/2006/relationships/hyperlink" Target="https://git.heroku.com/obscure-ocean-39521.git" TargetMode="External"/><Relationship Id="rId3" Type="http://schemas.openxmlformats.org/officeDocument/2006/relationships/hyperlink" Target="http://localhost:5000/" TargetMode="External"/><Relationship Id="rId4"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hyperlink" Target="https://obscure-ocean-39521.herokuapp.com/" TargetMode="External"/><Relationship Id="rId2" Type="http://schemas.openxmlformats.org/officeDocument/2006/relationships/hyperlink" Target="https://git.heroku.com/%3Cheroku-app-name%3E.gi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44" activeCellId="1" sqref="D28:D41 L44"/>
    </sheetView>
  </sheetViews>
  <sheetFormatPr defaultColWidth="10.57421875" defaultRowHeight="12.75" zeroHeight="false" outlineLevelRow="0" outlineLevelCol="0"/>
  <cols>
    <col collapsed="false" customWidth="true" hidden="false" outlineLevel="0" max="1" min="1" style="1" width="10.71"/>
    <col collapsed="false" customWidth="true" hidden="false" outlineLevel="0" max="2" min="2" style="1" width="7.85"/>
    <col collapsed="false" customWidth="true" hidden="false" outlineLevel="0" max="3" min="3" style="2" width="5.57"/>
    <col collapsed="false" customWidth="true" hidden="false" outlineLevel="0" max="4" min="4" style="3" width="32.14"/>
    <col collapsed="false" customWidth="true" hidden="false" outlineLevel="0" max="5" min="5" style="2" width="5.57"/>
    <col collapsed="false" customWidth="true" hidden="false" outlineLevel="0" max="6" min="6" style="3" width="30.71"/>
    <col collapsed="false" customWidth="true" hidden="false" outlineLevel="0" max="7" min="7" style="3" width="34.43"/>
    <col collapsed="false" customWidth="false" hidden="false" outlineLevel="0" max="10" min="8" style="3" width="10.57"/>
    <col collapsed="false" customWidth="false" hidden="false" outlineLevel="0" max="12" min="11" style="4" width="10.57"/>
    <col collapsed="false" customWidth="false" hidden="false" outlineLevel="0" max="1024" min="13" style="3" width="10.57"/>
  </cols>
  <sheetData>
    <row r="1" s="7" customFormat="true" ht="25.5" hidden="false" customHeight="false" outlineLevel="0" collapsed="false">
      <c r="A1" s="5" t="s">
        <v>0</v>
      </c>
      <c r="B1" s="5" t="s">
        <v>1</v>
      </c>
      <c r="C1" s="6" t="s">
        <v>2</v>
      </c>
      <c r="D1" s="7" t="s">
        <v>3</v>
      </c>
      <c r="E1" s="6" t="s">
        <v>4</v>
      </c>
      <c r="F1" s="7" t="s">
        <v>5</v>
      </c>
      <c r="H1" s="7" t="s">
        <v>6</v>
      </c>
      <c r="I1" s="8" t="s">
        <v>7</v>
      </c>
      <c r="J1" s="8" t="s">
        <v>8</v>
      </c>
      <c r="K1" s="9" t="s">
        <v>9</v>
      </c>
      <c r="L1" s="9" t="s">
        <v>10</v>
      </c>
    </row>
    <row r="2" s="12" customFormat="true" ht="12.75" hidden="false" customHeight="false" outlineLevel="0" collapsed="false">
      <c r="A2" s="10"/>
      <c r="B2" s="10"/>
      <c r="C2" s="11"/>
      <c r="E2" s="11"/>
      <c r="K2" s="13"/>
      <c r="L2" s="13"/>
    </row>
    <row r="3" customFormat="false" ht="12.75" hidden="false" customHeight="false" outlineLevel="0" collapsed="false">
      <c r="A3" s="1" t="n">
        <v>44703</v>
      </c>
      <c r="B3" s="1" t="s">
        <v>11</v>
      </c>
      <c r="C3" s="2" t="s">
        <v>12</v>
      </c>
      <c r="D3" s="3" t="s">
        <v>13</v>
      </c>
      <c r="E3" s="2" t="s">
        <v>12</v>
      </c>
      <c r="F3" s="3" t="s">
        <v>14</v>
      </c>
      <c r="H3" s="3" t="s">
        <v>15</v>
      </c>
      <c r="I3" s="14" t="n">
        <v>0.833333333333333</v>
      </c>
      <c r="J3" s="14" t="n">
        <v>0.916666666666667</v>
      </c>
      <c r="K3" s="4" t="n">
        <v>2</v>
      </c>
      <c r="L3" s="4" t="n">
        <f aca="false">K3</f>
        <v>2</v>
      </c>
    </row>
    <row r="4" customFormat="false" ht="12.75" hidden="false" customHeight="false" outlineLevel="0" collapsed="false">
      <c r="A4" s="1" t="n">
        <v>44704</v>
      </c>
      <c r="B4" s="1" t="s">
        <v>11</v>
      </c>
      <c r="C4" s="2" t="s">
        <v>12</v>
      </c>
      <c r="D4" s="3" t="s">
        <v>16</v>
      </c>
      <c r="E4" s="2" t="s">
        <v>12</v>
      </c>
      <c r="F4" s="3" t="s">
        <v>16</v>
      </c>
      <c r="G4" s="3" t="s">
        <v>17</v>
      </c>
      <c r="H4" s="3" t="s">
        <v>18</v>
      </c>
      <c r="I4" s="14" t="n">
        <v>0.34375</v>
      </c>
      <c r="J4" s="14" t="n">
        <v>0.385416666666667</v>
      </c>
      <c r="K4" s="4" t="n">
        <v>1</v>
      </c>
      <c r="L4" s="4" t="n">
        <f aca="false">L3+K4</f>
        <v>3</v>
      </c>
    </row>
    <row r="5" customFormat="false" ht="12.75" hidden="false" customHeight="false" outlineLevel="0" collapsed="false">
      <c r="A5" s="1" t="n">
        <v>44705</v>
      </c>
      <c r="B5" s="1" t="s">
        <v>11</v>
      </c>
      <c r="C5" s="2" t="s">
        <v>12</v>
      </c>
      <c r="D5" s="3" t="s">
        <v>16</v>
      </c>
      <c r="E5" s="2" t="s">
        <v>12</v>
      </c>
      <c r="F5" s="3" t="s">
        <v>19</v>
      </c>
      <c r="G5" s="3" t="s">
        <v>20</v>
      </c>
      <c r="H5" s="3" t="s">
        <v>15</v>
      </c>
      <c r="I5" s="14" t="n">
        <v>0.375</v>
      </c>
      <c r="J5" s="14" t="n">
        <v>0.458333333333333</v>
      </c>
      <c r="K5" s="4" t="n">
        <v>1.5</v>
      </c>
      <c r="L5" s="4" t="n">
        <f aca="false">L4+K5</f>
        <v>4.5</v>
      </c>
    </row>
    <row r="6" customFormat="false" ht="12.75" hidden="false" customHeight="false" outlineLevel="0" collapsed="false">
      <c r="A6" s="15" t="n">
        <v>44706</v>
      </c>
      <c r="B6" s="15" t="s">
        <v>11</v>
      </c>
      <c r="C6" s="16" t="s">
        <v>12</v>
      </c>
      <c r="D6" s="17" t="s">
        <v>21</v>
      </c>
      <c r="E6" s="16" t="s">
        <v>12</v>
      </c>
      <c r="F6" s="17" t="s">
        <v>22</v>
      </c>
      <c r="G6" s="17"/>
      <c r="H6" s="17" t="s">
        <v>15</v>
      </c>
      <c r="I6" s="18" t="n">
        <v>0.375</v>
      </c>
      <c r="J6" s="18" t="n">
        <v>0.5</v>
      </c>
      <c r="K6" s="19" t="n">
        <v>3</v>
      </c>
      <c r="L6" s="19" t="n">
        <f aca="false">L5+K6</f>
        <v>7.5</v>
      </c>
    </row>
    <row r="7" customFormat="false" ht="12.75" hidden="false" customHeight="false" outlineLevel="0" collapsed="false">
      <c r="A7" s="15" t="n">
        <v>44706</v>
      </c>
      <c r="B7" s="15" t="s">
        <v>23</v>
      </c>
      <c r="C7" s="16" t="n">
        <v>3.1</v>
      </c>
      <c r="D7" s="17" t="s">
        <v>24</v>
      </c>
      <c r="E7" s="16"/>
      <c r="F7" s="20" t="s">
        <v>25</v>
      </c>
      <c r="G7" s="17" t="s">
        <v>26</v>
      </c>
      <c r="H7" s="17" t="s">
        <v>15</v>
      </c>
      <c r="I7" s="18" t="n">
        <v>0.5</v>
      </c>
      <c r="J7" s="18" t="n">
        <v>0.552083333333333</v>
      </c>
      <c r="K7" s="19" t="n">
        <v>1</v>
      </c>
      <c r="L7" s="19" t="n">
        <f aca="false">L6+K7</f>
        <v>8.5</v>
      </c>
    </row>
    <row r="8" customFormat="false" ht="12.75" hidden="false" customHeight="false" outlineLevel="0" collapsed="false">
      <c r="A8" s="15" t="n">
        <v>44706</v>
      </c>
      <c r="B8" s="15" t="s">
        <v>23</v>
      </c>
      <c r="C8" s="16" t="n">
        <v>3.2</v>
      </c>
      <c r="D8" s="17" t="s">
        <v>27</v>
      </c>
      <c r="E8" s="16"/>
      <c r="F8" s="20" t="s">
        <v>28</v>
      </c>
      <c r="G8" s="17"/>
      <c r="H8" s="17" t="s">
        <v>15</v>
      </c>
      <c r="I8" s="18" t="n">
        <v>0.552083333333333</v>
      </c>
      <c r="J8" s="18" t="n">
        <v>0.569444444444444</v>
      </c>
      <c r="K8" s="19" t="n">
        <v>0.5</v>
      </c>
      <c r="L8" s="19" t="n">
        <f aca="false">L7+K8</f>
        <v>9</v>
      </c>
    </row>
    <row r="9" customFormat="false" ht="12.75" hidden="false" customHeight="false" outlineLevel="0" collapsed="false">
      <c r="A9" s="15" t="n">
        <v>44706</v>
      </c>
      <c r="B9" s="15" t="s">
        <v>23</v>
      </c>
      <c r="C9" s="16" t="n">
        <v>3.3</v>
      </c>
      <c r="D9" s="17" t="s">
        <v>29</v>
      </c>
      <c r="E9" s="16"/>
      <c r="F9" s="20" t="s">
        <v>30</v>
      </c>
      <c r="G9" s="17" t="s">
        <v>31</v>
      </c>
      <c r="H9" s="17" t="s">
        <v>15</v>
      </c>
      <c r="I9" s="18" t="n">
        <v>0.652777777777778</v>
      </c>
      <c r="J9" s="18" t="n">
        <v>0.659722222222222</v>
      </c>
      <c r="K9" s="19" t="n">
        <v>0.25</v>
      </c>
      <c r="L9" s="19" t="n">
        <f aca="false">L8+K9</f>
        <v>9.25</v>
      </c>
    </row>
    <row r="10" customFormat="false" ht="12.75" hidden="false" customHeight="false" outlineLevel="0" collapsed="false">
      <c r="A10" s="15" t="n">
        <v>44706</v>
      </c>
      <c r="B10" s="15" t="s">
        <v>23</v>
      </c>
      <c r="C10" s="16" t="n">
        <v>3.4</v>
      </c>
      <c r="D10" s="17" t="s">
        <v>32</v>
      </c>
      <c r="E10" s="16"/>
      <c r="F10" s="20" t="s">
        <v>30</v>
      </c>
      <c r="G10" s="17" t="s">
        <v>33</v>
      </c>
      <c r="H10" s="17" t="s">
        <v>15</v>
      </c>
      <c r="I10" s="18" t="n">
        <v>0.652777777777778</v>
      </c>
      <c r="J10" s="18" t="n">
        <v>0.677083333333333</v>
      </c>
      <c r="K10" s="19" t="n">
        <v>0.5</v>
      </c>
      <c r="L10" s="19" t="n">
        <f aca="false">L9+K10</f>
        <v>9.75</v>
      </c>
    </row>
    <row r="11" customFormat="false" ht="12.75" hidden="false" customHeight="false" outlineLevel="0" collapsed="false">
      <c r="A11" s="15" t="n">
        <v>44706</v>
      </c>
      <c r="B11" s="15" t="s">
        <v>23</v>
      </c>
      <c r="C11" s="16" t="n">
        <v>3.5</v>
      </c>
      <c r="D11" s="17" t="s">
        <v>34</v>
      </c>
      <c r="E11" s="16"/>
      <c r="F11" s="20" t="s">
        <v>25</v>
      </c>
      <c r="G11" s="17" t="s">
        <v>31</v>
      </c>
      <c r="H11" s="17" t="s">
        <v>15</v>
      </c>
      <c r="I11" s="18" t="n">
        <v>0.680555555555555</v>
      </c>
      <c r="J11" s="18" t="n">
        <v>0.715277777777778</v>
      </c>
      <c r="K11" s="19" t="n">
        <v>0.8</v>
      </c>
      <c r="L11" s="19" t="n">
        <f aca="false">L10+K11</f>
        <v>10.55</v>
      </c>
    </row>
    <row r="12" customFormat="false" ht="12.75" hidden="false" customHeight="false" outlineLevel="0" collapsed="false">
      <c r="A12" s="15" t="n">
        <v>44706</v>
      </c>
      <c r="B12" s="15" t="s">
        <v>23</v>
      </c>
      <c r="C12" s="16" t="n">
        <v>3.6</v>
      </c>
      <c r="D12" s="17" t="s">
        <v>35</v>
      </c>
      <c r="E12" s="16"/>
      <c r="F12" s="20" t="s">
        <v>25</v>
      </c>
      <c r="G12" s="17" t="s">
        <v>36</v>
      </c>
      <c r="H12" s="17"/>
      <c r="I12" s="18" t="n">
        <v>0.715277777777778</v>
      </c>
      <c r="J12" s="18" t="n">
        <v>0.743055555555555</v>
      </c>
      <c r="K12" s="19" t="n">
        <v>0.7</v>
      </c>
      <c r="L12" s="19" t="n">
        <f aca="false">L11+K12</f>
        <v>11.25</v>
      </c>
    </row>
    <row r="13" customFormat="false" ht="12.75" hidden="false" customHeight="false" outlineLevel="0" collapsed="false">
      <c r="A13" s="15" t="n">
        <v>44706</v>
      </c>
      <c r="B13" s="15" t="s">
        <v>11</v>
      </c>
      <c r="C13" s="16" t="s">
        <v>12</v>
      </c>
      <c r="D13" s="17" t="s">
        <v>37</v>
      </c>
      <c r="E13" s="16" t="s">
        <v>12</v>
      </c>
      <c r="F13" s="17" t="s">
        <v>38</v>
      </c>
      <c r="G13" s="17" t="s">
        <v>39</v>
      </c>
      <c r="H13" s="17" t="s">
        <v>15</v>
      </c>
      <c r="I13" s="18" t="n">
        <v>0.743055555555555</v>
      </c>
      <c r="J13" s="18" t="n">
        <v>0.802083333333333</v>
      </c>
      <c r="K13" s="19" t="n">
        <v>1.5</v>
      </c>
      <c r="L13" s="19" t="n">
        <f aca="false">L12+K13</f>
        <v>12.75</v>
      </c>
    </row>
    <row r="14" customFormat="false" ht="12.75" hidden="false" customHeight="false" outlineLevel="0" collapsed="false">
      <c r="A14" s="1" t="n">
        <v>44707</v>
      </c>
      <c r="B14" s="1" t="s">
        <v>23</v>
      </c>
      <c r="C14" s="2" t="n">
        <v>3.7</v>
      </c>
      <c r="D14" s="3" t="s">
        <v>40</v>
      </c>
      <c r="G14" s="3" t="s">
        <v>41</v>
      </c>
      <c r="H14" s="3" t="s">
        <v>15</v>
      </c>
      <c r="I14" s="14" t="n">
        <v>0.333333333333333</v>
      </c>
      <c r="J14" s="14" t="n">
        <v>0.354166666666667</v>
      </c>
      <c r="K14" s="4" t="n">
        <v>0.5</v>
      </c>
      <c r="L14" s="4" t="n">
        <f aca="false">L13+K14</f>
        <v>13.25</v>
      </c>
    </row>
    <row r="15" customFormat="false" ht="12.75" hidden="false" customHeight="false" outlineLevel="0" collapsed="false">
      <c r="A15" s="1" t="n">
        <v>44707</v>
      </c>
      <c r="B15" s="1" t="s">
        <v>23</v>
      </c>
      <c r="C15" s="2" t="n">
        <v>3.8</v>
      </c>
      <c r="D15" s="3" t="s">
        <v>42</v>
      </c>
      <c r="G15" s="3" t="s">
        <v>43</v>
      </c>
      <c r="H15" s="3" t="s">
        <v>18</v>
      </c>
      <c r="I15" s="14" t="n">
        <v>0.354166666666667</v>
      </c>
      <c r="J15" s="14" t="n">
        <v>0.395833333333333</v>
      </c>
      <c r="K15" s="4" t="n">
        <v>1</v>
      </c>
      <c r="L15" s="4" t="n">
        <f aca="false">L14+K15</f>
        <v>14.25</v>
      </c>
    </row>
    <row r="16" customFormat="false" ht="12.75" hidden="false" customHeight="false" outlineLevel="0" collapsed="false">
      <c r="A16" s="1" t="n">
        <v>44708</v>
      </c>
      <c r="B16" s="1" t="s">
        <v>23</v>
      </c>
      <c r="C16" s="2" t="n">
        <v>3.8</v>
      </c>
      <c r="D16" s="3" t="s">
        <v>42</v>
      </c>
      <c r="G16" s="3" t="s">
        <v>43</v>
      </c>
      <c r="H16" s="3" t="s">
        <v>15</v>
      </c>
      <c r="I16" s="14" t="n">
        <v>0.322916666666667</v>
      </c>
      <c r="J16" s="14" t="n">
        <v>0.375</v>
      </c>
      <c r="K16" s="4" t="n">
        <v>1.25</v>
      </c>
      <c r="L16" s="4" t="n">
        <f aca="false">L15+K16</f>
        <v>15.5</v>
      </c>
    </row>
    <row r="17" customFormat="false" ht="12.75" hidden="false" customHeight="false" outlineLevel="0" collapsed="false">
      <c r="A17" s="1" t="n">
        <v>44708</v>
      </c>
      <c r="B17" s="1" t="s">
        <v>23</v>
      </c>
      <c r="C17" s="2" t="n">
        <v>3.8</v>
      </c>
      <c r="D17" s="3" t="s">
        <v>42</v>
      </c>
      <c r="G17" s="3" t="s">
        <v>43</v>
      </c>
      <c r="H17" s="3" t="s">
        <v>15</v>
      </c>
      <c r="I17" s="14" t="n">
        <v>0.8125</v>
      </c>
      <c r="J17" s="14" t="n">
        <v>0.875</v>
      </c>
      <c r="K17" s="4" t="n">
        <v>1.5</v>
      </c>
      <c r="L17" s="4" t="n">
        <f aca="false">L16+K17</f>
        <v>17</v>
      </c>
    </row>
    <row r="18" customFormat="false" ht="12.75" hidden="false" customHeight="false" outlineLevel="0" collapsed="false">
      <c r="A18" s="1" t="n">
        <v>44710</v>
      </c>
      <c r="B18" s="1" t="s">
        <v>11</v>
      </c>
      <c r="C18" s="2" t="s">
        <v>44</v>
      </c>
      <c r="D18" s="3" t="s">
        <v>45</v>
      </c>
      <c r="E18" s="2" t="s">
        <v>44</v>
      </c>
      <c r="F18" s="3" t="s">
        <v>46</v>
      </c>
      <c r="G18" s="3" t="s">
        <v>47</v>
      </c>
      <c r="H18" s="3" t="s">
        <v>18</v>
      </c>
      <c r="I18" s="14" t="n">
        <v>0.458333333333333</v>
      </c>
      <c r="J18" s="14" t="n">
        <v>0.647916666666667</v>
      </c>
      <c r="K18" s="4" t="n">
        <v>4.5</v>
      </c>
      <c r="L18" s="4" t="n">
        <f aca="false">L17+K18</f>
        <v>21.5</v>
      </c>
    </row>
    <row r="19" customFormat="false" ht="12.75" hidden="false" customHeight="false" outlineLevel="0" collapsed="false">
      <c r="A19" s="1" t="n">
        <v>44710</v>
      </c>
      <c r="B19" s="1" t="s">
        <v>11</v>
      </c>
      <c r="C19" s="2" t="s">
        <v>44</v>
      </c>
      <c r="D19" s="3" t="s">
        <v>46</v>
      </c>
      <c r="E19" s="2" t="s">
        <v>44</v>
      </c>
      <c r="F19" s="3" t="s">
        <v>46</v>
      </c>
      <c r="G19" s="3" t="s">
        <v>48</v>
      </c>
      <c r="H19" s="3" t="s">
        <v>15</v>
      </c>
      <c r="I19" s="14" t="n">
        <v>0.763888888888889</v>
      </c>
      <c r="J19" s="14" t="n">
        <v>0.909722222222222</v>
      </c>
      <c r="K19" s="4" t="n">
        <v>3.5</v>
      </c>
      <c r="L19" s="4" t="n">
        <f aca="false">L18+K19</f>
        <v>25</v>
      </c>
    </row>
    <row r="20" customFormat="false" ht="12.75" hidden="false" customHeight="false" outlineLevel="0" collapsed="false">
      <c r="A20" s="1" t="n">
        <v>44711</v>
      </c>
      <c r="B20" s="1" t="s">
        <v>11</v>
      </c>
      <c r="C20" s="2" t="s">
        <v>44</v>
      </c>
      <c r="D20" s="3" t="s">
        <v>46</v>
      </c>
      <c r="E20" s="2" t="s">
        <v>44</v>
      </c>
      <c r="F20" s="3" t="s">
        <v>46</v>
      </c>
      <c r="G20" s="3" t="s">
        <v>49</v>
      </c>
      <c r="H20" s="3" t="s">
        <v>15</v>
      </c>
      <c r="I20" s="14" t="n">
        <v>0.333333333333333</v>
      </c>
      <c r="J20" s="14" t="n">
        <v>0.375</v>
      </c>
      <c r="K20" s="4" t="n">
        <v>1</v>
      </c>
      <c r="L20" s="4" t="n">
        <f aca="false">L19+K20</f>
        <v>26</v>
      </c>
    </row>
    <row r="21" customFormat="false" ht="12.75" hidden="false" customHeight="false" outlineLevel="0" collapsed="false">
      <c r="A21" s="1" t="n">
        <v>44712</v>
      </c>
      <c r="B21" s="1" t="s">
        <v>11</v>
      </c>
      <c r="C21" s="2" t="s">
        <v>44</v>
      </c>
      <c r="D21" s="3" t="s">
        <v>46</v>
      </c>
      <c r="E21" s="2" t="s">
        <v>44</v>
      </c>
      <c r="F21" s="3" t="s">
        <v>46</v>
      </c>
      <c r="G21" s="3" t="s">
        <v>49</v>
      </c>
      <c r="H21" s="3" t="s">
        <v>15</v>
      </c>
      <c r="I21" s="14" t="n">
        <v>0.350694444444444</v>
      </c>
      <c r="J21" s="14" t="n">
        <v>0.385416666666667</v>
      </c>
      <c r="K21" s="4" t="n">
        <v>0.9</v>
      </c>
      <c r="L21" s="4" t="n">
        <f aca="false">L20+K21</f>
        <v>26.9</v>
      </c>
    </row>
    <row r="22" customFormat="false" ht="12.75" hidden="false" customHeight="false" outlineLevel="0" collapsed="false">
      <c r="A22" s="1" t="n">
        <v>44713</v>
      </c>
      <c r="B22" s="1" t="s">
        <v>11</v>
      </c>
      <c r="C22" s="2" t="s">
        <v>44</v>
      </c>
      <c r="D22" s="3" t="s">
        <v>46</v>
      </c>
      <c r="E22" s="2" t="s">
        <v>44</v>
      </c>
      <c r="F22" s="3" t="s">
        <v>46</v>
      </c>
      <c r="G22" s="3" t="s">
        <v>50</v>
      </c>
      <c r="H22" s="3" t="s">
        <v>18</v>
      </c>
      <c r="I22" s="14" t="n">
        <v>0.333333333333333</v>
      </c>
      <c r="J22" s="14" t="n">
        <v>0.375</v>
      </c>
      <c r="K22" s="4" t="n">
        <v>1</v>
      </c>
      <c r="L22" s="4" t="n">
        <f aca="false">L21+K22</f>
        <v>27.9</v>
      </c>
    </row>
    <row r="23" customFormat="false" ht="12.75" hidden="false" customHeight="false" outlineLevel="0" collapsed="false">
      <c r="A23" s="1" t="n">
        <v>44714</v>
      </c>
      <c r="B23" s="1" t="s">
        <v>11</v>
      </c>
      <c r="C23" s="2" t="s">
        <v>44</v>
      </c>
      <c r="D23" s="3" t="s">
        <v>46</v>
      </c>
      <c r="E23" s="2" t="s">
        <v>44</v>
      </c>
      <c r="F23" s="3" t="s">
        <v>46</v>
      </c>
      <c r="G23" s="3" t="s">
        <v>50</v>
      </c>
      <c r="H23" s="3" t="s">
        <v>18</v>
      </c>
      <c r="I23" s="14" t="n">
        <v>0.354166666666667</v>
      </c>
      <c r="J23" s="14" t="n">
        <v>0.375</v>
      </c>
      <c r="K23" s="4" t="n">
        <v>0.5</v>
      </c>
      <c r="L23" s="4" t="n">
        <f aca="false">L22+K23</f>
        <v>28.4</v>
      </c>
    </row>
    <row r="24" customFormat="false" ht="12.75" hidden="false" customHeight="false" outlineLevel="0" collapsed="false">
      <c r="A24" s="1" t="n">
        <v>44715</v>
      </c>
      <c r="B24" s="1" t="s">
        <v>11</v>
      </c>
      <c r="C24" s="2" t="s">
        <v>44</v>
      </c>
      <c r="D24" s="3" t="s">
        <v>46</v>
      </c>
      <c r="E24" s="2" t="s">
        <v>44</v>
      </c>
      <c r="F24" s="3" t="s">
        <v>46</v>
      </c>
      <c r="G24" s="3" t="s">
        <v>50</v>
      </c>
      <c r="H24" s="3" t="s">
        <v>18</v>
      </c>
      <c r="I24" s="14" t="n">
        <v>0.333333333333333</v>
      </c>
      <c r="J24" s="14" t="n">
        <v>0.375</v>
      </c>
      <c r="K24" s="4" t="n">
        <v>1</v>
      </c>
      <c r="L24" s="4" t="n">
        <f aca="false">L23+K24</f>
        <v>29.4</v>
      </c>
    </row>
    <row r="25" customFormat="false" ht="12.75" hidden="false" customHeight="false" outlineLevel="0" collapsed="false">
      <c r="A25" s="1" t="n">
        <v>44717</v>
      </c>
      <c r="B25" s="1" t="s">
        <v>11</v>
      </c>
      <c r="C25" s="2" t="s">
        <v>44</v>
      </c>
      <c r="D25" s="3" t="s">
        <v>46</v>
      </c>
      <c r="E25" s="2" t="s">
        <v>44</v>
      </c>
      <c r="F25" s="3" t="s">
        <v>46</v>
      </c>
      <c r="G25" s="3" t="s">
        <v>50</v>
      </c>
      <c r="H25" s="3" t="s">
        <v>15</v>
      </c>
      <c r="I25" s="14" t="n">
        <v>0.569444444444444</v>
      </c>
      <c r="J25" s="14" t="n">
        <v>0.579861111111111</v>
      </c>
      <c r="K25" s="4" t="n">
        <v>0.25</v>
      </c>
      <c r="L25" s="4" t="n">
        <f aca="false">L24+K25</f>
        <v>29.65</v>
      </c>
    </row>
    <row r="26" customFormat="false" ht="12.75" hidden="false" customHeight="false" outlineLevel="0" collapsed="false">
      <c r="A26" s="1" t="n">
        <v>44717</v>
      </c>
      <c r="B26" s="1" t="s">
        <v>11</v>
      </c>
      <c r="C26" s="2" t="s">
        <v>44</v>
      </c>
      <c r="D26" s="3" t="s">
        <v>46</v>
      </c>
      <c r="E26" s="2" t="s">
        <v>44</v>
      </c>
      <c r="F26" s="3" t="s">
        <v>46</v>
      </c>
      <c r="G26" s="3" t="s">
        <v>51</v>
      </c>
      <c r="H26" s="3" t="s">
        <v>18</v>
      </c>
      <c r="I26" s="14" t="n">
        <v>0.579861111111111</v>
      </c>
      <c r="J26" s="14" t="n">
        <v>0.645833333333333</v>
      </c>
      <c r="K26" s="4" t="n">
        <v>1.5</v>
      </c>
      <c r="L26" s="4" t="n">
        <f aca="false">L25+K26</f>
        <v>31.15</v>
      </c>
    </row>
    <row r="27" customFormat="false" ht="12.75" hidden="false" customHeight="false" outlineLevel="0" collapsed="false">
      <c r="A27" s="1" t="n">
        <v>44717</v>
      </c>
      <c r="B27" s="1" t="s">
        <v>11</v>
      </c>
      <c r="C27" s="2" t="s">
        <v>44</v>
      </c>
      <c r="D27" s="3" t="s">
        <v>46</v>
      </c>
      <c r="E27" s="2" t="s">
        <v>44</v>
      </c>
      <c r="F27" s="3" t="s">
        <v>46</v>
      </c>
      <c r="G27" s="3" t="s">
        <v>51</v>
      </c>
      <c r="H27" s="3" t="s">
        <v>15</v>
      </c>
      <c r="I27" s="14" t="n">
        <v>0.875</v>
      </c>
      <c r="J27" s="14" t="n">
        <v>0.90625</v>
      </c>
      <c r="K27" s="4" t="n">
        <v>0.75</v>
      </c>
      <c r="L27" s="4" t="n">
        <f aca="false">L26+K27</f>
        <v>31.9</v>
      </c>
    </row>
    <row r="28" customFormat="false" ht="12.75" hidden="false" customHeight="false" outlineLevel="0" collapsed="false">
      <c r="A28" s="1" t="n">
        <v>44717</v>
      </c>
      <c r="B28" s="1" t="s">
        <v>11</v>
      </c>
      <c r="C28" s="2" t="s">
        <v>44</v>
      </c>
      <c r="D28" s="3" t="s">
        <v>46</v>
      </c>
      <c r="E28" s="2" t="s">
        <v>44</v>
      </c>
      <c r="F28" s="3" t="s">
        <v>46</v>
      </c>
      <c r="G28" s="3" t="s">
        <v>46</v>
      </c>
      <c r="H28" s="3" t="s">
        <v>15</v>
      </c>
      <c r="I28" s="14" t="n">
        <v>0.90625</v>
      </c>
      <c r="J28" s="14" t="n">
        <v>0.916666666666667</v>
      </c>
      <c r="K28" s="4" t="n">
        <v>0.25</v>
      </c>
      <c r="L28" s="4" t="n">
        <f aca="false">L27+K28</f>
        <v>32.15</v>
      </c>
    </row>
    <row r="29" customFormat="false" ht="12.75" hidden="false" customHeight="false" outlineLevel="0" collapsed="false">
      <c r="A29" s="1" t="n">
        <v>44718</v>
      </c>
      <c r="B29" s="1" t="s">
        <v>11</v>
      </c>
      <c r="C29" s="2" t="s">
        <v>44</v>
      </c>
      <c r="D29" s="3" t="s">
        <v>52</v>
      </c>
      <c r="E29" s="2" t="s">
        <v>44</v>
      </c>
      <c r="F29" s="3" t="s">
        <v>52</v>
      </c>
      <c r="H29" s="3" t="s">
        <v>18</v>
      </c>
      <c r="I29" s="14" t="n">
        <v>0.354166666666667</v>
      </c>
      <c r="J29" s="14" t="n">
        <v>0.375</v>
      </c>
      <c r="K29" s="4" t="n">
        <v>0.5</v>
      </c>
      <c r="L29" s="4" t="n">
        <f aca="false">L28+K29</f>
        <v>32.65</v>
      </c>
    </row>
    <row r="30" customFormat="false" ht="12.75" hidden="false" customHeight="false" outlineLevel="0" collapsed="false">
      <c r="A30" s="1" t="n">
        <v>44719</v>
      </c>
      <c r="B30" s="1" t="s">
        <v>11</v>
      </c>
      <c r="C30" s="2" t="s">
        <v>44</v>
      </c>
      <c r="D30" s="3" t="s">
        <v>53</v>
      </c>
      <c r="E30" s="2" t="s">
        <v>44</v>
      </c>
      <c r="F30" s="3" t="s">
        <v>53</v>
      </c>
      <c r="H30" s="3" t="s">
        <v>15</v>
      </c>
      <c r="I30" s="14" t="n">
        <v>0.3125</v>
      </c>
      <c r="J30" s="14" t="n">
        <v>0.375</v>
      </c>
      <c r="K30" s="4" t="n">
        <v>1.25</v>
      </c>
      <c r="L30" s="4" t="n">
        <f aca="false">L29+K30</f>
        <v>33.9</v>
      </c>
    </row>
    <row r="31" customFormat="false" ht="12.75" hidden="false" customHeight="false" outlineLevel="0" collapsed="false">
      <c r="A31" s="1" t="n">
        <v>44719</v>
      </c>
      <c r="B31" s="1" t="s">
        <v>11</v>
      </c>
      <c r="G31" s="3" t="s">
        <v>54</v>
      </c>
      <c r="H31" s="3" t="s">
        <v>15</v>
      </c>
      <c r="I31" s="14" t="n">
        <v>0.348611111111111</v>
      </c>
      <c r="J31" s="14" t="n">
        <v>0.348611111111111</v>
      </c>
      <c r="K31" s="4" t="n">
        <v>0.375</v>
      </c>
      <c r="L31" s="4" t="n">
        <f aca="false">L30+K31</f>
        <v>34.275</v>
      </c>
    </row>
    <row r="32" customFormat="false" ht="12.75" hidden="false" customHeight="false" outlineLevel="0" collapsed="false">
      <c r="A32" s="1" t="n">
        <v>44720</v>
      </c>
      <c r="B32" s="1" t="s">
        <v>11</v>
      </c>
      <c r="C32" s="2" t="s">
        <v>44</v>
      </c>
      <c r="D32" s="3" t="s">
        <v>55</v>
      </c>
      <c r="E32" s="2" t="s">
        <v>44</v>
      </c>
      <c r="F32" s="3" t="s">
        <v>56</v>
      </c>
      <c r="H32" s="3" t="s">
        <v>15</v>
      </c>
      <c r="I32" s="14" t="n">
        <v>0.90625</v>
      </c>
      <c r="J32" s="14" t="n">
        <v>0.947916666666667</v>
      </c>
      <c r="K32" s="4" t="n">
        <v>1</v>
      </c>
      <c r="L32" s="4" t="n">
        <f aca="false">L31+K32</f>
        <v>35.275</v>
      </c>
    </row>
    <row r="33" customFormat="false" ht="12.75" hidden="false" customHeight="false" outlineLevel="0" collapsed="false">
      <c r="A33" s="1" t="n">
        <v>44721</v>
      </c>
      <c r="B33" s="1" t="s">
        <v>23</v>
      </c>
      <c r="C33" s="2" t="n">
        <v>3.9</v>
      </c>
      <c r="D33" s="3" t="s">
        <v>57</v>
      </c>
      <c r="E33" s="2" t="n">
        <v>3.9</v>
      </c>
      <c r="F33" s="3" t="s">
        <v>57</v>
      </c>
      <c r="H33" s="3" t="s">
        <v>18</v>
      </c>
      <c r="I33" s="14" t="n">
        <v>0.315972222222222</v>
      </c>
      <c r="J33" s="14" t="n">
        <v>0.375</v>
      </c>
      <c r="K33" s="4" t="n">
        <v>1</v>
      </c>
      <c r="L33" s="4" t="n">
        <f aca="false">L32+K33</f>
        <v>36.275</v>
      </c>
    </row>
    <row r="34" customFormat="false" ht="12.75" hidden="false" customHeight="false" outlineLevel="0" collapsed="false">
      <c r="A34" s="1" t="n">
        <v>44722</v>
      </c>
      <c r="B34" s="1" t="s">
        <v>23</v>
      </c>
      <c r="C34" s="2" t="s">
        <v>58</v>
      </c>
      <c r="D34" s="3" t="s">
        <v>59</v>
      </c>
      <c r="G34" s="3" t="s">
        <v>60</v>
      </c>
      <c r="H34" s="3" t="s">
        <v>18</v>
      </c>
      <c r="I34" s="14" t="n">
        <v>0.361111111111111</v>
      </c>
      <c r="J34" s="14" t="n">
        <v>0.375</v>
      </c>
      <c r="K34" s="4" t="n">
        <v>0.25</v>
      </c>
      <c r="L34" s="4" t="n">
        <f aca="false">L33+K34</f>
        <v>36.525</v>
      </c>
    </row>
    <row r="35" customFormat="false" ht="12.75" hidden="false" customHeight="false" outlineLevel="0" collapsed="false">
      <c r="A35" s="1" t="n">
        <v>44725</v>
      </c>
      <c r="B35" s="1" t="s">
        <v>23</v>
      </c>
      <c r="C35" s="2" t="s">
        <v>58</v>
      </c>
      <c r="D35" s="3" t="s">
        <v>59</v>
      </c>
      <c r="H35" s="3" t="s">
        <v>18</v>
      </c>
      <c r="I35" s="14" t="n">
        <v>0.354166666666667</v>
      </c>
      <c r="J35" s="14" t="n">
        <v>0.375</v>
      </c>
      <c r="K35" s="4" t="n">
        <v>0.5</v>
      </c>
      <c r="L35" s="4" t="n">
        <f aca="false">L34+K35</f>
        <v>37.025</v>
      </c>
    </row>
    <row r="36" customFormat="false" ht="12.75" hidden="false" customHeight="false" outlineLevel="0" collapsed="false">
      <c r="A36" s="1" t="n">
        <v>44726</v>
      </c>
      <c r="B36" s="1" t="s">
        <v>23</v>
      </c>
      <c r="C36" s="2" t="s">
        <v>58</v>
      </c>
      <c r="D36" s="3" t="s">
        <v>59</v>
      </c>
      <c r="H36" s="3" t="s">
        <v>18</v>
      </c>
      <c r="I36" s="14" t="n">
        <v>0.333333333333333</v>
      </c>
      <c r="J36" s="14" t="n">
        <v>0.375</v>
      </c>
      <c r="K36" s="4" t="n">
        <v>1</v>
      </c>
      <c r="L36" s="4" t="n">
        <f aca="false">L35+K36</f>
        <v>38.025</v>
      </c>
    </row>
    <row r="37" customFormat="false" ht="12.75" hidden="false" customHeight="false" outlineLevel="0" collapsed="false">
      <c r="A37" s="1" t="n">
        <v>44727</v>
      </c>
      <c r="B37" s="1" t="s">
        <v>23</v>
      </c>
      <c r="C37" s="2" t="s">
        <v>58</v>
      </c>
      <c r="D37" s="3" t="s">
        <v>59</v>
      </c>
      <c r="H37" s="3" t="s">
        <v>18</v>
      </c>
      <c r="I37" s="14" t="n">
        <v>0.354166666666667</v>
      </c>
      <c r="J37" s="14" t="n">
        <v>0.375</v>
      </c>
      <c r="K37" s="4" t="n">
        <v>0.5</v>
      </c>
      <c r="L37" s="4" t="n">
        <f aca="false">L36+K37</f>
        <v>38.525</v>
      </c>
    </row>
    <row r="38" customFormat="false" ht="12.8" hidden="false" customHeight="false" outlineLevel="0" collapsed="false">
      <c r="A38" s="1" t="n">
        <v>44732</v>
      </c>
      <c r="B38" s="1" t="s">
        <v>23</v>
      </c>
      <c r="C38" s="2" t="s">
        <v>61</v>
      </c>
      <c r="D38" s="3" t="s">
        <v>57</v>
      </c>
      <c r="G38" s="3" t="s">
        <v>62</v>
      </c>
      <c r="H38" s="3" t="s">
        <v>15</v>
      </c>
      <c r="I38" s="14" t="n">
        <v>0.541666666666667</v>
      </c>
      <c r="J38" s="14" t="n">
        <v>0.5625</v>
      </c>
      <c r="K38" s="4" t="n">
        <v>1.5</v>
      </c>
      <c r="L38" s="4" t="n">
        <f aca="false">L37+K38</f>
        <v>40.025</v>
      </c>
    </row>
    <row r="39" customFormat="false" ht="12.8" hidden="false" customHeight="false" outlineLevel="0" collapsed="false">
      <c r="A39" s="21" t="s">
        <v>63</v>
      </c>
      <c r="B39" s="1" t="s">
        <v>23</v>
      </c>
      <c r="C39" s="2" t="s">
        <v>58</v>
      </c>
      <c r="D39" s="3" t="s">
        <v>59</v>
      </c>
      <c r="H39" s="3" t="s">
        <v>15</v>
      </c>
      <c r="I39" s="14" t="n">
        <v>0.5625</v>
      </c>
      <c r="J39" s="14" t="n">
        <v>0.604166666666667</v>
      </c>
      <c r="K39" s="4" t="n">
        <v>1</v>
      </c>
      <c r="L39" s="4" t="n">
        <f aca="false">L38+K39</f>
        <v>41.025</v>
      </c>
    </row>
    <row r="40" customFormat="false" ht="12.8" hidden="false" customHeight="false" outlineLevel="0" collapsed="false">
      <c r="A40" s="21" t="n">
        <v>44734</v>
      </c>
      <c r="B40" s="1" t="s">
        <v>23</v>
      </c>
      <c r="C40" s="2" t="s">
        <v>64</v>
      </c>
      <c r="D40" s="3" t="s">
        <v>65</v>
      </c>
      <c r="G40" s="3" t="s">
        <v>66</v>
      </c>
      <c r="H40" s="3" t="s">
        <v>18</v>
      </c>
      <c r="I40" s="14" t="n">
        <v>0.5</v>
      </c>
      <c r="J40" s="14" t="n">
        <v>0.541666666666667</v>
      </c>
      <c r="K40" s="4" t="n">
        <v>1</v>
      </c>
      <c r="L40" s="4" t="n">
        <f aca="false">L39+K40</f>
        <v>42.025</v>
      </c>
    </row>
    <row r="41" customFormat="false" ht="12.8" hidden="false" customHeight="false" outlineLevel="0" collapsed="false">
      <c r="A41" s="21" t="n">
        <v>44734</v>
      </c>
      <c r="B41" s="1" t="s">
        <v>23</v>
      </c>
      <c r="C41" s="2" t="s">
        <v>64</v>
      </c>
      <c r="D41" s="3" t="s">
        <v>65</v>
      </c>
      <c r="G41" s="3" t="s">
        <v>56</v>
      </c>
      <c r="H41" s="3" t="s">
        <v>15</v>
      </c>
      <c r="I41" s="14" t="n">
        <v>0.645833333333333</v>
      </c>
      <c r="J41" s="14" t="n">
        <v>0.75</v>
      </c>
      <c r="K41" s="4" t="n">
        <v>2.5</v>
      </c>
      <c r="L41" s="4" t="n">
        <f aca="false">L40+K41</f>
        <v>44.525</v>
      </c>
    </row>
    <row r="42" customFormat="false" ht="12.8" hidden="false" customHeight="false" outlineLevel="0" collapsed="false">
      <c r="A42" s="21" t="n">
        <v>44734</v>
      </c>
      <c r="B42" s="1" t="s">
        <v>11</v>
      </c>
      <c r="C42" s="2" t="s">
        <v>67</v>
      </c>
      <c r="D42" s="3" t="s">
        <v>68</v>
      </c>
      <c r="E42" s="2" t="s">
        <v>67</v>
      </c>
      <c r="F42" s="3" t="s">
        <v>69</v>
      </c>
      <c r="G42" s="3" t="s">
        <v>70</v>
      </c>
      <c r="H42" s="3" t="s">
        <v>18</v>
      </c>
      <c r="I42" s="14" t="n">
        <v>0.75</v>
      </c>
      <c r="J42" s="14" t="n">
        <v>0.8125</v>
      </c>
      <c r="K42" s="4" t="n">
        <v>1.5</v>
      </c>
      <c r="L42" s="4" t="n">
        <f aca="false">L41+K42</f>
        <v>46.025</v>
      </c>
    </row>
    <row r="43" customFormat="false" ht="12.8" hidden="false" customHeight="false" outlineLevel="0" collapsed="false">
      <c r="A43" s="21" t="n">
        <v>44735</v>
      </c>
      <c r="B43" s="1" t="s">
        <v>11</v>
      </c>
      <c r="C43" s="2" t="s">
        <v>67</v>
      </c>
      <c r="D43" s="3" t="s">
        <v>69</v>
      </c>
      <c r="E43" s="2" t="s">
        <v>67</v>
      </c>
      <c r="F43" s="3" t="s">
        <v>71</v>
      </c>
      <c r="G43" s="3" t="s">
        <v>72</v>
      </c>
      <c r="H43" s="3" t="s">
        <v>18</v>
      </c>
      <c r="I43" s="14" t="n">
        <v>0.381944444444444</v>
      </c>
      <c r="J43" s="14" t="n">
        <v>0.534722222222222</v>
      </c>
      <c r="K43" s="4" t="n">
        <v>3.75</v>
      </c>
      <c r="L43" s="4" t="n">
        <f aca="false">L42+K43</f>
        <v>49.775</v>
      </c>
    </row>
    <row r="44" customFormat="false" ht="12.8" hidden="false" customHeight="false" outlineLevel="0" collapsed="false">
      <c r="A44" s="21" t="n">
        <v>44735</v>
      </c>
      <c r="B44" s="1" t="s">
        <v>11</v>
      </c>
      <c r="C44" s="2" t="s">
        <v>67</v>
      </c>
      <c r="D44" s="3" t="s">
        <v>71</v>
      </c>
      <c r="E44" s="2" t="s">
        <v>67</v>
      </c>
      <c r="F44" s="3" t="s">
        <v>71</v>
      </c>
      <c r="G44" s="3" t="s">
        <v>72</v>
      </c>
      <c r="H44" s="3" t="s">
        <v>15</v>
      </c>
      <c r="I44" s="14" t="n">
        <v>0.916666666666667</v>
      </c>
      <c r="J44" s="14" t="n">
        <v>0.958333333333333</v>
      </c>
      <c r="K44" s="4" t="n">
        <v>1</v>
      </c>
      <c r="L44" s="4" t="n">
        <f aca="false">L43+K44</f>
        <v>50.775</v>
      </c>
    </row>
    <row r="45" customFormat="false" ht="12.8" hidden="false" customHeight="false" outlineLevel="0" collapsed="false">
      <c r="A45" s="21"/>
      <c r="I45" s="14"/>
      <c r="J45" s="14"/>
      <c r="L45" s="4" t="n">
        <f aca="false">L44+K45</f>
        <v>50.775</v>
      </c>
    </row>
    <row r="46" customFormat="false" ht="12.8" hidden="false" customHeight="false" outlineLevel="0" collapsed="false">
      <c r="A46" s="21"/>
      <c r="I46" s="14"/>
      <c r="J46" s="14"/>
      <c r="L46" s="4" t="n">
        <f aca="false">L45+K46</f>
        <v>50.775</v>
      </c>
    </row>
    <row r="47" customFormat="false" ht="12.8" hidden="false" customHeight="false" outlineLevel="0" collapsed="false">
      <c r="A47" s="21"/>
      <c r="I47" s="14"/>
      <c r="J47" s="14"/>
      <c r="L47" s="4" t="n">
        <f aca="false">L46+K47</f>
        <v>50.775</v>
      </c>
    </row>
    <row r="48" customFormat="false" ht="12.8" hidden="false" customHeight="false" outlineLevel="0" collapsed="false">
      <c r="A48" s="21"/>
      <c r="I48" s="14"/>
      <c r="J48" s="14"/>
      <c r="L48" s="4" t="n">
        <f aca="false">L47+K48</f>
        <v>50.775</v>
      </c>
    </row>
    <row r="49" customFormat="false" ht="12.8" hidden="false" customHeight="false" outlineLevel="0" collapsed="false">
      <c r="A49" s="21"/>
      <c r="I49" s="14"/>
      <c r="J49" s="14"/>
      <c r="L49" s="4" t="n">
        <f aca="false">L48+K49</f>
        <v>50.775</v>
      </c>
    </row>
    <row r="50" customFormat="false" ht="12.8" hidden="false" customHeight="false" outlineLevel="0" collapsed="false">
      <c r="A50" s="21"/>
      <c r="I50" s="14"/>
      <c r="J50" s="14"/>
    </row>
    <row r="51" customFormat="false" ht="12.8" hidden="false" customHeight="false" outlineLevel="0" collapsed="false">
      <c r="A51" s="21"/>
      <c r="I51" s="14"/>
      <c r="J51" s="14"/>
    </row>
    <row r="52" customFormat="false" ht="12.8" hidden="false" customHeight="false" outlineLevel="0" collapsed="false">
      <c r="A52" s="21"/>
      <c r="I52" s="14"/>
      <c r="J52" s="14"/>
    </row>
    <row r="53" customFormat="false" ht="12.8" hidden="false" customHeight="false" outlineLevel="0" collapsed="false">
      <c r="A53" s="21"/>
      <c r="I53" s="14"/>
      <c r="J53" s="14"/>
    </row>
    <row r="54" customFormat="false" ht="12.8" hidden="false" customHeight="false" outlineLevel="0" collapsed="false">
      <c r="A54" s="21"/>
      <c r="I54" s="14"/>
      <c r="J54" s="14"/>
    </row>
    <row r="55" customFormat="false" ht="12.8" hidden="false" customHeight="false" outlineLevel="0" collapsed="false">
      <c r="A55" s="21"/>
      <c r="I55" s="14"/>
      <c r="J55" s="14"/>
    </row>
    <row r="56" customFormat="false" ht="12.8" hidden="false" customHeight="false" outlineLevel="0" collapsed="false">
      <c r="A56" s="21"/>
      <c r="I56" s="14"/>
      <c r="J56" s="14"/>
    </row>
    <row r="57" customFormat="false" ht="12.8" hidden="false" customHeight="false" outlineLevel="0" collapsed="false">
      <c r="A57" s="21"/>
      <c r="I57" s="14"/>
      <c r="J57" s="14"/>
    </row>
    <row r="58" customFormat="false" ht="12.8" hidden="false" customHeight="false" outlineLevel="0" collapsed="false">
      <c r="A58" s="21"/>
      <c r="I58" s="14"/>
      <c r="J58" s="14"/>
    </row>
    <row r="59" customFormat="false" ht="12.8" hidden="false" customHeight="false" outlineLevel="0" collapsed="false">
      <c r="A59" s="21"/>
      <c r="I59" s="14"/>
      <c r="J59" s="14"/>
    </row>
    <row r="60" customFormat="false" ht="12.8" hidden="false" customHeight="false" outlineLevel="0" collapsed="false">
      <c r="A60" s="21"/>
      <c r="I60" s="14"/>
      <c r="J60" s="14"/>
    </row>
    <row r="61" customFormat="false" ht="12.8" hidden="false" customHeight="false" outlineLevel="0" collapsed="false">
      <c r="A61" s="21"/>
    </row>
    <row r="62" customFormat="false" ht="12.8" hidden="false" customHeight="false" outlineLevel="0" collapsed="false">
      <c r="A62" s="21"/>
    </row>
    <row r="63" customFormat="false" ht="12.8" hidden="false" customHeight="false" outlineLevel="0" collapsed="false">
      <c r="A63" s="21"/>
    </row>
    <row r="64" customFormat="false" ht="12.8" hidden="false" customHeight="false" outlineLevel="0" collapsed="false"/>
    <row r="65" customFormat="false" ht="12.8" hidden="false" customHeight="false" outlineLevel="0" collapsed="false"/>
  </sheetData>
  <hyperlinks>
    <hyperlink ref="F7" r:id="rId1" display="http://localhost:3001/api/persons"/>
    <hyperlink ref="F8" r:id="rId2" display="http://localhost:3001/info"/>
    <hyperlink ref="F9" r:id="rId3" display="http://localhost:3001/api/persons/5"/>
    <hyperlink ref="F10" r:id="rId4" display="http://localhost:3001/api/persons/5"/>
    <hyperlink ref="F11" r:id="rId5" display="http://localhost:3001/api/persons"/>
    <hyperlink ref="F12" r:id="rId6" display="http://localhost:3001/api/person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3"/>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C41" activeCellId="1" sqref="D28:D41 C41"/>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77</v>
      </c>
      <c r="B1" s="40" t="s">
        <v>78</v>
      </c>
      <c r="C1" s="43" t="s">
        <v>79</v>
      </c>
      <c r="D1" s="40" t="s">
        <v>80</v>
      </c>
    </row>
    <row r="2" s="41" customFormat="true" ht="19.7" hidden="false" customHeight="false" outlineLevel="0" collapsed="false">
      <c r="A2" s="41" t="n">
        <v>1</v>
      </c>
      <c r="C2" s="44" t="s">
        <v>379</v>
      </c>
    </row>
    <row r="3" customFormat="false" ht="14.9" hidden="false" customHeight="false" outlineLevel="0" collapsed="false">
      <c r="B3" s="39" t="n">
        <v>1</v>
      </c>
      <c r="C3" s="42" t="s">
        <v>380</v>
      </c>
    </row>
    <row r="4" customFormat="false" ht="14.9" hidden="false" customHeight="false" outlineLevel="0" collapsed="false">
      <c r="C4" s="59" t="s">
        <v>381</v>
      </c>
      <c r="D4" s="39" t="s">
        <v>382</v>
      </c>
    </row>
    <row r="5" customFormat="false" ht="54.7" hidden="false" customHeight="false" outlineLevel="0" collapsed="false">
      <c r="C5" s="59" t="s">
        <v>383</v>
      </c>
      <c r="D5" s="42" t="s">
        <v>384</v>
      </c>
    </row>
    <row r="6" customFormat="false" ht="135.55" hidden="false" customHeight="false" outlineLevel="0" collapsed="false">
      <c r="C6" s="59" t="s">
        <v>385</v>
      </c>
      <c r="D6" s="42" t="s">
        <v>386</v>
      </c>
    </row>
    <row r="7" customFormat="false" ht="14.9" hidden="false" customHeight="false" outlineLevel="0" collapsed="false">
      <c r="C7" s="59" t="s">
        <v>387</v>
      </c>
    </row>
    <row r="8" customFormat="false" ht="121.85" hidden="false" customHeight="false" outlineLevel="0" collapsed="false">
      <c r="C8" s="59" t="s">
        <v>388</v>
      </c>
      <c r="D8" s="42" t="s">
        <v>389</v>
      </c>
    </row>
    <row r="9" customFormat="false" ht="135.55" hidden="false" customHeight="false" outlineLevel="0" collapsed="false">
      <c r="C9" s="59" t="s">
        <v>390</v>
      </c>
      <c r="D9" s="42" t="s">
        <v>386</v>
      </c>
    </row>
    <row r="10" customFormat="false" ht="14.9" hidden="false" customHeight="false" outlineLevel="0" collapsed="false">
      <c r="C10" s="59" t="s">
        <v>391</v>
      </c>
    </row>
    <row r="11" customFormat="false" ht="14.9" hidden="false" customHeight="false" outlineLevel="0" collapsed="false">
      <c r="B11" s="39" t="n">
        <v>2</v>
      </c>
      <c r="C11" s="42" t="s">
        <v>392</v>
      </c>
      <c r="D11" s="42"/>
    </row>
    <row r="12" customFormat="false" ht="14.9" hidden="false" customHeight="false" outlineLevel="0" collapsed="false">
      <c r="B12" s="39" t="n">
        <v>3</v>
      </c>
      <c r="C12" s="42" t="s">
        <v>393</v>
      </c>
      <c r="D12" s="42" t="s">
        <v>394</v>
      </c>
    </row>
    <row r="13" customFormat="false" ht="13.8" hidden="false" customHeight="false" outlineLevel="0" collapsed="false">
      <c r="D13" s="42"/>
    </row>
    <row r="14" customFormat="false" ht="13.8" hidden="false" customHeight="false" outlineLevel="0" collapsed="false">
      <c r="D14" s="42"/>
    </row>
    <row r="16" s="41" customFormat="true" ht="19.7" hidden="false" customHeight="false" outlineLevel="0" collapsed="false">
      <c r="A16" s="41" t="n">
        <v>2</v>
      </c>
      <c r="C16" s="44" t="s">
        <v>395</v>
      </c>
    </row>
    <row r="17" customFormat="false" ht="14.9" hidden="false" customHeight="false" outlineLevel="0" collapsed="false">
      <c r="B17" s="39" t="n">
        <v>1</v>
      </c>
      <c r="C17" s="42" t="s">
        <v>396</v>
      </c>
      <c r="D17" s="39" t="s">
        <v>397</v>
      </c>
    </row>
    <row r="19" customFormat="false" ht="13.8" hidden="false" customHeight="false" outlineLevel="0" collapsed="false">
      <c r="D19" s="42"/>
    </row>
    <row r="20" customFormat="false" ht="13.8" hidden="false" customHeight="false" outlineLevel="0" collapsed="false">
      <c r="D20" s="42"/>
    </row>
    <row r="21" customFormat="false" ht="13.8" hidden="false" customHeight="false" outlineLevel="0" collapsed="false">
      <c r="D21" s="45"/>
    </row>
    <row r="22" customFormat="false" ht="13.8" hidden="false" customHeight="false" outlineLevel="0" collapsed="false">
      <c r="D22" s="45"/>
    </row>
    <row r="26" customFormat="false" ht="13.8" hidden="false" customHeight="false" outlineLevel="0" collapsed="false">
      <c r="D26" s="42"/>
    </row>
    <row r="28" customFormat="false" ht="13.8" hidden="false" customHeight="false" outlineLevel="0" collapsed="false">
      <c r="D28" s="51"/>
    </row>
    <row r="30" customFormat="false" ht="13.8" hidden="false" customHeight="false" outlineLevel="0" collapsed="false">
      <c r="D30" s="51"/>
    </row>
    <row r="31" customFormat="false" ht="13.8" hidden="false" customHeight="false" outlineLevel="0" collapsed="false">
      <c r="D31" s="52"/>
    </row>
    <row r="33" customFormat="false" ht="13.8" hidden="false" customHeight="false" outlineLevel="0" collapsed="false">
      <c r="D33" s="4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1" sqref="D28:D41 D4"/>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77</v>
      </c>
      <c r="B1" s="40" t="s">
        <v>78</v>
      </c>
      <c r="C1" s="43" t="s">
        <v>79</v>
      </c>
      <c r="D1" s="40" t="s">
        <v>80</v>
      </c>
    </row>
    <row r="2" s="41" customFormat="true" ht="19.7" hidden="false" customHeight="false" outlineLevel="0" collapsed="false">
      <c r="A2" s="41" t="n">
        <v>1</v>
      </c>
      <c r="C2" s="44" t="s">
        <v>69</v>
      </c>
    </row>
    <row r="3" customFormat="false" ht="14.9" hidden="false" customHeight="false" outlineLevel="0" collapsed="false">
      <c r="B3" s="39" t="n">
        <v>1</v>
      </c>
      <c r="C3" s="42" t="s">
        <v>398</v>
      </c>
      <c r="D3" s="39" t="s">
        <v>399</v>
      </c>
    </row>
    <row r="4" customFormat="false" ht="28.35" hidden="false" customHeight="false" outlineLevel="0" collapsed="false">
      <c r="B4" s="39" t="n">
        <v>2</v>
      </c>
      <c r="C4" s="42" t="s">
        <v>400</v>
      </c>
      <c r="D4" s="42" t="s">
        <v>401</v>
      </c>
    </row>
    <row r="5" customFormat="false" ht="13.8" hidden="false" customHeight="false" outlineLevel="0" collapsed="false">
      <c r="C5" s="59"/>
    </row>
    <row r="6" customFormat="false" ht="13.8" hidden="false" customHeight="false" outlineLevel="0" collapsed="false">
      <c r="C6" s="59"/>
    </row>
    <row r="11" customFormat="false" ht="13.8" hidden="false" customHeight="false" outlineLevel="0" collapsed="false">
      <c r="D11" s="42"/>
    </row>
    <row r="13" s="41" customFormat="true" ht="19.7" hidden="false" customHeight="false" outlineLevel="0" collapsed="false">
      <c r="C13" s="44"/>
    </row>
    <row r="16" customFormat="false" ht="13.8" hidden="false" customHeight="false" outlineLevel="0" collapsed="false">
      <c r="D16" s="42"/>
    </row>
    <row r="17" customFormat="false" ht="13.8" hidden="false" customHeight="false" outlineLevel="0" collapsed="false">
      <c r="D17" s="42"/>
    </row>
    <row r="18" customFormat="false" ht="13.8" hidden="false" customHeight="false" outlineLevel="0" collapsed="false">
      <c r="D18" s="45"/>
    </row>
    <row r="19" customFormat="false" ht="13.8" hidden="false" customHeight="false" outlineLevel="0" collapsed="false">
      <c r="D19" s="45"/>
    </row>
    <row r="23" customFormat="false" ht="13.8" hidden="false" customHeight="false" outlineLevel="0" collapsed="false">
      <c r="D23" s="42"/>
    </row>
    <row r="25" customFormat="false" ht="13.8" hidden="false" customHeight="false" outlineLevel="0" collapsed="false">
      <c r="D25" s="51"/>
    </row>
    <row r="27" customFormat="false" ht="13.8" hidden="false" customHeight="false" outlineLevel="0" collapsed="false">
      <c r="D27" s="51"/>
    </row>
    <row r="28" customFormat="false" ht="13.8" hidden="false" customHeight="false" outlineLevel="0" collapsed="false">
      <c r="D28" s="52"/>
    </row>
    <row r="30" customFormat="false" ht="13.8" hidden="false" customHeight="false" outlineLevel="0" collapsed="false">
      <c r="D30" s="49"/>
    </row>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1"/>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D28" activeCellId="0" sqref="D28:D41"/>
    </sheetView>
  </sheetViews>
  <sheetFormatPr defaultColWidth="10.57421875" defaultRowHeight="15" zeroHeight="false" outlineLevelRow="0" outlineLevelCol="0"/>
  <cols>
    <col collapsed="false" customWidth="true" hidden="false" outlineLevel="0" max="1" min="1" style="22" width="5.14"/>
    <col collapsed="false" customWidth="true" hidden="false" outlineLevel="0" max="2" min="2" style="22" width="8.57"/>
    <col collapsed="false" customWidth="true" hidden="false" outlineLevel="0" max="3" min="3" style="22" width="78.85"/>
    <col collapsed="false" customWidth="true" hidden="false" outlineLevel="0" max="4" min="4" style="22" width="71.57"/>
    <col collapsed="false" customWidth="false" hidden="false" outlineLevel="0" max="1024" min="5" style="22" width="10.57"/>
  </cols>
  <sheetData>
    <row r="1" customFormat="false" ht="15" hidden="false" customHeight="false" outlineLevel="0" collapsed="false">
      <c r="B1" s="22" t="s">
        <v>73</v>
      </c>
      <c r="C1" s="23" t="s">
        <v>74</v>
      </c>
      <c r="D1" s="24" t="str">
        <f aca="false">C1</f>
        <v>Part3c-1-MongoDb-FirstDatabase</v>
      </c>
    </row>
    <row r="2" customFormat="false" ht="15" hidden="false" customHeight="false" outlineLevel="0" collapsed="false">
      <c r="B2" s="22" t="s">
        <v>75</v>
      </c>
      <c r="C2" s="23" t="s">
        <v>76</v>
      </c>
      <c r="D2" s="24" t="str">
        <f aca="false">CONCATENATE(C1,"-", C2)</f>
        <v>Part3c-1-MongoDb-FirstDatabase-Development</v>
      </c>
    </row>
    <row r="3" customFormat="false" ht="15" hidden="false" customHeight="false" outlineLevel="0" collapsed="false">
      <c r="C3" s="25"/>
    </row>
    <row r="4" s="26" customFormat="true" ht="15" hidden="false" customHeight="false" outlineLevel="0" collapsed="false">
      <c r="A4" s="26" t="s">
        <v>77</v>
      </c>
      <c r="B4" s="26" t="s">
        <v>78</v>
      </c>
      <c r="C4" s="26" t="s">
        <v>79</v>
      </c>
      <c r="D4" s="26" t="s">
        <v>80</v>
      </c>
    </row>
    <row r="5" s="27" customFormat="true" ht="21" hidden="false" customHeight="false" outlineLevel="0" collapsed="false">
      <c r="A5" s="27" t="n">
        <v>1</v>
      </c>
      <c r="C5" s="27" t="s">
        <v>81</v>
      </c>
    </row>
    <row r="6" customFormat="false" ht="15" hidden="false" customHeight="false" outlineLevel="0" collapsed="false">
      <c r="B6" s="22" t="n">
        <v>1</v>
      </c>
      <c r="C6" s="22" t="s">
        <v>82</v>
      </c>
    </row>
    <row r="7" customFormat="false" ht="15" hidden="false" customHeight="false" outlineLevel="0" collapsed="false">
      <c r="B7" s="22" t="n">
        <v>2</v>
      </c>
      <c r="C7" s="22" t="s">
        <v>83</v>
      </c>
      <c r="D7" s="28" t="str">
        <f aca="false">D1</f>
        <v>Part3c-1-MongoDb-FirstDatabase</v>
      </c>
    </row>
    <row r="8" customFormat="false" ht="15" hidden="false" customHeight="false" outlineLevel="0" collapsed="false">
      <c r="B8" s="22" t="n">
        <v>3</v>
      </c>
      <c r="C8" s="22" t="s">
        <v>84</v>
      </c>
    </row>
    <row r="11" s="27" customFormat="true" ht="21" hidden="false" customHeight="false" outlineLevel="0" collapsed="false">
      <c r="A11" s="27" t="n">
        <v>2</v>
      </c>
      <c r="C11" s="27" t="s">
        <v>85</v>
      </c>
    </row>
    <row r="12" customFormat="false" ht="15" hidden="false" customHeight="false" outlineLevel="0" collapsed="false">
      <c r="B12" s="22" t="n">
        <v>1</v>
      </c>
      <c r="C12" s="22" t="s">
        <v>86</v>
      </c>
      <c r="D12" s="22" t="str">
        <f aca="false">CONCATENATE("git checkout  -b ",$D$1)</f>
        <v>git checkout  -b Part3c-1-MongoDb-FirstDatabase</v>
      </c>
    </row>
    <row r="13" customFormat="false" ht="15" hidden="false" customHeight="false" outlineLevel="0" collapsed="false">
      <c r="B13" s="22" t="n">
        <v>2</v>
      </c>
      <c r="C13" s="22" t="s">
        <v>87</v>
      </c>
      <c r="D13" s="22" t="str">
        <f aca="false">CONCATENATE("git fetch origin  ",$D$1)</f>
        <v>git fetch origin  Part3c-1-MongoDb-FirstDatabase</v>
      </c>
    </row>
    <row r="14" customFormat="false" ht="15" hidden="false" customHeight="false" outlineLevel="0" collapsed="false">
      <c r="B14" s="22" t="n">
        <v>3</v>
      </c>
      <c r="C14" s="22" t="s">
        <v>88</v>
      </c>
      <c r="D14" s="22" t="str">
        <f aca="false">CONCATENATE("git pull origin  ",$D$1)</f>
        <v>git pull origin  Part3c-1-MongoDb-FirstDatabase</v>
      </c>
    </row>
    <row r="15" customFormat="false" ht="15" hidden="false" customHeight="false" outlineLevel="0" collapsed="false">
      <c r="B15" s="29" t="n">
        <v>4</v>
      </c>
      <c r="C15" s="30" t="s">
        <v>89</v>
      </c>
      <c r="D15" s="29"/>
    </row>
    <row r="16" customFormat="false" ht="15" hidden="false" customHeight="false" outlineLevel="0" collapsed="false">
      <c r="B16" s="29"/>
      <c r="C16" s="31" t="s">
        <v>90</v>
      </c>
      <c r="D16" s="29"/>
    </row>
    <row r="17" customFormat="false" ht="15" hidden="false" customHeight="false" outlineLevel="0" collapsed="false">
      <c r="B17" s="29"/>
      <c r="C17" s="32" t="s">
        <v>91</v>
      </c>
      <c r="D17" s="28" t="s">
        <v>92</v>
      </c>
    </row>
    <row r="18" customFormat="false" ht="15" hidden="false" customHeight="false" outlineLevel="0" collapsed="false">
      <c r="B18" s="29"/>
      <c r="C18" s="32" t="s">
        <v>93</v>
      </c>
      <c r="D18" s="28" t="s">
        <v>94</v>
      </c>
    </row>
    <row r="19" customFormat="false" ht="15" hidden="false" customHeight="false" outlineLevel="0" collapsed="false">
      <c r="B19" s="29"/>
      <c r="C19" s="32" t="s">
        <v>95</v>
      </c>
      <c r="D19" s="28" t="s">
        <v>96</v>
      </c>
    </row>
    <row r="20" customFormat="false" ht="15" hidden="false" customHeight="false" outlineLevel="0" collapsed="false">
      <c r="B20" s="29"/>
      <c r="C20" s="32" t="s">
        <v>97</v>
      </c>
      <c r="D20" s="28" t="s">
        <v>98</v>
      </c>
    </row>
    <row r="21" customFormat="false" ht="90" hidden="false" customHeight="false" outlineLevel="0" collapsed="false">
      <c r="B21" s="29"/>
      <c r="C21" s="33" t="s">
        <v>99</v>
      </c>
      <c r="D21" s="34" t="s">
        <v>100</v>
      </c>
    </row>
    <row r="22" customFormat="false" ht="150" hidden="false" customHeight="false" outlineLevel="0" collapsed="false">
      <c r="B22" s="29"/>
      <c r="C22" s="35" t="s">
        <v>101</v>
      </c>
      <c r="D22" s="36" t="s">
        <v>102</v>
      </c>
    </row>
    <row r="23" customFormat="false" ht="15" hidden="false" customHeight="false" outlineLevel="0" collapsed="false">
      <c r="B23" s="29"/>
      <c r="C23" s="33" t="s">
        <v>103</v>
      </c>
      <c r="D23" s="34"/>
    </row>
    <row r="24" customFormat="false" ht="15" hidden="false" customHeight="false" outlineLevel="0" collapsed="false">
      <c r="B24" s="29"/>
      <c r="C24" s="32" t="s">
        <v>104</v>
      </c>
      <c r="D24" s="28" t="s">
        <v>105</v>
      </c>
    </row>
    <row r="25" customFormat="false" ht="15" hidden="false" customHeight="false" outlineLevel="0" collapsed="false">
      <c r="B25" s="29"/>
      <c r="C25" s="33" t="s">
        <v>106</v>
      </c>
      <c r="D25" s="34" t="s">
        <v>107</v>
      </c>
    </row>
    <row r="26" customFormat="false" ht="15" hidden="false" customHeight="false" outlineLevel="0" collapsed="false">
      <c r="B26" s="29"/>
      <c r="C26" s="37" t="s">
        <v>108</v>
      </c>
      <c r="D26" s="29"/>
    </row>
    <row r="27" customFormat="false" ht="15" hidden="false" customHeight="false" outlineLevel="0" collapsed="false">
      <c r="B27" s="29"/>
      <c r="C27" s="38" t="s">
        <v>109</v>
      </c>
      <c r="D27" s="29"/>
    </row>
    <row r="28" customFormat="false" ht="15" hidden="false" customHeight="false" outlineLevel="0" collapsed="false">
      <c r="B28" s="22" t="n">
        <v>5</v>
      </c>
      <c r="C28" s="22" t="s">
        <v>110</v>
      </c>
      <c r="D28" s="22" t="s">
        <v>111</v>
      </c>
    </row>
    <row r="29" customFormat="false" ht="15" hidden="false" customHeight="false" outlineLevel="0" collapsed="false">
      <c r="B29" s="22" t="n">
        <v>6</v>
      </c>
      <c r="C29" s="22" t="s">
        <v>112</v>
      </c>
      <c r="D29" s="22" t="s">
        <v>113</v>
      </c>
    </row>
    <row r="30" customFormat="false" ht="15" hidden="false" customHeight="false" outlineLevel="0" collapsed="false">
      <c r="B30" s="22" t="n">
        <v>5</v>
      </c>
      <c r="C30" s="22" t="s">
        <v>114</v>
      </c>
      <c r="D30" s="22" t="s">
        <v>111</v>
      </c>
    </row>
    <row r="31" customFormat="false" ht="15" hidden="false" customHeight="false" outlineLevel="0" collapsed="false">
      <c r="B31" s="22" t="n">
        <v>7</v>
      </c>
      <c r="C31" s="22" t="s">
        <v>115</v>
      </c>
      <c r="D31" s="22" t="str">
        <f aca="false">CONCATENATE("git commit -m """,$D$2,"""")</f>
        <v>git commit -m "Part3c-1-MongoDb-FirstDatabase-Development"</v>
      </c>
    </row>
    <row r="32" customFormat="false" ht="15" hidden="false" customHeight="false" outlineLevel="0" collapsed="false">
      <c r="B32" s="22" t="n">
        <v>8</v>
      </c>
      <c r="C32" s="22" t="s">
        <v>116</v>
      </c>
      <c r="D32" s="22" t="str">
        <f aca="false">CONCATENATE("git push origin  ",$D$1)</f>
        <v>git push origin  Part3c-1-MongoDb-FirstDatabase</v>
      </c>
    </row>
    <row r="35" s="27" customFormat="true" ht="21" hidden="false" customHeight="false" outlineLevel="0" collapsed="false">
      <c r="A35" s="27" t="n">
        <v>3</v>
      </c>
      <c r="C35" s="27" t="s">
        <v>117</v>
      </c>
    </row>
    <row r="36" customFormat="false" ht="15" hidden="false" customHeight="false" outlineLevel="0" collapsed="false">
      <c r="B36" s="22" t="n">
        <v>1</v>
      </c>
      <c r="C36" s="22" t="s">
        <v>118</v>
      </c>
      <c r="D36" s="22" t="s">
        <v>119</v>
      </c>
    </row>
    <row r="37" customFormat="false" ht="15" hidden="false" customHeight="false" outlineLevel="0" collapsed="false">
      <c r="B37" s="22" t="n">
        <v>2</v>
      </c>
      <c r="C37" s="22" t="s">
        <v>120</v>
      </c>
      <c r="D37" s="22" t="s">
        <v>121</v>
      </c>
    </row>
    <row r="38" customFormat="false" ht="15" hidden="false" customHeight="false" outlineLevel="0" collapsed="false">
      <c r="B38" s="22" t="n">
        <v>3</v>
      </c>
      <c r="C38" s="22" t="s">
        <v>122</v>
      </c>
      <c r="D38" s="22" t="s">
        <v>123</v>
      </c>
    </row>
    <row r="39" customFormat="false" ht="15" hidden="false" customHeight="false" outlineLevel="0" collapsed="false">
      <c r="B39" s="22" t="n">
        <v>4</v>
      </c>
      <c r="C39" s="22" t="s">
        <v>124</v>
      </c>
      <c r="D39" s="22" t="s">
        <v>111</v>
      </c>
    </row>
    <row r="40" customFormat="false" ht="15" hidden="false" customHeight="false" outlineLevel="0" collapsed="false">
      <c r="B40" s="22" t="n">
        <v>5</v>
      </c>
      <c r="C40" s="22" t="s">
        <v>125</v>
      </c>
      <c r="D40" s="22" t="str">
        <f aca="false">CONCATENATE("git merge  ",$D$1)</f>
        <v>git merge  Part3c-1-MongoDb-FirstDatabase</v>
      </c>
    </row>
    <row r="41" customFormat="false" ht="15" hidden="false" customHeight="false" outlineLevel="0" collapsed="false">
      <c r="B41" s="22" t="n">
        <v>6</v>
      </c>
      <c r="C41" s="22" t="s">
        <v>126</v>
      </c>
      <c r="D41" s="22" t="s">
        <v>127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1" sqref="D28:D41 C8"/>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39"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77</v>
      </c>
      <c r="B1" s="40" t="s">
        <v>78</v>
      </c>
      <c r="C1" s="40" t="s">
        <v>79</v>
      </c>
      <c r="D1" s="40" t="s">
        <v>80</v>
      </c>
    </row>
    <row r="2" s="41" customFormat="true" ht="21" hidden="false" customHeight="false" outlineLevel="0" collapsed="false">
      <c r="A2" s="41" t="n">
        <v>1</v>
      </c>
      <c r="C2" s="41" t="s">
        <v>128</v>
      </c>
    </row>
    <row r="3" customFormat="false" ht="15" hidden="false" customHeight="false" outlineLevel="0" collapsed="false">
      <c r="B3" s="39" t="n">
        <v>1</v>
      </c>
      <c r="C3" s="39" t="s">
        <v>129</v>
      </c>
    </row>
    <row r="4" customFormat="false" ht="15" hidden="false" customHeight="false" outlineLevel="0" collapsed="false">
      <c r="B4" s="39" t="n">
        <v>2</v>
      </c>
      <c r="C4" s="39" t="s">
        <v>130</v>
      </c>
      <c r="D4" s="39" t="s">
        <v>131</v>
      </c>
    </row>
    <row r="5" customFormat="false" ht="15" hidden="false" customHeight="false" outlineLevel="0" collapsed="false">
      <c r="C5" s="39" t="s">
        <v>130</v>
      </c>
      <c r="D5" s="39" t="s">
        <v>132</v>
      </c>
    </row>
    <row r="6" customFormat="false" ht="15" hidden="false" customHeight="false" outlineLevel="0" collapsed="false">
      <c r="C6" s="39" t="s">
        <v>133</v>
      </c>
      <c r="D6" s="39" t="s">
        <v>134</v>
      </c>
    </row>
    <row r="7" customFormat="false" ht="15" hidden="false" customHeight="false" outlineLevel="0" collapsed="false">
      <c r="C7" s="39" t="s">
        <v>135</v>
      </c>
      <c r="D7" s="39" t="s">
        <v>136</v>
      </c>
    </row>
    <row r="9" s="41" customFormat="true" ht="21" hidden="false" customHeight="false" outlineLevel="0" collapsed="false">
      <c r="A9" s="41" t="n">
        <v>2</v>
      </c>
      <c r="C9" s="41" t="s">
        <v>137</v>
      </c>
    </row>
    <row r="10" customFormat="false" ht="15" hidden="false" customHeight="false" outlineLevel="0" collapsed="false">
      <c r="B10" s="39" t="n">
        <v>1</v>
      </c>
      <c r="C10" s="39" t="s">
        <v>138</v>
      </c>
    </row>
    <row r="11" customFormat="false" ht="15" hidden="false" customHeight="false" outlineLevel="0" collapsed="false">
      <c r="B11" s="39" t="n">
        <v>2</v>
      </c>
      <c r="C11" s="39" t="s">
        <v>139</v>
      </c>
      <c r="D11" s="39" t="s">
        <v>140</v>
      </c>
    </row>
    <row r="12" customFormat="false" ht="15" hidden="false" customHeight="false" outlineLevel="0" collapsed="false">
      <c r="B12" s="39" t="n">
        <v>3</v>
      </c>
      <c r="C12" s="39" t="s">
        <v>141</v>
      </c>
      <c r="D12" s="39" t="s">
        <v>142</v>
      </c>
    </row>
    <row r="13" customFormat="false" ht="15" hidden="false" customHeight="false" outlineLevel="0" collapsed="false">
      <c r="B13" s="39" t="n">
        <v>4</v>
      </c>
      <c r="C13" s="39" t="s">
        <v>143</v>
      </c>
      <c r="D13" s="39" t="s">
        <v>144</v>
      </c>
    </row>
    <row r="14" customFormat="false" ht="30" hidden="false" customHeight="false" outlineLevel="0" collapsed="false">
      <c r="B14" s="39" t="n">
        <v>5</v>
      </c>
      <c r="C14" s="42" t="s">
        <v>145</v>
      </c>
      <c r="D14" s="39" t="s">
        <v>146</v>
      </c>
    </row>
    <row r="19" customFormat="false" ht="15" hidden="false" customHeight="false" outlineLevel="0" collapsed="false">
      <c r="C19" s="39" t="s">
        <v>147</v>
      </c>
      <c r="D19" s="39" t="s">
        <v>148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28:D41 A1"/>
    </sheetView>
  </sheetViews>
  <sheetFormatPr defaultColWidth="10.5859375" defaultRowHeight="15" zeroHeight="false" outlineLevelRow="0" outlineLevelCol="0"/>
  <cols>
    <col collapsed="false" customWidth="true" hidden="false" outlineLevel="0" max="1" min="1" style="0" width="5.14"/>
    <col collapsed="false" customWidth="true" hidden="false" outlineLevel="0" max="2" min="2" style="0" width="8.57"/>
    <col collapsed="false" customWidth="true" hidden="false" outlineLevel="0" max="3" min="3" style="0" width="78.85"/>
    <col collapsed="false" customWidth="true" hidden="false" outlineLevel="0" max="4" min="4" style="0" width="65.71"/>
  </cols>
  <sheetData>
    <row r="1" s="26" customFormat="true" ht="15" hidden="false" customHeight="false" outlineLevel="0" collapsed="false">
      <c r="A1" s="26" t="s">
        <v>77</v>
      </c>
      <c r="B1" s="26" t="s">
        <v>78</v>
      </c>
      <c r="C1" s="26" t="s">
        <v>79</v>
      </c>
      <c r="D1" s="26" t="s">
        <v>80</v>
      </c>
    </row>
    <row r="2" s="27" customFormat="true" ht="21" hidden="false" customHeight="false" outlineLevel="0" collapsed="false">
      <c r="A2" s="27" t="n">
        <v>1</v>
      </c>
      <c r="C2" s="27" t="s">
        <v>149</v>
      </c>
    </row>
    <row r="3" customFormat="false" ht="15" hidden="false" customHeight="false" outlineLevel="0" collapsed="false">
      <c r="B3" s="0" t="n">
        <v>1</v>
      </c>
      <c r="C3" s="0" t="s">
        <v>138</v>
      </c>
    </row>
    <row r="4" customFormat="false" ht="15" hidden="false" customHeight="false" outlineLevel="0" collapsed="false">
      <c r="B4" s="0" t="n">
        <v>2</v>
      </c>
      <c r="C4" s="0" t="s">
        <v>130</v>
      </c>
      <c r="D4" s="0" t="s">
        <v>150</v>
      </c>
    </row>
    <row r="7" s="27" customFormat="true" ht="21" hidden="false" customHeight="false" outlineLevel="0" collapsed="false">
      <c r="A7" s="27" t="n">
        <v>2</v>
      </c>
      <c r="C7" s="27" t="s">
        <v>151</v>
      </c>
    </row>
    <row r="8" customFormat="false" ht="15" hidden="false" customHeight="false" outlineLevel="0" collapsed="false">
      <c r="B8" s="0" t="n">
        <v>1</v>
      </c>
      <c r="C8" s="0" t="s">
        <v>138</v>
      </c>
    </row>
    <row r="9" customFormat="false" ht="15" hidden="false" customHeight="false" outlineLevel="0" collapsed="false">
      <c r="B9" s="0" t="n">
        <v>2</v>
      </c>
      <c r="C9" s="0" t="s">
        <v>152</v>
      </c>
      <c r="D9" s="0" t="s">
        <v>153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1" sqref="D28:D41 C24"/>
    </sheetView>
  </sheetViews>
  <sheetFormatPr defaultColWidth="10.57421875" defaultRowHeight="15" zeroHeight="false" outlineLevelRow="0" outlineLevelCol="0"/>
  <cols>
    <col collapsed="false" customWidth="true" hidden="false" outlineLevel="0" max="1" min="1" style="42" width="5.14"/>
    <col collapsed="false" customWidth="true" hidden="false" outlineLevel="0" max="2" min="2" style="42" width="8.57"/>
    <col collapsed="false" customWidth="true" hidden="false" outlineLevel="0" max="3" min="3" style="42" width="78.85"/>
    <col collapsed="false" customWidth="true" hidden="false" outlineLevel="0" max="4" min="4" style="42" width="65.71"/>
    <col collapsed="false" customWidth="false" hidden="false" outlineLevel="0" max="1024" min="5" style="42" width="10.57"/>
  </cols>
  <sheetData>
    <row r="1" s="43" customFormat="true" ht="15" hidden="false" customHeight="false" outlineLevel="0" collapsed="false">
      <c r="A1" s="43" t="s">
        <v>77</v>
      </c>
      <c r="B1" s="43" t="s">
        <v>78</v>
      </c>
      <c r="C1" s="43" t="s">
        <v>79</v>
      </c>
      <c r="D1" s="43" t="s">
        <v>80</v>
      </c>
    </row>
    <row r="2" s="44" customFormat="true" ht="21" hidden="false" customHeight="false" outlineLevel="0" collapsed="false">
      <c r="A2" s="44" t="n">
        <v>1</v>
      </c>
      <c r="C2" s="44" t="s">
        <v>154</v>
      </c>
    </row>
    <row r="3" customFormat="false" ht="15" hidden="false" customHeight="false" outlineLevel="0" collapsed="false">
      <c r="B3" s="42" t="n">
        <v>1</v>
      </c>
      <c r="C3" s="42" t="s">
        <v>155</v>
      </c>
      <c r="D3" s="42" t="s">
        <v>156</v>
      </c>
    </row>
    <row r="4" customFormat="false" ht="15" hidden="false" customHeight="false" outlineLevel="0" collapsed="false">
      <c r="B4" s="42" t="n">
        <v>2</v>
      </c>
      <c r="C4" s="42" t="s">
        <v>157</v>
      </c>
      <c r="D4" s="42" t="s">
        <v>158</v>
      </c>
    </row>
    <row r="5" customFormat="false" ht="15" hidden="false" customHeight="false" outlineLevel="0" collapsed="false">
      <c r="B5" s="42" t="n">
        <v>3</v>
      </c>
      <c r="C5" s="42" t="s">
        <v>159</v>
      </c>
      <c r="D5" s="42" t="s">
        <v>160</v>
      </c>
    </row>
    <row r="8" s="44" customFormat="true" ht="21" hidden="false" customHeight="false" outlineLevel="0" collapsed="false">
      <c r="A8" s="44" t="n">
        <v>2</v>
      </c>
      <c r="C8" s="44" t="s">
        <v>161</v>
      </c>
    </row>
    <row r="9" customFormat="false" ht="15" hidden="false" customHeight="false" outlineLevel="0" collapsed="false">
      <c r="B9" s="42" t="n">
        <v>1</v>
      </c>
      <c r="C9" s="42" t="s">
        <v>138</v>
      </c>
      <c r="D9" s="42" t="s">
        <v>158</v>
      </c>
    </row>
    <row r="10" customFormat="false" ht="15" hidden="false" customHeight="false" outlineLevel="0" collapsed="false">
      <c r="B10" s="42" t="n">
        <v>2</v>
      </c>
      <c r="C10" s="42" t="s">
        <v>162</v>
      </c>
      <c r="D10" s="42" t="s">
        <v>163</v>
      </c>
    </row>
    <row r="11" customFormat="false" ht="15" hidden="false" customHeight="false" outlineLevel="0" collapsed="false">
      <c r="B11" s="42" t="n">
        <v>3</v>
      </c>
      <c r="C11" s="42" t="s">
        <v>164</v>
      </c>
      <c r="D11" s="42" t="s">
        <v>165</v>
      </c>
    </row>
    <row r="14" s="44" customFormat="true" ht="21" hidden="false" customHeight="false" outlineLevel="0" collapsed="false">
      <c r="A14" s="44" t="n">
        <v>3</v>
      </c>
      <c r="C14" s="44" t="s">
        <v>166</v>
      </c>
    </row>
    <row r="15" customFormat="false" ht="90" hidden="false" customHeight="false" outlineLevel="0" collapsed="false">
      <c r="B15" s="42" t="n">
        <v>1</v>
      </c>
      <c r="C15" s="42" t="s">
        <v>167</v>
      </c>
      <c r="D15" s="42" t="s">
        <v>168</v>
      </c>
    </row>
    <row r="18" s="44" customFormat="true" ht="21" hidden="false" customHeight="false" outlineLevel="0" collapsed="false">
      <c r="A18" s="44" t="n">
        <v>4</v>
      </c>
      <c r="C18" s="44" t="s">
        <v>169</v>
      </c>
    </row>
    <row r="19" customFormat="false" ht="15" hidden="false" customHeight="false" outlineLevel="0" collapsed="false">
      <c r="B19" s="42" t="n">
        <v>1</v>
      </c>
      <c r="C19" s="42" t="s">
        <v>170</v>
      </c>
      <c r="D19" s="42" t="s">
        <v>142</v>
      </c>
    </row>
    <row r="20" customFormat="false" ht="15" hidden="false" customHeight="false" outlineLevel="0" collapsed="false">
      <c r="B20" s="42" t="n">
        <v>2</v>
      </c>
      <c r="C20" s="42" t="s">
        <v>143</v>
      </c>
      <c r="D20" s="42" t="s">
        <v>144</v>
      </c>
    </row>
    <row r="21" customFormat="false" ht="30" hidden="false" customHeight="false" outlineLevel="0" collapsed="false">
      <c r="B21" s="42" t="n">
        <v>3</v>
      </c>
      <c r="C21" s="42" t="s">
        <v>171</v>
      </c>
      <c r="D21" s="42" t="s">
        <v>146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1" sqref="D28:D41 D11"/>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77</v>
      </c>
      <c r="B1" s="40" t="s">
        <v>78</v>
      </c>
      <c r="C1" s="43" t="s">
        <v>79</v>
      </c>
      <c r="D1" s="40" t="s">
        <v>80</v>
      </c>
    </row>
    <row r="2" s="41" customFormat="true" ht="21" hidden="false" customHeight="false" outlineLevel="0" collapsed="false">
      <c r="A2" s="41" t="n">
        <v>1</v>
      </c>
      <c r="C2" s="44" t="s">
        <v>172</v>
      </c>
    </row>
    <row r="3" customFormat="false" ht="15" hidden="false" customHeight="false" outlineLevel="0" collapsed="false">
      <c r="B3" s="39" t="n">
        <v>1</v>
      </c>
      <c r="C3" s="42" t="s">
        <v>173</v>
      </c>
    </row>
    <row r="4" customFormat="false" ht="15" hidden="false" customHeight="false" outlineLevel="0" collapsed="false">
      <c r="B4" s="39" t="n">
        <v>2</v>
      </c>
      <c r="C4" s="42" t="s">
        <v>174</v>
      </c>
      <c r="D4" s="39" t="s">
        <v>175</v>
      </c>
    </row>
    <row r="5" customFormat="false" ht="15" hidden="false" customHeight="false" outlineLevel="0" collapsed="false">
      <c r="D5" s="42"/>
    </row>
    <row r="7" s="41" customFormat="true" ht="21" hidden="false" customHeight="false" outlineLevel="0" collapsed="false">
      <c r="A7" s="41" t="n">
        <v>2</v>
      </c>
      <c r="C7" s="44" t="s">
        <v>176</v>
      </c>
    </row>
    <row r="8" customFormat="false" ht="15" hidden="false" customHeight="false" outlineLevel="0" collapsed="false">
      <c r="B8" s="39" t="n">
        <v>1</v>
      </c>
      <c r="C8" s="42" t="s">
        <v>173</v>
      </c>
    </row>
    <row r="9" customFormat="false" ht="15" hidden="false" customHeight="false" outlineLevel="0" collapsed="false">
      <c r="B9" s="39" t="n">
        <v>2</v>
      </c>
      <c r="C9" s="42" t="s">
        <v>177</v>
      </c>
      <c r="D9" s="39" t="s">
        <v>178</v>
      </c>
    </row>
    <row r="10" customFormat="false" ht="105" hidden="false" customHeight="false" outlineLevel="0" collapsed="false">
      <c r="B10" s="39" t="n">
        <v>3</v>
      </c>
      <c r="C10" s="42" t="s">
        <v>179</v>
      </c>
      <c r="D10" s="42" t="s">
        <v>180</v>
      </c>
    </row>
    <row r="11" customFormat="false" ht="15" hidden="false" customHeight="false" outlineLevel="0" collapsed="false">
      <c r="D11" s="42"/>
    </row>
    <row r="12" customFormat="false" ht="15" hidden="false" customHeight="false" outlineLevel="0" collapsed="false">
      <c r="D12" s="45"/>
    </row>
    <row r="13" customFormat="false" ht="15" hidden="false" customHeight="false" outlineLevel="0" collapsed="false">
      <c r="D13" s="45"/>
    </row>
    <row r="22" s="41" customFormat="true" ht="21" hidden="false" customHeight="false" outlineLevel="0" collapsed="false">
      <c r="C22" s="44"/>
    </row>
    <row r="25" customFormat="false" ht="15" hidden="false" customHeight="false" outlineLevel="0" collapsed="false">
      <c r="D25" s="42"/>
    </row>
    <row r="28" s="41" customFormat="true" ht="21" hidden="false" customHeight="false" outlineLevel="0" collapsed="false">
      <c r="C28" s="44"/>
    </row>
    <row r="34" s="41" customFormat="true" ht="21" hidden="false" customHeight="false" outlineLevel="0" collapsed="false">
      <c r="C34" s="44"/>
    </row>
    <row r="37" customFormat="false" ht="15" hidden="false" customHeight="false" outlineLevel="0" collapsed="false">
      <c r="D37" s="42"/>
    </row>
    <row r="39" customFormat="false" ht="15" hidden="false" customHeight="false" outlineLevel="0" collapsed="false">
      <c r="D39" s="42"/>
    </row>
    <row r="43" s="41" customFormat="true" ht="21" hidden="false" customHeight="false" outlineLevel="0" collapsed="false">
      <c r="C43" s="44"/>
    </row>
    <row r="47" customFormat="false" ht="15" hidden="false" customHeight="false" outlineLevel="0" collapsed="false">
      <c r="D47" s="42"/>
    </row>
    <row r="48" customFormat="false" ht="15" hidden="false" customHeight="false" outlineLevel="0" collapsed="false">
      <c r="D48" s="42"/>
    </row>
    <row r="51" s="41" customFormat="true" ht="21" hidden="false" customHeight="false" outlineLevel="0" collapsed="false">
      <c r="C51" s="44"/>
    </row>
    <row r="54" customFormat="false" ht="15" hidden="false" customHeight="false" outlineLevel="0" collapsed="false">
      <c r="D54" s="42"/>
    </row>
    <row r="58" s="41" customFormat="true" ht="21" hidden="false" customHeight="false" outlineLevel="0" collapsed="false">
      <c r="C58" s="44"/>
      <c r="D58" s="46"/>
    </row>
    <row r="61" customFormat="false" ht="15" hidden="false" customHeight="false" outlineLevel="0" collapsed="false">
      <c r="D61" s="42"/>
    </row>
    <row r="62" customFormat="false" ht="15" hidden="false" customHeight="false" outlineLevel="0" collapsed="false">
      <c r="D62" s="42"/>
    </row>
    <row r="65" customFormat="false" ht="15" hidden="false" customHeight="false" outlineLevel="0" collapsed="false">
      <c r="D65" s="47"/>
    </row>
    <row r="67" customFormat="false" ht="15" hidden="false" customHeight="false" outlineLevel="0" collapsed="false">
      <c r="D67" s="42"/>
    </row>
    <row r="69" customFormat="false" ht="15.75" hidden="false" customHeight="false" outlineLevel="0" collapsed="false"/>
    <row r="70" customFormat="false" ht="15.75" hidden="false" customHeight="false" outlineLevel="0" collapsed="false">
      <c r="D70" s="48"/>
    </row>
    <row r="72" customFormat="false" ht="15" hidden="false" customHeight="false" outlineLevel="0" collapsed="false">
      <c r="D72" s="42"/>
    </row>
    <row r="75" s="41" customFormat="true" ht="21" hidden="false" customHeight="false" outlineLevel="0" collapsed="false">
      <c r="C75" s="44"/>
      <c r="D75" s="46"/>
    </row>
    <row r="78" customFormat="false" ht="15" hidden="false" customHeight="false" outlineLevel="0" collapsed="false">
      <c r="D78" s="42"/>
    </row>
    <row r="79" customFormat="false" ht="15" hidden="false" customHeight="false" outlineLevel="0" collapsed="false">
      <c r="D79" s="42"/>
    </row>
    <row r="81" customFormat="false" ht="15" hidden="false" customHeight="false" outlineLevel="0" collapsed="false">
      <c r="D81" s="42"/>
    </row>
    <row r="83" customFormat="false" ht="15" hidden="false" customHeight="false" outlineLevel="0" collapsed="false">
      <c r="D83" s="49"/>
    </row>
    <row r="86" s="41" customFormat="true" ht="21" hidden="false" customHeight="false" outlineLevel="0" collapsed="false">
      <c r="C86" s="44"/>
      <c r="D86" s="46"/>
    </row>
    <row r="89" customFormat="false" ht="15" hidden="false" customHeight="false" outlineLevel="0" collapsed="false">
      <c r="D89" s="42"/>
    </row>
    <row r="92" s="41" customFormat="true" ht="21" hidden="false" customHeight="false" outlineLevel="0" collapsed="false">
      <c r="C92" s="44"/>
      <c r="D92" s="46"/>
    </row>
    <row r="95" customFormat="false" ht="15" hidden="false" customHeight="false" outlineLevel="0" collapsed="false">
      <c r="D95" s="42"/>
    </row>
    <row r="97" customFormat="false" ht="15" hidden="false" customHeight="false" outlineLevel="0" collapsed="false">
      <c r="D97" s="50"/>
    </row>
    <row r="99" customFormat="false" ht="15" hidden="false" customHeight="false" outlineLevel="0" collapsed="false">
      <c r="D99" s="42"/>
    </row>
    <row r="104" s="41" customFormat="true" ht="21" hidden="false" customHeight="false" outlineLevel="0" collapsed="false">
      <c r="C104" s="44"/>
      <c r="D104" s="46"/>
    </row>
    <row r="107" customFormat="false" ht="15" hidden="false" customHeight="false" outlineLevel="0" collapsed="false">
      <c r="D107" s="42"/>
    </row>
    <row r="109" customFormat="false" ht="15" hidden="false" customHeight="false" outlineLevel="0" collapsed="false">
      <c r="D109" s="42"/>
    </row>
    <row r="111" customFormat="false" ht="15" hidden="false" customHeight="false" outlineLevel="0" collapsed="false">
      <c r="D111" s="42"/>
    </row>
    <row r="112" customFormat="false" ht="15" hidden="false" customHeight="false" outlineLevel="0" collapsed="false">
      <c r="D112" s="42"/>
    </row>
    <row r="119" customFormat="false" ht="15" hidden="false" customHeight="false" outlineLevel="0" collapsed="false">
      <c r="D119" s="42"/>
    </row>
    <row r="121" customFormat="false" ht="15" hidden="false" customHeight="false" outlineLevel="0" collapsed="false">
      <c r="D121" s="51"/>
    </row>
    <row r="123" customFormat="false" ht="15" hidden="false" customHeight="false" outlineLevel="0" collapsed="false">
      <c r="D123" s="51"/>
    </row>
    <row r="124" customFormat="false" ht="15" hidden="false" customHeight="false" outlineLevel="0" collapsed="false">
      <c r="D124" s="52"/>
    </row>
    <row r="126" customFormat="false" ht="15" hidden="false" customHeight="false" outlineLevel="0" collapsed="false">
      <c r="D126" s="4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1" sqref="D28:D41 D10"/>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77</v>
      </c>
      <c r="B1" s="40" t="s">
        <v>78</v>
      </c>
      <c r="C1" s="43" t="s">
        <v>79</v>
      </c>
      <c r="D1" s="40" t="s">
        <v>80</v>
      </c>
    </row>
    <row r="2" s="41" customFormat="true" ht="21" hidden="false" customHeight="false" outlineLevel="0" collapsed="false">
      <c r="A2" s="41" t="n">
        <v>1</v>
      </c>
      <c r="C2" s="44" t="s">
        <v>181</v>
      </c>
    </row>
    <row r="3" customFormat="false" ht="15" hidden="false" customHeight="false" outlineLevel="0" collapsed="false">
      <c r="B3" s="39" t="n">
        <v>1</v>
      </c>
      <c r="C3" s="42" t="s">
        <v>182</v>
      </c>
    </row>
    <row r="4" customFormat="false" ht="15" hidden="false" customHeight="false" outlineLevel="0" collapsed="false">
      <c r="B4" s="39" t="n">
        <v>2</v>
      </c>
      <c r="C4" s="42" t="s">
        <v>183</v>
      </c>
      <c r="D4" s="39" t="s">
        <v>184</v>
      </c>
    </row>
    <row r="5" customFormat="false" ht="105" hidden="false" customHeight="false" outlineLevel="0" collapsed="false">
      <c r="D5" s="42" t="s">
        <v>185</v>
      </c>
    </row>
    <row r="7" s="41" customFormat="true" ht="21" hidden="false" customHeight="false" outlineLevel="0" collapsed="false">
      <c r="A7" s="41" t="n">
        <v>2</v>
      </c>
      <c r="C7" s="44" t="s">
        <v>186</v>
      </c>
    </row>
    <row r="8" customFormat="false" ht="15" hidden="false" customHeight="false" outlineLevel="0" collapsed="false">
      <c r="B8" s="39" t="n">
        <v>1</v>
      </c>
      <c r="C8" s="42" t="s">
        <v>173</v>
      </c>
    </row>
    <row r="9" customFormat="false" ht="15" hidden="false" customHeight="false" outlineLevel="0" collapsed="false">
      <c r="B9" s="39" t="n">
        <v>2</v>
      </c>
      <c r="C9" s="42" t="s">
        <v>187</v>
      </c>
      <c r="D9" s="39" t="s">
        <v>188</v>
      </c>
    </row>
    <row r="10" customFormat="false" ht="75" hidden="false" customHeight="false" outlineLevel="0" collapsed="false">
      <c r="D10" s="42" t="s">
        <v>189</v>
      </c>
    </row>
    <row r="11" customFormat="false" ht="90" hidden="false" customHeight="false" outlineLevel="0" collapsed="false">
      <c r="D11" s="42" t="s">
        <v>190</v>
      </c>
    </row>
    <row r="12" customFormat="false" ht="75" hidden="false" customHeight="false" outlineLevel="0" collapsed="false">
      <c r="D12" s="42" t="s">
        <v>191</v>
      </c>
    </row>
    <row r="13" customFormat="false" ht="15" hidden="false" customHeight="false" outlineLevel="0" collapsed="false">
      <c r="C13" s="42" t="s">
        <v>192</v>
      </c>
      <c r="D13" s="45" t="s">
        <v>193</v>
      </c>
    </row>
    <row r="14" customFormat="false" ht="15" hidden="false" customHeight="false" outlineLevel="0" collapsed="false">
      <c r="C14" s="42" t="s">
        <v>194</v>
      </c>
      <c r="D14" s="45" t="s">
        <v>195</v>
      </c>
    </row>
    <row r="15" customFormat="false" ht="14.9" hidden="false" customHeight="false" outlineLevel="0" collapsed="false">
      <c r="B15" s="39" t="n">
        <v>3</v>
      </c>
      <c r="C15" s="42" t="s">
        <v>196</v>
      </c>
      <c r="D15" s="45" t="s">
        <v>197</v>
      </c>
    </row>
    <row r="16" customFormat="false" ht="14.9" hidden="false" customHeight="false" outlineLevel="0" collapsed="false">
      <c r="B16" s="39" t="n">
        <v>4</v>
      </c>
      <c r="C16" s="42" t="s">
        <v>198</v>
      </c>
      <c r="D16" s="53" t="s">
        <v>199</v>
      </c>
    </row>
    <row r="17" customFormat="false" ht="15" hidden="false" customHeight="false" outlineLevel="0" collapsed="false">
      <c r="B17" s="39" t="n">
        <v>5</v>
      </c>
      <c r="C17" s="42" t="s">
        <v>200</v>
      </c>
      <c r="D17" s="39" t="s">
        <v>201</v>
      </c>
    </row>
    <row r="18" customFormat="false" ht="15" hidden="false" customHeight="false" outlineLevel="0" collapsed="false">
      <c r="B18" s="39" t="n">
        <v>6</v>
      </c>
      <c r="C18" s="42" t="s">
        <v>202</v>
      </c>
      <c r="D18" s="39" t="s">
        <v>203</v>
      </c>
    </row>
    <row r="19" customFormat="false" ht="15" hidden="false" customHeight="false" outlineLevel="0" collapsed="false">
      <c r="D19" s="39" t="s">
        <v>204</v>
      </c>
    </row>
    <row r="20" customFormat="false" ht="15" hidden="false" customHeight="false" outlineLevel="0" collapsed="false">
      <c r="B20" s="39" t="n">
        <v>7</v>
      </c>
      <c r="C20" s="42" t="s">
        <v>205</v>
      </c>
      <c r="D20" s="39" t="s">
        <v>206</v>
      </c>
    </row>
    <row r="21" customFormat="false" ht="15" hidden="false" customHeight="false" outlineLevel="0" collapsed="false">
      <c r="C21" s="42" t="s">
        <v>207</v>
      </c>
      <c r="D21" s="39" t="s">
        <v>208</v>
      </c>
    </row>
    <row r="22" customFormat="false" ht="15" hidden="false" customHeight="false" outlineLevel="0" collapsed="false">
      <c r="C22" s="42" t="s">
        <v>209</v>
      </c>
      <c r="D22" s="39" t="s">
        <v>210</v>
      </c>
    </row>
    <row r="25" s="41" customFormat="true" ht="21" hidden="false" customHeight="false" outlineLevel="0" collapsed="false">
      <c r="A25" s="41" t="n">
        <v>3</v>
      </c>
      <c r="C25" s="44" t="s">
        <v>211</v>
      </c>
    </row>
    <row r="26" customFormat="false" ht="15" hidden="false" customHeight="false" outlineLevel="0" collapsed="false">
      <c r="B26" s="39" t="n">
        <v>1</v>
      </c>
      <c r="C26" s="42" t="s">
        <v>173</v>
      </c>
    </row>
    <row r="27" customFormat="false" ht="15" hidden="false" customHeight="false" outlineLevel="0" collapsed="false">
      <c r="B27" s="39" t="n">
        <v>2</v>
      </c>
      <c r="C27" s="42" t="s">
        <v>211</v>
      </c>
      <c r="D27" s="39" t="s">
        <v>212</v>
      </c>
    </row>
    <row r="28" customFormat="false" ht="120" hidden="false" customHeight="false" outlineLevel="0" collapsed="false">
      <c r="D28" s="42" t="s">
        <v>213</v>
      </c>
    </row>
    <row r="31" s="41" customFormat="true" ht="21" hidden="false" customHeight="false" outlineLevel="0" collapsed="false">
      <c r="A31" s="41" t="n">
        <v>4</v>
      </c>
      <c r="C31" s="44" t="s">
        <v>214</v>
      </c>
    </row>
    <row r="32" customFormat="false" ht="15" hidden="false" customHeight="false" outlineLevel="0" collapsed="false">
      <c r="B32" s="39" t="n">
        <v>1</v>
      </c>
      <c r="C32" s="42" t="s">
        <v>173</v>
      </c>
    </row>
    <row r="33" customFormat="false" ht="15" hidden="false" customHeight="false" outlineLevel="0" collapsed="false">
      <c r="B33" s="39" t="n">
        <v>2</v>
      </c>
      <c r="C33" s="42" t="s">
        <v>215</v>
      </c>
      <c r="D33" s="39" t="s">
        <v>216</v>
      </c>
    </row>
    <row r="34" customFormat="false" ht="15" hidden="false" customHeight="false" outlineLevel="0" collapsed="false">
      <c r="C34" s="42" t="s">
        <v>217</v>
      </c>
    </row>
    <row r="37" s="41" customFormat="true" ht="21" hidden="false" customHeight="false" outlineLevel="0" collapsed="false">
      <c r="A37" s="41" t="n">
        <v>5</v>
      </c>
      <c r="C37" s="44" t="s">
        <v>218</v>
      </c>
    </row>
    <row r="38" customFormat="false" ht="15" hidden="false" customHeight="false" outlineLevel="0" collapsed="false">
      <c r="B38" s="39" t="n">
        <v>1</v>
      </c>
      <c r="C38" s="42" t="s">
        <v>173</v>
      </c>
    </row>
    <row r="39" customFormat="false" ht="15" hidden="false" customHeight="false" outlineLevel="0" collapsed="false">
      <c r="B39" s="39" t="n">
        <v>2</v>
      </c>
      <c r="C39" s="42" t="s">
        <v>219</v>
      </c>
      <c r="D39" s="39" t="s">
        <v>220</v>
      </c>
    </row>
    <row r="40" customFormat="false" ht="135" hidden="false" customHeight="false" outlineLevel="0" collapsed="false">
      <c r="D40" s="42" t="s">
        <v>221</v>
      </c>
    </row>
    <row r="41" customFormat="false" ht="30" hidden="false" customHeight="false" outlineLevel="0" collapsed="false">
      <c r="B41" s="39" t="n">
        <v>3</v>
      </c>
      <c r="C41" s="42" t="s">
        <v>222</v>
      </c>
      <c r="D41" s="39" t="s">
        <v>223</v>
      </c>
    </row>
    <row r="42" customFormat="false" ht="45" hidden="false" customHeight="false" outlineLevel="0" collapsed="false">
      <c r="D42" s="42" t="s">
        <v>224</v>
      </c>
    </row>
    <row r="43" customFormat="false" ht="15" hidden="false" customHeight="false" outlineLevel="0" collapsed="false">
      <c r="B43" s="39" t="n">
        <v>4</v>
      </c>
      <c r="C43" s="42" t="s">
        <v>225</v>
      </c>
      <c r="D43" s="39" t="s">
        <v>204</v>
      </c>
    </row>
    <row r="46" s="41" customFormat="true" ht="21" hidden="false" customHeight="false" outlineLevel="0" collapsed="false">
      <c r="A46" s="41" t="n">
        <v>6</v>
      </c>
      <c r="C46" s="44" t="s">
        <v>226</v>
      </c>
    </row>
    <row r="47" customFormat="false" ht="15" hidden="false" customHeight="false" outlineLevel="0" collapsed="false">
      <c r="B47" s="39" t="n">
        <v>1</v>
      </c>
      <c r="C47" s="42" t="s">
        <v>173</v>
      </c>
    </row>
    <row r="48" customFormat="false" ht="45" hidden="false" customHeight="false" outlineLevel="0" collapsed="false">
      <c r="B48" s="39" t="n">
        <v>2</v>
      </c>
      <c r="C48" s="42" t="s">
        <v>227</v>
      </c>
    </row>
    <row r="49" customFormat="false" ht="15" hidden="false" customHeight="false" outlineLevel="0" collapsed="false">
      <c r="B49" s="39" t="n">
        <v>3</v>
      </c>
      <c r="C49" s="42" t="s">
        <v>228</v>
      </c>
      <c r="D49" s="39" t="s">
        <v>140</v>
      </c>
    </row>
    <row r="50" customFormat="false" ht="30" hidden="false" customHeight="false" outlineLevel="0" collapsed="false">
      <c r="D50" s="42" t="s">
        <v>229</v>
      </c>
    </row>
    <row r="51" customFormat="false" ht="120" hidden="false" customHeight="false" outlineLevel="0" collapsed="false">
      <c r="D51" s="42" t="s">
        <v>230</v>
      </c>
    </row>
    <row r="54" s="41" customFormat="true" ht="21" hidden="false" customHeight="false" outlineLevel="0" collapsed="false">
      <c r="A54" s="41" t="n">
        <v>7</v>
      </c>
      <c r="C54" s="44" t="s">
        <v>231</v>
      </c>
    </row>
    <row r="55" customFormat="false" ht="15" hidden="false" customHeight="false" outlineLevel="0" collapsed="false">
      <c r="B55" s="39" t="n">
        <v>1</v>
      </c>
      <c r="C55" s="42" t="s">
        <v>173</v>
      </c>
    </row>
    <row r="56" customFormat="false" ht="15" hidden="false" customHeight="false" outlineLevel="0" collapsed="false">
      <c r="B56" s="39" t="n">
        <v>2</v>
      </c>
      <c r="C56" s="42" t="s">
        <v>232</v>
      </c>
      <c r="D56" s="39" t="s">
        <v>233</v>
      </c>
    </row>
    <row r="57" customFormat="false" ht="45" hidden="false" customHeight="false" outlineLevel="0" collapsed="false">
      <c r="D57" s="42" t="s">
        <v>234</v>
      </c>
    </row>
    <row r="58" customFormat="false" ht="30" hidden="false" customHeight="false" outlineLevel="0" collapsed="false">
      <c r="B58" s="39" t="n">
        <v>3</v>
      </c>
      <c r="C58" s="42" t="s">
        <v>235</v>
      </c>
      <c r="D58" s="39" t="s">
        <v>236</v>
      </c>
    </row>
    <row r="61" s="41" customFormat="true" ht="30" hidden="false" customHeight="false" outlineLevel="0" collapsed="false">
      <c r="A61" s="41" t="n">
        <v>8</v>
      </c>
      <c r="C61" s="44" t="s">
        <v>237</v>
      </c>
      <c r="D61" s="46" t="s">
        <v>238</v>
      </c>
    </row>
    <row r="62" customFormat="false" ht="15" hidden="false" customHeight="false" outlineLevel="0" collapsed="false">
      <c r="B62" s="39" t="n">
        <v>1</v>
      </c>
      <c r="C62" s="42" t="s">
        <v>173</v>
      </c>
    </row>
    <row r="63" customFormat="false" ht="15" hidden="false" customHeight="false" outlineLevel="0" collapsed="false">
      <c r="B63" s="39" t="n">
        <v>2</v>
      </c>
      <c r="C63" s="42" t="s">
        <v>239</v>
      </c>
      <c r="D63" s="39" t="s">
        <v>240</v>
      </c>
    </row>
    <row r="64" customFormat="false" ht="45" hidden="false" customHeight="false" outlineLevel="0" collapsed="false">
      <c r="D64" s="42" t="s">
        <v>241</v>
      </c>
    </row>
    <row r="65" customFormat="false" ht="180" hidden="false" customHeight="false" outlineLevel="0" collapsed="false">
      <c r="B65" s="39" t="n">
        <v>3</v>
      </c>
      <c r="C65" s="42" t="s">
        <v>242</v>
      </c>
      <c r="D65" s="42" t="s">
        <v>243</v>
      </c>
    </row>
    <row r="66" customFormat="false" ht="15" hidden="false" customHeight="false" outlineLevel="0" collapsed="false">
      <c r="B66" s="39" t="n">
        <v>4</v>
      </c>
      <c r="C66" s="42" t="s">
        <v>244</v>
      </c>
      <c r="D66" s="39" t="s">
        <v>140</v>
      </c>
    </row>
    <row r="67" customFormat="false" ht="15" hidden="false" customHeight="false" outlineLevel="0" collapsed="false">
      <c r="B67" s="39" t="n">
        <v>5</v>
      </c>
      <c r="C67" s="42" t="s">
        <v>245</v>
      </c>
      <c r="D67" s="39" t="s">
        <v>246</v>
      </c>
    </row>
    <row r="68" customFormat="false" ht="30" hidden="false" customHeight="false" outlineLevel="0" collapsed="false">
      <c r="B68" s="39" t="n">
        <v>6</v>
      </c>
      <c r="C68" s="42" t="s">
        <v>247</v>
      </c>
      <c r="D68" s="47" t="s">
        <v>236</v>
      </c>
    </row>
    <row r="69" customFormat="false" ht="15" hidden="false" customHeight="false" outlineLevel="0" collapsed="false">
      <c r="B69" s="39" t="n">
        <v>7</v>
      </c>
      <c r="C69" s="42" t="s">
        <v>248</v>
      </c>
      <c r="D69" s="39" t="s">
        <v>111</v>
      </c>
    </row>
    <row r="70" customFormat="false" ht="225" hidden="false" customHeight="false" outlineLevel="0" collapsed="false">
      <c r="D70" s="42" t="s">
        <v>249</v>
      </c>
    </row>
    <row r="71" customFormat="false" ht="15" hidden="false" customHeight="false" outlineLevel="0" collapsed="false">
      <c r="B71" s="39" t="n">
        <v>8</v>
      </c>
      <c r="C71" s="42" t="s">
        <v>250</v>
      </c>
      <c r="D71" s="39" t="s">
        <v>113</v>
      </c>
    </row>
    <row r="72" customFormat="false" ht="15.75" hidden="false" customHeight="false" outlineLevel="0" collapsed="false">
      <c r="B72" s="39" t="n">
        <v>9</v>
      </c>
      <c r="C72" s="42" t="s">
        <v>251</v>
      </c>
      <c r="D72" s="39" t="s">
        <v>252</v>
      </c>
    </row>
    <row r="73" customFormat="false" ht="15.75" hidden="false" customHeight="false" outlineLevel="0" collapsed="false">
      <c r="B73" s="39" t="n">
        <v>10</v>
      </c>
      <c r="C73" s="42" t="s">
        <v>253</v>
      </c>
      <c r="D73" s="48" t="s">
        <v>201</v>
      </c>
    </row>
    <row r="74" customFormat="false" ht="15" hidden="false" customHeight="false" outlineLevel="0" collapsed="false">
      <c r="B74" s="39" t="n">
        <v>11</v>
      </c>
      <c r="C74" s="42" t="s">
        <v>254</v>
      </c>
      <c r="D74" s="39" t="s">
        <v>255</v>
      </c>
    </row>
    <row r="75" customFormat="false" ht="30" hidden="false" customHeight="false" outlineLevel="0" collapsed="false">
      <c r="D75" s="42" t="s">
        <v>256</v>
      </c>
    </row>
    <row r="78" s="41" customFormat="true" ht="60" hidden="false" customHeight="false" outlineLevel="0" collapsed="false">
      <c r="A78" s="41" t="n">
        <v>9</v>
      </c>
      <c r="C78" s="44" t="s">
        <v>257</v>
      </c>
      <c r="D78" s="46" t="s">
        <v>258</v>
      </c>
    </row>
    <row r="79" customFormat="false" ht="15" hidden="false" customHeight="false" outlineLevel="0" collapsed="false">
      <c r="B79" s="39" t="n">
        <v>1</v>
      </c>
      <c r="C79" s="42" t="s">
        <v>173</v>
      </c>
    </row>
    <row r="80" customFormat="false" ht="15" hidden="false" customHeight="false" outlineLevel="0" collapsed="false">
      <c r="B80" s="39" t="n">
        <v>2</v>
      </c>
      <c r="C80" s="42" t="s">
        <v>259</v>
      </c>
      <c r="D80" s="39" t="s">
        <v>260</v>
      </c>
    </row>
    <row r="81" customFormat="false" ht="75" hidden="false" customHeight="false" outlineLevel="0" collapsed="false">
      <c r="D81" s="42" t="s">
        <v>261</v>
      </c>
    </row>
    <row r="82" customFormat="false" ht="75" hidden="false" customHeight="false" outlineLevel="0" collapsed="false">
      <c r="C82" s="42" t="s">
        <v>262</v>
      </c>
      <c r="D82" s="42" t="s">
        <v>263</v>
      </c>
    </row>
    <row r="83" customFormat="false" ht="15" hidden="false" customHeight="false" outlineLevel="0" collapsed="false">
      <c r="B83" s="39" t="n">
        <v>3</v>
      </c>
      <c r="C83" s="42" t="s">
        <v>264</v>
      </c>
      <c r="D83" s="39" t="s">
        <v>265</v>
      </c>
    </row>
    <row r="84" customFormat="false" ht="45" hidden="false" customHeight="false" outlineLevel="0" collapsed="false">
      <c r="B84" s="39" t="n">
        <v>4</v>
      </c>
      <c r="C84" s="42" t="s">
        <v>245</v>
      </c>
      <c r="D84" s="42" t="s">
        <v>266</v>
      </c>
    </row>
    <row r="85" customFormat="false" ht="15" hidden="false" customHeight="false" outlineLevel="0" collapsed="false">
      <c r="B85" s="39" t="n">
        <v>5</v>
      </c>
      <c r="C85" s="42" t="s">
        <v>267</v>
      </c>
      <c r="D85" s="39" t="s">
        <v>268</v>
      </c>
    </row>
    <row r="86" customFormat="false" ht="165" hidden="false" customHeight="false" outlineLevel="0" collapsed="false">
      <c r="C86" s="42" t="s">
        <v>269</v>
      </c>
      <c r="D86" s="49" t="s">
        <v>270</v>
      </c>
    </row>
    <row r="89" s="41" customFormat="true" ht="30" hidden="false" customHeight="false" outlineLevel="0" collapsed="false">
      <c r="A89" s="41" t="n">
        <v>10</v>
      </c>
      <c r="C89" s="44" t="s">
        <v>271</v>
      </c>
      <c r="D89" s="46" t="s">
        <v>272</v>
      </c>
    </row>
    <row r="90" customFormat="false" ht="15" hidden="false" customHeight="false" outlineLevel="0" collapsed="false">
      <c r="B90" s="39" t="n">
        <v>1</v>
      </c>
      <c r="C90" s="42" t="s">
        <v>173</v>
      </c>
    </row>
    <row r="91" customFormat="false" ht="15" hidden="false" customHeight="false" outlineLevel="0" collapsed="false">
      <c r="B91" s="39" t="n">
        <v>2</v>
      </c>
      <c r="C91" s="42" t="s">
        <v>273</v>
      </c>
      <c r="D91" s="39" t="s">
        <v>274</v>
      </c>
    </row>
    <row r="92" customFormat="false" ht="120" hidden="false" customHeight="false" outlineLevel="0" collapsed="false">
      <c r="C92" s="42" t="s">
        <v>275</v>
      </c>
      <c r="D92" s="42" t="s">
        <v>276</v>
      </c>
    </row>
    <row r="95" s="41" customFormat="true" ht="60" hidden="false" customHeight="false" outlineLevel="0" collapsed="false">
      <c r="A95" s="41" t="n">
        <v>11</v>
      </c>
      <c r="C95" s="44" t="s">
        <v>277</v>
      </c>
      <c r="D95" s="46" t="s">
        <v>278</v>
      </c>
    </row>
    <row r="96" customFormat="false" ht="15" hidden="false" customHeight="false" outlineLevel="0" collapsed="false">
      <c r="B96" s="39" t="n">
        <v>1</v>
      </c>
      <c r="C96" s="42" t="s">
        <v>173</v>
      </c>
    </row>
    <row r="97" customFormat="false" ht="45" hidden="false" customHeight="false" outlineLevel="0" collapsed="false">
      <c r="B97" s="39" t="n">
        <v>2</v>
      </c>
      <c r="C97" s="42" t="s">
        <v>279</v>
      </c>
      <c r="D97" s="39" t="s">
        <v>280</v>
      </c>
    </row>
    <row r="98" customFormat="false" ht="120" hidden="false" customHeight="false" outlineLevel="0" collapsed="false">
      <c r="B98" s="39" t="n">
        <v>3</v>
      </c>
      <c r="C98" s="42" t="s">
        <v>281</v>
      </c>
      <c r="D98" s="42" t="s">
        <v>282</v>
      </c>
    </row>
    <row r="99" customFormat="false" ht="30" hidden="false" customHeight="false" outlineLevel="0" collapsed="false">
      <c r="B99" s="39" t="n">
        <v>4</v>
      </c>
      <c r="C99" s="42" t="s">
        <v>283</v>
      </c>
      <c r="D99" s="39" t="s">
        <v>246</v>
      </c>
    </row>
    <row r="100" customFormat="false" ht="15" hidden="false" customHeight="false" outlineLevel="0" collapsed="false">
      <c r="B100" s="39" t="n">
        <v>5</v>
      </c>
      <c r="C100" s="42" t="s">
        <v>284</v>
      </c>
      <c r="D100" s="50" t="s">
        <v>285</v>
      </c>
    </row>
    <row r="101" customFormat="false" ht="15" hidden="false" customHeight="false" outlineLevel="0" collapsed="false">
      <c r="B101" s="39" t="n">
        <v>6</v>
      </c>
      <c r="C101" s="42" t="s">
        <v>286</v>
      </c>
      <c r="D101" s="39" t="s">
        <v>287</v>
      </c>
    </row>
    <row r="102" customFormat="false" ht="60" hidden="false" customHeight="false" outlineLevel="0" collapsed="false">
      <c r="D102" s="42" t="s">
        <v>288</v>
      </c>
    </row>
    <row r="103" customFormat="false" ht="15" hidden="false" customHeight="false" outlineLevel="0" collapsed="false">
      <c r="B103" s="39" t="n">
        <v>7</v>
      </c>
      <c r="C103" s="42" t="s">
        <v>289</v>
      </c>
    </row>
    <row r="104" customFormat="false" ht="15" hidden="false" customHeight="false" outlineLevel="0" collapsed="false">
      <c r="B104" s="39" t="n">
        <v>8</v>
      </c>
      <c r="C104" s="42" t="s">
        <v>290</v>
      </c>
      <c r="D104" s="39" t="s">
        <v>291</v>
      </c>
    </row>
    <row r="107" s="41" customFormat="true" ht="45" hidden="false" customHeight="false" outlineLevel="0" collapsed="false">
      <c r="A107" s="41" t="n">
        <v>11</v>
      </c>
      <c r="C107" s="44" t="s">
        <v>292</v>
      </c>
      <c r="D107" s="46" t="s">
        <v>293</v>
      </c>
    </row>
    <row r="108" customFormat="false" ht="15" hidden="false" customHeight="false" outlineLevel="0" collapsed="false">
      <c r="B108" s="39" t="n">
        <v>1</v>
      </c>
      <c r="C108" s="42" t="s">
        <v>173</v>
      </c>
    </row>
    <row r="109" customFormat="false" ht="15" hidden="false" customHeight="false" outlineLevel="0" collapsed="false">
      <c r="B109" s="39" t="n">
        <v>2</v>
      </c>
      <c r="C109" s="42" t="s">
        <v>294</v>
      </c>
      <c r="D109" s="39" t="s">
        <v>295</v>
      </c>
    </row>
    <row r="110" customFormat="false" ht="30" hidden="false" customHeight="false" outlineLevel="0" collapsed="false">
      <c r="C110" s="42" t="s">
        <v>296</v>
      </c>
      <c r="D110" s="42" t="s">
        <v>297</v>
      </c>
    </row>
    <row r="111" customFormat="false" ht="15" hidden="false" customHeight="false" outlineLevel="0" collapsed="false">
      <c r="B111" s="39" t="n">
        <v>3</v>
      </c>
      <c r="C111" s="42" t="s">
        <v>298</v>
      </c>
      <c r="D111" s="39" t="s">
        <v>287</v>
      </c>
    </row>
    <row r="112" customFormat="false" ht="120" hidden="false" customHeight="false" outlineLevel="0" collapsed="false">
      <c r="D112" s="42" t="s">
        <v>299</v>
      </c>
    </row>
    <row r="113" customFormat="false" ht="15" hidden="false" customHeight="false" outlineLevel="0" collapsed="false">
      <c r="B113" s="39" t="n">
        <v>4</v>
      </c>
      <c r="C113" s="42" t="s">
        <v>300</v>
      </c>
      <c r="D113" s="39" t="s">
        <v>301</v>
      </c>
    </row>
    <row r="114" customFormat="false" ht="105" hidden="false" customHeight="false" outlineLevel="0" collapsed="false">
      <c r="B114" s="39" t="n">
        <v>5</v>
      </c>
      <c r="C114" s="42" t="s">
        <v>302</v>
      </c>
      <c r="D114" s="42" t="s">
        <v>303</v>
      </c>
    </row>
    <row r="115" customFormat="false" ht="180" hidden="false" customHeight="false" outlineLevel="0" collapsed="false">
      <c r="B115" s="39" t="n">
        <v>6</v>
      </c>
      <c r="C115" s="42" t="s">
        <v>304</v>
      </c>
      <c r="D115" s="42" t="s">
        <v>305</v>
      </c>
    </row>
    <row r="116" customFormat="false" ht="15" hidden="false" customHeight="false" outlineLevel="0" collapsed="false">
      <c r="B116" s="39" t="n">
        <v>7</v>
      </c>
      <c r="C116" s="42" t="s">
        <v>306</v>
      </c>
    </row>
    <row r="117" customFormat="false" ht="15" hidden="false" customHeight="false" outlineLevel="0" collapsed="false">
      <c r="B117" s="39" t="n">
        <v>8</v>
      </c>
      <c r="C117" s="42" t="s">
        <v>307</v>
      </c>
      <c r="D117" s="39" t="s">
        <v>308</v>
      </c>
    </row>
    <row r="118" customFormat="false" ht="15" hidden="false" customHeight="false" outlineLevel="0" collapsed="false">
      <c r="C118" s="42" t="s">
        <v>309</v>
      </c>
      <c r="D118" s="39" t="s">
        <v>310</v>
      </c>
    </row>
    <row r="119" customFormat="false" ht="15" hidden="false" customHeight="false" outlineLevel="0" collapsed="false">
      <c r="C119" s="42" t="s">
        <v>311</v>
      </c>
      <c r="D119" s="39" t="s">
        <v>312</v>
      </c>
    </row>
    <row r="120" customFormat="false" ht="15" hidden="false" customHeight="false" outlineLevel="0" collapsed="false">
      <c r="B120" s="39" t="n">
        <v>9</v>
      </c>
      <c r="C120" s="42" t="s">
        <v>313</v>
      </c>
    </row>
    <row r="121" customFormat="false" ht="15" hidden="false" customHeight="false" outlineLevel="0" collapsed="false">
      <c r="B121" s="39" t="n">
        <v>10</v>
      </c>
      <c r="C121" s="42" t="s">
        <v>314</v>
      </c>
      <c r="D121" s="39" t="s">
        <v>315</v>
      </c>
    </row>
    <row r="122" customFormat="false" ht="60" hidden="false" customHeight="false" outlineLevel="0" collapsed="false">
      <c r="D122" s="42" t="s">
        <v>316</v>
      </c>
    </row>
    <row r="123" customFormat="false" ht="15" hidden="false" customHeight="false" outlineLevel="0" collapsed="false">
      <c r="B123" s="39" t="n">
        <v>11</v>
      </c>
      <c r="C123" s="42" t="s">
        <v>317</v>
      </c>
      <c r="D123" s="39" t="s">
        <v>318</v>
      </c>
    </row>
    <row r="124" customFormat="false" ht="30" hidden="false" customHeight="false" outlineLevel="0" collapsed="false">
      <c r="D124" s="51" t="s">
        <v>319</v>
      </c>
    </row>
    <row r="125" customFormat="false" ht="15" hidden="false" customHeight="false" outlineLevel="0" collapsed="false">
      <c r="B125" s="39" t="n">
        <v>12</v>
      </c>
      <c r="C125" s="42" t="s">
        <v>320</v>
      </c>
      <c r="D125" s="39" t="s">
        <v>321</v>
      </c>
    </row>
    <row r="126" customFormat="false" ht="15" hidden="false" customHeight="false" outlineLevel="0" collapsed="false">
      <c r="D126" s="51" t="s">
        <v>322</v>
      </c>
    </row>
    <row r="127" customFormat="false" ht="15" hidden="false" customHeight="false" outlineLevel="0" collapsed="false">
      <c r="B127" s="39" t="n">
        <v>13</v>
      </c>
      <c r="C127" s="42" t="s">
        <v>323</v>
      </c>
      <c r="D127" s="52" t="s">
        <v>324</v>
      </c>
    </row>
    <row r="128" customFormat="false" ht="15" hidden="false" customHeight="false" outlineLevel="0" collapsed="false">
      <c r="B128" s="39" t="n">
        <v>14</v>
      </c>
      <c r="C128" s="42" t="s">
        <v>325</v>
      </c>
      <c r="D128" s="39" t="s">
        <v>308</v>
      </c>
    </row>
    <row r="129" customFormat="false" ht="75" hidden="false" customHeight="false" outlineLevel="0" collapsed="false">
      <c r="D129" s="49" t="s">
        <v>326</v>
      </c>
    </row>
  </sheetData>
  <hyperlinks>
    <hyperlink ref="D13" r:id="rId1" display="https://obscure-ocean-39521.herokuapp.com"/>
    <hyperlink ref="D14" r:id="rId2" display="https://git.heroku.com/obscure-ocean-39521.git"/>
    <hyperlink ref="D68" r:id="rId3" display="http://localhost:500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40" activeCellId="0" sqref="D28:D41"/>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77</v>
      </c>
      <c r="B1" s="40" t="s">
        <v>78</v>
      </c>
      <c r="C1" s="43" t="s">
        <v>79</v>
      </c>
      <c r="D1" s="40" t="s">
        <v>80</v>
      </c>
    </row>
    <row r="2" s="41" customFormat="true" ht="21" hidden="false" customHeight="false" outlineLevel="0" collapsed="false">
      <c r="A2" s="41" t="n">
        <v>1</v>
      </c>
      <c r="C2" s="44" t="s">
        <v>327</v>
      </c>
    </row>
    <row r="3" customFormat="false" ht="15" hidden="false" customHeight="false" outlineLevel="0" collapsed="false">
      <c r="B3" s="39" t="n">
        <v>1</v>
      </c>
      <c r="C3" s="42" t="s">
        <v>328</v>
      </c>
    </row>
    <row r="5" s="41" customFormat="true" ht="21" hidden="false" customHeight="false" outlineLevel="0" collapsed="false">
      <c r="A5" s="41" t="n">
        <v>2</v>
      </c>
      <c r="C5" s="44" t="s">
        <v>329</v>
      </c>
    </row>
    <row r="6" customFormat="false" ht="15" hidden="false" customHeight="false" outlineLevel="0" collapsed="false">
      <c r="B6" s="39" t="n">
        <v>1</v>
      </c>
      <c r="C6" s="42" t="s">
        <v>330</v>
      </c>
      <c r="D6" s="39" t="s">
        <v>331</v>
      </c>
    </row>
    <row r="8" s="41" customFormat="true" ht="21" hidden="false" customHeight="false" outlineLevel="0" collapsed="false">
      <c r="A8" s="41" t="n">
        <v>3</v>
      </c>
      <c r="C8" s="44" t="s">
        <v>332</v>
      </c>
    </row>
    <row r="9" customFormat="false" ht="15" hidden="false" customHeight="false" outlineLevel="0" collapsed="false">
      <c r="B9" s="39" t="n">
        <v>1</v>
      </c>
      <c r="C9" s="42" t="s">
        <v>333</v>
      </c>
      <c r="D9" s="39" t="s">
        <v>334</v>
      </c>
    </row>
    <row r="10" customFormat="false" ht="15" hidden="false" customHeight="false" outlineLevel="0" collapsed="false">
      <c r="B10" s="39" t="n">
        <v>2</v>
      </c>
      <c r="C10" s="42" t="s">
        <v>335</v>
      </c>
      <c r="D10" s="39" t="s">
        <v>336</v>
      </c>
    </row>
    <row r="11" customFormat="false" ht="15" hidden="false" customHeight="false" outlineLevel="0" collapsed="false">
      <c r="B11" s="39" t="n">
        <v>3</v>
      </c>
      <c r="C11" s="42" t="s">
        <v>337</v>
      </c>
      <c r="D11" s="39" t="s">
        <v>338</v>
      </c>
    </row>
    <row r="12" customFormat="false" ht="15" hidden="false" customHeight="false" outlineLevel="0" collapsed="false">
      <c r="B12" s="39" t="n">
        <v>4</v>
      </c>
      <c r="C12" s="42" t="s">
        <v>339</v>
      </c>
      <c r="D12" s="39" t="s">
        <v>340</v>
      </c>
    </row>
    <row r="13" customFormat="false" ht="15" hidden="false" customHeight="false" outlineLevel="0" collapsed="false">
      <c r="B13" s="39" t="n">
        <v>5</v>
      </c>
      <c r="C13" s="42" t="s">
        <v>341</v>
      </c>
    </row>
    <row r="14" customFormat="false" ht="15" hidden="false" customHeight="false" outlineLevel="0" collapsed="false">
      <c r="C14" s="54" t="s">
        <v>342</v>
      </c>
    </row>
    <row r="15" customFormat="false" ht="15" hidden="false" customHeight="false" outlineLevel="0" collapsed="false">
      <c r="C15" s="55" t="s">
        <v>343</v>
      </c>
      <c r="D15" s="39" t="s">
        <v>344</v>
      </c>
    </row>
    <row r="16" customFormat="false" ht="15" hidden="false" customHeight="false" outlineLevel="0" collapsed="false">
      <c r="C16" s="55" t="s">
        <v>345</v>
      </c>
      <c r="D16" s="39" t="s">
        <v>113</v>
      </c>
    </row>
    <row r="17" customFormat="false" ht="15" hidden="false" customHeight="false" outlineLevel="0" collapsed="false">
      <c r="C17" s="55" t="s">
        <v>251</v>
      </c>
      <c r="D17" s="39" t="s">
        <v>346</v>
      </c>
    </row>
    <row r="18" customFormat="false" ht="15" hidden="false" customHeight="false" outlineLevel="0" collapsed="false">
      <c r="C18" s="55" t="s">
        <v>347</v>
      </c>
      <c r="D18" s="39" t="s">
        <v>348</v>
      </c>
    </row>
    <row r="19" customFormat="false" ht="15" hidden="false" customHeight="false" outlineLevel="0" collapsed="false">
      <c r="C19" s="55" t="s">
        <v>349</v>
      </c>
      <c r="D19" s="39" t="s">
        <v>350</v>
      </c>
    </row>
    <row r="20" customFormat="false" ht="15" hidden="false" customHeight="false" outlineLevel="0" collapsed="false">
      <c r="C20" s="56" t="s">
        <v>351</v>
      </c>
      <c r="D20" s="39" t="s">
        <v>352</v>
      </c>
    </row>
    <row r="21" customFormat="false" ht="15" hidden="false" customHeight="false" outlineLevel="0" collapsed="false">
      <c r="C21" s="54" t="s">
        <v>353</v>
      </c>
    </row>
    <row r="22" customFormat="false" ht="15" hidden="false" customHeight="false" outlineLevel="0" collapsed="false">
      <c r="C22" s="55" t="s">
        <v>354</v>
      </c>
      <c r="D22" s="39" t="s">
        <v>355</v>
      </c>
    </row>
    <row r="23" customFormat="false" ht="15" hidden="false" customHeight="false" outlineLevel="0" collapsed="false">
      <c r="C23" s="55" t="s">
        <v>347</v>
      </c>
      <c r="D23" s="39" t="s">
        <v>348</v>
      </c>
    </row>
    <row r="24" customFormat="false" ht="15" hidden="false" customHeight="false" outlineLevel="0" collapsed="false">
      <c r="C24" s="55" t="s">
        <v>356</v>
      </c>
      <c r="D24" s="39" t="s">
        <v>357</v>
      </c>
    </row>
    <row r="25" customFormat="false" ht="15" hidden="false" customHeight="false" outlineLevel="0" collapsed="false">
      <c r="C25" s="55"/>
    </row>
    <row r="26" s="41" customFormat="true" ht="21" hidden="false" customHeight="false" outlineLevel="0" collapsed="false">
      <c r="A26" s="41" t="n">
        <v>4</v>
      </c>
      <c r="C26" s="44" t="s">
        <v>186</v>
      </c>
    </row>
    <row r="27" customFormat="false" ht="15" hidden="false" customHeight="false" outlineLevel="0" collapsed="false">
      <c r="B27" s="39" t="n">
        <v>1</v>
      </c>
      <c r="C27" s="42" t="s">
        <v>173</v>
      </c>
    </row>
    <row r="28" customFormat="false" ht="15" hidden="false" customHeight="false" outlineLevel="0" collapsed="false">
      <c r="B28" s="39" t="n">
        <v>2</v>
      </c>
      <c r="C28" s="42" t="s">
        <v>187</v>
      </c>
      <c r="D28" s="39" t="s">
        <v>358</v>
      </c>
    </row>
    <row r="29" customFormat="false" ht="15" hidden="false" customHeight="false" outlineLevel="0" collapsed="false">
      <c r="C29" s="54" t="s">
        <v>192</v>
      </c>
      <c r="D29" s="45" t="s">
        <v>359</v>
      </c>
    </row>
    <row r="30" customFormat="false" ht="15" hidden="false" customHeight="false" outlineLevel="0" collapsed="false">
      <c r="C30" s="54" t="s">
        <v>194</v>
      </c>
      <c r="D30" s="45" t="s">
        <v>360</v>
      </c>
    </row>
    <row r="32" s="41" customFormat="true" ht="21" hidden="false" customHeight="false" outlineLevel="0" collapsed="false">
      <c r="A32" s="41" t="n">
        <v>5</v>
      </c>
      <c r="C32" s="44" t="s">
        <v>361</v>
      </c>
    </row>
    <row r="33" customFormat="false" ht="30" hidden="false" customHeight="false" outlineLevel="0" collapsed="false">
      <c r="B33" s="39" t="n">
        <v>1</v>
      </c>
      <c r="C33" s="42" t="s">
        <v>362</v>
      </c>
    </row>
    <row r="34" customFormat="false" ht="15" hidden="false" customHeight="false" outlineLevel="0" collapsed="false">
      <c r="B34" s="39" t="n">
        <v>2</v>
      </c>
      <c r="C34" s="42" t="s">
        <v>173</v>
      </c>
    </row>
    <row r="35" customFormat="false" ht="15" hidden="false" customHeight="false" outlineLevel="0" collapsed="false">
      <c r="B35" s="39" t="n">
        <v>3</v>
      </c>
      <c r="C35" s="42" t="s">
        <v>215</v>
      </c>
      <c r="D35" s="39" t="s">
        <v>216</v>
      </c>
    </row>
    <row r="36" customFormat="false" ht="15" hidden="false" customHeight="false" outlineLevel="0" collapsed="false">
      <c r="B36" s="39" t="n">
        <v>4</v>
      </c>
      <c r="C36" s="42" t="s">
        <v>363</v>
      </c>
      <c r="D36" s="22" t="s">
        <v>127</v>
      </c>
    </row>
    <row r="37" customFormat="false" ht="15" hidden="false" customHeight="false" outlineLevel="0" collapsed="false">
      <c r="D37" s="42"/>
    </row>
    <row r="38" s="41" customFormat="true" ht="21" hidden="false" customHeight="false" outlineLevel="0" collapsed="false">
      <c r="A38" s="41" t="n">
        <v>6</v>
      </c>
      <c r="C38" s="44" t="s">
        <v>364</v>
      </c>
    </row>
    <row r="39" customFormat="false" ht="15" hidden="false" customHeight="false" outlineLevel="0" collapsed="false">
      <c r="B39" s="39" t="n">
        <v>1</v>
      </c>
      <c r="C39" s="42" t="s">
        <v>173</v>
      </c>
    </row>
    <row r="40" customFormat="false" ht="15" hidden="false" customHeight="false" outlineLevel="0" collapsed="false">
      <c r="B40" s="39" t="n">
        <v>2</v>
      </c>
      <c r="C40" s="42" t="s">
        <v>200</v>
      </c>
      <c r="D40" s="39" t="s">
        <v>201</v>
      </c>
    </row>
    <row r="41" customFormat="false" ht="15" hidden="false" customHeight="false" outlineLevel="0" collapsed="false">
      <c r="B41" s="39" t="n">
        <v>3</v>
      </c>
      <c r="C41" s="42" t="s">
        <v>202</v>
      </c>
      <c r="D41" s="39" t="s">
        <v>204</v>
      </c>
    </row>
    <row r="42" customFormat="false" ht="15" hidden="false" customHeight="false" outlineLevel="0" collapsed="false">
      <c r="B42" s="39" t="n">
        <v>4</v>
      </c>
      <c r="C42" s="42" t="s">
        <v>205</v>
      </c>
      <c r="D42" s="39" t="s">
        <v>208</v>
      </c>
    </row>
    <row r="43" customFormat="false" ht="15" hidden="false" customHeight="false" outlineLevel="0" collapsed="false">
      <c r="C43" s="54" t="s">
        <v>209</v>
      </c>
      <c r="D43" s="39" t="s">
        <v>365</v>
      </c>
    </row>
    <row r="45" s="41" customFormat="true" ht="21" hidden="false" customHeight="false" outlineLevel="0" collapsed="false">
      <c r="A45" s="41" t="n">
        <v>7</v>
      </c>
      <c r="C45" s="44" t="s">
        <v>211</v>
      </c>
    </row>
    <row r="46" customFormat="false" ht="15" hidden="false" customHeight="false" outlineLevel="0" collapsed="false">
      <c r="B46" s="39" t="n">
        <v>1</v>
      </c>
      <c r="C46" s="42" t="s">
        <v>173</v>
      </c>
    </row>
    <row r="47" customFormat="false" ht="15" hidden="false" customHeight="false" outlineLevel="0" collapsed="false">
      <c r="B47" s="39" t="n">
        <v>2</v>
      </c>
      <c r="C47" s="42" t="s">
        <v>211</v>
      </c>
      <c r="D47" s="39" t="s">
        <v>212</v>
      </c>
    </row>
    <row r="49" s="41" customFormat="true" ht="21" hidden="false" customHeight="false" outlineLevel="0" collapsed="false">
      <c r="A49" s="41" t="n">
        <v>8</v>
      </c>
      <c r="C49" s="44" t="s">
        <v>218</v>
      </c>
    </row>
    <row r="50" customFormat="false" ht="15" hidden="false" customHeight="false" outlineLevel="0" collapsed="false">
      <c r="B50" s="39" t="n">
        <v>1</v>
      </c>
      <c r="C50" s="42" t="s">
        <v>173</v>
      </c>
    </row>
    <row r="51" customFormat="false" ht="15" hidden="false" customHeight="false" outlineLevel="0" collapsed="false">
      <c r="B51" s="39" t="n">
        <v>2</v>
      </c>
      <c r="C51" s="42" t="s">
        <v>219</v>
      </c>
      <c r="D51" s="39" t="s">
        <v>220</v>
      </c>
    </row>
    <row r="52" customFormat="false" ht="30" hidden="false" customHeight="false" outlineLevel="0" collapsed="false">
      <c r="B52" s="39" t="n">
        <v>3</v>
      </c>
      <c r="C52" s="42" t="s">
        <v>222</v>
      </c>
      <c r="D52" s="39" t="s">
        <v>223</v>
      </c>
    </row>
    <row r="53" customFormat="false" ht="15" hidden="false" customHeight="false" outlineLevel="0" collapsed="false">
      <c r="B53" s="39" t="n">
        <v>4</v>
      </c>
      <c r="C53" s="42" t="s">
        <v>225</v>
      </c>
      <c r="D53" s="39" t="s">
        <v>204</v>
      </c>
    </row>
    <row r="55" s="41" customFormat="true" ht="21" hidden="false" customHeight="false" outlineLevel="0" collapsed="false">
      <c r="A55" s="41" t="n">
        <v>9</v>
      </c>
      <c r="C55" s="44" t="s">
        <v>226</v>
      </c>
    </row>
    <row r="56" customFormat="false" ht="15" hidden="false" customHeight="false" outlineLevel="0" collapsed="false">
      <c r="B56" s="39" t="n">
        <v>1</v>
      </c>
      <c r="C56" s="42" t="s">
        <v>173</v>
      </c>
    </row>
    <row r="57" customFormat="false" ht="45" hidden="false" customHeight="false" outlineLevel="0" collapsed="false">
      <c r="B57" s="39" t="n">
        <v>2</v>
      </c>
      <c r="C57" s="42" t="s">
        <v>227</v>
      </c>
    </row>
    <row r="58" customFormat="false" ht="15" hidden="false" customHeight="false" outlineLevel="0" collapsed="false">
      <c r="B58" s="39" t="n">
        <v>3</v>
      </c>
      <c r="C58" s="42" t="s">
        <v>228</v>
      </c>
      <c r="D58" s="39" t="s">
        <v>140</v>
      </c>
    </row>
    <row r="60" s="41" customFormat="true" ht="21" hidden="false" customHeight="false" outlineLevel="0" collapsed="false">
      <c r="A60" s="41" t="n">
        <v>10</v>
      </c>
      <c r="C60" s="44" t="s">
        <v>231</v>
      </c>
    </row>
    <row r="61" customFormat="false" ht="15" hidden="false" customHeight="false" outlineLevel="0" collapsed="false">
      <c r="B61" s="39" t="n">
        <v>1</v>
      </c>
      <c r="C61" s="42" t="s">
        <v>173</v>
      </c>
    </row>
    <row r="62" customFormat="false" ht="15" hidden="false" customHeight="false" outlineLevel="0" collapsed="false">
      <c r="B62" s="39" t="n">
        <v>2</v>
      </c>
      <c r="C62" s="42" t="s">
        <v>232</v>
      </c>
      <c r="D62" s="39" t="s">
        <v>233</v>
      </c>
    </row>
    <row r="63" customFormat="false" ht="30" hidden="false" customHeight="false" outlineLevel="0" collapsed="false">
      <c r="B63" s="39" t="n">
        <v>3</v>
      </c>
      <c r="C63" s="42" t="s">
        <v>235</v>
      </c>
      <c r="D63" s="39" t="s">
        <v>236</v>
      </c>
    </row>
  </sheetData>
  <hyperlinks>
    <hyperlink ref="D29" r:id="rId1" display="https://&lt;heroku-app-name&gt;.herokuapp.com"/>
    <hyperlink ref="D30" r:id="rId2" display="https://git.heroku.com/&lt;heroku-app-name&gt;.g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3" activeCellId="1" sqref="D28:D41 D13"/>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77</v>
      </c>
      <c r="B1" s="40" t="s">
        <v>78</v>
      </c>
      <c r="C1" s="43" t="s">
        <v>79</v>
      </c>
      <c r="D1" s="40" t="s">
        <v>80</v>
      </c>
    </row>
    <row r="2" s="41" customFormat="true" ht="19.7" hidden="false" customHeight="false" outlineLevel="0" collapsed="false">
      <c r="A2" s="41" t="n">
        <v>1</v>
      </c>
      <c r="C2" s="44" t="s">
        <v>366</v>
      </c>
    </row>
    <row r="3" customFormat="false" ht="14.9" hidden="false" customHeight="false" outlineLevel="0" collapsed="false">
      <c r="C3" s="57" t="s">
        <v>367</v>
      </c>
      <c r="D3" s="58" t="s">
        <v>368</v>
      </c>
    </row>
    <row r="4" customFormat="false" ht="14.9" hidden="false" customHeight="false" outlineLevel="0" collapsed="false">
      <c r="C4" s="57" t="s">
        <v>369</v>
      </c>
      <c r="D4" s="58"/>
    </row>
    <row r="6" s="41" customFormat="true" ht="19.7" hidden="false" customHeight="false" outlineLevel="0" collapsed="false">
      <c r="A6" s="41" t="n">
        <v>2</v>
      </c>
      <c r="C6" s="44" t="s">
        <v>370</v>
      </c>
    </row>
    <row r="7" customFormat="false" ht="14.9" hidden="false" customHeight="false" outlineLevel="0" collapsed="false">
      <c r="B7" s="39" t="n">
        <v>1</v>
      </c>
      <c r="C7" s="57" t="s">
        <v>371</v>
      </c>
      <c r="D7" s="39" t="str">
        <f aca="false">IF($D$3&lt;&gt;"","~/Documents/Ijps/Cursos/React","\React")</f>
        <v>~/Documents/Ijps/Cursos/React</v>
      </c>
    </row>
    <row r="8" customFormat="false" ht="14.9" hidden="false" customHeight="false" outlineLevel="0" collapsed="false">
      <c r="B8" s="39" t="n">
        <v>2</v>
      </c>
      <c r="C8" s="57" t="s">
        <v>372</v>
      </c>
    </row>
    <row r="9" customFormat="false" ht="14.3" hidden="false" customHeight="false" outlineLevel="0" collapsed="false">
      <c r="C9" s="59" t="s">
        <v>373</v>
      </c>
      <c r="D9" s="60" t="str">
        <f aca="false">IF(D5&lt;&gt;"","N/A",IF(D6&lt;&gt;"","d:","N/A"))</f>
        <v>N/A</v>
      </c>
    </row>
    <row r="10" customFormat="false" ht="14.9" hidden="false" customHeight="false" outlineLevel="0" collapsed="false">
      <c r="C10" s="59" t="s">
        <v>374</v>
      </c>
      <c r="D10" s="60" t="str">
        <f aca="false">_xlfn.CONCAT("cd ",$D$7)</f>
        <v>cd ~/Documents/Ijps/Cursos/React</v>
      </c>
    </row>
    <row r="11" customFormat="false" ht="13.8" hidden="false" customHeight="false" outlineLevel="0" collapsed="false">
      <c r="D11" s="45"/>
    </row>
    <row r="12" s="41" customFormat="true" ht="19.7" hidden="false" customHeight="false" outlineLevel="0" collapsed="false">
      <c r="A12" s="41" t="n">
        <v>3</v>
      </c>
      <c r="C12" s="44" t="s">
        <v>375</v>
      </c>
    </row>
    <row r="13" customFormat="false" ht="14.9" hidden="false" customHeight="false" outlineLevel="0" collapsed="false">
      <c r="C13" s="57" t="s">
        <v>376</v>
      </c>
      <c r="D13" s="60" t="str">
        <f aca="false">_xlfn.CONCAT($D$10,"/",C13)</f>
        <v>cd ~/Documents/Ijps/Cursos/React/fs-2021-examples</v>
      </c>
    </row>
    <row r="14" customFormat="false" ht="14.9" hidden="false" customHeight="false" outlineLevel="0" collapsed="false">
      <c r="C14" s="57" t="s">
        <v>377</v>
      </c>
      <c r="D14" s="60" t="str">
        <f aca="false">_xlfn.CONCAT($D$10,"/",C14)</f>
        <v>cd ~/Documents/Ijps/Cursos/React/fs-2021</v>
      </c>
    </row>
    <row r="15" customFormat="false" ht="14.9" hidden="false" customHeight="false" outlineLevel="0" collapsed="false">
      <c r="C15" s="57" t="s">
        <v>378</v>
      </c>
      <c r="D15" s="60" t="str">
        <f aca="false">_xlfn.CONCAT($D$10,"/",C15)</f>
        <v>cd ~/Documents/Ijps/Cursos/React/fs-2022-part3-phonebook-be</v>
      </c>
    </row>
    <row r="16" customFormat="false" ht="13.8" hidden="false" customHeight="false" outlineLevel="0" collapsed="false">
      <c r="D16" s="42"/>
    </row>
    <row r="18" customFormat="false" ht="13.8" hidden="false" customHeight="false" outlineLevel="0" collapsed="false">
      <c r="D18" s="51"/>
    </row>
    <row r="20" customFormat="false" ht="13.8" hidden="false" customHeight="false" outlineLevel="0" collapsed="false">
      <c r="D20" s="51"/>
    </row>
    <row r="21" customFormat="false" ht="13.8" hidden="false" customHeight="false" outlineLevel="0" collapsed="false">
      <c r="D21" s="52"/>
    </row>
    <row r="23" customFormat="false" ht="13.8" hidden="false" customHeight="false" outlineLevel="0" collapsed="false">
      <c r="D23" s="49"/>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4241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2021-12-30T21:10:42Z</dcterms:created>
  <dc:creator>Admin</dc:creator>
  <dc:description/>
  <dc:language>en-US</dc:language>
  <cp:lastModifiedBy/>
  <dcterms:modified xsi:type="dcterms:W3CDTF">2022-06-23T23:09:18Z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