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370" windowHeight="5505"/>
  </bookViews>
  <sheets>
    <sheet name="M5_Model_Experiment1_ResponseDe" sheetId="1" r:id="rId1"/>
  </sheets>
  <calcPr calcId="0"/>
</workbook>
</file>

<file path=xl/calcChain.xml><?xml version="1.0" encoding="utf-8"?>
<calcChain xmlns="http://schemas.openxmlformats.org/spreadsheetml/2006/main">
  <c r="AG3" i="1" l="1"/>
  <c r="AG4" i="1"/>
  <c r="AG5" i="1"/>
  <c r="AG33" i="1" s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D33" i="1"/>
  <c r="AE33" i="1"/>
  <c r="AF33" i="1"/>
  <c r="AD34" i="1"/>
  <c r="AE34" i="1"/>
  <c r="AF34" i="1"/>
  <c r="AD3" i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F2" i="1"/>
  <c r="AE2" i="1"/>
  <c r="AD2" i="1"/>
  <c r="P33" i="1"/>
  <c r="Q33" i="1"/>
  <c r="P34" i="1"/>
  <c r="Q34" i="1"/>
  <c r="O34" i="1"/>
  <c r="O33" i="1"/>
  <c r="J33" i="1"/>
  <c r="K33" i="1"/>
  <c r="L33" i="1"/>
  <c r="M33" i="1"/>
  <c r="N33" i="1"/>
  <c r="R33" i="1"/>
  <c r="S33" i="1"/>
  <c r="T33" i="1"/>
  <c r="U33" i="1"/>
  <c r="V33" i="1"/>
  <c r="W33" i="1"/>
  <c r="X33" i="1"/>
  <c r="Y33" i="1"/>
  <c r="Z33" i="1"/>
  <c r="AA33" i="1"/>
  <c r="AB33" i="1"/>
  <c r="AC33" i="1"/>
  <c r="J34" i="1"/>
  <c r="K34" i="1"/>
  <c r="L34" i="1"/>
  <c r="M34" i="1"/>
  <c r="N34" i="1"/>
  <c r="R34" i="1"/>
  <c r="S34" i="1"/>
  <c r="T34" i="1"/>
  <c r="U34" i="1"/>
  <c r="V34" i="1"/>
  <c r="W34" i="1"/>
  <c r="X34" i="1"/>
  <c r="Y34" i="1"/>
  <c r="Z34" i="1"/>
  <c r="AA34" i="1"/>
  <c r="AB34" i="1"/>
  <c r="AC34" i="1"/>
  <c r="C33" i="1"/>
  <c r="D33" i="1"/>
  <c r="E33" i="1"/>
  <c r="F33" i="1"/>
  <c r="C34" i="1"/>
  <c r="D34" i="1"/>
  <c r="E34" i="1"/>
  <c r="F34" i="1"/>
  <c r="H33" i="1"/>
  <c r="I33" i="1"/>
  <c r="G33" i="1"/>
  <c r="H34" i="1"/>
  <c r="I34" i="1"/>
  <c r="G34" i="1"/>
  <c r="AG34" i="1" l="1"/>
</calcChain>
</file>

<file path=xl/sharedStrings.xml><?xml version="1.0" encoding="utf-8"?>
<sst xmlns="http://schemas.openxmlformats.org/spreadsheetml/2006/main" count="65" uniqueCount="36">
  <si>
    <t>Scenario</t>
  </si>
  <si>
    <t>Replication</t>
  </si>
  <si>
    <t>LostDays_SOPaper</t>
  </si>
  <si>
    <t>LostDays_SOBright</t>
  </si>
  <si>
    <t>LostDays_SOKoala</t>
  </si>
  <si>
    <t>CostoTotalTransp</t>
  </si>
  <si>
    <t>InvPromKoala</t>
  </si>
  <si>
    <t>InvPromBright</t>
  </si>
  <si>
    <t>InvPromPaper</t>
  </si>
  <si>
    <t>CostoTotalInv</t>
  </si>
  <si>
    <t>DiasPerdidosClima</t>
  </si>
  <si>
    <t>StockOutKoala</t>
  </si>
  <si>
    <t>MaxTalado</t>
  </si>
  <si>
    <t>PromTalado</t>
  </si>
  <si>
    <t>EspPromPesEntradKoala</t>
  </si>
  <si>
    <t>EspPromPesEntradaPaper</t>
  </si>
  <si>
    <t>EspPromPesEntradBright</t>
  </si>
  <si>
    <t>N_reparaciones</t>
  </si>
  <si>
    <t>MultasBright</t>
  </si>
  <si>
    <t>MultasPaper</t>
  </si>
  <si>
    <t>MultasKoala</t>
  </si>
  <si>
    <t>StockOutBright</t>
  </si>
  <si>
    <t>StockOutPaper</t>
  </si>
  <si>
    <t>InvMinB</t>
  </si>
  <si>
    <t>CamDesP</t>
  </si>
  <si>
    <t>CamDesK</t>
  </si>
  <si>
    <t>CamDesB</t>
  </si>
  <si>
    <t>InvMinP</t>
  </si>
  <si>
    <t>InvMinK</t>
  </si>
  <si>
    <t>Scenario1</t>
  </si>
  <si>
    <t>prom</t>
  </si>
  <si>
    <t>desv</t>
  </si>
  <si>
    <t>Cto Trans B</t>
  </si>
  <si>
    <t>Cto Trans K</t>
  </si>
  <si>
    <t>Cto Trans P</t>
  </si>
  <si>
    <t>Cto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</si>
</sst>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T1" workbookViewId="0">
      <pane ySplit="1" topLeftCell="A2" activePane="bottomLeft" state="frozen"/>
      <selection pane="bottomLeft" activeCell="AD1" sqref="AD1:AG2"/>
    </sheetView>
  </sheetViews>
  <sheetFormatPr defaultRowHeight="15" x14ac:dyDescent="0.25"/>
  <cols>
    <col min="15" max="15" width="9.42578125" customWidth="1"/>
    <col min="30" max="30" width="10.7109375" customWidth="1"/>
    <col min="31" max="31" width="11.7109375" customWidth="1"/>
    <col min="32" max="32" width="11.28515625" customWidth="1"/>
    <col min="33" max="33" width="12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35</v>
      </c>
    </row>
    <row r="2" spans="1:33" x14ac:dyDescent="0.25">
      <c r="A2" t="s">
        <v>29</v>
      </c>
      <c r="B2">
        <v>1</v>
      </c>
      <c r="C2">
        <v>0</v>
      </c>
      <c r="D2">
        <v>3.82577464529815</v>
      </c>
      <c r="E2">
        <v>0</v>
      </c>
      <c r="F2">
        <v>80699702.303105399</v>
      </c>
      <c r="G2">
        <v>31367.002162801899</v>
      </c>
      <c r="H2">
        <v>24539.759754849001</v>
      </c>
      <c r="I2">
        <v>33294.628105654599</v>
      </c>
      <c r="J2">
        <v>539311.38908372703</v>
      </c>
      <c r="K2">
        <v>0.02</v>
      </c>
      <c r="L2">
        <v>0</v>
      </c>
      <c r="M2">
        <v>106056.740955077</v>
      </c>
      <c r="N2">
        <v>93305.6776547216</v>
      </c>
      <c r="O2">
        <v>0.12109757444170401</v>
      </c>
      <c r="P2">
        <v>0.27490663684313799</v>
      </c>
      <c r="Q2">
        <v>0.130600264981446</v>
      </c>
      <c r="R2">
        <v>323</v>
      </c>
      <c r="S2">
        <v>38</v>
      </c>
      <c r="T2">
        <v>15</v>
      </c>
      <c r="U2">
        <v>21</v>
      </c>
      <c r="V2">
        <v>13</v>
      </c>
      <c r="W2">
        <v>0</v>
      </c>
      <c r="X2">
        <v>0</v>
      </c>
      <c r="Y2">
        <v>119932</v>
      </c>
      <c r="Z2">
        <v>95943</v>
      </c>
      <c r="AA2">
        <v>94751</v>
      </c>
      <c r="AB2">
        <v>0</v>
      </c>
      <c r="AC2">
        <v>0</v>
      </c>
      <c r="AD2" s="2">
        <f>$F2*AA2/SUM($Y2:$AA2)</f>
        <v>24616025.358217083</v>
      </c>
      <c r="AE2" s="2">
        <f>$F2*Z2/SUM($Y2:$AA2)</f>
        <v>24925703.379842129</v>
      </c>
      <c r="AF2" s="2">
        <f>$F2*Y2/SUM($Y2:$AA2)</f>
        <v>31157973.565046187</v>
      </c>
      <c r="AG2" s="2">
        <f>F2+J2+SUM(S2:U2)*1000000</f>
        <v>155239013.69218913</v>
      </c>
    </row>
    <row r="3" spans="1:33" x14ac:dyDescent="0.25">
      <c r="A3" t="s">
        <v>29</v>
      </c>
      <c r="B3">
        <v>2</v>
      </c>
      <c r="C3">
        <v>0</v>
      </c>
      <c r="D3">
        <v>4.3262299061537597</v>
      </c>
      <c r="E3">
        <v>0</v>
      </c>
      <c r="F3">
        <v>80770672.602043405</v>
      </c>
      <c r="G3">
        <v>32584.147015607301</v>
      </c>
      <c r="H3">
        <v>24566.778241138301</v>
      </c>
      <c r="I3">
        <v>33381.4616016949</v>
      </c>
      <c r="J3">
        <v>544509.82940424804</v>
      </c>
      <c r="K3">
        <v>0.02</v>
      </c>
      <c r="L3">
        <v>0</v>
      </c>
      <c r="M3">
        <v>106060.52771162101</v>
      </c>
      <c r="N3">
        <v>93457.681046515805</v>
      </c>
      <c r="O3">
        <v>0.122181576955199</v>
      </c>
      <c r="P3">
        <v>0.27959659502626699</v>
      </c>
      <c r="Q3">
        <v>0.13106881678871299</v>
      </c>
      <c r="R3">
        <v>324</v>
      </c>
      <c r="S3">
        <v>40</v>
      </c>
      <c r="T3">
        <v>17</v>
      </c>
      <c r="U3">
        <v>24</v>
      </c>
      <c r="V3">
        <v>13</v>
      </c>
      <c r="W3">
        <v>0</v>
      </c>
      <c r="X3">
        <v>0</v>
      </c>
      <c r="Y3">
        <v>120331</v>
      </c>
      <c r="Z3">
        <v>96000</v>
      </c>
      <c r="AA3">
        <v>94832</v>
      </c>
      <c r="AB3">
        <v>0</v>
      </c>
      <c r="AC3">
        <v>0</v>
      </c>
      <c r="AD3" s="2">
        <f t="shared" ref="AD3:AD31" si="0">$F3*AA3/SUM($Y3:$AA3)</f>
        <v>24616180.022036619</v>
      </c>
      <c r="AE3" s="2">
        <f t="shared" ref="AE3:AE31" si="1">$F3*Z3/SUM($Y3:$AA3)</f>
        <v>24919365.637290318</v>
      </c>
      <c r="AF3" s="2">
        <f t="shared" ref="AF3:AF31" si="2">$F3*Y3/SUM($Y3:$AA3)</f>
        <v>31235126.942716468</v>
      </c>
      <c r="AG3" s="2">
        <f t="shared" ref="AG3:AG31" si="3">F3+J3+SUM(S3:U3)*1000000</f>
        <v>162315182.43144765</v>
      </c>
    </row>
    <row r="4" spans="1:33" x14ac:dyDescent="0.25">
      <c r="A4" t="s">
        <v>29</v>
      </c>
      <c r="B4">
        <v>3</v>
      </c>
      <c r="C4">
        <v>0</v>
      </c>
      <c r="D4">
        <v>4.5540113405454603</v>
      </c>
      <c r="E4">
        <v>0</v>
      </c>
      <c r="F4">
        <v>80827951.684803605</v>
      </c>
      <c r="G4">
        <v>33504.452499290797</v>
      </c>
      <c r="H4">
        <v>24663.7247189482</v>
      </c>
      <c r="I4">
        <v>33558.522789552597</v>
      </c>
      <c r="J4">
        <v>550360.20004674897</v>
      </c>
      <c r="K4">
        <v>0.02</v>
      </c>
      <c r="L4">
        <v>0</v>
      </c>
      <c r="M4">
        <v>106225.17168639701</v>
      </c>
      <c r="N4">
        <v>93462.898676083394</v>
      </c>
      <c r="O4">
        <v>0.122237159718128</v>
      </c>
      <c r="P4">
        <v>0.28038699381495402</v>
      </c>
      <c r="Q4">
        <v>0.13110801212112799</v>
      </c>
      <c r="R4">
        <v>324</v>
      </c>
      <c r="S4">
        <v>40</v>
      </c>
      <c r="T4">
        <v>17</v>
      </c>
      <c r="U4">
        <v>24</v>
      </c>
      <c r="V4">
        <v>13</v>
      </c>
      <c r="W4">
        <v>0</v>
      </c>
      <c r="X4">
        <v>0</v>
      </c>
      <c r="Y4">
        <v>120400</v>
      </c>
      <c r="Z4">
        <v>96043</v>
      </c>
      <c r="AA4">
        <v>94894</v>
      </c>
      <c r="AB4">
        <v>0</v>
      </c>
      <c r="AC4">
        <v>0</v>
      </c>
      <c r="AD4" s="2">
        <f t="shared" si="0"/>
        <v>24635965.680846646</v>
      </c>
      <c r="AE4" s="2">
        <f t="shared" si="1"/>
        <v>24934264.040777653</v>
      </c>
      <c r="AF4" s="2">
        <f t="shared" si="2"/>
        <v>31257721.963179298</v>
      </c>
      <c r="AG4" s="2">
        <f t="shared" si="3"/>
        <v>162378311.88485035</v>
      </c>
    </row>
    <row r="5" spans="1:33" x14ac:dyDescent="0.25">
      <c r="A5" t="s">
        <v>29</v>
      </c>
      <c r="B5">
        <v>4</v>
      </c>
      <c r="C5">
        <v>0</v>
      </c>
      <c r="D5">
        <v>4.6475113628309801</v>
      </c>
      <c r="E5">
        <v>0</v>
      </c>
      <c r="F5">
        <v>80842335.598950595</v>
      </c>
      <c r="G5">
        <v>33623.5906143467</v>
      </c>
      <c r="H5">
        <v>24755.7464545884</v>
      </c>
      <c r="I5">
        <v>33696.580118651698</v>
      </c>
      <c r="J5">
        <v>555441.76144694095</v>
      </c>
      <c r="K5">
        <v>0.03</v>
      </c>
      <c r="L5">
        <v>0</v>
      </c>
      <c r="M5">
        <v>106288.300853625</v>
      </c>
      <c r="N5">
        <v>93508.797536045706</v>
      </c>
      <c r="O5">
        <v>0.12255074652105601</v>
      </c>
      <c r="P5">
        <v>0.28071441733797398</v>
      </c>
      <c r="Q5">
        <v>0.131226055465442</v>
      </c>
      <c r="R5">
        <v>324</v>
      </c>
      <c r="S5">
        <v>42</v>
      </c>
      <c r="T5">
        <v>17</v>
      </c>
      <c r="U5">
        <v>25</v>
      </c>
      <c r="V5">
        <v>13</v>
      </c>
      <c r="W5">
        <v>0</v>
      </c>
      <c r="X5">
        <v>0</v>
      </c>
      <c r="Y5">
        <v>120402</v>
      </c>
      <c r="Z5">
        <v>96087</v>
      </c>
      <c r="AA5">
        <v>94897</v>
      </c>
      <c r="AB5">
        <v>0</v>
      </c>
      <c r="AC5">
        <v>0</v>
      </c>
      <c r="AD5" s="2">
        <f t="shared" si="0"/>
        <v>24637251.261564791</v>
      </c>
      <c r="AE5" s="2">
        <f t="shared" si="1"/>
        <v>24946200.216761082</v>
      </c>
      <c r="AF5" s="2">
        <f t="shared" si="2"/>
        <v>31258884.120624721</v>
      </c>
      <c r="AG5" s="2">
        <f t="shared" si="3"/>
        <v>165397777.36039752</v>
      </c>
    </row>
    <row r="6" spans="1:33" x14ac:dyDescent="0.25">
      <c r="A6" t="s">
        <v>29</v>
      </c>
      <c r="B6">
        <v>5</v>
      </c>
      <c r="C6">
        <v>0</v>
      </c>
      <c r="D6">
        <v>5.2619122850487701</v>
      </c>
      <c r="E6">
        <v>0</v>
      </c>
      <c r="F6">
        <v>80863761.628749803</v>
      </c>
      <c r="G6">
        <v>33722.334580707597</v>
      </c>
      <c r="H6">
        <v>24786.029616739201</v>
      </c>
      <c r="I6">
        <v>33824.238571832902</v>
      </c>
      <c r="J6">
        <v>557580.25394544494</v>
      </c>
      <c r="K6">
        <v>0.03</v>
      </c>
      <c r="L6">
        <v>0</v>
      </c>
      <c r="M6">
        <v>106350.972681368</v>
      </c>
      <c r="N6">
        <v>93529.145444929905</v>
      </c>
      <c r="O6">
        <v>0.122696949736305</v>
      </c>
      <c r="P6">
        <v>0.28094059801132398</v>
      </c>
      <c r="Q6">
        <v>0.13138042978398601</v>
      </c>
      <c r="R6">
        <v>325</v>
      </c>
      <c r="S6">
        <v>43</v>
      </c>
      <c r="T6">
        <v>18</v>
      </c>
      <c r="U6">
        <v>26</v>
      </c>
      <c r="V6">
        <v>14</v>
      </c>
      <c r="W6">
        <v>0</v>
      </c>
      <c r="X6">
        <v>0</v>
      </c>
      <c r="Y6">
        <v>120438</v>
      </c>
      <c r="Z6">
        <v>96103</v>
      </c>
      <c r="AA6">
        <v>94995</v>
      </c>
      <c r="AB6">
        <v>0</v>
      </c>
      <c r="AC6">
        <v>0</v>
      </c>
      <c r="AD6" s="2">
        <f t="shared" si="0"/>
        <v>24657352.716614094</v>
      </c>
      <c r="AE6" s="2">
        <f t="shared" si="1"/>
        <v>24944950.451337058</v>
      </c>
      <c r="AF6" s="2">
        <f t="shared" si="2"/>
        <v>31261458.460798655</v>
      </c>
      <c r="AG6" s="2">
        <f t="shared" si="3"/>
        <v>168421341.88269526</v>
      </c>
    </row>
    <row r="7" spans="1:33" x14ac:dyDescent="0.25">
      <c r="A7" t="s">
        <v>29</v>
      </c>
      <c r="B7">
        <v>6</v>
      </c>
      <c r="C7">
        <v>0.210412090956728</v>
      </c>
      <c r="D7">
        <v>5.5081284323509099</v>
      </c>
      <c r="E7">
        <v>0</v>
      </c>
      <c r="F7">
        <v>80869166.093452394</v>
      </c>
      <c r="G7">
        <v>33746.551169993203</v>
      </c>
      <c r="H7">
        <v>24800.256397731901</v>
      </c>
      <c r="I7">
        <v>33934.667663204302</v>
      </c>
      <c r="J7">
        <v>559574.79202143895</v>
      </c>
      <c r="K7">
        <v>0.03</v>
      </c>
      <c r="L7">
        <v>0</v>
      </c>
      <c r="M7">
        <v>106362.21215587801</v>
      </c>
      <c r="N7">
        <v>93533.072802267197</v>
      </c>
      <c r="O7">
        <v>0.122732076834874</v>
      </c>
      <c r="P7">
        <v>0.28103000585993099</v>
      </c>
      <c r="Q7">
        <v>0.131634335049617</v>
      </c>
      <c r="R7">
        <v>325</v>
      </c>
      <c r="S7">
        <v>43</v>
      </c>
      <c r="T7">
        <v>23</v>
      </c>
      <c r="U7">
        <v>27</v>
      </c>
      <c r="V7">
        <v>14</v>
      </c>
      <c r="W7">
        <v>1</v>
      </c>
      <c r="X7">
        <v>0</v>
      </c>
      <c r="Y7">
        <v>120443</v>
      </c>
      <c r="Z7">
        <v>96132</v>
      </c>
      <c r="AA7">
        <v>95037</v>
      </c>
      <c r="AB7">
        <v>0</v>
      </c>
      <c r="AC7">
        <v>0</v>
      </c>
      <c r="AD7" s="2">
        <f t="shared" si="0"/>
        <v>24663886.300987881</v>
      </c>
      <c r="AE7" s="2">
        <f t="shared" si="1"/>
        <v>24948059.365158483</v>
      </c>
      <c r="AF7" s="2">
        <f t="shared" si="2"/>
        <v>31257220.427306034</v>
      </c>
      <c r="AG7" s="2">
        <f t="shared" si="3"/>
        <v>174428740.88547385</v>
      </c>
    </row>
    <row r="8" spans="1:33" x14ac:dyDescent="0.25">
      <c r="A8" t="s">
        <v>29</v>
      </c>
      <c r="B8">
        <v>7</v>
      </c>
      <c r="C8">
        <v>0.51020141265680297</v>
      </c>
      <c r="D8">
        <v>5.57137201722154</v>
      </c>
      <c r="E8">
        <v>0</v>
      </c>
      <c r="F8">
        <v>80871284.058033794</v>
      </c>
      <c r="G8">
        <v>34418.008998115198</v>
      </c>
      <c r="H8">
        <v>24821.649232501</v>
      </c>
      <c r="I8">
        <v>33982.950498266902</v>
      </c>
      <c r="J8">
        <v>560782.58811486897</v>
      </c>
      <c r="K8">
        <v>0.04</v>
      </c>
      <c r="L8">
        <v>0</v>
      </c>
      <c r="M8">
        <v>106365.374779173</v>
      </c>
      <c r="N8">
        <v>93553.082966156595</v>
      </c>
      <c r="O8">
        <v>0.123030797269804</v>
      </c>
      <c r="P8">
        <v>0.28133959749958098</v>
      </c>
      <c r="Q8">
        <v>0.13185280323101101</v>
      </c>
      <c r="R8">
        <v>325</v>
      </c>
      <c r="S8">
        <v>45</v>
      </c>
      <c r="T8">
        <v>23</v>
      </c>
      <c r="U8">
        <v>27</v>
      </c>
      <c r="V8">
        <v>14</v>
      </c>
      <c r="W8">
        <v>3</v>
      </c>
      <c r="X8">
        <v>0</v>
      </c>
      <c r="Y8">
        <v>120463</v>
      </c>
      <c r="Z8">
        <v>96144</v>
      </c>
      <c r="AA8">
        <v>95040</v>
      </c>
      <c r="AB8">
        <v>0</v>
      </c>
      <c r="AC8">
        <v>0</v>
      </c>
      <c r="AD8" s="2">
        <f t="shared" si="0"/>
        <v>24662540.749230802</v>
      </c>
      <c r="AE8" s="2">
        <f t="shared" si="1"/>
        <v>24949024.808439039</v>
      </c>
      <c r="AF8" s="2">
        <f t="shared" si="2"/>
        <v>31259718.500363957</v>
      </c>
      <c r="AG8" s="2">
        <f t="shared" si="3"/>
        <v>176432066.64614868</v>
      </c>
    </row>
    <row r="9" spans="1:33" x14ac:dyDescent="0.25">
      <c r="A9" t="s">
        <v>29</v>
      </c>
      <c r="B9">
        <v>8</v>
      </c>
      <c r="C9">
        <v>0.66083680494390695</v>
      </c>
      <c r="D9">
        <v>5.6644541646541402</v>
      </c>
      <c r="E9">
        <v>0.29599166060870602</v>
      </c>
      <c r="F9">
        <v>80954957.833805606</v>
      </c>
      <c r="G9">
        <v>34520.334400481202</v>
      </c>
      <c r="H9">
        <v>24872.254361606199</v>
      </c>
      <c r="I9">
        <v>34028.165540023903</v>
      </c>
      <c r="J9">
        <v>562726.36215877195</v>
      </c>
      <c r="K9">
        <v>0.05</v>
      </c>
      <c r="L9">
        <v>1</v>
      </c>
      <c r="M9">
        <v>106377.130474213</v>
      </c>
      <c r="N9">
        <v>93588.258050113407</v>
      </c>
      <c r="O9">
        <v>0.12321218168631901</v>
      </c>
      <c r="P9">
        <v>0.28163046563211003</v>
      </c>
      <c r="Q9">
        <v>0.13191338820323101</v>
      </c>
      <c r="R9">
        <v>325</v>
      </c>
      <c r="S9">
        <v>46</v>
      </c>
      <c r="T9">
        <v>24</v>
      </c>
      <c r="U9">
        <v>28</v>
      </c>
      <c r="V9">
        <v>14</v>
      </c>
      <c r="W9">
        <v>3</v>
      </c>
      <c r="X9">
        <v>0</v>
      </c>
      <c r="Y9">
        <v>120466</v>
      </c>
      <c r="Z9">
        <v>96154</v>
      </c>
      <c r="AA9">
        <v>95042</v>
      </c>
      <c r="AB9">
        <v>0</v>
      </c>
      <c r="AC9">
        <v>0</v>
      </c>
      <c r="AD9" s="2">
        <f t="shared" si="0"/>
        <v>24687389.230771005</v>
      </c>
      <c r="AE9" s="2">
        <f t="shared" si="1"/>
        <v>24976233.918641809</v>
      </c>
      <c r="AF9" s="2">
        <f t="shared" si="2"/>
        <v>31291334.684392791</v>
      </c>
      <c r="AG9" s="2">
        <f t="shared" si="3"/>
        <v>179517684.1959644</v>
      </c>
    </row>
    <row r="10" spans="1:33" x14ac:dyDescent="0.25">
      <c r="A10" t="s">
        <v>29</v>
      </c>
      <c r="B10">
        <v>9</v>
      </c>
      <c r="C10">
        <v>0.79594845115601298</v>
      </c>
      <c r="D10">
        <v>5.6993080580725</v>
      </c>
      <c r="E10">
        <v>0.431924846602594</v>
      </c>
      <c r="F10">
        <v>80961051.057475403</v>
      </c>
      <c r="G10">
        <v>34523.252347580499</v>
      </c>
      <c r="H10">
        <v>24883.235317455401</v>
      </c>
      <c r="I10">
        <v>34516.268400793997</v>
      </c>
      <c r="J10">
        <v>563322.42554525996</v>
      </c>
      <c r="K10">
        <v>0.05</v>
      </c>
      <c r="L10">
        <v>1</v>
      </c>
      <c r="M10">
        <v>106475.026410533</v>
      </c>
      <c r="N10">
        <v>93607.113842062696</v>
      </c>
      <c r="O10">
        <v>0.123259098223851</v>
      </c>
      <c r="P10">
        <v>0.28196506320349801</v>
      </c>
      <c r="Q10">
        <v>0.13191700967858599</v>
      </c>
      <c r="R10">
        <v>325</v>
      </c>
      <c r="S10">
        <v>49</v>
      </c>
      <c r="T10">
        <v>26</v>
      </c>
      <c r="U10">
        <v>29</v>
      </c>
      <c r="V10">
        <v>14</v>
      </c>
      <c r="W10">
        <v>4</v>
      </c>
      <c r="X10">
        <v>0</v>
      </c>
      <c r="Y10">
        <v>120504</v>
      </c>
      <c r="Z10">
        <v>96217</v>
      </c>
      <c r="AA10">
        <v>95065</v>
      </c>
      <c r="AB10">
        <v>0</v>
      </c>
      <c r="AC10">
        <v>0</v>
      </c>
      <c r="AD10" s="2">
        <f t="shared" si="0"/>
        <v>24685400.623436905</v>
      </c>
      <c r="AE10" s="2">
        <f t="shared" si="1"/>
        <v>24984538.913219679</v>
      </c>
      <c r="AF10" s="2">
        <f t="shared" si="2"/>
        <v>31291111.520818818</v>
      </c>
      <c r="AG10" s="2">
        <f t="shared" si="3"/>
        <v>185524373.48302066</v>
      </c>
    </row>
    <row r="11" spans="1:33" x14ac:dyDescent="0.25">
      <c r="A11" t="s">
        <v>29</v>
      </c>
      <c r="B11">
        <v>10</v>
      </c>
      <c r="C11">
        <v>1.0340978922819599</v>
      </c>
      <c r="D11">
        <v>5.8543710948992302</v>
      </c>
      <c r="E11">
        <v>0.43590311401368398</v>
      </c>
      <c r="F11">
        <v>80972799.114354193</v>
      </c>
      <c r="G11">
        <v>34530.521857692504</v>
      </c>
      <c r="H11">
        <v>25003.0838028896</v>
      </c>
      <c r="I11">
        <v>34636.471254222801</v>
      </c>
      <c r="J11">
        <v>566228.37029580702</v>
      </c>
      <c r="K11">
        <v>0.05</v>
      </c>
      <c r="L11">
        <v>1</v>
      </c>
      <c r="M11">
        <v>106477.616902369</v>
      </c>
      <c r="N11">
        <v>93620.990580604703</v>
      </c>
      <c r="O11">
        <v>0.12347210237566</v>
      </c>
      <c r="P11">
        <v>0.28218529318730401</v>
      </c>
      <c r="Q11">
        <v>0.131932045408201</v>
      </c>
      <c r="R11">
        <v>325</v>
      </c>
      <c r="S11">
        <v>49</v>
      </c>
      <c r="T11">
        <v>27</v>
      </c>
      <c r="U11">
        <v>30</v>
      </c>
      <c r="V11">
        <v>14</v>
      </c>
      <c r="W11">
        <v>4</v>
      </c>
      <c r="X11">
        <v>0</v>
      </c>
      <c r="Y11">
        <v>120523</v>
      </c>
      <c r="Z11">
        <v>96221</v>
      </c>
      <c r="AA11">
        <v>95073</v>
      </c>
      <c r="AB11">
        <v>0</v>
      </c>
      <c r="AC11">
        <v>0</v>
      </c>
      <c r="AD11" s="2">
        <f t="shared" si="0"/>
        <v>24688605.593020894</v>
      </c>
      <c r="AE11" s="2">
        <f t="shared" si="1"/>
        <v>24986718.824125286</v>
      </c>
      <c r="AF11" s="2">
        <f t="shared" si="2"/>
        <v>31297474.697208013</v>
      </c>
      <c r="AG11" s="2">
        <f t="shared" si="3"/>
        <v>187539027.48465002</v>
      </c>
    </row>
    <row r="12" spans="1:33" x14ac:dyDescent="0.25">
      <c r="A12" t="s">
        <v>29</v>
      </c>
      <c r="B12">
        <v>11</v>
      </c>
      <c r="C12">
        <v>1.0577625783559299</v>
      </c>
      <c r="D12">
        <v>6.0086377350268503</v>
      </c>
      <c r="E12">
        <v>0.60466781142993897</v>
      </c>
      <c r="F12">
        <v>80976833.979839399</v>
      </c>
      <c r="G12">
        <v>34856.944877246802</v>
      </c>
      <c r="H12">
        <v>25032.030406630802</v>
      </c>
      <c r="I12">
        <v>34667.876394592698</v>
      </c>
      <c r="J12">
        <v>566645.63803810102</v>
      </c>
      <c r="K12">
        <v>0.05</v>
      </c>
      <c r="L12">
        <v>2</v>
      </c>
      <c r="M12">
        <v>106487.60054615499</v>
      </c>
      <c r="N12">
        <v>93652.348124062803</v>
      </c>
      <c r="O12">
        <v>0.123662083317691</v>
      </c>
      <c r="P12">
        <v>0.28268141558313598</v>
      </c>
      <c r="Q12">
        <v>0.13224744984754899</v>
      </c>
      <c r="R12">
        <v>325</v>
      </c>
      <c r="S12">
        <v>50</v>
      </c>
      <c r="T12">
        <v>28</v>
      </c>
      <c r="U12">
        <v>30</v>
      </c>
      <c r="V12">
        <v>15</v>
      </c>
      <c r="W12">
        <v>4</v>
      </c>
      <c r="X12">
        <v>0</v>
      </c>
      <c r="Y12">
        <v>120580</v>
      </c>
      <c r="Z12">
        <v>96254</v>
      </c>
      <c r="AA12">
        <v>95078</v>
      </c>
      <c r="AB12">
        <v>0</v>
      </c>
      <c r="AC12">
        <v>0</v>
      </c>
      <c r="AD12" s="2">
        <f t="shared" si="0"/>
        <v>24683614.035802312</v>
      </c>
      <c r="AE12" s="2">
        <f t="shared" si="1"/>
        <v>24988920.522119898</v>
      </c>
      <c r="AF12" s="2">
        <f t="shared" si="2"/>
        <v>31304299.421917193</v>
      </c>
      <c r="AG12" s="2">
        <f t="shared" si="3"/>
        <v>189543479.61787748</v>
      </c>
    </row>
    <row r="13" spans="1:33" x14ac:dyDescent="0.25">
      <c r="A13" t="s">
        <v>29</v>
      </c>
      <c r="B13">
        <v>12</v>
      </c>
      <c r="C13">
        <v>1.2434019945542301</v>
      </c>
      <c r="D13">
        <v>6.0702954152808797</v>
      </c>
      <c r="E13">
        <v>0.82765789504999998</v>
      </c>
      <c r="F13">
        <v>80977954.165828198</v>
      </c>
      <c r="G13">
        <v>35144.667609707802</v>
      </c>
      <c r="H13">
        <v>25109.004256286102</v>
      </c>
      <c r="I13">
        <v>34787.815311435799</v>
      </c>
      <c r="J13">
        <v>566997.40024382295</v>
      </c>
      <c r="K13">
        <v>0.05</v>
      </c>
      <c r="L13">
        <v>2</v>
      </c>
      <c r="M13">
        <v>106503.574218779</v>
      </c>
      <c r="N13">
        <v>93652.875849536897</v>
      </c>
      <c r="O13">
        <v>0.123681284526209</v>
      </c>
      <c r="P13">
        <v>0.28271658705195002</v>
      </c>
      <c r="Q13">
        <v>0.132337008130852</v>
      </c>
      <c r="R13">
        <v>325</v>
      </c>
      <c r="S13">
        <v>50</v>
      </c>
      <c r="T13">
        <v>28</v>
      </c>
      <c r="U13">
        <v>33</v>
      </c>
      <c r="V13">
        <v>16</v>
      </c>
      <c r="W13">
        <v>5</v>
      </c>
      <c r="X13">
        <v>0</v>
      </c>
      <c r="Y13">
        <v>120632</v>
      </c>
      <c r="Z13">
        <v>96255</v>
      </c>
      <c r="AA13">
        <v>95110</v>
      </c>
      <c r="AB13">
        <v>0</v>
      </c>
      <c r="AC13">
        <v>0</v>
      </c>
      <c r="AD13" s="2">
        <f t="shared" si="0"/>
        <v>24685536.145257551</v>
      </c>
      <c r="AE13" s="2">
        <f t="shared" si="1"/>
        <v>24982717.712772217</v>
      </c>
      <c r="AF13" s="2">
        <f t="shared" si="2"/>
        <v>31309700.307798434</v>
      </c>
      <c r="AG13" s="2">
        <f t="shared" si="3"/>
        <v>192544951.56607202</v>
      </c>
    </row>
    <row r="14" spans="1:33" x14ac:dyDescent="0.25">
      <c r="A14" t="s">
        <v>29</v>
      </c>
      <c r="B14">
        <v>13</v>
      </c>
      <c r="C14">
        <v>1.3344009793190701</v>
      </c>
      <c r="D14">
        <v>6.3506814280466797</v>
      </c>
      <c r="E14">
        <v>0.99557402589766797</v>
      </c>
      <c r="F14">
        <v>80987703.718487099</v>
      </c>
      <c r="G14">
        <v>35159.875076258897</v>
      </c>
      <c r="H14">
        <v>25126.353429262901</v>
      </c>
      <c r="I14">
        <v>34826.976768879802</v>
      </c>
      <c r="J14">
        <v>571233.12441142497</v>
      </c>
      <c r="K14">
        <v>0.05</v>
      </c>
      <c r="L14">
        <v>3</v>
      </c>
      <c r="M14">
        <v>106550.676401712</v>
      </c>
      <c r="N14">
        <v>93654.937602134305</v>
      </c>
      <c r="O14">
        <v>0.12396859971167</v>
      </c>
      <c r="P14">
        <v>0.28302035680529503</v>
      </c>
      <c r="Q14">
        <v>0.132484959969148</v>
      </c>
      <c r="R14">
        <v>326</v>
      </c>
      <c r="S14">
        <v>51</v>
      </c>
      <c r="T14">
        <v>29</v>
      </c>
      <c r="U14">
        <v>36</v>
      </c>
      <c r="V14">
        <v>16</v>
      </c>
      <c r="W14">
        <v>5</v>
      </c>
      <c r="X14">
        <v>0</v>
      </c>
      <c r="Y14">
        <v>120663</v>
      </c>
      <c r="Z14">
        <v>96297</v>
      </c>
      <c r="AA14">
        <v>95140</v>
      </c>
      <c r="AB14">
        <v>0</v>
      </c>
      <c r="AC14">
        <v>0</v>
      </c>
      <c r="AD14" s="2">
        <f t="shared" si="0"/>
        <v>24688145.247602891</v>
      </c>
      <c r="AE14" s="2">
        <f t="shared" si="1"/>
        <v>24988378.420311287</v>
      </c>
      <c r="AF14" s="2">
        <f t="shared" si="2"/>
        <v>31311180.050572921</v>
      </c>
      <c r="AG14" s="2">
        <f t="shared" si="3"/>
        <v>197558936.84289852</v>
      </c>
    </row>
    <row r="15" spans="1:33" x14ac:dyDescent="0.25">
      <c r="A15" t="s">
        <v>29</v>
      </c>
      <c r="B15">
        <v>14</v>
      </c>
      <c r="C15">
        <v>1.5744184598206401</v>
      </c>
      <c r="D15">
        <v>6.3797279927099098</v>
      </c>
      <c r="E15">
        <v>1.1375977679214599</v>
      </c>
      <c r="F15">
        <v>81025157.380687296</v>
      </c>
      <c r="G15">
        <v>35270.4952882734</v>
      </c>
      <c r="H15">
        <v>25139.664227639802</v>
      </c>
      <c r="I15">
        <v>34854.632230625801</v>
      </c>
      <c r="J15">
        <v>571397.99933300097</v>
      </c>
      <c r="K15">
        <v>0.05</v>
      </c>
      <c r="L15">
        <v>3</v>
      </c>
      <c r="M15">
        <v>106581.600719997</v>
      </c>
      <c r="N15">
        <v>93695.148366692898</v>
      </c>
      <c r="O15">
        <v>0.123995679823125</v>
      </c>
      <c r="P15">
        <v>0.28325733462785702</v>
      </c>
      <c r="Q15">
        <v>0.132521702803122</v>
      </c>
      <c r="R15">
        <v>326</v>
      </c>
      <c r="S15">
        <v>52</v>
      </c>
      <c r="T15">
        <v>29</v>
      </c>
      <c r="U15">
        <v>36</v>
      </c>
      <c r="V15">
        <v>16</v>
      </c>
      <c r="W15">
        <v>6</v>
      </c>
      <c r="X15">
        <v>0</v>
      </c>
      <c r="Y15">
        <v>120725</v>
      </c>
      <c r="Z15">
        <v>96297</v>
      </c>
      <c r="AA15">
        <v>95165</v>
      </c>
      <c r="AB15">
        <v>0</v>
      </c>
      <c r="AC15">
        <v>0</v>
      </c>
      <c r="AD15" s="2">
        <f t="shared" si="0"/>
        <v>24699167.813307751</v>
      </c>
      <c r="AE15" s="2">
        <f t="shared" si="1"/>
        <v>24992967.61328321</v>
      </c>
      <c r="AF15" s="2">
        <f t="shared" si="2"/>
        <v>31333021.954096343</v>
      </c>
      <c r="AG15" s="2">
        <f t="shared" si="3"/>
        <v>198596555.38002029</v>
      </c>
    </row>
    <row r="16" spans="1:33" x14ac:dyDescent="0.25">
      <c r="A16" t="s">
        <v>29</v>
      </c>
      <c r="B16">
        <v>15</v>
      </c>
      <c r="C16">
        <v>1.9473058333693001</v>
      </c>
      <c r="D16">
        <v>6.7407484699179596</v>
      </c>
      <c r="E16">
        <v>1.1499228206579699</v>
      </c>
      <c r="F16">
        <v>81032552.129145503</v>
      </c>
      <c r="G16">
        <v>35381.3713346687</v>
      </c>
      <c r="H16">
        <v>25147.210135528399</v>
      </c>
      <c r="I16">
        <v>34990.961256122901</v>
      </c>
      <c r="J16">
        <v>573262.81516083598</v>
      </c>
      <c r="K16">
        <v>0.05</v>
      </c>
      <c r="L16">
        <v>3</v>
      </c>
      <c r="M16">
        <v>106605.955735656</v>
      </c>
      <c r="N16">
        <v>93713.637419729304</v>
      </c>
      <c r="O16">
        <v>0.124017217074136</v>
      </c>
      <c r="P16">
        <v>0.28359996133290999</v>
      </c>
      <c r="Q16">
        <v>0.13258092698408999</v>
      </c>
      <c r="R16">
        <v>326</v>
      </c>
      <c r="S16">
        <v>52</v>
      </c>
      <c r="T16">
        <v>29</v>
      </c>
      <c r="U16">
        <v>37</v>
      </c>
      <c r="V16">
        <v>16</v>
      </c>
      <c r="W16">
        <v>6</v>
      </c>
      <c r="X16">
        <v>0</v>
      </c>
      <c r="Y16">
        <v>120776</v>
      </c>
      <c r="Z16">
        <v>96325</v>
      </c>
      <c r="AA16">
        <v>95171</v>
      </c>
      <c r="AB16">
        <v>0</v>
      </c>
      <c r="AC16">
        <v>0</v>
      </c>
      <c r="AD16" s="2">
        <f t="shared" si="0"/>
        <v>24696255.247613959</v>
      </c>
      <c r="AE16" s="2">
        <f t="shared" si="1"/>
        <v>24995710.738842867</v>
      </c>
      <c r="AF16" s="2">
        <f t="shared" si="2"/>
        <v>31340586.142688673</v>
      </c>
      <c r="AG16" s="2">
        <f t="shared" si="3"/>
        <v>199605814.94430634</v>
      </c>
    </row>
    <row r="17" spans="1:33" x14ac:dyDescent="0.25">
      <c r="A17" t="s">
        <v>29</v>
      </c>
      <c r="B17">
        <v>16</v>
      </c>
      <c r="C17">
        <v>2.0109903026326101</v>
      </c>
      <c r="D17">
        <v>6.9562143755066899</v>
      </c>
      <c r="E17">
        <v>1.2367424690655799</v>
      </c>
      <c r="F17">
        <v>81043142.768166304</v>
      </c>
      <c r="G17">
        <v>35682.960092485897</v>
      </c>
      <c r="H17">
        <v>25155.325614223799</v>
      </c>
      <c r="I17">
        <v>35004.094996216401</v>
      </c>
      <c r="J17">
        <v>573445.81263715401</v>
      </c>
      <c r="K17">
        <v>0.05</v>
      </c>
      <c r="L17">
        <v>4</v>
      </c>
      <c r="M17">
        <v>106612.17899917001</v>
      </c>
      <c r="N17">
        <v>93713.677480946499</v>
      </c>
      <c r="O17">
        <v>0.12411901071854101</v>
      </c>
      <c r="P17">
        <v>0.28457103147396501</v>
      </c>
      <c r="Q17">
        <v>0.132586389522902</v>
      </c>
      <c r="R17">
        <v>326</v>
      </c>
      <c r="S17">
        <v>53</v>
      </c>
      <c r="T17">
        <v>29</v>
      </c>
      <c r="U17">
        <v>38</v>
      </c>
      <c r="V17">
        <v>16</v>
      </c>
      <c r="W17">
        <v>7</v>
      </c>
      <c r="X17">
        <v>0</v>
      </c>
      <c r="Y17">
        <v>120836</v>
      </c>
      <c r="Z17">
        <v>96331</v>
      </c>
      <c r="AA17">
        <v>95172</v>
      </c>
      <c r="AB17">
        <v>0</v>
      </c>
      <c r="AC17">
        <v>0</v>
      </c>
      <c r="AD17" s="2">
        <f t="shared" si="0"/>
        <v>24694444.124915313</v>
      </c>
      <c r="AE17" s="2">
        <f t="shared" si="1"/>
        <v>24995171.867746994</v>
      </c>
      <c r="AF17" s="2">
        <f t="shared" si="2"/>
        <v>31353526.775503997</v>
      </c>
      <c r="AG17" s="2">
        <f t="shared" si="3"/>
        <v>201616588.58080345</v>
      </c>
    </row>
    <row r="18" spans="1:33" x14ac:dyDescent="0.25">
      <c r="A18" t="s">
        <v>29</v>
      </c>
      <c r="B18">
        <v>17</v>
      </c>
      <c r="C18">
        <v>2.0830756607652701</v>
      </c>
      <c r="D18">
        <v>6.9887952370885804</v>
      </c>
      <c r="E18">
        <v>1.3279661251375099</v>
      </c>
      <c r="F18">
        <v>81057107.745188996</v>
      </c>
      <c r="G18">
        <v>35707.727159703602</v>
      </c>
      <c r="H18">
        <v>25160.041415898901</v>
      </c>
      <c r="I18">
        <v>35072.529402314998</v>
      </c>
      <c r="J18">
        <v>574229.51718277798</v>
      </c>
      <c r="K18">
        <v>0.06</v>
      </c>
      <c r="L18">
        <v>4</v>
      </c>
      <c r="M18">
        <v>106668.55558118899</v>
      </c>
      <c r="N18">
        <v>93716.173178951605</v>
      </c>
      <c r="O18">
        <v>0.124237868168826</v>
      </c>
      <c r="P18">
        <v>0.28520074241295901</v>
      </c>
      <c r="Q18">
        <v>0.132701900768081</v>
      </c>
      <c r="R18">
        <v>326</v>
      </c>
      <c r="S18">
        <v>53</v>
      </c>
      <c r="T18">
        <v>29</v>
      </c>
      <c r="U18">
        <v>38</v>
      </c>
      <c r="V18">
        <v>17</v>
      </c>
      <c r="W18">
        <v>7</v>
      </c>
      <c r="X18">
        <v>0</v>
      </c>
      <c r="Y18">
        <v>120839</v>
      </c>
      <c r="Z18">
        <v>96354</v>
      </c>
      <c r="AA18">
        <v>95213</v>
      </c>
      <c r="AB18">
        <v>0</v>
      </c>
      <c r="AC18">
        <v>0</v>
      </c>
      <c r="AD18" s="2">
        <f t="shared" si="0"/>
        <v>24704040.254485123</v>
      </c>
      <c r="AE18" s="2">
        <f t="shared" si="1"/>
        <v>25000085.016548786</v>
      </c>
      <c r="AF18" s="2">
        <f t="shared" si="2"/>
        <v>31352982.474155083</v>
      </c>
      <c r="AG18" s="2">
        <f t="shared" si="3"/>
        <v>201631337.26237178</v>
      </c>
    </row>
    <row r="19" spans="1:33" x14ac:dyDescent="0.25">
      <c r="A19" t="s">
        <v>29</v>
      </c>
      <c r="B19">
        <v>18</v>
      </c>
      <c r="C19">
        <v>2.3990471219432599</v>
      </c>
      <c r="D19">
        <v>7.1883226932243396</v>
      </c>
      <c r="E19">
        <v>1.3493096047220701</v>
      </c>
      <c r="F19">
        <v>81073287.556201398</v>
      </c>
      <c r="G19">
        <v>35824.720174475697</v>
      </c>
      <c r="H19">
        <v>25276.852309837799</v>
      </c>
      <c r="I19">
        <v>35099.735722557198</v>
      </c>
      <c r="J19">
        <v>579129.26877010299</v>
      </c>
      <c r="K19">
        <v>0.06</v>
      </c>
      <c r="L19">
        <v>4</v>
      </c>
      <c r="M19">
        <v>106836.37989593401</v>
      </c>
      <c r="N19">
        <v>93729.579336566094</v>
      </c>
      <c r="O19">
        <v>0.124438910432149</v>
      </c>
      <c r="P19">
        <v>0.28524132421799098</v>
      </c>
      <c r="Q19">
        <v>0.13275593988824499</v>
      </c>
      <c r="R19">
        <v>326</v>
      </c>
      <c r="S19">
        <v>54</v>
      </c>
      <c r="T19">
        <v>30</v>
      </c>
      <c r="U19">
        <v>39</v>
      </c>
      <c r="V19">
        <v>19</v>
      </c>
      <c r="W19">
        <v>8</v>
      </c>
      <c r="X19">
        <v>0</v>
      </c>
      <c r="Y19">
        <v>120842</v>
      </c>
      <c r="Z19">
        <v>96357</v>
      </c>
      <c r="AA19">
        <v>95250</v>
      </c>
      <c r="AB19">
        <v>0</v>
      </c>
      <c r="AC19">
        <v>0</v>
      </c>
      <c r="AD19" s="2">
        <f t="shared" si="0"/>
        <v>24715171.563129291</v>
      </c>
      <c r="AE19" s="2">
        <f t="shared" si="1"/>
        <v>25002412.454681881</v>
      </c>
      <c r="AF19" s="2">
        <f t="shared" si="2"/>
        <v>31355703.538390234</v>
      </c>
      <c r="AG19" s="2">
        <f t="shared" si="3"/>
        <v>204652416.8249715</v>
      </c>
    </row>
    <row r="20" spans="1:33" x14ac:dyDescent="0.25">
      <c r="A20" t="s">
        <v>29</v>
      </c>
      <c r="B20">
        <v>19</v>
      </c>
      <c r="C20">
        <v>2.64316253509454</v>
      </c>
      <c r="D20">
        <v>7.24599335253553</v>
      </c>
      <c r="E20">
        <v>1.3973177480333301</v>
      </c>
      <c r="F20">
        <v>81075121.872098103</v>
      </c>
      <c r="G20">
        <v>36137.574454237598</v>
      </c>
      <c r="H20">
        <v>25326.605514783201</v>
      </c>
      <c r="I20">
        <v>35139.695357446202</v>
      </c>
      <c r="J20">
        <v>579501.077183204</v>
      </c>
      <c r="K20">
        <v>7.0000000000000007E-2</v>
      </c>
      <c r="L20">
        <v>4</v>
      </c>
      <c r="M20">
        <v>106934.90368248599</v>
      </c>
      <c r="N20">
        <v>93736.606089718902</v>
      </c>
      <c r="O20">
        <v>0.124439778113505</v>
      </c>
      <c r="P20">
        <v>0.28531159544442802</v>
      </c>
      <c r="Q20">
        <v>0.13278081745516801</v>
      </c>
      <c r="R20">
        <v>326</v>
      </c>
      <c r="S20">
        <v>57</v>
      </c>
      <c r="T20">
        <v>32</v>
      </c>
      <c r="U20">
        <v>40</v>
      </c>
      <c r="V20">
        <v>19</v>
      </c>
      <c r="W20">
        <v>9</v>
      </c>
      <c r="X20">
        <v>0</v>
      </c>
      <c r="Y20">
        <v>120875</v>
      </c>
      <c r="Z20">
        <v>96373</v>
      </c>
      <c r="AA20">
        <v>95250</v>
      </c>
      <c r="AB20">
        <v>0</v>
      </c>
      <c r="AC20">
        <v>0</v>
      </c>
      <c r="AD20" s="2">
        <f t="shared" si="0"/>
        <v>24711855.302489441</v>
      </c>
      <c r="AE20" s="2">
        <f t="shared" si="1"/>
        <v>25003208.725110915</v>
      </c>
      <c r="AF20" s="2">
        <f t="shared" si="2"/>
        <v>31360057.844497748</v>
      </c>
      <c r="AG20" s="2">
        <f t="shared" si="3"/>
        <v>210654622.94928131</v>
      </c>
    </row>
    <row r="21" spans="1:33" x14ac:dyDescent="0.25">
      <c r="A21" t="s">
        <v>29</v>
      </c>
      <c r="B21">
        <v>20</v>
      </c>
      <c r="C21">
        <v>2.7326200241993002</v>
      </c>
      <c r="D21">
        <v>7.4587361152014902</v>
      </c>
      <c r="E21">
        <v>1.6391646911492901</v>
      </c>
      <c r="F21">
        <v>81080610.104738206</v>
      </c>
      <c r="G21">
        <v>36283.509058698903</v>
      </c>
      <c r="H21">
        <v>25381.8462983973</v>
      </c>
      <c r="I21">
        <v>35199.666104789001</v>
      </c>
      <c r="J21">
        <v>580968.44784936402</v>
      </c>
      <c r="K21">
        <v>7.0000000000000007E-2</v>
      </c>
      <c r="L21">
        <v>5</v>
      </c>
      <c r="M21">
        <v>106967.41249539101</v>
      </c>
      <c r="N21">
        <v>93784.772573792798</v>
      </c>
      <c r="O21">
        <v>0.124577632458948</v>
      </c>
      <c r="P21">
        <v>0.28532031717060002</v>
      </c>
      <c r="Q21">
        <v>0.13281478901410801</v>
      </c>
      <c r="R21">
        <v>327</v>
      </c>
      <c r="S21">
        <v>58</v>
      </c>
      <c r="T21">
        <v>33</v>
      </c>
      <c r="U21">
        <v>40</v>
      </c>
      <c r="V21">
        <v>20</v>
      </c>
      <c r="W21">
        <v>10</v>
      </c>
      <c r="X21">
        <v>0</v>
      </c>
      <c r="Y21">
        <v>120897</v>
      </c>
      <c r="Z21">
        <v>96385</v>
      </c>
      <c r="AA21">
        <v>95254</v>
      </c>
      <c r="AB21">
        <v>0</v>
      </c>
      <c r="AC21">
        <v>0</v>
      </c>
      <c r="AD21" s="2">
        <f t="shared" si="0"/>
        <v>24711561.019904055</v>
      </c>
      <c r="AE21" s="2">
        <f t="shared" si="1"/>
        <v>25004974.162801061</v>
      </c>
      <c r="AF21" s="2">
        <f t="shared" si="2"/>
        <v>31364074.922033094</v>
      </c>
      <c r="AG21" s="2">
        <f t="shared" si="3"/>
        <v>212661578.55258757</v>
      </c>
    </row>
    <row r="22" spans="1:33" x14ac:dyDescent="0.25">
      <c r="A22" t="s">
        <v>29</v>
      </c>
      <c r="B22">
        <v>21</v>
      </c>
      <c r="C22">
        <v>3.1194688649335802</v>
      </c>
      <c r="D22">
        <v>7.6618764626535603</v>
      </c>
      <c r="E22">
        <v>1.77978624943065</v>
      </c>
      <c r="F22">
        <v>81091668.133109599</v>
      </c>
      <c r="G22">
        <v>36351.816352447597</v>
      </c>
      <c r="H22">
        <v>25542.322230863101</v>
      </c>
      <c r="I22">
        <v>35339.386368344698</v>
      </c>
      <c r="J22">
        <v>583262.22315272898</v>
      </c>
      <c r="K22">
        <v>7.0000000000000007E-2</v>
      </c>
      <c r="L22">
        <v>5</v>
      </c>
      <c r="M22">
        <v>106990.353584019</v>
      </c>
      <c r="N22">
        <v>93786.475542804503</v>
      </c>
      <c r="O22">
        <v>0.124741580798471</v>
      </c>
      <c r="P22">
        <v>0.285541223700499</v>
      </c>
      <c r="Q22">
        <v>0.13298897326112</v>
      </c>
      <c r="R22">
        <v>327</v>
      </c>
      <c r="S22">
        <v>63</v>
      </c>
      <c r="T22">
        <v>34</v>
      </c>
      <c r="U22">
        <v>41</v>
      </c>
      <c r="V22">
        <v>20</v>
      </c>
      <c r="W22">
        <v>10</v>
      </c>
      <c r="X22">
        <v>0</v>
      </c>
      <c r="Y22">
        <v>120934</v>
      </c>
      <c r="Z22">
        <v>96386</v>
      </c>
      <c r="AA22">
        <v>95293</v>
      </c>
      <c r="AB22">
        <v>0</v>
      </c>
      <c r="AC22">
        <v>0</v>
      </c>
      <c r="AD22" s="2">
        <f t="shared" si="0"/>
        <v>24718960.284468058</v>
      </c>
      <c r="AE22" s="2">
        <f t="shared" si="1"/>
        <v>25002483.980761841</v>
      </c>
      <c r="AF22" s="2">
        <f t="shared" si="2"/>
        <v>31370223.8678797</v>
      </c>
      <c r="AG22" s="2">
        <f t="shared" si="3"/>
        <v>219674930.35626233</v>
      </c>
    </row>
    <row r="23" spans="1:33" x14ac:dyDescent="0.25">
      <c r="A23" t="s">
        <v>29</v>
      </c>
      <c r="B23">
        <v>22</v>
      </c>
      <c r="C23">
        <v>3.3689112001396402</v>
      </c>
      <c r="D23">
        <v>7.7784973698759003</v>
      </c>
      <c r="E23">
        <v>1.8725570131090701</v>
      </c>
      <c r="F23">
        <v>81115418.135289297</v>
      </c>
      <c r="G23">
        <v>36455.267087040498</v>
      </c>
      <c r="H23">
        <v>25552.4981301347</v>
      </c>
      <c r="I23">
        <v>35593.9038465423</v>
      </c>
      <c r="J23">
        <v>584592.18655061303</v>
      </c>
      <c r="K23">
        <v>7.0000000000000007E-2</v>
      </c>
      <c r="L23">
        <v>5</v>
      </c>
      <c r="M23">
        <v>107035.81679879699</v>
      </c>
      <c r="N23">
        <v>93833.749304385099</v>
      </c>
      <c r="O23">
        <v>0.124758587191151</v>
      </c>
      <c r="P23">
        <v>0.286085081494314</v>
      </c>
      <c r="Q23">
        <v>0.13306622497259199</v>
      </c>
      <c r="R23">
        <v>327</v>
      </c>
      <c r="S23">
        <v>65</v>
      </c>
      <c r="T23">
        <v>38</v>
      </c>
      <c r="U23">
        <v>42</v>
      </c>
      <c r="V23">
        <v>20</v>
      </c>
      <c r="W23">
        <v>11</v>
      </c>
      <c r="X23">
        <v>0</v>
      </c>
      <c r="Y23">
        <v>120936</v>
      </c>
      <c r="Z23">
        <v>96415</v>
      </c>
      <c r="AA23">
        <v>95302</v>
      </c>
      <c r="AB23">
        <v>0</v>
      </c>
      <c r="AC23">
        <v>0</v>
      </c>
      <c r="AD23" s="2">
        <f t="shared" si="0"/>
        <v>24725371.511321947</v>
      </c>
      <c r="AE23" s="2">
        <f t="shared" si="1"/>
        <v>25014130.808000941</v>
      </c>
      <c r="AF23" s="2">
        <f t="shared" si="2"/>
        <v>31375915.815966409</v>
      </c>
      <c r="AG23" s="2">
        <f t="shared" si="3"/>
        <v>226700010.32183993</v>
      </c>
    </row>
    <row r="24" spans="1:33" x14ac:dyDescent="0.25">
      <c r="A24" t="s">
        <v>29</v>
      </c>
      <c r="B24">
        <v>23</v>
      </c>
      <c r="C24">
        <v>3.69194537112124</v>
      </c>
      <c r="D24">
        <v>8.0175791016887796</v>
      </c>
      <c r="E24">
        <v>1.8901203663842101</v>
      </c>
      <c r="F24">
        <v>81133685.384371296</v>
      </c>
      <c r="G24">
        <v>36464.281756635697</v>
      </c>
      <c r="H24">
        <v>25597.0888979843</v>
      </c>
      <c r="I24">
        <v>35743.004965929496</v>
      </c>
      <c r="J24">
        <v>588765.31206466397</v>
      </c>
      <c r="K24">
        <v>7.0000000000000007E-2</v>
      </c>
      <c r="L24">
        <v>6</v>
      </c>
      <c r="M24">
        <v>107044.414944951</v>
      </c>
      <c r="N24">
        <v>93850.826830952094</v>
      </c>
      <c r="O24">
        <v>0.12490127622159899</v>
      </c>
      <c r="P24">
        <v>0.28637357119488099</v>
      </c>
      <c r="Q24">
        <v>0.133147102762039</v>
      </c>
      <c r="R24">
        <v>327</v>
      </c>
      <c r="S24">
        <v>73</v>
      </c>
      <c r="T24">
        <v>38</v>
      </c>
      <c r="U24">
        <v>43</v>
      </c>
      <c r="V24">
        <v>21</v>
      </c>
      <c r="W24">
        <v>12</v>
      </c>
      <c r="X24">
        <v>0</v>
      </c>
      <c r="Y24">
        <v>120956</v>
      </c>
      <c r="Z24">
        <v>96416</v>
      </c>
      <c r="AA24">
        <v>95363</v>
      </c>
      <c r="AB24">
        <v>0</v>
      </c>
      <c r="AC24">
        <v>0</v>
      </c>
      <c r="AD24" s="2">
        <f t="shared" si="0"/>
        <v>24740280.554814138</v>
      </c>
      <c r="AE24" s="2">
        <f t="shared" si="1"/>
        <v>25013463.187745351</v>
      </c>
      <c r="AF24" s="2">
        <f t="shared" si="2"/>
        <v>31379941.641811803</v>
      </c>
      <c r="AG24" s="2">
        <f t="shared" si="3"/>
        <v>235722450.69643596</v>
      </c>
    </row>
    <row r="25" spans="1:33" x14ac:dyDescent="0.25">
      <c r="A25" t="s">
        <v>29</v>
      </c>
      <c r="B25">
        <v>24</v>
      </c>
      <c r="C25">
        <v>3.7263052298705301</v>
      </c>
      <c r="D25">
        <v>8.0709653441420706</v>
      </c>
      <c r="E25">
        <v>1.8982084281198399</v>
      </c>
      <c r="F25">
        <v>81148137.081855699</v>
      </c>
      <c r="G25">
        <v>36600.806661688701</v>
      </c>
      <c r="H25">
        <v>25789.569747029502</v>
      </c>
      <c r="I25">
        <v>35783.212390802903</v>
      </c>
      <c r="J25">
        <v>589103.87300446501</v>
      </c>
      <c r="K25">
        <v>0.08</v>
      </c>
      <c r="L25">
        <v>6</v>
      </c>
      <c r="M25">
        <v>107200.868665966</v>
      </c>
      <c r="N25">
        <v>93898.3709525913</v>
      </c>
      <c r="O25">
        <v>0.125499016226824</v>
      </c>
      <c r="P25">
        <v>0.28720212602420297</v>
      </c>
      <c r="Q25">
        <v>0.13348205163853</v>
      </c>
      <c r="R25">
        <v>327</v>
      </c>
      <c r="S25">
        <v>73</v>
      </c>
      <c r="T25">
        <v>39</v>
      </c>
      <c r="U25">
        <v>47</v>
      </c>
      <c r="V25">
        <v>21</v>
      </c>
      <c r="W25">
        <v>13</v>
      </c>
      <c r="X25">
        <v>0</v>
      </c>
      <c r="Y25">
        <v>121091</v>
      </c>
      <c r="Z25">
        <v>96439</v>
      </c>
      <c r="AA25">
        <v>95378</v>
      </c>
      <c r="AB25">
        <v>0</v>
      </c>
      <c r="AC25">
        <v>926.53067407410003</v>
      </c>
      <c r="AD25" s="2">
        <f t="shared" si="0"/>
        <v>24734896.57852542</v>
      </c>
      <c r="AE25" s="2">
        <f t="shared" si="1"/>
        <v>25010051.491291631</v>
      </c>
      <c r="AF25" s="2">
        <f t="shared" si="2"/>
        <v>31403189.012038644</v>
      </c>
      <c r="AG25" s="2">
        <f t="shared" si="3"/>
        <v>240737240.95486015</v>
      </c>
    </row>
    <row r="26" spans="1:33" x14ac:dyDescent="0.25">
      <c r="A26" t="s">
        <v>29</v>
      </c>
      <c r="B26">
        <v>25</v>
      </c>
      <c r="C26">
        <v>3.7700560436517199</v>
      </c>
      <c r="D26">
        <v>8.1402513208042109</v>
      </c>
      <c r="E26">
        <v>1.95475177903556</v>
      </c>
      <c r="F26">
        <v>81153718.377016097</v>
      </c>
      <c r="G26">
        <v>36920.622065887001</v>
      </c>
      <c r="H26">
        <v>25806.844350146199</v>
      </c>
      <c r="I26">
        <v>36302.530757149703</v>
      </c>
      <c r="J26">
        <v>597352.801881533</v>
      </c>
      <c r="K26">
        <v>0.08</v>
      </c>
      <c r="L26">
        <v>7</v>
      </c>
      <c r="M26">
        <v>107259.691760658</v>
      </c>
      <c r="N26">
        <v>93914.664085570606</v>
      </c>
      <c r="O26">
        <v>0.12552364547914999</v>
      </c>
      <c r="P26">
        <v>0.28871494790360702</v>
      </c>
      <c r="Q26">
        <v>0.13358066477327299</v>
      </c>
      <c r="R26">
        <v>328</v>
      </c>
      <c r="S26">
        <v>80</v>
      </c>
      <c r="T26">
        <v>41</v>
      </c>
      <c r="U26">
        <v>48</v>
      </c>
      <c r="V26">
        <v>21</v>
      </c>
      <c r="W26">
        <v>14</v>
      </c>
      <c r="X26">
        <v>0</v>
      </c>
      <c r="Y26">
        <v>121099</v>
      </c>
      <c r="Z26">
        <v>96457</v>
      </c>
      <c r="AA26">
        <v>95423</v>
      </c>
      <c r="AB26">
        <v>0</v>
      </c>
      <c r="AC26">
        <v>4695.5579020301402</v>
      </c>
      <c r="AD26" s="2">
        <f t="shared" si="0"/>
        <v>24742654.518961359</v>
      </c>
      <c r="AE26" s="2">
        <f t="shared" si="1"/>
        <v>25010764.982608553</v>
      </c>
      <c r="AF26" s="2">
        <f t="shared" si="2"/>
        <v>31400298.875446185</v>
      </c>
      <c r="AG26" s="2">
        <f t="shared" si="3"/>
        <v>250751071.17889762</v>
      </c>
    </row>
    <row r="27" spans="1:33" x14ac:dyDescent="0.25">
      <c r="A27" t="s">
        <v>29</v>
      </c>
      <c r="B27">
        <v>26</v>
      </c>
      <c r="C27">
        <v>3.8967188568437101</v>
      </c>
      <c r="D27">
        <v>8.4191967361581792</v>
      </c>
      <c r="E27">
        <v>1.9630699303830501</v>
      </c>
      <c r="F27">
        <v>81163771.589456901</v>
      </c>
      <c r="G27">
        <v>36961.943198487897</v>
      </c>
      <c r="H27">
        <v>25815.686842556399</v>
      </c>
      <c r="I27">
        <v>36498.161626965397</v>
      </c>
      <c r="J27">
        <v>597412.87233492197</v>
      </c>
      <c r="K27">
        <v>0.08</v>
      </c>
      <c r="L27">
        <v>7</v>
      </c>
      <c r="M27">
        <v>107282.19634475801</v>
      </c>
      <c r="N27">
        <v>93916.025420246195</v>
      </c>
      <c r="O27">
        <v>0.12563536684368901</v>
      </c>
      <c r="P27">
        <v>0.28912102817755703</v>
      </c>
      <c r="Q27">
        <v>0.13383305292317499</v>
      </c>
      <c r="R27">
        <v>328</v>
      </c>
      <c r="S27">
        <v>82</v>
      </c>
      <c r="T27">
        <v>42</v>
      </c>
      <c r="U27">
        <v>50</v>
      </c>
      <c r="V27">
        <v>21</v>
      </c>
      <c r="W27">
        <v>15</v>
      </c>
      <c r="X27">
        <v>0</v>
      </c>
      <c r="Y27">
        <v>121123</v>
      </c>
      <c r="Z27">
        <v>96495</v>
      </c>
      <c r="AA27">
        <v>95542</v>
      </c>
      <c r="AB27">
        <v>185.49499654293999</v>
      </c>
      <c r="AC27">
        <v>4809.7571079181398</v>
      </c>
      <c r="AD27" s="2">
        <f t="shared" si="0"/>
        <v>24762259.117383737</v>
      </c>
      <c r="AE27" s="2">
        <f t="shared" si="1"/>
        <v>25009254.500972804</v>
      </c>
      <c r="AF27" s="2">
        <f t="shared" si="2"/>
        <v>31392257.97110036</v>
      </c>
      <c r="AG27" s="2">
        <f t="shared" si="3"/>
        <v>255761184.46179181</v>
      </c>
    </row>
    <row r="28" spans="1:33" x14ac:dyDescent="0.25">
      <c r="A28" t="s">
        <v>29</v>
      </c>
      <c r="B28">
        <v>27</v>
      </c>
      <c r="C28">
        <v>4.6045136982518997</v>
      </c>
      <c r="D28">
        <v>8.7496924205031501</v>
      </c>
      <c r="E28">
        <v>2.1148375374931101</v>
      </c>
      <c r="F28">
        <v>81191985.183236793</v>
      </c>
      <c r="G28">
        <v>37584.767053973897</v>
      </c>
      <c r="H28">
        <v>26046.0670561843</v>
      </c>
      <c r="I28">
        <v>36575.7803635534</v>
      </c>
      <c r="J28">
        <v>598269.37386838102</v>
      </c>
      <c r="K28">
        <v>0.08</v>
      </c>
      <c r="L28">
        <v>8</v>
      </c>
      <c r="M28">
        <v>107318.283048411</v>
      </c>
      <c r="N28">
        <v>93953.596761981695</v>
      </c>
      <c r="O28">
        <v>0.12576924632150099</v>
      </c>
      <c r="P28">
        <v>0.29121269251349202</v>
      </c>
      <c r="Q28">
        <v>0.134027781999048</v>
      </c>
      <c r="R28">
        <v>328</v>
      </c>
      <c r="S28">
        <v>84</v>
      </c>
      <c r="T28">
        <v>43</v>
      </c>
      <c r="U28">
        <v>52</v>
      </c>
      <c r="V28">
        <v>22</v>
      </c>
      <c r="W28">
        <v>16</v>
      </c>
      <c r="X28">
        <v>0</v>
      </c>
      <c r="Y28">
        <v>121147</v>
      </c>
      <c r="Z28">
        <v>96513</v>
      </c>
      <c r="AA28">
        <v>95542</v>
      </c>
      <c r="AB28">
        <v>1095.2061111033699</v>
      </c>
      <c r="AC28">
        <v>6253.5319289287499</v>
      </c>
      <c r="AD28" s="2">
        <f t="shared" si="0"/>
        <v>24767545.061579458</v>
      </c>
      <c r="AE28" s="2">
        <f t="shared" si="1"/>
        <v>25019259.346970111</v>
      </c>
      <c r="AF28" s="2">
        <f t="shared" si="2"/>
        <v>31405180.774687223</v>
      </c>
      <c r="AG28" s="2">
        <f t="shared" si="3"/>
        <v>260790254.55710518</v>
      </c>
    </row>
    <row r="29" spans="1:33" x14ac:dyDescent="0.25">
      <c r="A29" t="s">
        <v>29</v>
      </c>
      <c r="B29">
        <v>28</v>
      </c>
      <c r="C29">
        <v>4.6574943117086596</v>
      </c>
      <c r="D29">
        <v>8.9308628524961495</v>
      </c>
      <c r="E29">
        <v>2.7684182248040798</v>
      </c>
      <c r="F29">
        <v>81216617.207157999</v>
      </c>
      <c r="G29">
        <v>37704.9282380929</v>
      </c>
      <c r="H29">
        <v>26392.225030578302</v>
      </c>
      <c r="I29">
        <v>36628.905075734998</v>
      </c>
      <c r="J29">
        <v>600633.79194711195</v>
      </c>
      <c r="K29">
        <v>0.08</v>
      </c>
      <c r="L29">
        <v>9</v>
      </c>
      <c r="M29">
        <v>107489.278251436</v>
      </c>
      <c r="N29">
        <v>93977.123204237301</v>
      </c>
      <c r="O29">
        <v>0.12590005505191901</v>
      </c>
      <c r="P29">
        <v>0.29151751487976801</v>
      </c>
      <c r="Q29">
        <v>0.13439102735668701</v>
      </c>
      <c r="R29">
        <v>328</v>
      </c>
      <c r="S29">
        <v>90</v>
      </c>
      <c r="T29">
        <v>44</v>
      </c>
      <c r="U29">
        <v>60</v>
      </c>
      <c r="V29">
        <v>22</v>
      </c>
      <c r="W29">
        <v>16</v>
      </c>
      <c r="X29">
        <v>0</v>
      </c>
      <c r="Y29">
        <v>121154</v>
      </c>
      <c r="Z29">
        <v>96586</v>
      </c>
      <c r="AA29">
        <v>95572</v>
      </c>
      <c r="AB29">
        <v>1311.2202137307099</v>
      </c>
      <c r="AC29">
        <v>6274.9351152400905</v>
      </c>
      <c r="AD29" s="2">
        <f t="shared" si="0"/>
        <v>24774137.408469845</v>
      </c>
      <c r="AE29" s="2">
        <f t="shared" si="1"/>
        <v>25036986.101938523</v>
      </c>
      <c r="AF29" s="2">
        <f t="shared" si="2"/>
        <v>31405493.696749628</v>
      </c>
      <c r="AG29" s="2">
        <f t="shared" si="3"/>
        <v>275817250.9991051</v>
      </c>
    </row>
    <row r="30" spans="1:33" x14ac:dyDescent="0.25">
      <c r="A30" t="s">
        <v>29</v>
      </c>
      <c r="B30">
        <v>29</v>
      </c>
      <c r="C30">
        <v>4.8552307530103498</v>
      </c>
      <c r="D30">
        <v>10.1287551547993</v>
      </c>
      <c r="E30">
        <v>2.9319506784436999</v>
      </c>
      <c r="F30">
        <v>81221044.357769296</v>
      </c>
      <c r="G30">
        <v>38026.989395045799</v>
      </c>
      <c r="H30">
        <v>26854.965856899002</v>
      </c>
      <c r="I30">
        <v>36703.552056724599</v>
      </c>
      <c r="J30">
        <v>603009.44778799301</v>
      </c>
      <c r="K30">
        <v>0.1</v>
      </c>
      <c r="L30">
        <v>9</v>
      </c>
      <c r="M30">
        <v>107548.50052453901</v>
      </c>
      <c r="N30">
        <v>93988.020938050497</v>
      </c>
      <c r="O30">
        <v>0.12609548852565</v>
      </c>
      <c r="P30">
        <v>0.293454588850945</v>
      </c>
      <c r="Q30">
        <v>0.13457464334979</v>
      </c>
      <c r="R30">
        <v>328</v>
      </c>
      <c r="S30">
        <v>90</v>
      </c>
      <c r="T30">
        <v>44</v>
      </c>
      <c r="U30">
        <v>74</v>
      </c>
      <c r="V30">
        <v>23</v>
      </c>
      <c r="W30">
        <v>16</v>
      </c>
      <c r="X30">
        <v>0</v>
      </c>
      <c r="Y30">
        <v>121349</v>
      </c>
      <c r="Z30">
        <v>96588</v>
      </c>
      <c r="AA30">
        <v>95587</v>
      </c>
      <c r="AB30">
        <v>1681.7344727525799</v>
      </c>
      <c r="AC30">
        <v>6543.9461435685798</v>
      </c>
      <c r="AD30" s="2">
        <f t="shared" si="0"/>
        <v>24762620.938193228</v>
      </c>
      <c r="AE30" s="2">
        <f t="shared" si="1"/>
        <v>25021938.455838215</v>
      </c>
      <c r="AF30" s="2">
        <f t="shared" si="2"/>
        <v>31436484.963737849</v>
      </c>
      <c r="AG30" s="2">
        <f t="shared" si="3"/>
        <v>289824053.80555731</v>
      </c>
    </row>
    <row r="31" spans="1:33" x14ac:dyDescent="0.25">
      <c r="A31" t="s">
        <v>29</v>
      </c>
      <c r="B31">
        <v>30</v>
      </c>
      <c r="C31">
        <v>4.8893313872505004</v>
      </c>
      <c r="D31">
        <v>10.275294390838701</v>
      </c>
      <c r="E31">
        <v>3.0145079998821198</v>
      </c>
      <c r="F31">
        <v>81247113.091858804</v>
      </c>
      <c r="G31">
        <v>38576.9684908419</v>
      </c>
      <c r="H31">
        <v>26880.681389744099</v>
      </c>
      <c r="I31">
        <v>36714.020587065301</v>
      </c>
      <c r="J31">
        <v>604014.413970127</v>
      </c>
      <c r="K31">
        <v>0.1</v>
      </c>
      <c r="L31">
        <v>11</v>
      </c>
      <c r="M31">
        <v>107684.704471283</v>
      </c>
      <c r="N31">
        <v>94063.819561335302</v>
      </c>
      <c r="O31">
        <v>0.126881942559291</v>
      </c>
      <c r="P31">
        <v>0.29451835138409699</v>
      </c>
      <c r="Q31">
        <v>0.135132843488561</v>
      </c>
      <c r="R31">
        <v>329</v>
      </c>
      <c r="S31">
        <v>90</v>
      </c>
      <c r="T31">
        <v>46</v>
      </c>
      <c r="U31">
        <v>92</v>
      </c>
      <c r="V31">
        <v>25</v>
      </c>
      <c r="W31">
        <v>17</v>
      </c>
      <c r="X31">
        <v>0</v>
      </c>
      <c r="Y31">
        <v>121405</v>
      </c>
      <c r="Z31">
        <v>96590</v>
      </c>
      <c r="AA31">
        <v>95599</v>
      </c>
      <c r="AB31">
        <v>2706.5086612646301</v>
      </c>
      <c r="AC31">
        <v>6774.23643070255</v>
      </c>
      <c r="AD31" s="2">
        <f t="shared" si="0"/>
        <v>24768148.511988781</v>
      </c>
      <c r="AE31" s="2">
        <f t="shared" si="1"/>
        <v>25024900.519597445</v>
      </c>
      <c r="AF31" s="2">
        <f t="shared" si="2"/>
        <v>31454064.060272574</v>
      </c>
      <c r="AG31" s="2">
        <f t="shared" si="3"/>
        <v>309851127.50582892</v>
      </c>
    </row>
    <row r="33" spans="1:33" x14ac:dyDescent="0.25">
      <c r="A33" t="s">
        <v>30</v>
      </c>
      <c r="C33" s="2">
        <f t="shared" ref="C33:F33" si="4">SUM(C2:C31)/30</f>
        <v>2.0939219286277133</v>
      </c>
      <c r="D33" s="2">
        <f t="shared" si="4"/>
        <v>6.815806575852478</v>
      </c>
      <c r="E33" s="2">
        <f t="shared" si="4"/>
        <v>1.1672649595791731</v>
      </c>
      <c r="F33" s="2">
        <f t="shared" si="4"/>
        <v>81021543.731209219</v>
      </c>
      <c r="G33" s="2">
        <f>SUM(G2:G31)/30</f>
        <v>35454.614369083865</v>
      </c>
      <c r="H33" s="2">
        <f t="shared" ref="H33:J33" si="5">SUM(H2:H31)/30</f>
        <v>25327.513367968531</v>
      </c>
      <c r="I33" s="2">
        <f t="shared" si="5"/>
        <v>35012.679870923072</v>
      </c>
      <c r="J33" s="2">
        <f t="shared" si="5"/>
        <v>574768.84564785275</v>
      </c>
      <c r="K33" s="2">
        <f t="shared" ref="K33:AC33" si="6">SUM(K2:K31)/30</f>
        <v>5.700000000000003E-2</v>
      </c>
      <c r="L33" s="1">
        <f t="shared" si="6"/>
        <v>3.6666666666666665</v>
      </c>
      <c r="M33" s="2">
        <f t="shared" si="6"/>
        <v>106754.73404271803</v>
      </c>
      <c r="N33" s="2">
        <f t="shared" si="6"/>
        <v>93713.304907459576</v>
      </c>
      <c r="O33" s="1">
        <f>60*SUM(O2:O31)/30</f>
        <v>7.4466290666538892</v>
      </c>
      <c r="P33" s="1">
        <f t="shared" ref="P33:Q33" si="7">60*SUM(P2:P31)/30</f>
        <v>17.078714917321072</v>
      </c>
      <c r="Q33" s="1">
        <f t="shared" si="7"/>
        <v>7.9573388232388798</v>
      </c>
      <c r="R33" s="2">
        <f t="shared" si="6"/>
        <v>326.03333333333336</v>
      </c>
      <c r="S33" s="3">
        <f t="shared" si="6"/>
        <v>58.5</v>
      </c>
      <c r="T33" s="3">
        <f t="shared" si="6"/>
        <v>30.4</v>
      </c>
      <c r="U33" s="3">
        <f t="shared" si="6"/>
        <v>39.233333333333334</v>
      </c>
      <c r="V33" s="1">
        <f t="shared" si="6"/>
        <v>17.399999999999999</v>
      </c>
      <c r="W33" s="1">
        <f t="shared" si="6"/>
        <v>7.4</v>
      </c>
      <c r="X33" s="1">
        <f t="shared" si="6"/>
        <v>0</v>
      </c>
      <c r="Y33" s="2">
        <f t="shared" si="6"/>
        <v>120758.7</v>
      </c>
      <c r="Z33" s="2">
        <f t="shared" si="6"/>
        <v>96305.233333333337</v>
      </c>
      <c r="AA33" s="2">
        <f t="shared" si="6"/>
        <v>95201</v>
      </c>
      <c r="AB33" s="2">
        <f t="shared" si="6"/>
        <v>232.672148513141</v>
      </c>
      <c r="AC33" s="2">
        <f t="shared" si="6"/>
        <v>1209.2831767487451</v>
      </c>
      <c r="AD33" s="2">
        <f t="shared" ref="AD33:AG33" si="8">SUM(AD2:AD31)/30</f>
        <v>24701242.092564676</v>
      </c>
      <c r="AE33" s="2">
        <f t="shared" si="8"/>
        <v>24987761.338851228</v>
      </c>
      <c r="AF33" s="2">
        <f t="shared" si="8"/>
        <v>31332540.299793299</v>
      </c>
      <c r="AG33" s="2">
        <f t="shared" si="8"/>
        <v>209729645.9101904</v>
      </c>
    </row>
    <row r="34" spans="1:33" x14ac:dyDescent="0.25">
      <c r="A34" t="s">
        <v>31</v>
      </c>
      <c r="C34" s="2">
        <f t="shared" ref="C34:F34" si="9">_xlfn.STDEV.S(C2:C31)</f>
        <v>1.6461480175331338</v>
      </c>
      <c r="D34" s="2">
        <f t="shared" si="9"/>
        <v>1.6260371780651703</v>
      </c>
      <c r="E34" s="2">
        <f t="shared" si="9"/>
        <v>0.93486241856926477</v>
      </c>
      <c r="F34" s="2">
        <f t="shared" si="9"/>
        <v>140324.23015549005</v>
      </c>
      <c r="G34" s="2">
        <f>_xlfn.STDEV.S(G2:G31)</f>
        <v>1642.1755104917481</v>
      </c>
      <c r="H34" s="2">
        <f>_xlfn.STDEV.S(H2:H31)</f>
        <v>611.85734663555479</v>
      </c>
      <c r="I34" s="2">
        <f>_xlfn.STDEV.S(I2:I31)</f>
        <v>1033.810488832579</v>
      </c>
      <c r="J34" s="2">
        <f t="shared" ref="J34:AC34" si="10">_xlfn.STDEV.S(J2:J31)</f>
        <v>17532.610792191994</v>
      </c>
      <c r="K34" s="2">
        <f t="shared" si="10"/>
        <v>2.2151515866242925E-2</v>
      </c>
      <c r="L34" s="1">
        <f t="shared" si="10"/>
        <v>3.1659103755076718</v>
      </c>
      <c r="M34" s="2">
        <f t="shared" si="10"/>
        <v>450.15135615123091</v>
      </c>
      <c r="N34" s="2">
        <f t="shared" si="10"/>
        <v>182.02838946823624</v>
      </c>
      <c r="O34" s="1">
        <f>_xlfn.STDEV.S(O2:O31)*60</f>
        <v>8.0259803738847543E-2</v>
      </c>
      <c r="P34" s="1">
        <f t="shared" ref="P34:Q34" si="11">_xlfn.STDEV.S(P2:P31)*60</f>
        <v>0.25967653348530156</v>
      </c>
      <c r="Q34" s="1">
        <f t="shared" si="11"/>
        <v>6.5556876043277826E-2</v>
      </c>
      <c r="R34" s="2">
        <f t="shared" si="10"/>
        <v>1.473521078171633</v>
      </c>
      <c r="S34" s="3">
        <f t="shared" si="10"/>
        <v>16.473071024114393</v>
      </c>
      <c r="T34" s="3">
        <f t="shared" si="10"/>
        <v>9.0271620774423802</v>
      </c>
      <c r="U34" s="3">
        <f t="shared" si="10"/>
        <v>15.323372576767715</v>
      </c>
      <c r="V34" s="1">
        <f t="shared" si="10"/>
        <v>3.577708763999667</v>
      </c>
      <c r="W34" s="1">
        <f t="shared" si="10"/>
        <v>5.5745728149308018</v>
      </c>
      <c r="X34" s="1">
        <f t="shared" si="10"/>
        <v>0</v>
      </c>
      <c r="Y34" s="2">
        <f t="shared" si="10"/>
        <v>335.39170614629717</v>
      </c>
      <c r="Z34" s="2">
        <f t="shared" si="10"/>
        <v>175.04732036742547</v>
      </c>
      <c r="AA34" s="2">
        <f t="shared" si="10"/>
        <v>229.07520222813747</v>
      </c>
      <c r="AB34" s="2">
        <f t="shared" si="10"/>
        <v>629.24457659273844</v>
      </c>
      <c r="AC34" s="2">
        <f t="shared" si="10"/>
        <v>2416.6412651407327</v>
      </c>
      <c r="AD34" s="2">
        <f t="shared" ref="AD34:AG34" si="12">_xlfn.STDEV.S(AD2:AD31)</f>
        <v>44117.851561637297</v>
      </c>
      <c r="AE34" s="2">
        <f t="shared" si="12"/>
        <v>31221.902455392268</v>
      </c>
      <c r="AF34" s="2">
        <f t="shared" si="12"/>
        <v>67342.107398575521</v>
      </c>
      <c r="AG34" s="2">
        <f t="shared" si="12"/>
        <v>39810325.400618359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M5_Model_Experiment1_ResponseDe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2017-06-22T05:39:04Z</dcterms:created>
  <dcterms:modified xsi:type="dcterms:W3CDTF">2017-06-22T05:39:04Z</dcterms:modified>
</cp:coreProperties>
</file>