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8595"/>
  </bookViews>
  <sheets>
    <sheet name="Simio_Modelo_mejorado_Model_Exp" sheetId="1" r:id="rId1"/>
  </sheets>
  <calcPr calcId="0"/>
</workbook>
</file>

<file path=xl/calcChain.xml><?xml version="1.0" encoding="utf-8"?>
<calcChain xmlns="http://schemas.openxmlformats.org/spreadsheetml/2006/main">
  <c r="AG33" i="1" l="1"/>
  <c r="AG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2" i="1"/>
  <c r="AD33" i="1"/>
  <c r="AE33" i="1"/>
  <c r="AF33" i="1"/>
  <c r="AD34" i="1"/>
  <c r="AE34" i="1"/>
  <c r="AF34" i="1"/>
  <c r="AD3" i="1"/>
  <c r="AE3" i="1"/>
  <c r="AF3" i="1"/>
  <c r="AD4" i="1"/>
  <c r="AE4" i="1"/>
  <c r="AF4" i="1"/>
  <c r="AD5" i="1"/>
  <c r="AE5" i="1"/>
  <c r="AF5" i="1"/>
  <c r="AD6" i="1"/>
  <c r="AE6" i="1"/>
  <c r="AF6" i="1"/>
  <c r="AD7" i="1"/>
  <c r="AE7" i="1"/>
  <c r="AF7" i="1"/>
  <c r="AD8" i="1"/>
  <c r="AE8" i="1"/>
  <c r="AF8" i="1"/>
  <c r="AD9" i="1"/>
  <c r="AE9" i="1"/>
  <c r="AF9" i="1"/>
  <c r="AD10" i="1"/>
  <c r="AE10" i="1"/>
  <c r="AF10" i="1"/>
  <c r="AD11" i="1"/>
  <c r="AE11" i="1"/>
  <c r="AF11" i="1"/>
  <c r="AD12" i="1"/>
  <c r="AE12" i="1"/>
  <c r="AF12" i="1"/>
  <c r="AD13" i="1"/>
  <c r="AE13" i="1"/>
  <c r="AF13" i="1"/>
  <c r="AD14" i="1"/>
  <c r="AE14" i="1"/>
  <c r="AF14" i="1"/>
  <c r="AD15" i="1"/>
  <c r="AE15" i="1"/>
  <c r="AF15" i="1"/>
  <c r="AD16" i="1"/>
  <c r="AE16" i="1"/>
  <c r="AF16" i="1"/>
  <c r="AD17" i="1"/>
  <c r="AE17" i="1"/>
  <c r="AF17" i="1"/>
  <c r="AD18" i="1"/>
  <c r="AE18" i="1"/>
  <c r="AF18" i="1"/>
  <c r="AD19" i="1"/>
  <c r="AE19" i="1"/>
  <c r="AF19" i="1"/>
  <c r="AD20" i="1"/>
  <c r="AE20" i="1"/>
  <c r="AF20" i="1"/>
  <c r="AD21" i="1"/>
  <c r="AE21" i="1"/>
  <c r="AF21" i="1"/>
  <c r="AD22" i="1"/>
  <c r="AE22" i="1"/>
  <c r="AF22" i="1"/>
  <c r="AD23" i="1"/>
  <c r="AE23" i="1"/>
  <c r="AF23" i="1"/>
  <c r="AD24" i="1"/>
  <c r="AE24" i="1"/>
  <c r="AF24" i="1"/>
  <c r="AD25" i="1"/>
  <c r="AE25" i="1"/>
  <c r="AF25" i="1"/>
  <c r="AD26" i="1"/>
  <c r="AE26" i="1"/>
  <c r="AF26" i="1"/>
  <c r="AD27" i="1"/>
  <c r="AE27" i="1"/>
  <c r="AF27" i="1"/>
  <c r="AD28" i="1"/>
  <c r="AE28" i="1"/>
  <c r="AF28" i="1"/>
  <c r="AD29" i="1"/>
  <c r="AE29" i="1"/>
  <c r="AF29" i="1"/>
  <c r="AD30" i="1"/>
  <c r="AE30" i="1"/>
  <c r="AF30" i="1"/>
  <c r="AD31" i="1"/>
  <c r="AE31" i="1"/>
  <c r="AF31" i="1"/>
  <c r="AE2" i="1"/>
  <c r="AF2" i="1"/>
  <c r="AD2" i="1"/>
  <c r="P33" i="1"/>
  <c r="Q33" i="1"/>
  <c r="P34" i="1"/>
  <c r="Q34" i="1"/>
  <c r="O34" i="1"/>
  <c r="O33" i="1"/>
  <c r="AC33" i="1"/>
  <c r="AC34" i="1"/>
  <c r="D33" i="1"/>
  <c r="E33" i="1"/>
  <c r="F33" i="1"/>
  <c r="G33" i="1"/>
  <c r="H33" i="1"/>
  <c r="I33" i="1"/>
  <c r="J33" i="1"/>
  <c r="K33" i="1"/>
  <c r="L33" i="1"/>
  <c r="M33" i="1"/>
  <c r="N33" i="1"/>
  <c r="R33" i="1"/>
  <c r="S33" i="1"/>
  <c r="T33" i="1"/>
  <c r="U33" i="1"/>
  <c r="V33" i="1"/>
  <c r="W33" i="1"/>
  <c r="X33" i="1"/>
  <c r="Y33" i="1"/>
  <c r="Z33" i="1"/>
  <c r="AA33" i="1"/>
  <c r="AB33" i="1"/>
  <c r="D34" i="1"/>
  <c r="E34" i="1"/>
  <c r="F34" i="1"/>
  <c r="G34" i="1"/>
  <c r="H34" i="1"/>
  <c r="I34" i="1"/>
  <c r="J34" i="1"/>
  <c r="K34" i="1"/>
  <c r="L34" i="1"/>
  <c r="M34" i="1"/>
  <c r="N34" i="1"/>
  <c r="R34" i="1"/>
  <c r="S34" i="1"/>
  <c r="T34" i="1"/>
  <c r="U34" i="1"/>
  <c r="V34" i="1"/>
  <c r="W34" i="1"/>
  <c r="X34" i="1"/>
  <c r="Y34" i="1"/>
  <c r="Z34" i="1"/>
  <c r="AA34" i="1"/>
  <c r="AB34" i="1"/>
  <c r="C34" i="1"/>
  <c r="C33" i="1"/>
</calcChain>
</file>

<file path=xl/sharedStrings.xml><?xml version="1.0" encoding="utf-8"?>
<sst xmlns="http://schemas.openxmlformats.org/spreadsheetml/2006/main" count="65" uniqueCount="36">
  <si>
    <t>Scenario</t>
  </si>
  <si>
    <t>Replication</t>
  </si>
  <si>
    <t>LostDays_SOPaper</t>
  </si>
  <si>
    <t>LostDays_SOBright</t>
  </si>
  <si>
    <t>LostDays_SOKoala</t>
  </si>
  <si>
    <t>CostoTotalTransp</t>
  </si>
  <si>
    <t>InvPromKoala</t>
  </si>
  <si>
    <t>InvPromBright</t>
  </si>
  <si>
    <t>InvPromPaper</t>
  </si>
  <si>
    <t>CostoTotalInv</t>
  </si>
  <si>
    <t>DiasPerdidosClima</t>
  </si>
  <si>
    <t>StockOutKoala</t>
  </si>
  <si>
    <t>MaxTalado</t>
  </si>
  <si>
    <t>PromTalado</t>
  </si>
  <si>
    <t>EspPromPesEntradKoala</t>
  </si>
  <si>
    <t>EspPromPesEntradaPaper</t>
  </si>
  <si>
    <t>EspPromPesEntradBright</t>
  </si>
  <si>
    <t>N_reparaciones</t>
  </si>
  <si>
    <t>MultasBright</t>
  </si>
  <si>
    <t>MultasPaper</t>
  </si>
  <si>
    <t>MultasKoala</t>
  </si>
  <si>
    <t>StockOutBright</t>
  </si>
  <si>
    <t>StockOutPaper</t>
  </si>
  <si>
    <t>InvMinB</t>
  </si>
  <si>
    <t>InvMinK</t>
  </si>
  <si>
    <t>InvMinP</t>
  </si>
  <si>
    <t>CamDesB</t>
  </si>
  <si>
    <t>CamDesK</t>
  </si>
  <si>
    <t>CamDesP</t>
  </si>
  <si>
    <t>Scenario1</t>
  </si>
  <si>
    <t>prom</t>
  </si>
  <si>
    <t>desv</t>
  </si>
  <si>
    <t>Cto Trans B</t>
  </si>
  <si>
    <t>Cto Trans K</t>
  </si>
  <si>
    <t>Cto Trans P</t>
  </si>
  <si>
    <t>Cto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</si>
</sst>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R1" zoomScale="102" workbookViewId="0">
      <pane ySplit="1" topLeftCell="A2" activePane="bottomLeft" state="frozen"/>
      <selection pane="bottomLeft" activeCell="AD1" sqref="AD1:AG2"/>
    </sheetView>
  </sheetViews>
  <sheetFormatPr defaultRowHeight="15" x14ac:dyDescent="0.25"/>
  <cols>
    <col min="30" max="30" width="16.5703125" customWidth="1"/>
    <col min="31" max="31" width="13.42578125" customWidth="1"/>
    <col min="32" max="32" width="10.7109375" customWidth="1"/>
    <col min="33" max="33" width="13.855468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32</v>
      </c>
      <c r="AE1" t="s">
        <v>33</v>
      </c>
      <c r="AF1" t="s">
        <v>34</v>
      </c>
      <c r="AG1" t="s">
        <v>35</v>
      </c>
    </row>
    <row r="2" spans="1:33" x14ac:dyDescent="0.25">
      <c r="A2" t="s">
        <v>29</v>
      </c>
      <c r="B2">
        <v>1</v>
      </c>
      <c r="C2">
        <v>0</v>
      </c>
      <c r="D2">
        <v>0</v>
      </c>
      <c r="E2">
        <v>0</v>
      </c>
      <c r="F2">
        <v>58124011.8497371</v>
      </c>
      <c r="G2">
        <v>48990.632112943698</v>
      </c>
      <c r="H2">
        <v>53401.665106380002</v>
      </c>
      <c r="I2">
        <v>46043.648515599998</v>
      </c>
      <c r="J2">
        <v>897481.40492123098</v>
      </c>
      <c r="K2">
        <v>0.02</v>
      </c>
      <c r="L2">
        <v>0</v>
      </c>
      <c r="M2">
        <v>108685.536338965</v>
      </c>
      <c r="N2">
        <v>94649.618984484507</v>
      </c>
      <c r="O2">
        <v>0.24337804154201501</v>
      </c>
      <c r="P2">
        <v>0.49428066995047099</v>
      </c>
      <c r="Q2">
        <v>0.18169277009642201</v>
      </c>
      <c r="R2">
        <v>328</v>
      </c>
      <c r="S2">
        <v>0</v>
      </c>
      <c r="T2">
        <v>0</v>
      </c>
      <c r="U2">
        <v>0</v>
      </c>
      <c r="V2">
        <v>0</v>
      </c>
      <c r="W2">
        <v>0</v>
      </c>
      <c r="X2">
        <v>7792.6053684018898</v>
      </c>
      <c r="Y2">
        <v>9789.4689650415603</v>
      </c>
      <c r="Z2">
        <v>6380.0411298669196</v>
      </c>
      <c r="AA2">
        <v>97240</v>
      </c>
      <c r="AB2">
        <v>96539</v>
      </c>
      <c r="AC2">
        <v>121411</v>
      </c>
      <c r="AD2" s="1">
        <f>$F2*AA2/SUM($AA2:$AC2)</f>
        <v>17931974.086323917</v>
      </c>
      <c r="AE2" s="1">
        <f t="shared" ref="AE2:AF2" si="0">$F2*AB2/SUM($AA2:$AC2)</f>
        <v>17802703.067869443</v>
      </c>
      <c r="AF2" s="1">
        <f t="shared" si="0"/>
        <v>22389334.695543736</v>
      </c>
      <c r="AG2">
        <f>F2+J2+SUM(S2:U2)*1000000</f>
        <v>59021493.254658334</v>
      </c>
    </row>
    <row r="3" spans="1:33" x14ac:dyDescent="0.25">
      <c r="A3" t="s">
        <v>29</v>
      </c>
      <c r="B3">
        <v>2</v>
      </c>
      <c r="C3">
        <v>0</v>
      </c>
      <c r="D3">
        <v>0</v>
      </c>
      <c r="E3">
        <v>0</v>
      </c>
      <c r="F3">
        <v>58173000.4915521</v>
      </c>
      <c r="G3">
        <v>49365.812850056202</v>
      </c>
      <c r="H3">
        <v>53630.715892963002</v>
      </c>
      <c r="I3">
        <v>46796.830714087497</v>
      </c>
      <c r="J3">
        <v>903068.43347358902</v>
      </c>
      <c r="K3">
        <v>0.02</v>
      </c>
      <c r="L3">
        <v>0</v>
      </c>
      <c r="M3">
        <v>108866.878317246</v>
      </c>
      <c r="N3">
        <v>94738.282212481397</v>
      </c>
      <c r="O3">
        <v>0.24338947367222999</v>
      </c>
      <c r="P3">
        <v>0.49497675510040801</v>
      </c>
      <c r="Q3">
        <v>0.181706069054031</v>
      </c>
      <c r="R3">
        <v>329</v>
      </c>
      <c r="S3">
        <v>0</v>
      </c>
      <c r="T3">
        <v>0</v>
      </c>
      <c r="U3">
        <v>0</v>
      </c>
      <c r="V3">
        <v>0</v>
      </c>
      <c r="W3">
        <v>0</v>
      </c>
      <c r="X3">
        <v>9285.8760851792904</v>
      </c>
      <c r="Y3">
        <v>10027.392582173199</v>
      </c>
      <c r="Z3">
        <v>9986.1180914870693</v>
      </c>
      <c r="AA3">
        <v>97312</v>
      </c>
      <c r="AB3">
        <v>96704</v>
      </c>
      <c r="AC3">
        <v>121429</v>
      </c>
      <c r="AD3" s="1">
        <f t="shared" ref="AD3:AD31" si="1">$F3*AA3/SUM($AA3:$AC3)</f>
        <v>17945857.515046738</v>
      </c>
      <c r="AE3" s="1">
        <f t="shared" ref="AE3:AE31" si="2">$F3*AB3/SUM($AA3:$AC3)</f>
        <v>17833732.788711358</v>
      </c>
      <c r="AF3" s="1">
        <f t="shared" ref="AF3:AF31" si="3">$F3*AC3/SUM($AA3:$AC3)</f>
        <v>22393410.187794004</v>
      </c>
      <c r="AG3">
        <f t="shared" ref="AG3:AG31" si="4">F3+J3+SUM(S3:U3)*1000000</f>
        <v>59076068.925025687</v>
      </c>
    </row>
    <row r="4" spans="1:33" x14ac:dyDescent="0.25">
      <c r="A4" t="s">
        <v>29</v>
      </c>
      <c r="B4">
        <v>3</v>
      </c>
      <c r="C4">
        <v>0</v>
      </c>
      <c r="D4">
        <v>0</v>
      </c>
      <c r="E4">
        <v>0</v>
      </c>
      <c r="F4">
        <v>58192061.9417594</v>
      </c>
      <c r="G4">
        <v>50189.786913559103</v>
      </c>
      <c r="H4">
        <v>54061.344973037303</v>
      </c>
      <c r="I4">
        <v>46812.756197102302</v>
      </c>
      <c r="J4">
        <v>906903.62302070903</v>
      </c>
      <c r="K4">
        <v>0.02</v>
      </c>
      <c r="L4">
        <v>0</v>
      </c>
      <c r="M4">
        <v>109134.453407498</v>
      </c>
      <c r="N4">
        <v>94751.703300401001</v>
      </c>
      <c r="O4">
        <v>0.244132366809243</v>
      </c>
      <c r="P4">
        <v>0.49583661009237501</v>
      </c>
      <c r="Q4">
        <v>0.182423882372519</v>
      </c>
      <c r="R4">
        <v>329</v>
      </c>
      <c r="S4">
        <v>0</v>
      </c>
      <c r="T4">
        <v>0</v>
      </c>
      <c r="U4">
        <v>0</v>
      </c>
      <c r="V4">
        <v>0</v>
      </c>
      <c r="W4">
        <v>0</v>
      </c>
      <c r="X4">
        <v>10153.141368668999</v>
      </c>
      <c r="Y4">
        <v>10831.732565480601</v>
      </c>
      <c r="Z4">
        <v>10352.0107253231</v>
      </c>
      <c r="AA4">
        <v>97359</v>
      </c>
      <c r="AB4">
        <v>96771</v>
      </c>
      <c r="AC4">
        <v>121561</v>
      </c>
      <c r="AD4" s="1">
        <f t="shared" si="1"/>
        <v>17946412.65854191</v>
      </c>
      <c r="AE4" s="1">
        <f t="shared" si="2"/>
        <v>17838025.240396462</v>
      </c>
      <c r="AF4" s="1">
        <f t="shared" si="3"/>
        <v>22407624.042821035</v>
      </c>
      <c r="AG4">
        <f t="shared" si="4"/>
        <v>59098965.564780109</v>
      </c>
    </row>
    <row r="5" spans="1:33" x14ac:dyDescent="0.25">
      <c r="A5" t="s">
        <v>29</v>
      </c>
      <c r="B5">
        <v>4</v>
      </c>
      <c r="C5">
        <v>0</v>
      </c>
      <c r="D5">
        <v>0</v>
      </c>
      <c r="E5">
        <v>0</v>
      </c>
      <c r="F5">
        <v>58207109.582094103</v>
      </c>
      <c r="G5">
        <v>50281.179030911597</v>
      </c>
      <c r="H5">
        <v>54410.7216168417</v>
      </c>
      <c r="I5">
        <v>47753.876846526</v>
      </c>
      <c r="J5">
        <v>916216.57182942296</v>
      </c>
      <c r="K5">
        <v>0.03</v>
      </c>
      <c r="L5">
        <v>0</v>
      </c>
      <c r="M5">
        <v>109232.95252947</v>
      </c>
      <c r="N5">
        <v>94752.806720040098</v>
      </c>
      <c r="O5">
        <v>0.24444373336863101</v>
      </c>
      <c r="P5">
        <v>0.49679534833118799</v>
      </c>
      <c r="Q5">
        <v>0.18299518943801901</v>
      </c>
      <c r="R5">
        <v>329</v>
      </c>
      <c r="S5">
        <v>0</v>
      </c>
      <c r="T5">
        <v>0</v>
      </c>
      <c r="U5">
        <v>0</v>
      </c>
      <c r="V5">
        <v>0</v>
      </c>
      <c r="W5">
        <v>0</v>
      </c>
      <c r="X5">
        <v>11235.558205490401</v>
      </c>
      <c r="Y5">
        <v>12592.2859138815</v>
      </c>
      <c r="Z5">
        <v>11165.665855143699</v>
      </c>
      <c r="AA5">
        <v>97427</v>
      </c>
      <c r="AB5">
        <v>96803</v>
      </c>
      <c r="AC5">
        <v>121579</v>
      </c>
      <c r="AD5" s="1">
        <f t="shared" si="1"/>
        <v>17956879.206275575</v>
      </c>
      <c r="AE5" s="1">
        <f t="shared" si="2"/>
        <v>17841869.069201495</v>
      </c>
      <c r="AF5" s="1">
        <f t="shared" si="3"/>
        <v>22408361.306617033</v>
      </c>
      <c r="AG5">
        <f t="shared" si="4"/>
        <v>59123326.153923526</v>
      </c>
    </row>
    <row r="6" spans="1:33" x14ac:dyDescent="0.25">
      <c r="A6" t="s">
        <v>29</v>
      </c>
      <c r="B6">
        <v>5</v>
      </c>
      <c r="C6">
        <v>0</v>
      </c>
      <c r="D6">
        <v>0</v>
      </c>
      <c r="E6">
        <v>0</v>
      </c>
      <c r="F6">
        <v>58208460.835547999</v>
      </c>
      <c r="G6">
        <v>50599.7463818752</v>
      </c>
      <c r="H6">
        <v>54460.129049854797</v>
      </c>
      <c r="I6">
        <v>47808.397216308796</v>
      </c>
      <c r="J6">
        <v>924194.29431702301</v>
      </c>
      <c r="K6">
        <v>0.03</v>
      </c>
      <c r="L6">
        <v>0</v>
      </c>
      <c r="M6">
        <v>109269.022225108</v>
      </c>
      <c r="N6">
        <v>94757.136671460597</v>
      </c>
      <c r="O6">
        <v>0.24488637784058301</v>
      </c>
      <c r="P6">
        <v>0.49690792885597701</v>
      </c>
      <c r="Q6">
        <v>0.18344002900590101</v>
      </c>
      <c r="R6">
        <v>330</v>
      </c>
      <c r="S6">
        <v>2</v>
      </c>
      <c r="T6">
        <v>0</v>
      </c>
      <c r="U6">
        <v>0</v>
      </c>
      <c r="V6">
        <v>0</v>
      </c>
      <c r="W6">
        <v>0</v>
      </c>
      <c r="X6">
        <v>12021.176017858999</v>
      </c>
      <c r="Y6">
        <v>13203.9876399269</v>
      </c>
      <c r="Z6">
        <v>11187.3285772945</v>
      </c>
      <c r="AA6">
        <v>97432</v>
      </c>
      <c r="AB6">
        <v>96825</v>
      </c>
      <c r="AC6">
        <v>121589</v>
      </c>
      <c r="AD6" s="1">
        <f t="shared" si="1"/>
        <v>17956113.916684438</v>
      </c>
      <c r="AE6" s="1">
        <f t="shared" si="2"/>
        <v>17844247.577623066</v>
      </c>
      <c r="AF6" s="1">
        <f t="shared" si="3"/>
        <v>22408099.341240495</v>
      </c>
      <c r="AG6">
        <f t="shared" si="4"/>
        <v>61132655.129865021</v>
      </c>
    </row>
    <row r="7" spans="1:33" x14ac:dyDescent="0.25">
      <c r="A7" t="s">
        <v>29</v>
      </c>
      <c r="B7">
        <v>6</v>
      </c>
      <c r="C7">
        <v>0</v>
      </c>
      <c r="D7">
        <v>0</v>
      </c>
      <c r="E7">
        <v>0</v>
      </c>
      <c r="F7">
        <v>58210523.574009299</v>
      </c>
      <c r="G7">
        <v>50723.057229734302</v>
      </c>
      <c r="H7">
        <v>54607.354711226297</v>
      </c>
      <c r="I7">
        <v>48312.627000642598</v>
      </c>
      <c r="J7">
        <v>927003.20414307504</v>
      </c>
      <c r="K7">
        <v>0.03</v>
      </c>
      <c r="L7">
        <v>0</v>
      </c>
      <c r="M7">
        <v>109287.865502181</v>
      </c>
      <c r="N7">
        <v>94781.834985608293</v>
      </c>
      <c r="O7">
        <v>0.24511372132214601</v>
      </c>
      <c r="P7">
        <v>0.49834358865170902</v>
      </c>
      <c r="Q7">
        <v>0.18379855526157499</v>
      </c>
      <c r="R7">
        <v>331</v>
      </c>
      <c r="S7">
        <v>3</v>
      </c>
      <c r="T7">
        <v>0</v>
      </c>
      <c r="U7">
        <v>0</v>
      </c>
      <c r="V7">
        <v>0</v>
      </c>
      <c r="W7">
        <v>0</v>
      </c>
      <c r="X7">
        <v>12147.163809120901</v>
      </c>
      <c r="Y7">
        <v>13679.7904966486</v>
      </c>
      <c r="Z7">
        <v>12423.4597008613</v>
      </c>
      <c r="AA7">
        <v>97490</v>
      </c>
      <c r="AB7">
        <v>96900</v>
      </c>
      <c r="AC7">
        <v>121611</v>
      </c>
      <c r="AD7" s="1">
        <f t="shared" si="1"/>
        <v>17958626.533555802</v>
      </c>
      <c r="AE7" s="1">
        <f t="shared" si="2"/>
        <v>17849942.672084901</v>
      </c>
      <c r="AF7" s="1">
        <f t="shared" si="3"/>
        <v>22401954.368368596</v>
      </c>
      <c r="AG7">
        <f t="shared" si="4"/>
        <v>62137526.778152376</v>
      </c>
    </row>
    <row r="8" spans="1:33" x14ac:dyDescent="0.25">
      <c r="A8" t="s">
        <v>29</v>
      </c>
      <c r="B8">
        <v>7</v>
      </c>
      <c r="C8">
        <v>0</v>
      </c>
      <c r="D8">
        <v>0</v>
      </c>
      <c r="E8">
        <v>0</v>
      </c>
      <c r="F8">
        <v>58213907.519556403</v>
      </c>
      <c r="G8">
        <v>50724.227745174998</v>
      </c>
      <c r="H8">
        <v>54613.185724349998</v>
      </c>
      <c r="I8">
        <v>48741.948366760502</v>
      </c>
      <c r="J8">
        <v>927257.02643531503</v>
      </c>
      <c r="K8">
        <v>0.04</v>
      </c>
      <c r="L8">
        <v>0</v>
      </c>
      <c r="M8">
        <v>109379.706379492</v>
      </c>
      <c r="N8">
        <v>94786.098708297897</v>
      </c>
      <c r="O8">
        <v>0.245171087023701</v>
      </c>
      <c r="P8">
        <v>0.49937198407023597</v>
      </c>
      <c r="Q8">
        <v>0.18389396715355599</v>
      </c>
      <c r="R8">
        <v>331</v>
      </c>
      <c r="S8">
        <v>3</v>
      </c>
      <c r="T8">
        <v>0</v>
      </c>
      <c r="U8">
        <v>1</v>
      </c>
      <c r="V8">
        <v>0</v>
      </c>
      <c r="W8">
        <v>0</v>
      </c>
      <c r="X8">
        <v>12157.195678571599</v>
      </c>
      <c r="Y8">
        <v>13684.6202053701</v>
      </c>
      <c r="Z8">
        <v>14338.333229465399</v>
      </c>
      <c r="AA8">
        <v>97527</v>
      </c>
      <c r="AB8">
        <v>96929</v>
      </c>
      <c r="AC8">
        <v>121637</v>
      </c>
      <c r="AD8" s="1">
        <f t="shared" si="1"/>
        <v>17961257.473780748</v>
      </c>
      <c r="AE8" s="1">
        <f t="shared" si="2"/>
        <v>17851125.592667609</v>
      </c>
      <c r="AF8" s="1">
        <f t="shared" si="3"/>
        <v>22401524.453108046</v>
      </c>
      <c r="AG8">
        <f t="shared" si="4"/>
        <v>63141164.545991719</v>
      </c>
    </row>
    <row r="9" spans="1:33" x14ac:dyDescent="0.25">
      <c r="A9" t="s">
        <v>29</v>
      </c>
      <c r="B9">
        <v>8</v>
      </c>
      <c r="C9">
        <v>0</v>
      </c>
      <c r="D9">
        <v>0</v>
      </c>
      <c r="E9">
        <v>0</v>
      </c>
      <c r="F9">
        <v>58219888.090111002</v>
      </c>
      <c r="G9">
        <v>50937.011548857197</v>
      </c>
      <c r="H9">
        <v>54763.179223902203</v>
      </c>
      <c r="I9">
        <v>48760.817867619502</v>
      </c>
      <c r="J9">
        <v>930786.94993035996</v>
      </c>
      <c r="K9">
        <v>0.05</v>
      </c>
      <c r="L9">
        <v>0</v>
      </c>
      <c r="M9">
        <v>109433.71721103499</v>
      </c>
      <c r="N9">
        <v>94798.1789081436</v>
      </c>
      <c r="O9">
        <v>0.24542644818516299</v>
      </c>
      <c r="P9">
        <v>0.49958014560791097</v>
      </c>
      <c r="Q9">
        <v>0.18396553871344601</v>
      </c>
      <c r="R9">
        <v>331</v>
      </c>
      <c r="S9">
        <v>6</v>
      </c>
      <c r="T9">
        <v>0</v>
      </c>
      <c r="U9">
        <v>4</v>
      </c>
      <c r="V9">
        <v>0</v>
      </c>
      <c r="W9">
        <v>0</v>
      </c>
      <c r="X9">
        <v>12557.2753142158</v>
      </c>
      <c r="Y9">
        <v>13907.620288349501</v>
      </c>
      <c r="Z9">
        <v>14394.8378690883</v>
      </c>
      <c r="AA9">
        <v>97536</v>
      </c>
      <c r="AB9">
        <v>96947</v>
      </c>
      <c r="AC9">
        <v>121640</v>
      </c>
      <c r="AD9" s="1">
        <f t="shared" si="1"/>
        <v>17963055.534576941</v>
      </c>
      <c r="AE9" s="1">
        <f t="shared" si="2"/>
        <v>17854580.307892784</v>
      </c>
      <c r="AF9" s="1">
        <f t="shared" si="3"/>
        <v>22402252.247641273</v>
      </c>
      <c r="AG9">
        <f t="shared" si="4"/>
        <v>69150675.040041357</v>
      </c>
    </row>
    <row r="10" spans="1:33" x14ac:dyDescent="0.25">
      <c r="A10" t="s">
        <v>29</v>
      </c>
      <c r="B10">
        <v>9</v>
      </c>
      <c r="C10">
        <v>0</v>
      </c>
      <c r="D10">
        <v>0</v>
      </c>
      <c r="E10">
        <v>0</v>
      </c>
      <c r="F10">
        <v>58225893.255653597</v>
      </c>
      <c r="G10">
        <v>50944.969621532997</v>
      </c>
      <c r="H10">
        <v>55288.838213358598</v>
      </c>
      <c r="I10">
        <v>48767.155132345601</v>
      </c>
      <c r="J10">
        <v>934430.940130595</v>
      </c>
      <c r="K10">
        <v>0.05</v>
      </c>
      <c r="L10">
        <v>0</v>
      </c>
      <c r="M10">
        <v>109453.364900624</v>
      </c>
      <c r="N10">
        <v>94802.368825539306</v>
      </c>
      <c r="O10">
        <v>0.24588850403871701</v>
      </c>
      <c r="P10">
        <v>0.50016031888504398</v>
      </c>
      <c r="Q10">
        <v>0.18411784687607499</v>
      </c>
      <c r="R10">
        <v>331</v>
      </c>
      <c r="S10">
        <v>6</v>
      </c>
      <c r="T10">
        <v>0</v>
      </c>
      <c r="U10">
        <v>7</v>
      </c>
      <c r="V10">
        <v>0</v>
      </c>
      <c r="W10">
        <v>0</v>
      </c>
      <c r="X10">
        <v>13479.2070236078</v>
      </c>
      <c r="Y10">
        <v>14553.078579589899</v>
      </c>
      <c r="Z10">
        <v>14847.201175420299</v>
      </c>
      <c r="AA10">
        <v>97608</v>
      </c>
      <c r="AB10">
        <v>96947</v>
      </c>
      <c r="AC10">
        <v>121648</v>
      </c>
      <c r="AD10" s="1">
        <f t="shared" si="1"/>
        <v>17973621.3410304</v>
      </c>
      <c r="AE10" s="1">
        <f t="shared" si="2"/>
        <v>17851904.230686773</v>
      </c>
      <c r="AF10" s="1">
        <f t="shared" si="3"/>
        <v>22400367.683936425</v>
      </c>
      <c r="AG10">
        <f t="shared" si="4"/>
        <v>72160324.195784181</v>
      </c>
    </row>
    <row r="11" spans="1:33" x14ac:dyDescent="0.25">
      <c r="A11" t="s">
        <v>29</v>
      </c>
      <c r="B11">
        <v>10</v>
      </c>
      <c r="C11">
        <v>0</v>
      </c>
      <c r="D11">
        <v>0</v>
      </c>
      <c r="E11">
        <v>0</v>
      </c>
      <c r="F11">
        <v>58226215.744013198</v>
      </c>
      <c r="G11">
        <v>51048.417457630101</v>
      </c>
      <c r="H11">
        <v>55408.194065290198</v>
      </c>
      <c r="I11">
        <v>48777.9946349034</v>
      </c>
      <c r="J11">
        <v>934961.94926683197</v>
      </c>
      <c r="K11">
        <v>0.05</v>
      </c>
      <c r="L11">
        <v>0</v>
      </c>
      <c r="M11">
        <v>109478.619349195</v>
      </c>
      <c r="N11">
        <v>94849.857388379707</v>
      </c>
      <c r="O11">
        <v>0.24589994449035599</v>
      </c>
      <c r="P11">
        <v>0.50048329726694796</v>
      </c>
      <c r="Q11">
        <v>0.184134633281444</v>
      </c>
      <c r="R11">
        <v>331</v>
      </c>
      <c r="S11">
        <v>7</v>
      </c>
      <c r="T11">
        <v>0</v>
      </c>
      <c r="U11">
        <v>7</v>
      </c>
      <c r="V11">
        <v>0</v>
      </c>
      <c r="W11">
        <v>0</v>
      </c>
      <c r="X11">
        <v>14098.9094344811</v>
      </c>
      <c r="Y11">
        <v>15491.276398218701</v>
      </c>
      <c r="Z11">
        <v>15885.193721305901</v>
      </c>
      <c r="AA11">
        <v>97623</v>
      </c>
      <c r="AB11">
        <v>96957</v>
      </c>
      <c r="AC11">
        <v>121652</v>
      </c>
      <c r="AD11" s="1">
        <f t="shared" si="1"/>
        <v>17974834.487268209</v>
      </c>
      <c r="AE11" s="1">
        <f t="shared" si="2"/>
        <v>17852207.239913382</v>
      </c>
      <c r="AF11" s="1">
        <f t="shared" si="3"/>
        <v>22399174.01683161</v>
      </c>
      <c r="AG11">
        <f t="shared" si="4"/>
        <v>73161177.693280026</v>
      </c>
    </row>
    <row r="12" spans="1:33" x14ac:dyDescent="0.25">
      <c r="A12" t="s">
        <v>29</v>
      </c>
      <c r="B12">
        <v>11</v>
      </c>
      <c r="C12">
        <v>0</v>
      </c>
      <c r="D12">
        <v>0</v>
      </c>
      <c r="E12">
        <v>0</v>
      </c>
      <c r="F12">
        <v>58235191.0095516</v>
      </c>
      <c r="G12">
        <v>51153.402361865898</v>
      </c>
      <c r="H12">
        <v>55425.066115551002</v>
      </c>
      <c r="I12">
        <v>48888.437948771403</v>
      </c>
      <c r="J12">
        <v>937441.33804479602</v>
      </c>
      <c r="K12">
        <v>0.05</v>
      </c>
      <c r="L12">
        <v>0</v>
      </c>
      <c r="M12">
        <v>109526.771524151</v>
      </c>
      <c r="N12">
        <v>94866.859817238306</v>
      </c>
      <c r="O12">
        <v>0.24622371558512501</v>
      </c>
      <c r="P12">
        <v>0.50090796818757199</v>
      </c>
      <c r="Q12">
        <v>0.18438271571140599</v>
      </c>
      <c r="R12">
        <v>331</v>
      </c>
      <c r="S12">
        <v>8</v>
      </c>
      <c r="T12">
        <v>0</v>
      </c>
      <c r="U12">
        <v>7</v>
      </c>
      <c r="V12">
        <v>0</v>
      </c>
      <c r="W12">
        <v>0</v>
      </c>
      <c r="X12">
        <v>14619.1832702303</v>
      </c>
      <c r="Y12">
        <v>15798.147020585</v>
      </c>
      <c r="Z12">
        <v>16419.4817917195</v>
      </c>
      <c r="AA12">
        <v>97624</v>
      </c>
      <c r="AB12">
        <v>96994</v>
      </c>
      <c r="AC12">
        <v>121680</v>
      </c>
      <c r="AD12" s="1">
        <f t="shared" si="1"/>
        <v>17974038.049929071</v>
      </c>
      <c r="AE12" s="1">
        <f t="shared" si="2"/>
        <v>17858045.630324721</v>
      </c>
      <c r="AF12" s="1">
        <f t="shared" si="3"/>
        <v>22403107.329297807</v>
      </c>
      <c r="AG12">
        <f t="shared" si="4"/>
        <v>74172632.347596392</v>
      </c>
    </row>
    <row r="13" spans="1:33" x14ac:dyDescent="0.25">
      <c r="A13" t="s">
        <v>29</v>
      </c>
      <c r="B13">
        <v>12</v>
      </c>
      <c r="C13">
        <v>0</v>
      </c>
      <c r="D13">
        <v>0</v>
      </c>
      <c r="E13">
        <v>0</v>
      </c>
      <c r="F13">
        <v>58235236.2745803</v>
      </c>
      <c r="G13">
        <v>51315.5535570188</v>
      </c>
      <c r="H13">
        <v>55477.124950387901</v>
      </c>
      <c r="I13">
        <v>48954.302262044301</v>
      </c>
      <c r="J13">
        <v>939632.64271364606</v>
      </c>
      <c r="K13">
        <v>0.05</v>
      </c>
      <c r="L13">
        <v>0</v>
      </c>
      <c r="M13">
        <v>109569.169399169</v>
      </c>
      <c r="N13">
        <v>94870.130714353101</v>
      </c>
      <c r="O13">
        <v>0.24648157670184401</v>
      </c>
      <c r="P13">
        <v>0.50126221936369597</v>
      </c>
      <c r="Q13">
        <v>0.18440779985202199</v>
      </c>
      <c r="R13">
        <v>332</v>
      </c>
      <c r="S13">
        <v>8</v>
      </c>
      <c r="T13">
        <v>0</v>
      </c>
      <c r="U13">
        <v>8</v>
      </c>
      <c r="V13">
        <v>0</v>
      </c>
      <c r="W13">
        <v>0</v>
      </c>
      <c r="X13">
        <v>14907.551247158301</v>
      </c>
      <c r="Y13">
        <v>15842.7146817907</v>
      </c>
      <c r="Z13">
        <v>16591.419367874401</v>
      </c>
      <c r="AA13">
        <v>97633</v>
      </c>
      <c r="AB13">
        <v>97008</v>
      </c>
      <c r="AC13">
        <v>121686</v>
      </c>
      <c r="AD13" s="1">
        <f t="shared" si="1"/>
        <v>17974061.092464756</v>
      </c>
      <c r="AE13" s="1">
        <f t="shared" si="2"/>
        <v>17858999.707658485</v>
      </c>
      <c r="AF13" s="1">
        <f t="shared" si="3"/>
        <v>22402175.474457059</v>
      </c>
      <c r="AG13">
        <f t="shared" si="4"/>
        <v>75174868.917293936</v>
      </c>
    </row>
    <row r="14" spans="1:33" x14ac:dyDescent="0.25">
      <c r="A14" t="s">
        <v>29</v>
      </c>
      <c r="B14">
        <v>13</v>
      </c>
      <c r="C14">
        <v>0</v>
      </c>
      <c r="D14">
        <v>0</v>
      </c>
      <c r="E14">
        <v>0</v>
      </c>
      <c r="F14">
        <v>58238142.311689302</v>
      </c>
      <c r="G14">
        <v>51679.777887012599</v>
      </c>
      <c r="H14">
        <v>55545.781058308297</v>
      </c>
      <c r="I14">
        <v>49439.454472851503</v>
      </c>
      <c r="J14">
        <v>940222.99517501099</v>
      </c>
      <c r="K14">
        <v>0.05</v>
      </c>
      <c r="L14">
        <v>0</v>
      </c>
      <c r="M14">
        <v>109573.500004407</v>
      </c>
      <c r="N14">
        <v>94892.623869697403</v>
      </c>
      <c r="O14">
        <v>0.24653167161391601</v>
      </c>
      <c r="P14">
        <v>0.50170454400541398</v>
      </c>
      <c r="Q14">
        <v>0.18456160014679901</v>
      </c>
      <c r="R14">
        <v>332</v>
      </c>
      <c r="S14">
        <v>8</v>
      </c>
      <c r="T14">
        <v>0</v>
      </c>
      <c r="U14">
        <v>10</v>
      </c>
      <c r="V14">
        <v>0</v>
      </c>
      <c r="W14">
        <v>0</v>
      </c>
      <c r="X14">
        <v>15202.0042663308</v>
      </c>
      <c r="Y14">
        <v>16244.4566830901</v>
      </c>
      <c r="Z14">
        <v>17676.429757689901</v>
      </c>
      <c r="AA14">
        <v>97680</v>
      </c>
      <c r="AB14">
        <v>97010</v>
      </c>
      <c r="AC14">
        <v>121706</v>
      </c>
      <c r="AD14" s="1">
        <f t="shared" si="1"/>
        <v>17979689.190147195</v>
      </c>
      <c r="AE14" s="1">
        <f t="shared" si="2"/>
        <v>17856364.131205767</v>
      </c>
      <c r="AF14" s="1">
        <f t="shared" si="3"/>
        <v>22402088.990336344</v>
      </c>
      <c r="AG14">
        <f t="shared" si="4"/>
        <v>77178365.306864321</v>
      </c>
    </row>
    <row r="15" spans="1:33" x14ac:dyDescent="0.25">
      <c r="A15" t="s">
        <v>29</v>
      </c>
      <c r="B15">
        <v>14</v>
      </c>
      <c r="C15">
        <v>0</v>
      </c>
      <c r="D15">
        <v>0</v>
      </c>
      <c r="E15">
        <v>0</v>
      </c>
      <c r="F15">
        <v>58239879.155974597</v>
      </c>
      <c r="G15">
        <v>51697.240684048098</v>
      </c>
      <c r="H15">
        <v>55588.4624573295</v>
      </c>
      <c r="I15">
        <v>49468.481218282701</v>
      </c>
      <c r="J15">
        <v>940250.14029512601</v>
      </c>
      <c r="K15">
        <v>0.05</v>
      </c>
      <c r="L15">
        <v>0</v>
      </c>
      <c r="M15">
        <v>109615.09606827</v>
      </c>
      <c r="N15">
        <v>94911.613406205201</v>
      </c>
      <c r="O15">
        <v>0.24659957428191201</v>
      </c>
      <c r="P15">
        <v>0.502195032981816</v>
      </c>
      <c r="Q15">
        <v>0.18456345931951201</v>
      </c>
      <c r="R15">
        <v>332</v>
      </c>
      <c r="S15">
        <v>9</v>
      </c>
      <c r="T15">
        <v>0</v>
      </c>
      <c r="U15">
        <v>11</v>
      </c>
      <c r="V15">
        <v>0</v>
      </c>
      <c r="W15">
        <v>0</v>
      </c>
      <c r="X15">
        <v>15526.9421993961</v>
      </c>
      <c r="Y15">
        <v>16987.267596906499</v>
      </c>
      <c r="Z15">
        <v>18486.8371564054</v>
      </c>
      <c r="AA15">
        <v>97692</v>
      </c>
      <c r="AB15">
        <v>97020</v>
      </c>
      <c r="AC15">
        <v>121713</v>
      </c>
      <c r="AD15" s="1">
        <f t="shared" si="1"/>
        <v>17980786.203699045</v>
      </c>
      <c r="AE15" s="1">
        <f t="shared" si="2"/>
        <v>17857100.658015817</v>
      </c>
      <c r="AF15" s="1">
        <f t="shared" si="3"/>
        <v>22401992.294259731</v>
      </c>
      <c r="AG15">
        <f t="shared" si="4"/>
        <v>79180129.296269715</v>
      </c>
    </row>
    <row r="16" spans="1:33" x14ac:dyDescent="0.25">
      <c r="A16" t="s">
        <v>29</v>
      </c>
      <c r="B16">
        <v>15</v>
      </c>
      <c r="C16">
        <v>0</v>
      </c>
      <c r="D16">
        <v>0</v>
      </c>
      <c r="E16">
        <v>0</v>
      </c>
      <c r="F16">
        <v>58252205.427301399</v>
      </c>
      <c r="G16">
        <v>51740.186441735903</v>
      </c>
      <c r="H16">
        <v>55678.759157769302</v>
      </c>
      <c r="I16">
        <v>49732.043540570798</v>
      </c>
      <c r="J16">
        <v>942879.80234070797</v>
      </c>
      <c r="K16">
        <v>0.05</v>
      </c>
      <c r="L16">
        <v>0</v>
      </c>
      <c r="M16">
        <v>109626.75957229501</v>
      </c>
      <c r="N16">
        <v>94916.403556225894</v>
      </c>
      <c r="O16">
        <v>0.24679199695027801</v>
      </c>
      <c r="P16">
        <v>0.50267206305272205</v>
      </c>
      <c r="Q16">
        <v>0.18471162263949301</v>
      </c>
      <c r="R16">
        <v>332</v>
      </c>
      <c r="S16">
        <v>10</v>
      </c>
      <c r="T16">
        <v>3</v>
      </c>
      <c r="U16">
        <v>11</v>
      </c>
      <c r="V16">
        <v>0</v>
      </c>
      <c r="W16">
        <v>0</v>
      </c>
      <c r="X16">
        <v>15555.213960630301</v>
      </c>
      <c r="Y16">
        <v>16988.115448554501</v>
      </c>
      <c r="Z16">
        <v>18629.227340661699</v>
      </c>
      <c r="AA16">
        <v>97709</v>
      </c>
      <c r="AB16">
        <v>97064</v>
      </c>
      <c r="AC16">
        <v>121715</v>
      </c>
      <c r="AD16" s="1">
        <f t="shared" si="1"/>
        <v>17984140.757615432</v>
      </c>
      <c r="AE16" s="1">
        <f t="shared" si="2"/>
        <v>17865423.231198601</v>
      </c>
      <c r="AF16" s="1">
        <f t="shared" si="3"/>
        <v>22402641.43848737</v>
      </c>
      <c r="AG16">
        <f t="shared" si="4"/>
        <v>83195085.229642108</v>
      </c>
    </row>
    <row r="17" spans="1:33" x14ac:dyDescent="0.25">
      <c r="A17" t="s">
        <v>29</v>
      </c>
      <c r="B17">
        <v>16</v>
      </c>
      <c r="C17">
        <v>0</v>
      </c>
      <c r="D17">
        <v>0</v>
      </c>
      <c r="E17">
        <v>0</v>
      </c>
      <c r="F17">
        <v>58263734.380493298</v>
      </c>
      <c r="G17">
        <v>52122.091427354499</v>
      </c>
      <c r="H17">
        <v>55735.065340260502</v>
      </c>
      <c r="I17">
        <v>49750.0227566455</v>
      </c>
      <c r="J17">
        <v>944641.44894339505</v>
      </c>
      <c r="K17">
        <v>0.05</v>
      </c>
      <c r="L17">
        <v>0</v>
      </c>
      <c r="M17">
        <v>109639.230777807</v>
      </c>
      <c r="N17">
        <v>94916.735747058206</v>
      </c>
      <c r="O17">
        <v>0.24680677680528099</v>
      </c>
      <c r="P17">
        <v>0.50268464582403505</v>
      </c>
      <c r="Q17">
        <v>0.18480095889394499</v>
      </c>
      <c r="R17">
        <v>332</v>
      </c>
      <c r="S17">
        <v>11</v>
      </c>
      <c r="T17">
        <v>5</v>
      </c>
      <c r="U17">
        <v>13</v>
      </c>
      <c r="V17">
        <v>0</v>
      </c>
      <c r="W17">
        <v>0</v>
      </c>
      <c r="X17">
        <v>15933.8110617894</v>
      </c>
      <c r="Y17">
        <v>17088.065537176</v>
      </c>
      <c r="Z17">
        <v>19693.5902762765</v>
      </c>
      <c r="AA17">
        <v>97722</v>
      </c>
      <c r="AB17">
        <v>97070</v>
      </c>
      <c r="AC17">
        <v>121722</v>
      </c>
      <c r="AD17" s="1">
        <f t="shared" si="1"/>
        <v>17988615.515050098</v>
      </c>
      <c r="AE17" s="1">
        <f t="shared" si="2"/>
        <v>17868595.690283794</v>
      </c>
      <c r="AF17" s="1">
        <f t="shared" si="3"/>
        <v>22406523.17515941</v>
      </c>
      <c r="AG17">
        <f t="shared" si="4"/>
        <v>88208375.82943669</v>
      </c>
    </row>
    <row r="18" spans="1:33" x14ac:dyDescent="0.25">
      <c r="A18" t="s">
        <v>29</v>
      </c>
      <c r="B18">
        <v>17</v>
      </c>
      <c r="C18">
        <v>0</v>
      </c>
      <c r="D18">
        <v>0</v>
      </c>
      <c r="E18">
        <v>0</v>
      </c>
      <c r="F18">
        <v>58272954.187538303</v>
      </c>
      <c r="G18">
        <v>52435.671521510398</v>
      </c>
      <c r="H18">
        <v>55919.788763517499</v>
      </c>
      <c r="I18">
        <v>49902.1392906525</v>
      </c>
      <c r="J18">
        <v>948517.98086097301</v>
      </c>
      <c r="K18">
        <v>0.06</v>
      </c>
      <c r="L18">
        <v>0</v>
      </c>
      <c r="M18">
        <v>109802.195143053</v>
      </c>
      <c r="N18">
        <v>94937.217153441496</v>
      </c>
      <c r="O18">
        <v>0.24681234521262899</v>
      </c>
      <c r="P18">
        <v>0.50371415377573603</v>
      </c>
      <c r="Q18">
        <v>0.18492410949337401</v>
      </c>
      <c r="R18">
        <v>333</v>
      </c>
      <c r="S18">
        <v>12</v>
      </c>
      <c r="T18">
        <v>8</v>
      </c>
      <c r="U18">
        <v>15</v>
      </c>
      <c r="V18">
        <v>0</v>
      </c>
      <c r="W18">
        <v>0</v>
      </c>
      <c r="X18">
        <v>16689.326469733602</v>
      </c>
      <c r="Y18">
        <v>17164.234195486799</v>
      </c>
      <c r="Z18">
        <v>21295.674948829099</v>
      </c>
      <c r="AA18">
        <v>97729</v>
      </c>
      <c r="AB18">
        <v>97122</v>
      </c>
      <c r="AC18">
        <v>121735</v>
      </c>
      <c r="AD18" s="1">
        <f t="shared" si="1"/>
        <v>17988658.815594912</v>
      </c>
      <c r="AE18" s="1">
        <f t="shared" si="2"/>
        <v>17876930.302041452</v>
      </c>
      <c r="AF18" s="1">
        <f t="shared" si="3"/>
        <v>22407365.069901939</v>
      </c>
      <c r="AG18">
        <f t="shared" si="4"/>
        <v>94221472.168399274</v>
      </c>
    </row>
    <row r="19" spans="1:33" x14ac:dyDescent="0.25">
      <c r="A19" t="s">
        <v>29</v>
      </c>
      <c r="B19">
        <v>18</v>
      </c>
      <c r="C19">
        <v>0</v>
      </c>
      <c r="D19">
        <v>0</v>
      </c>
      <c r="E19">
        <v>0</v>
      </c>
      <c r="F19">
        <v>58273553.986801997</v>
      </c>
      <c r="G19">
        <v>52805.096774139201</v>
      </c>
      <c r="H19">
        <v>56228.9744305657</v>
      </c>
      <c r="I19">
        <v>49974.386390587701</v>
      </c>
      <c r="J19">
        <v>952525.30245133105</v>
      </c>
      <c r="K19">
        <v>0.06</v>
      </c>
      <c r="L19">
        <v>0</v>
      </c>
      <c r="M19">
        <v>109840.201913418</v>
      </c>
      <c r="N19">
        <v>94945.710395592498</v>
      </c>
      <c r="O19">
        <v>0.24714285693098301</v>
      </c>
      <c r="P19">
        <v>0.50513089464899397</v>
      </c>
      <c r="Q19">
        <v>0.18502579470907399</v>
      </c>
      <c r="R19">
        <v>333</v>
      </c>
      <c r="S19">
        <v>12</v>
      </c>
      <c r="T19">
        <v>11</v>
      </c>
      <c r="U19">
        <v>15</v>
      </c>
      <c r="V19">
        <v>0</v>
      </c>
      <c r="W19">
        <v>0</v>
      </c>
      <c r="X19">
        <v>18116.784449872699</v>
      </c>
      <c r="Y19">
        <v>17182.528148160301</v>
      </c>
      <c r="Z19">
        <v>22523.914304584399</v>
      </c>
      <c r="AA19">
        <v>97735</v>
      </c>
      <c r="AB19">
        <v>97128</v>
      </c>
      <c r="AC19">
        <v>121772</v>
      </c>
      <c r="AD19" s="1">
        <f t="shared" si="1"/>
        <v>17987164.397176854</v>
      </c>
      <c r="AE19" s="1">
        <f t="shared" si="2"/>
        <v>17875452.024034314</v>
      </c>
      <c r="AF19" s="1">
        <f t="shared" si="3"/>
        <v>22410937.565590829</v>
      </c>
      <c r="AG19">
        <f t="shared" si="4"/>
        <v>97226079.289253324</v>
      </c>
    </row>
    <row r="20" spans="1:33" x14ac:dyDescent="0.25">
      <c r="A20" t="s">
        <v>29</v>
      </c>
      <c r="B20">
        <v>19</v>
      </c>
      <c r="C20">
        <v>0</v>
      </c>
      <c r="D20">
        <v>0</v>
      </c>
      <c r="E20">
        <v>0</v>
      </c>
      <c r="F20">
        <v>58275071.251681097</v>
      </c>
      <c r="G20">
        <v>53184.359624332603</v>
      </c>
      <c r="H20">
        <v>56247.818119810901</v>
      </c>
      <c r="I20">
        <v>50215.098258090497</v>
      </c>
      <c r="J20">
        <v>952582.89024253399</v>
      </c>
      <c r="K20">
        <v>7.0000000000000007E-2</v>
      </c>
      <c r="L20">
        <v>0</v>
      </c>
      <c r="M20">
        <v>109861.589844813</v>
      </c>
      <c r="N20">
        <v>94945.809793105407</v>
      </c>
      <c r="O20">
        <v>0.24721049623507499</v>
      </c>
      <c r="P20">
        <v>0.50548373933351398</v>
      </c>
      <c r="Q20">
        <v>0.185057961959714</v>
      </c>
      <c r="R20">
        <v>333</v>
      </c>
      <c r="S20">
        <v>12</v>
      </c>
      <c r="T20">
        <v>13</v>
      </c>
      <c r="U20">
        <v>15</v>
      </c>
      <c r="V20">
        <v>0</v>
      </c>
      <c r="W20">
        <v>0</v>
      </c>
      <c r="X20">
        <v>18463.200260461301</v>
      </c>
      <c r="Y20">
        <v>17519.913677510998</v>
      </c>
      <c r="Z20">
        <v>22545.453421319002</v>
      </c>
      <c r="AA20">
        <v>97775</v>
      </c>
      <c r="AB20">
        <v>97129</v>
      </c>
      <c r="AC20">
        <v>121777</v>
      </c>
      <c r="AD20" s="1">
        <f t="shared" si="1"/>
        <v>17992380.6342443</v>
      </c>
      <c r="AE20" s="1">
        <f t="shared" si="2"/>
        <v>17873504.869583376</v>
      </c>
      <c r="AF20" s="1">
        <f t="shared" si="3"/>
        <v>22409185.747853421</v>
      </c>
      <c r="AG20">
        <f t="shared" si="4"/>
        <v>99227654.141923636</v>
      </c>
    </row>
    <row r="21" spans="1:33" x14ac:dyDescent="0.25">
      <c r="A21" t="s">
        <v>29</v>
      </c>
      <c r="B21">
        <v>20</v>
      </c>
      <c r="C21">
        <v>0</v>
      </c>
      <c r="D21">
        <v>0</v>
      </c>
      <c r="E21">
        <v>0</v>
      </c>
      <c r="F21">
        <v>58287512.942308903</v>
      </c>
      <c r="G21">
        <v>53714.655020858801</v>
      </c>
      <c r="H21">
        <v>56366.172725250501</v>
      </c>
      <c r="I21">
        <v>50285.781124047098</v>
      </c>
      <c r="J21">
        <v>960803.47264294</v>
      </c>
      <c r="K21">
        <v>7.0000000000000007E-2</v>
      </c>
      <c r="L21">
        <v>0</v>
      </c>
      <c r="M21">
        <v>109938.71905126399</v>
      </c>
      <c r="N21">
        <v>94958.431685405099</v>
      </c>
      <c r="O21">
        <v>0.247305643843719</v>
      </c>
      <c r="P21">
        <v>0.50563831128979297</v>
      </c>
      <c r="Q21">
        <v>0.18541783227391101</v>
      </c>
      <c r="R21">
        <v>333</v>
      </c>
      <c r="S21">
        <v>13</v>
      </c>
      <c r="T21">
        <v>14</v>
      </c>
      <c r="U21">
        <v>17</v>
      </c>
      <c r="V21">
        <v>0</v>
      </c>
      <c r="W21">
        <v>0</v>
      </c>
      <c r="X21">
        <v>18708.403405374302</v>
      </c>
      <c r="Y21">
        <v>18541.843465674101</v>
      </c>
      <c r="Z21">
        <v>24389.121477118901</v>
      </c>
      <c r="AA21">
        <v>97790</v>
      </c>
      <c r="AB21">
        <v>97145</v>
      </c>
      <c r="AC21">
        <v>121783</v>
      </c>
      <c r="AD21" s="1">
        <f t="shared" si="1"/>
        <v>17996880.160358388</v>
      </c>
      <c r="AE21" s="1">
        <f t="shared" si="2"/>
        <v>17878176.94220284</v>
      </c>
      <c r="AF21" s="1">
        <f t="shared" si="3"/>
        <v>22412455.839747678</v>
      </c>
      <c r="AG21">
        <f t="shared" si="4"/>
        <v>103248316.41495185</v>
      </c>
    </row>
    <row r="22" spans="1:33" x14ac:dyDescent="0.25">
      <c r="A22" t="s">
        <v>29</v>
      </c>
      <c r="B22">
        <v>21</v>
      </c>
      <c r="C22">
        <v>0</v>
      </c>
      <c r="D22">
        <v>0</v>
      </c>
      <c r="E22">
        <v>0</v>
      </c>
      <c r="F22">
        <v>58294760.9485697</v>
      </c>
      <c r="G22">
        <v>53885.401275383301</v>
      </c>
      <c r="H22">
        <v>56446.241101371597</v>
      </c>
      <c r="I22">
        <v>50367.050365182498</v>
      </c>
      <c r="J22">
        <v>962664.45886819495</v>
      </c>
      <c r="K22">
        <v>7.0000000000000007E-2</v>
      </c>
      <c r="L22">
        <v>0</v>
      </c>
      <c r="M22">
        <v>109958.760237058</v>
      </c>
      <c r="N22">
        <v>94971.528519389904</v>
      </c>
      <c r="O22">
        <v>0.24749884422000201</v>
      </c>
      <c r="P22">
        <v>0.50569959305724999</v>
      </c>
      <c r="Q22">
        <v>0.185687916937706</v>
      </c>
      <c r="R22">
        <v>333</v>
      </c>
      <c r="S22">
        <v>13</v>
      </c>
      <c r="T22">
        <v>16</v>
      </c>
      <c r="U22">
        <v>18</v>
      </c>
      <c r="V22">
        <v>0</v>
      </c>
      <c r="W22">
        <v>0</v>
      </c>
      <c r="X22">
        <v>18709.138275881</v>
      </c>
      <c r="Y22">
        <v>18958.093887245301</v>
      </c>
      <c r="Z22">
        <v>24446.073814797099</v>
      </c>
      <c r="AA22">
        <v>97809</v>
      </c>
      <c r="AB22">
        <v>97163</v>
      </c>
      <c r="AC22">
        <v>121784</v>
      </c>
      <c r="AD22" s="1">
        <f t="shared" si="1"/>
        <v>18000455.472409848</v>
      </c>
      <c r="AE22" s="1">
        <f t="shared" si="2"/>
        <v>17881567.698941387</v>
      </c>
      <c r="AF22" s="1">
        <f t="shared" si="3"/>
        <v>22412737.777218465</v>
      </c>
      <c r="AG22">
        <f t="shared" si="4"/>
        <v>106257425.40743789</v>
      </c>
    </row>
    <row r="23" spans="1:33" x14ac:dyDescent="0.25">
      <c r="A23" t="s">
        <v>29</v>
      </c>
      <c r="B23">
        <v>22</v>
      </c>
      <c r="C23">
        <v>0</v>
      </c>
      <c r="D23">
        <v>0</v>
      </c>
      <c r="E23">
        <v>0</v>
      </c>
      <c r="F23">
        <v>58318887.571720898</v>
      </c>
      <c r="G23">
        <v>53937.648249139602</v>
      </c>
      <c r="H23">
        <v>56696.356359940801</v>
      </c>
      <c r="I23">
        <v>50701.201736413997</v>
      </c>
      <c r="J23">
        <v>968538.47296213999</v>
      </c>
      <c r="K23">
        <v>7.0000000000000007E-2</v>
      </c>
      <c r="L23">
        <v>0</v>
      </c>
      <c r="M23">
        <v>110027.025936377</v>
      </c>
      <c r="N23">
        <v>94980.304494532204</v>
      </c>
      <c r="O23">
        <v>0.24755098563478101</v>
      </c>
      <c r="P23">
        <v>0.505829768477986</v>
      </c>
      <c r="Q23">
        <v>0.18573375003997999</v>
      </c>
      <c r="R23">
        <v>333</v>
      </c>
      <c r="S23">
        <v>13</v>
      </c>
      <c r="T23">
        <v>18</v>
      </c>
      <c r="U23">
        <v>18</v>
      </c>
      <c r="V23">
        <v>0</v>
      </c>
      <c r="W23">
        <v>0</v>
      </c>
      <c r="X23">
        <v>18830.718638944101</v>
      </c>
      <c r="Y23">
        <v>18986.1519923612</v>
      </c>
      <c r="Z23">
        <v>24813.0284922846</v>
      </c>
      <c r="AA23">
        <v>97827</v>
      </c>
      <c r="AB23">
        <v>97179</v>
      </c>
      <c r="AC23">
        <v>121788</v>
      </c>
      <c r="AD23" s="1">
        <f t="shared" si="1"/>
        <v>18009058.929394938</v>
      </c>
      <c r="AE23" s="1">
        <f t="shared" si="2"/>
        <v>17889768.036428295</v>
      </c>
      <c r="AF23" s="1">
        <f t="shared" si="3"/>
        <v>22420060.605897665</v>
      </c>
      <c r="AG23">
        <f t="shared" si="4"/>
        <v>108287426.04468304</v>
      </c>
    </row>
    <row r="24" spans="1:33" x14ac:dyDescent="0.25">
      <c r="A24" t="s">
        <v>29</v>
      </c>
      <c r="B24">
        <v>23</v>
      </c>
      <c r="C24">
        <v>0</v>
      </c>
      <c r="D24">
        <v>0</v>
      </c>
      <c r="E24">
        <v>0</v>
      </c>
      <c r="F24">
        <v>58332751.778505303</v>
      </c>
      <c r="G24">
        <v>53961.1142817047</v>
      </c>
      <c r="H24">
        <v>56869.757991243598</v>
      </c>
      <c r="I24">
        <v>50769.221712649603</v>
      </c>
      <c r="J24">
        <v>972024.48354180204</v>
      </c>
      <c r="K24">
        <v>7.0000000000000007E-2</v>
      </c>
      <c r="L24">
        <v>0</v>
      </c>
      <c r="M24">
        <v>110224.021252298</v>
      </c>
      <c r="N24">
        <v>95005.496581015293</v>
      </c>
      <c r="O24">
        <v>0.24767495822802499</v>
      </c>
      <c r="P24">
        <v>0.50628621764148396</v>
      </c>
      <c r="Q24">
        <v>0.18580548656146201</v>
      </c>
      <c r="R24">
        <v>333</v>
      </c>
      <c r="S24">
        <v>14</v>
      </c>
      <c r="T24">
        <v>20</v>
      </c>
      <c r="U24">
        <v>19</v>
      </c>
      <c r="V24">
        <v>0</v>
      </c>
      <c r="W24">
        <v>0</v>
      </c>
      <c r="X24">
        <v>19114.522142668</v>
      </c>
      <c r="Y24">
        <v>19832.689773620601</v>
      </c>
      <c r="Z24">
        <v>26380.138840587901</v>
      </c>
      <c r="AA24">
        <v>97842</v>
      </c>
      <c r="AB24">
        <v>97200</v>
      </c>
      <c r="AC24">
        <v>121816</v>
      </c>
      <c r="AD24" s="1">
        <f t="shared" si="1"/>
        <v>18012463.310102683</v>
      </c>
      <c r="AE24" s="1">
        <f t="shared" si="2"/>
        <v>17894272.743218463</v>
      </c>
      <c r="AF24" s="1">
        <f t="shared" si="3"/>
        <v>22426015.725184157</v>
      </c>
      <c r="AG24">
        <f t="shared" si="4"/>
        <v>112304776.26204711</v>
      </c>
    </row>
    <row r="25" spans="1:33" x14ac:dyDescent="0.25">
      <c r="A25" t="s">
        <v>29</v>
      </c>
      <c r="B25">
        <v>24</v>
      </c>
      <c r="C25">
        <v>0</v>
      </c>
      <c r="D25">
        <v>0</v>
      </c>
      <c r="E25">
        <v>0</v>
      </c>
      <c r="F25">
        <v>58333439.650438897</v>
      </c>
      <c r="G25">
        <v>53980.440221719102</v>
      </c>
      <c r="H25">
        <v>57322.579293549497</v>
      </c>
      <c r="I25">
        <v>50838.856810806203</v>
      </c>
      <c r="J25">
        <v>974132.00252638198</v>
      </c>
      <c r="K25">
        <v>0.08</v>
      </c>
      <c r="L25">
        <v>0</v>
      </c>
      <c r="M25">
        <v>110375.534067589</v>
      </c>
      <c r="N25">
        <v>95010.795004654894</v>
      </c>
      <c r="O25">
        <v>0.24811536642155399</v>
      </c>
      <c r="P25">
        <v>0.50722253295882103</v>
      </c>
      <c r="Q25">
        <v>0.18599756523394401</v>
      </c>
      <c r="R25">
        <v>334</v>
      </c>
      <c r="S25">
        <v>14</v>
      </c>
      <c r="T25">
        <v>23</v>
      </c>
      <c r="U25">
        <v>20</v>
      </c>
      <c r="V25">
        <v>0</v>
      </c>
      <c r="W25">
        <v>0</v>
      </c>
      <c r="X25">
        <v>19235.5847445463</v>
      </c>
      <c r="Y25">
        <v>19863.272443918901</v>
      </c>
      <c r="Z25">
        <v>26594.745435922301</v>
      </c>
      <c r="AA25">
        <v>97845</v>
      </c>
      <c r="AB25">
        <v>97241</v>
      </c>
      <c r="AC25">
        <v>121847</v>
      </c>
      <c r="AD25" s="1">
        <f t="shared" si="1"/>
        <v>18008965.310009353</v>
      </c>
      <c r="AE25" s="1">
        <f t="shared" si="2"/>
        <v>17897795.449032854</v>
      </c>
      <c r="AF25" s="1">
        <f t="shared" si="3"/>
        <v>22426678.891396694</v>
      </c>
      <c r="AG25">
        <f t="shared" si="4"/>
        <v>116307571.65296528</v>
      </c>
    </row>
    <row r="26" spans="1:33" x14ac:dyDescent="0.25">
      <c r="A26" t="s">
        <v>29</v>
      </c>
      <c r="B26">
        <v>25</v>
      </c>
      <c r="C26">
        <v>0</v>
      </c>
      <c r="D26">
        <v>0</v>
      </c>
      <c r="E26">
        <v>0</v>
      </c>
      <c r="F26">
        <v>58339400.897338897</v>
      </c>
      <c r="G26">
        <v>54067.312299533602</v>
      </c>
      <c r="H26">
        <v>57341.764572181601</v>
      </c>
      <c r="I26">
        <v>51019.580923854097</v>
      </c>
      <c r="J26">
        <v>980638.96290512104</v>
      </c>
      <c r="K26">
        <v>0.08</v>
      </c>
      <c r="L26">
        <v>0</v>
      </c>
      <c r="M26">
        <v>110402.96443233899</v>
      </c>
      <c r="N26">
        <v>95016.512436511606</v>
      </c>
      <c r="O26">
        <v>0.24822629300167201</v>
      </c>
      <c r="P26">
        <v>0.507266298992743</v>
      </c>
      <c r="Q26">
        <v>0.186077478944812</v>
      </c>
      <c r="R26">
        <v>334</v>
      </c>
      <c r="S26">
        <v>14</v>
      </c>
      <c r="T26">
        <v>23</v>
      </c>
      <c r="U26">
        <v>20</v>
      </c>
      <c r="V26">
        <v>0</v>
      </c>
      <c r="W26">
        <v>0</v>
      </c>
      <c r="X26">
        <v>19520.013053918701</v>
      </c>
      <c r="Y26">
        <v>21657.626655425702</v>
      </c>
      <c r="Z26">
        <v>27251.901130562801</v>
      </c>
      <c r="AA26">
        <v>97920</v>
      </c>
      <c r="AB26">
        <v>97243</v>
      </c>
      <c r="AC26">
        <v>121851</v>
      </c>
      <c r="AD26" s="1">
        <f t="shared" si="1"/>
        <v>18020005.854212824</v>
      </c>
      <c r="AE26" s="1">
        <f t="shared" si="2"/>
        <v>17895419.008182373</v>
      </c>
      <c r="AF26" s="1">
        <f t="shared" si="3"/>
        <v>22423976.0349437</v>
      </c>
      <c r="AG26">
        <f t="shared" si="4"/>
        <v>116320039.86024402</v>
      </c>
    </row>
    <row r="27" spans="1:33" x14ac:dyDescent="0.25">
      <c r="A27" t="s">
        <v>29</v>
      </c>
      <c r="B27">
        <v>26</v>
      </c>
      <c r="C27">
        <v>0</v>
      </c>
      <c r="D27">
        <v>0</v>
      </c>
      <c r="E27">
        <v>0</v>
      </c>
      <c r="F27">
        <v>58347503.0081871</v>
      </c>
      <c r="G27">
        <v>54276.242747705597</v>
      </c>
      <c r="H27">
        <v>57355.312608823901</v>
      </c>
      <c r="I27">
        <v>51594.165408451801</v>
      </c>
      <c r="J27">
        <v>980671.13094213698</v>
      </c>
      <c r="K27">
        <v>0.08</v>
      </c>
      <c r="L27">
        <v>0</v>
      </c>
      <c r="M27">
        <v>110461.264433296</v>
      </c>
      <c r="N27">
        <v>95035.742055707698</v>
      </c>
      <c r="O27">
        <v>0.248226815006659</v>
      </c>
      <c r="P27">
        <v>0.50950051366328897</v>
      </c>
      <c r="Q27">
        <v>0.18674628722959999</v>
      </c>
      <c r="R27">
        <v>335</v>
      </c>
      <c r="S27">
        <v>14</v>
      </c>
      <c r="T27">
        <v>24</v>
      </c>
      <c r="U27">
        <v>21</v>
      </c>
      <c r="V27">
        <v>0</v>
      </c>
      <c r="W27">
        <v>0</v>
      </c>
      <c r="X27">
        <v>19927.593932560401</v>
      </c>
      <c r="Y27">
        <v>22546.134476413499</v>
      </c>
      <c r="Z27">
        <v>27696.968839802201</v>
      </c>
      <c r="AA27">
        <v>98145</v>
      </c>
      <c r="AB27">
        <v>97244</v>
      </c>
      <c r="AC27">
        <v>121891</v>
      </c>
      <c r="AD27" s="1">
        <f t="shared" si="1"/>
        <v>18048776.105454247</v>
      </c>
      <c r="AE27" s="1">
        <f t="shared" si="2"/>
        <v>17883083.026122499</v>
      </c>
      <c r="AF27" s="1">
        <f t="shared" si="3"/>
        <v>22415643.876610357</v>
      </c>
      <c r="AG27">
        <f t="shared" si="4"/>
        <v>118328174.13912924</v>
      </c>
    </row>
    <row r="28" spans="1:33" x14ac:dyDescent="0.25">
      <c r="A28" t="s">
        <v>29</v>
      </c>
      <c r="B28">
        <v>27</v>
      </c>
      <c r="C28">
        <v>0</v>
      </c>
      <c r="D28">
        <v>0</v>
      </c>
      <c r="E28">
        <v>0</v>
      </c>
      <c r="F28">
        <v>58349230.559572101</v>
      </c>
      <c r="G28">
        <v>54576.940913091901</v>
      </c>
      <c r="H28">
        <v>57574.780334198702</v>
      </c>
      <c r="I28">
        <v>51767.628802779604</v>
      </c>
      <c r="J28">
        <v>982496.24617652001</v>
      </c>
      <c r="K28">
        <v>0.08</v>
      </c>
      <c r="L28">
        <v>0</v>
      </c>
      <c r="M28">
        <v>110507.678800664</v>
      </c>
      <c r="N28">
        <v>95054.636303809501</v>
      </c>
      <c r="O28">
        <v>0.248256369160306</v>
      </c>
      <c r="P28">
        <v>0.51067807864408099</v>
      </c>
      <c r="Q28">
        <v>0.18677168052464499</v>
      </c>
      <c r="R28">
        <v>336</v>
      </c>
      <c r="S28">
        <v>15</v>
      </c>
      <c r="T28">
        <v>26</v>
      </c>
      <c r="U28">
        <v>22</v>
      </c>
      <c r="V28">
        <v>0</v>
      </c>
      <c r="W28">
        <v>0</v>
      </c>
      <c r="X28">
        <v>20910.8945131197</v>
      </c>
      <c r="Y28">
        <v>23635.766280723601</v>
      </c>
      <c r="Z28">
        <v>28625.100907300101</v>
      </c>
      <c r="AA28">
        <v>98231</v>
      </c>
      <c r="AB28">
        <v>97262</v>
      </c>
      <c r="AC28">
        <v>121914</v>
      </c>
      <c r="AD28" s="1">
        <f t="shared" si="1"/>
        <v>18057898.115345053</v>
      </c>
      <c r="AE28" s="1">
        <f t="shared" si="2"/>
        <v>17879765.924145032</v>
      </c>
      <c r="AF28" s="1">
        <f t="shared" si="3"/>
        <v>22411566.520082016</v>
      </c>
      <c r="AG28">
        <f t="shared" si="4"/>
        <v>122331726.80574861</v>
      </c>
    </row>
    <row r="29" spans="1:33" x14ac:dyDescent="0.25">
      <c r="A29" t="s">
        <v>29</v>
      </c>
      <c r="B29">
        <v>28</v>
      </c>
      <c r="C29">
        <v>0</v>
      </c>
      <c r="D29">
        <v>0</v>
      </c>
      <c r="E29">
        <v>0</v>
      </c>
      <c r="F29">
        <v>58393540.264978901</v>
      </c>
      <c r="G29">
        <v>56503.0951035041</v>
      </c>
      <c r="H29">
        <v>59195.862531088402</v>
      </c>
      <c r="I29">
        <v>51793.690783299899</v>
      </c>
      <c r="J29">
        <v>985914.70993539703</v>
      </c>
      <c r="K29">
        <v>0.08</v>
      </c>
      <c r="L29">
        <v>0</v>
      </c>
      <c r="M29">
        <v>110568.18382510199</v>
      </c>
      <c r="N29">
        <v>95159.515922201303</v>
      </c>
      <c r="O29">
        <v>0.24831382893871801</v>
      </c>
      <c r="P29">
        <v>0.51182992451058995</v>
      </c>
      <c r="Q29">
        <v>0.187236271504062</v>
      </c>
      <c r="R29">
        <v>337</v>
      </c>
      <c r="S29">
        <v>18</v>
      </c>
      <c r="T29">
        <v>28</v>
      </c>
      <c r="U29">
        <v>23</v>
      </c>
      <c r="V29">
        <v>0</v>
      </c>
      <c r="W29">
        <v>0</v>
      </c>
      <c r="X29">
        <v>21802.871908933001</v>
      </c>
      <c r="Y29">
        <v>24881.334259451</v>
      </c>
      <c r="Z29">
        <v>29840.874184693301</v>
      </c>
      <c r="AA29">
        <v>98513</v>
      </c>
      <c r="AB29">
        <v>97274</v>
      </c>
      <c r="AC29">
        <v>121964</v>
      </c>
      <c r="AD29" s="1">
        <f t="shared" si="1"/>
        <v>18103870.112521648</v>
      </c>
      <c r="AE29" s="1">
        <f t="shared" si="2"/>
        <v>17876177.370757472</v>
      </c>
      <c r="AF29" s="1">
        <f t="shared" si="3"/>
        <v>22413492.78169978</v>
      </c>
      <c r="AG29">
        <f t="shared" si="4"/>
        <v>128379454.9749143</v>
      </c>
    </row>
    <row r="30" spans="1:33" x14ac:dyDescent="0.25">
      <c r="A30" t="s">
        <v>29</v>
      </c>
      <c r="B30">
        <v>29</v>
      </c>
      <c r="C30">
        <v>0</v>
      </c>
      <c r="D30">
        <v>0</v>
      </c>
      <c r="E30">
        <v>0</v>
      </c>
      <c r="F30">
        <v>58445054.002911597</v>
      </c>
      <c r="G30">
        <v>56936.965081936702</v>
      </c>
      <c r="H30">
        <v>59637.460532802797</v>
      </c>
      <c r="I30">
        <v>53270.260747456399</v>
      </c>
      <c r="J30">
        <v>1007200.95387732</v>
      </c>
      <c r="K30">
        <v>0.1</v>
      </c>
      <c r="L30">
        <v>0</v>
      </c>
      <c r="M30">
        <v>110932.194603221</v>
      </c>
      <c r="N30">
        <v>95220.577259604193</v>
      </c>
      <c r="O30">
        <v>0.24858445069851601</v>
      </c>
      <c r="P30">
        <v>0.51185527305058898</v>
      </c>
      <c r="Q30">
        <v>0.18787971334440101</v>
      </c>
      <c r="R30">
        <v>338</v>
      </c>
      <c r="S30">
        <v>26</v>
      </c>
      <c r="T30">
        <v>30</v>
      </c>
      <c r="U30">
        <v>24</v>
      </c>
      <c r="V30">
        <v>0</v>
      </c>
      <c r="W30">
        <v>0</v>
      </c>
      <c r="X30">
        <v>23810.177806090702</v>
      </c>
      <c r="Y30">
        <v>25606.014390816399</v>
      </c>
      <c r="Z30">
        <v>30253.666084310302</v>
      </c>
      <c r="AA30">
        <v>98846</v>
      </c>
      <c r="AB30">
        <v>97378</v>
      </c>
      <c r="AC30">
        <v>122057</v>
      </c>
      <c r="AD30" s="1">
        <f t="shared" si="1"/>
        <v>18150815.813610613</v>
      </c>
      <c r="AE30" s="1">
        <f t="shared" si="2"/>
        <v>17881251.060212597</v>
      </c>
      <c r="AF30" s="1">
        <f t="shared" si="3"/>
        <v>22412987.129088387</v>
      </c>
      <c r="AG30">
        <f t="shared" si="4"/>
        <v>139452254.95678893</v>
      </c>
    </row>
    <row r="31" spans="1:33" x14ac:dyDescent="0.25">
      <c r="A31" t="s">
        <v>29</v>
      </c>
      <c r="B31">
        <v>30</v>
      </c>
      <c r="C31">
        <v>0</v>
      </c>
      <c r="D31">
        <v>0</v>
      </c>
      <c r="E31">
        <v>0</v>
      </c>
      <c r="F31">
        <v>58520067.814231902</v>
      </c>
      <c r="G31">
        <v>59171.498783213203</v>
      </c>
      <c r="H31">
        <v>59932.011906337997</v>
      </c>
      <c r="I31">
        <v>53351.002633017102</v>
      </c>
      <c r="J31">
        <v>1016949.34961594</v>
      </c>
      <c r="K31">
        <v>0.1</v>
      </c>
      <c r="L31">
        <v>0</v>
      </c>
      <c r="M31">
        <v>111173.785001108</v>
      </c>
      <c r="N31">
        <v>95273.978372995596</v>
      </c>
      <c r="O31">
        <v>0.24989022715189499</v>
      </c>
      <c r="P31">
        <v>0.51294557116874395</v>
      </c>
      <c r="Q31">
        <v>0.18885500476025399</v>
      </c>
      <c r="R31">
        <v>339</v>
      </c>
      <c r="S31">
        <v>27</v>
      </c>
      <c r="T31">
        <v>32</v>
      </c>
      <c r="U31">
        <v>37</v>
      </c>
      <c r="V31">
        <v>0</v>
      </c>
      <c r="W31">
        <v>0</v>
      </c>
      <c r="X31">
        <v>25142.3904284909</v>
      </c>
      <c r="Y31">
        <v>27076.6622409909</v>
      </c>
      <c r="Z31">
        <v>31046.4406869214</v>
      </c>
      <c r="AA31">
        <v>98907</v>
      </c>
      <c r="AB31">
        <v>97503</v>
      </c>
      <c r="AC31">
        <v>122084</v>
      </c>
      <c r="AD31" s="1">
        <f t="shared" si="1"/>
        <v>18173166.048033036</v>
      </c>
      <c r="AE31" s="1">
        <f t="shared" si="2"/>
        <v>17915195.175077248</v>
      </c>
      <c r="AF31" s="1">
        <f t="shared" si="3"/>
        <v>22431706.591121614</v>
      </c>
      <c r="AG31">
        <f t="shared" si="4"/>
        <v>155537017.16384783</v>
      </c>
    </row>
    <row r="33" spans="1:33" x14ac:dyDescent="0.25">
      <c r="A33" t="s">
        <v>30</v>
      </c>
      <c r="C33" s="1">
        <f>SUM(C2:C31)/30</f>
        <v>0</v>
      </c>
      <c r="D33" s="1">
        <f t="shared" ref="D33:AB33" si="5">SUM(D2:D31)/30</f>
        <v>0</v>
      </c>
      <c r="E33" s="1">
        <f t="shared" si="5"/>
        <v>0</v>
      </c>
      <c r="F33" s="1">
        <f t="shared" si="5"/>
        <v>58274973.010280341</v>
      </c>
      <c r="G33" s="1">
        <f t="shared" si="5"/>
        <v>52564.984504969463</v>
      </c>
      <c r="H33" s="1">
        <f t="shared" si="5"/>
        <v>56041.015630916459</v>
      </c>
      <c r="I33" s="1">
        <f t="shared" si="5"/>
        <v>49688.628655945045</v>
      </c>
      <c r="J33" s="1">
        <f t="shared" si="5"/>
        <v>949767.77275098534</v>
      </c>
      <c r="K33" s="1">
        <f t="shared" si="5"/>
        <v>5.700000000000003E-2</v>
      </c>
      <c r="L33" s="1">
        <f t="shared" si="5"/>
        <v>0</v>
      </c>
      <c r="M33" s="1">
        <f t="shared" si="5"/>
        <v>109794.89206828379</v>
      </c>
      <c r="N33" s="1">
        <f t="shared" si="5"/>
        <v>94918.616993119373</v>
      </c>
      <c r="O33" s="2">
        <f>60*SUM(O2:O31)/30</f>
        <v>14.795948981831351</v>
      </c>
      <c r="P33" s="2">
        <f t="shared" ref="P33:Q33" si="6">60*SUM(P2:P31)/30</f>
        <v>30.194487982882269</v>
      </c>
      <c r="Q33" s="2">
        <f t="shared" si="6"/>
        <v>11.09362698266621</v>
      </c>
      <c r="R33" s="1">
        <f t="shared" si="5"/>
        <v>332.5</v>
      </c>
      <c r="S33" s="3">
        <f t="shared" si="5"/>
        <v>9.9333333333333336</v>
      </c>
      <c r="T33" s="3">
        <f t="shared" si="5"/>
        <v>9.8000000000000007</v>
      </c>
      <c r="U33" s="3">
        <f t="shared" si="5"/>
        <v>12.1</v>
      </c>
      <c r="V33" s="1">
        <f t="shared" si="5"/>
        <v>0</v>
      </c>
      <c r="W33" s="1">
        <f t="shared" si="5"/>
        <v>0</v>
      </c>
      <c r="X33" s="1">
        <f t="shared" si="5"/>
        <v>16188.481144724223</v>
      </c>
      <c r="Y33" s="1">
        <f t="shared" si="5"/>
        <v>17338.742883019419</v>
      </c>
      <c r="Z33" s="1">
        <f t="shared" si="5"/>
        <v>19872.009277830577</v>
      </c>
      <c r="AA33" s="1">
        <f t="shared" si="5"/>
        <v>97784.266666666663</v>
      </c>
      <c r="AB33" s="1">
        <f t="shared" si="5"/>
        <v>97056.633333333331</v>
      </c>
      <c r="AC33" s="1">
        <f>SUM(AC2:AC31)/30</f>
        <v>121734.73333333334</v>
      </c>
      <c r="AD33" s="1">
        <f t="shared" ref="AD33:AF33" si="7">SUM(AD2:AD31)/30</f>
        <v>18000017.421348635</v>
      </c>
      <c r="AE33" s="1">
        <f t="shared" si="7"/>
        <v>17866107.54885716</v>
      </c>
      <c r="AF33" s="1">
        <f t="shared" si="7"/>
        <v>22408848.040074553</v>
      </c>
      <c r="AG33" s="1">
        <f t="shared" ref="AG33" si="8">SUM(AG2:AG31)/30</f>
        <v>91058074.116364658</v>
      </c>
    </row>
    <row r="34" spans="1:33" x14ac:dyDescent="0.25">
      <c r="A34" t="s">
        <v>31</v>
      </c>
      <c r="C34" s="1">
        <f>_xlfn.STDEV.S(C2:C31)</f>
        <v>0</v>
      </c>
      <c r="D34" s="1">
        <f t="shared" ref="D34:AB34" si="9">_xlfn.STDEV.S(D2:D31)</f>
        <v>0</v>
      </c>
      <c r="E34" s="1">
        <f t="shared" si="9"/>
        <v>0</v>
      </c>
      <c r="F34" s="1">
        <f t="shared" si="9"/>
        <v>82715.096408189202</v>
      </c>
      <c r="G34" s="1">
        <f t="shared" si="9"/>
        <v>2311.2551519375643</v>
      </c>
      <c r="H34" s="1">
        <f t="shared" si="9"/>
        <v>1627.7530622053339</v>
      </c>
      <c r="I34" s="1">
        <f t="shared" si="9"/>
        <v>1751.4177581687275</v>
      </c>
      <c r="J34" s="1">
        <f t="shared" si="9"/>
        <v>29199.494225823666</v>
      </c>
      <c r="K34" s="1">
        <f t="shared" si="9"/>
        <v>2.2151515866242925E-2</v>
      </c>
      <c r="L34" s="1">
        <f t="shared" si="9"/>
        <v>0</v>
      </c>
      <c r="M34" s="1">
        <f t="shared" si="9"/>
        <v>584.20455738207818</v>
      </c>
      <c r="N34" s="1">
        <f t="shared" si="9"/>
        <v>144.37037676585632</v>
      </c>
      <c r="O34" s="2">
        <f>_xlfn.STDEV.S(O2:O31)*60</f>
        <v>9.5415205841577075E-2</v>
      </c>
      <c r="P34" s="2">
        <f t="shared" ref="P34:Q34" si="10">_xlfn.STDEV.S(P2:P31)*60</f>
        <v>0.30982316556695699</v>
      </c>
      <c r="Q34" s="2">
        <f t="shared" si="10"/>
        <v>9.9269948581923742E-2</v>
      </c>
      <c r="R34" s="1">
        <f t="shared" si="9"/>
        <v>2.5964166288068693</v>
      </c>
      <c r="S34" s="3">
        <f t="shared" si="9"/>
        <v>6.8326464471143513</v>
      </c>
      <c r="T34" s="3">
        <f t="shared" si="9"/>
        <v>11.296627510166399</v>
      </c>
      <c r="U34" s="3">
        <f t="shared" si="9"/>
        <v>9.319427243019339</v>
      </c>
      <c r="V34" s="1">
        <f t="shared" si="9"/>
        <v>0</v>
      </c>
      <c r="W34" s="1">
        <f t="shared" si="9"/>
        <v>0</v>
      </c>
      <c r="X34" s="1">
        <f t="shared" si="9"/>
        <v>4249.7719923579971</v>
      </c>
      <c r="Y34" s="1">
        <f t="shared" si="9"/>
        <v>4445.7273737694595</v>
      </c>
      <c r="Z34" s="1">
        <f t="shared" si="9"/>
        <v>6957.2430580455621</v>
      </c>
      <c r="AA34" s="1">
        <f t="shared" si="9"/>
        <v>397.53004079356486</v>
      </c>
      <c r="AB34" s="1">
        <f t="shared" si="9"/>
        <v>206.92485448176319</v>
      </c>
      <c r="AC34" s="1">
        <f>_xlfn.STDEV.S(AC2:AC31)</f>
        <v>156.23058408102696</v>
      </c>
      <c r="AD34" s="1">
        <f t="shared" ref="AD34:AF34" si="11">_xlfn.STDEV.S(AD2:AD31)</f>
        <v>56618.486462314868</v>
      </c>
      <c r="AE34" s="1">
        <f t="shared" si="11"/>
        <v>22976.25251816164</v>
      </c>
      <c r="AF34" s="1">
        <f t="shared" si="11"/>
        <v>9760.0793843435058</v>
      </c>
      <c r="AG34" s="1">
        <f t="shared" ref="AG34" si="12">_xlfn.STDEV.S(AG2:AG31)</f>
        <v>26802358.871340662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Simio_Modelo_mejorado_Model_Exp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2017-06-22T05:39:19Z</dcterms:created>
  <dcterms:modified xsi:type="dcterms:W3CDTF">2017-06-22T05:39:19Z</dcterms:modified>
</cp:coreProperties>
</file>