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10\Downloads\"/>
    </mc:Choice>
  </mc:AlternateContent>
  <bookViews>
    <workbookView xWindow="1635" yWindow="-210" windowWidth="12120" windowHeight="9120" tabRatio="821"/>
  </bookViews>
  <sheets>
    <sheet name="Export all carrier choices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B6" i="122"/>
  <c r="D8" i="107" s="1"/>
  <c r="D10" i="107" s="1"/>
  <c r="B7" i="122"/>
  <c r="E8" i="107" s="1"/>
  <c r="E10" i="107" s="1"/>
  <c r="D6" i="122"/>
  <c r="F8" i="107" s="1"/>
  <c r="F10" i="107" s="1"/>
  <c r="G8" i="107"/>
  <c r="G10" i="107" s="1"/>
  <c r="C8" i="107"/>
  <c r="E13" i="107" l="1"/>
  <c r="E12" i="107"/>
</calcChain>
</file>

<file path=xl/sharedStrings.xml><?xml version="1.0" encoding="utf-8"?>
<sst xmlns="http://schemas.openxmlformats.org/spreadsheetml/2006/main" count="226" uniqueCount="170">
  <si>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</si>
  <si>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</si>
  <si>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</si>
  <si>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</si>
  <si>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</si>
  <si>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</si>
  <si>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</si>
  <si>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</si>
  <si>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</si>
  <si>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</si>
  <si>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</si>
  <si>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</si>
  <si>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</si>
  <si>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</si>
  <si>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</si>
  <si>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</si>
  <si>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</si>
  <si>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</si>
  <si>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</si>
  <si>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</si>
  <si>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</si>
  <si>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1"/>
  </si>
  <si>
    <t>TEST CASE</t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</si>
  <si>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</si>
  <si>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</si>
  <si>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</si>
  <si>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</si>
  <si>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</si>
  <si>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</si>
  <si>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</si>
  <si>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</si>
  <si>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</si>
  <si>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</si>
  <si>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</si>
  <si>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</si>
  <si>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</si>
  <si>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</si>
  <si>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</si>
  <si>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</si>
  <si>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</si>
  <si>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</si>
  <si>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</si>
  <si>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</si>
  <si>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</si>
  <si>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</si>
  <si>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Checking new role is added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</si>
  <si>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</si>
  <si>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</si>
  <si>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</si>
  <si>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</si>
  <si>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</si>
  <si>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</si>
  <si>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</si>
  <si>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</si>
  <si>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</si>
  <si>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</si>
  <si>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</si>
  <si>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</si>
  <si>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</si>
  <si>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</si>
  <si>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</si>
  <si>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</si>
  <si>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</si>
  <si>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</si>
  <si>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</si>
  <si>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</si>
  <si>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</si>
  <si>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</si>
  <si>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</si>
  <si>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</si>
  <si>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</si>
  <si>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</si>
  <si>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</si>
  <si>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</si>
  <si>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</si>
  <si>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</si>
  <si>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</si>
  <si>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</si>
  <si>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</si>
  <si>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TC19</t>
  </si>
  <si>
    <t>TC20</t>
  </si>
  <si>
    <t>TC21</t>
  </si>
  <si>
    <t>TC22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</si>
  <si>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</si>
  <si>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</si>
  <si>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</si>
  <si>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</si>
  <si>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</si>
  <si>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</si>
  <si>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</si>
  <si>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</si>
  <si>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</si>
  <si>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</si>
  <si>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</si>
  <si>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</si>
  <si>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</si>
  <si>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</si>
  <si>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</si>
  <si>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</si>
  <si>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</si>
  <si>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</si>
  <si>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</si>
  <si>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</si>
  <si>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</si>
  <si>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</si>
  <si>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</si>
  <si>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</si>
  <si>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</si>
  <si>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</si>
  <si>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</si>
  <si>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</si>
  <si>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</si>
  <si>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</si>
  <si>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</si>
  <si>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</si>
  <si>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</si>
  <si>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</si>
  <si>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</si>
  <si>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</si>
  <si>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</si>
  <si>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</si>
  <si>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</si>
  <si>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</si>
  <si>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</si>
  <si>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</si>
  <si>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</si>
  <si>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</si>
  <si>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</si>
  <si>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</si>
  <si>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</si>
  <si>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</si>
  <si>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</si>
  <si>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</si>
  <si>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</si>
  <si>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</si>
  <si>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</si>
  <si>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</si>
  <si>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7. Check value of TOTAL (A+P+CoS) Client Price NRC/MRC column at the Current, Classic, Expert Mode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</si>
  <si>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</si>
  <si>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</si>
  <si>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</si>
  <si>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ProEngine with Classic or Current or Expert Mode
2: Go to maintenance 
3: Click Maintenance Users
4: Click Role Tab
</t>
  </si>
  <si>
    <t>1: Go to the system ProEngine with Classic or Current  Mode that has to set role "CanExportAllCarrierChoices"
2: Submit for the quote 
3: Open the quote at the home
4: Go to Quick Links</t>
  </si>
  <si>
    <t>1: Go to the system ProEngine with Classic or Current  Mode that has to set role "CanExportAllCarrierChoices"
2: Unsubmit for the quote 
3: Open the quote at the home
4: Go to Quick Links</t>
  </si>
  <si>
    <t xml:space="preserve">1: Go to the system ProEngine with Expert  Mode that has to set role "CanExportAllCarrierChoices"
2: Submit for the quote
3: Open the quote at the home
4: See on left Panel </t>
  </si>
  <si>
    <t xml:space="preserve">1: Go to the system ProEngine with Expert  Mode that has to set role "CanExportAllCarrierChoices"
2:Unsubmit for the quote 
3: Open the quote at the home
4: See on Left Panel </t>
  </si>
  <si>
    <t>1: Go to the system ProEngine with Classic or Current  Mode that has not to set role "CanExportAllCarrierChoices"
2: Submit for the quote 
3: Open the quote at the home
4: Go to Quick Links</t>
  </si>
  <si>
    <t>1: Go to the system ProEngine with Classic or Current  Mode that has not to set role "CanExportAllCarrierChoices"
2: Unsubmit for the quote 
3: Open the quote at the home
4: Go to Quick Links</t>
  </si>
  <si>
    <t xml:space="preserve">1: Go to the system ProEngine with Expert  Mode that has not to set role "CanExportAllCarrierChoices"
2: Submit for the quote
3: Open the quote at the home
4: See on left Panel </t>
  </si>
  <si>
    <t xml:space="preserve">1: Go to the system ProEngine with Expert  Mode that has not to set role "CanExportAllCarrierChoices"
2:Unsubmit for the quote 
3: Open the quote at the home
4: See on Left Panel </t>
  </si>
  <si>
    <t>1: Go to the system ProEngine with Current or Classic  Mode
2: Create quote and submit
3: Click [Export all Carriers] on Quick Links</t>
  </si>
  <si>
    <t>1: Go to the system ProEngine with Current or Classic  Mode
2: Creat quote and Submit
3: Click [Export all Carriers] on Quick Links</t>
  </si>
  <si>
    <t>1: Go to the system ProEngine with  Expert  Mode
2: Creat quote and submit
2: Click [Export all Carriers] button</t>
  </si>
  <si>
    <t xml:space="preserve">1: Go to the system ProEngine with  Expert  Mode
2: Creat quote and submit
3: Click [Export all Carriers] button
</t>
  </si>
  <si>
    <t xml:space="preserve">1: Go to the system ProEngine with Current or Classic or Expert  Mode
2: Creat quote and submit
3: Click [Export all Carriers] </t>
  </si>
  <si>
    <t xml:space="preserve">1: Go to the system ProEngine with ClassicDIA or Classic  Mode
2: Creat quote(with ClassicDIA create site that is DIA) and submit
3: Click [Export all Carriers] at Quick Links </t>
  </si>
  <si>
    <t>1: Go to the system ProEngine Current or Classic or Expert Mode
2: Create quote and submit for it
3: Go to Maintenance User set role CanSeeNotesAndCoSIndicator = True
4: Open the quote
5: Click [Export all Carriers] at Quick Links/Left Panel</t>
  </si>
  <si>
    <t>1: Go to the system ProEngine Current or Classic or Expert Mode
2: Create quote and submit for it
3: Go to Maintenance User set role CanSeeNotesAndCoSIndicator = False
4: Open the quote
5: Click [Export all Carriers] at Quick Links /Left panel</t>
  </si>
  <si>
    <t>1: Go to the system ProEngine Current or Classic or Expert Mode
2: Create quote and submit for it
3: Open the quote
4: Click [Export all Carriers] at Quick Links /Left panel</t>
  </si>
  <si>
    <t>1: Go to the system ProEngine Current Mode
2: Create quote and submit for it
3: Go to Maintenance User set role CanSeeCarrierName = True
4: Open the quote
5: Click [Export all Carriers] at Quick Links</t>
  </si>
  <si>
    <t>1: Go to the system ProEngine Current Mode
2: Create quote and submit for it
3: Go to Maintenance User set role CanSeeCarrierName = False
4: Open the quote
5: Click [Export all Carriers] at Quick links</t>
  </si>
  <si>
    <t>1: Go to the system ProEngine Expert Mode
2: Create quote and submit for it
3: Go to Maintenance User set role CanSeeCarrierName = True
4: Open the quote
5: Click [Export all Carriers] at left panel</t>
  </si>
  <si>
    <t>1: Go to the system ProEngine Expert Mode
2: Create quote and submit for it
3: Go to Maintenance User set role CanSeeCarrierName = False
4: Open the quote
5: Click [Export all Carriers] at left panel</t>
  </si>
  <si>
    <t>1: Go to the system ProEngine Classic Mode
2: Create quote and submit for it
3: Go to Maintenance User set role CanSeeCarrierName = True
4: Open the quote
5: Click [Export all Carriers] at Quick Links</t>
  </si>
  <si>
    <t>1: Go to the system ProEngine Classic Mode
2: Create quote and submit for it
3: Go to Maintenance User set role CanSeeCarrierName = False
4: Open the quote
5: Click [Export all Carriers] at Quick Links</t>
  </si>
  <si>
    <t>1: Go to the system ProEngine Classic Mode
2: Create quote MPLS, DIA and submit for them
3: Go to Maintenance User set role CanSeeCarrierName = True
4: Open the quote
5: Click [Export all Carriers] at Quick Links</t>
  </si>
  <si>
    <t>1: Go to the system ProEngine Classic Mode
2: Create quote MPLS, DIA and submit for them
3: Go to Maintenance User set role CanSeeCarrierName = False
4: Open the quote
5: Click [Export all Carriers] at Quick Links</t>
  </si>
  <si>
    <t>1: Go to the system ProEngine Classic Mode
2: Create quote MPLS, DIA and submit for them
3: Open the quote
4: Click [Export all Carriers] at Quick Links
5: See value of TOTAL (A+P+CoS) Client Price NRC</t>
  </si>
  <si>
    <t>1: Go to the system ProEngine Classic Mode
2: Create quote MPLS, DIA and submit for them
3: Open the quote
4: Click [Export all Carriers] at Quick Links
5: See value of TOTAL (A+P+CoS) Client Price MRC</t>
  </si>
  <si>
    <t>ProEngine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</si>
</sst>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3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26">
    <xf numFmtId="0" fontId="0" fillId="0" borderId="0" xfId="0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3" fillId="3" borderId="12" xfId="0" applyNumberFormat="1" applyFont="1" applyFill="1" applyBorder="1" applyAlignment="1">
      <alignment horizontal="center"/>
    </xf>
    <xf numFmtId="0" fontId="13" fillId="3" borderId="13" xfId="0" applyNumberFormat="1" applyFont="1" applyFill="1" applyBorder="1" applyAlignment="1">
      <alignment horizontal="center"/>
    </xf>
    <xf numFmtId="0" fontId="13" fillId="3" borderId="13" xfId="0" applyNumberFormat="1" applyFont="1" applyFill="1" applyBorder="1" applyAlignment="1">
      <alignment horizontal="center" wrapText="1"/>
    </xf>
    <xf numFmtId="0" fontId="13" fillId="3" borderId="14" xfId="0" applyNumberFormat="1" applyFont="1" applyFill="1" applyBorder="1" applyAlignment="1">
      <alignment horizontal="center" wrapText="1"/>
    </xf>
    <xf numFmtId="0" fontId="14" fillId="3" borderId="9" xfId="0" applyNumberFormat="1" applyFont="1" applyFill="1" applyBorder="1" applyAlignment="1">
      <alignment horizontal="center"/>
    </xf>
    <xf numFmtId="0" fontId="13" fillId="3" borderId="10" xfId="0" applyFont="1" applyFill="1" applyBorder="1"/>
    <xf numFmtId="0" fontId="14" fillId="3" borderId="1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8" fillId="2" borderId="0" xfId="2" applyFont="1" applyFill="1" applyAlignment="1"/>
    <xf numFmtId="0" fontId="8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8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7" fillId="2" borderId="0" xfId="0" applyFont="1" applyFill="1" applyAlignment="1"/>
    <xf numFmtId="0" fontId="17" fillId="0" borderId="0" xfId="0" applyFont="1" applyAlignment="1"/>
    <xf numFmtId="0" fontId="19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1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18" xfId="0" applyFont="1" applyBorder="1" applyAlignment="1">
      <alignment horizontal="left" vertical="top" wrapText="1"/>
    </xf>
    <xf numFmtId="2" fontId="0" fillId="0" borderId="18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19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left" vertical="top" wrapText="1"/>
    </xf>
    <xf numFmtId="0" fontId="20" fillId="4" borderId="20" xfId="2" applyFont="1" applyFill="1" applyBorder="1" applyAlignment="1">
      <alignment horizontal="left" vertical="center" wrapText="1"/>
    </xf>
    <xf numFmtId="0" fontId="20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2" fontId="22" fillId="0" borderId="18" xfId="0" applyNumberFormat="1" applyFont="1" applyBorder="1" applyAlignment="1">
      <alignment vertical="top"/>
    </xf>
    <xf numFmtId="0" fontId="21" fillId="0" borderId="1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1" xfId="0" applyFont="1" applyFill="1" applyBorder="1" applyAlignment="1">
      <alignment horizont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20" fillId="4" borderId="18" xfId="2" applyFont="1" applyFill="1" applyBorder="1" applyAlignment="1">
      <alignment horizontal="left" vertical="center" wrapText="1"/>
    </xf>
    <xf numFmtId="0" fontId="20" fillId="4" borderId="20" xfId="2" applyFont="1" applyFill="1" applyBorder="1" applyAlignment="1">
      <alignment horizontal="left" vertical="center" wrapText="1"/>
    </xf>
    <xf numFmtId="0" fontId="20" fillId="4" borderId="17" xfId="2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8" xfId="0" quotePrefix="1" applyFont="1" applyBorder="1" applyAlignment="1">
      <alignment horizontal="left" vertical="top" wrapText="1"/>
    </xf>
    <xf numFmtId="165" fontId="20" fillId="0" borderId="18" xfId="0" applyNumberFormat="1" applyFont="1" applyBorder="1" applyAlignment="1">
      <alignment horizontal="center" vertical="top" wrapText="1"/>
    </xf>
    <xf numFmtId="165" fontId="6" fillId="0" borderId="20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20" fillId="0" borderId="18" xfId="0" applyFont="1" applyBorder="1" applyAlignment="1">
      <alignment horizontal="left" vertical="top" wrapText="1"/>
    </xf>
    <xf numFmtId="0" fontId="13" fillId="6" borderId="28" xfId="2" applyFont="1" applyFill="1" applyBorder="1" applyAlignment="1">
      <alignment horizontal="center" vertical="center" wrapText="1"/>
    </xf>
    <xf numFmtId="0" fontId="13" fillId="6" borderId="1" xfId="2" applyFont="1" applyFill="1" applyBorder="1" applyAlignment="1">
      <alignment horizontal="center" vertical="center" wrapText="1"/>
    </xf>
    <xf numFmtId="0" fontId="13" fillId="6" borderId="28" xfId="2" applyFont="1" applyFill="1" applyBorder="1" applyAlignment="1">
      <alignment vertical="center" wrapText="1"/>
    </xf>
    <xf numFmtId="0" fontId="13" fillId="6" borderId="1" xfId="2" applyFont="1" applyFill="1" applyBorder="1" applyAlignment="1">
      <alignment vertical="center" wrapText="1"/>
    </xf>
    <xf numFmtId="0" fontId="13" fillId="6" borderId="29" xfId="2" applyFont="1" applyFill="1" applyBorder="1" applyAlignment="1">
      <alignment horizontal="center" vertical="center" wrapText="1"/>
    </xf>
    <xf numFmtId="0" fontId="13" fillId="6" borderId="0" xfId="2" applyFont="1" applyFill="1" applyBorder="1" applyAlignment="1">
      <alignment horizontal="center" vertical="center" wrapText="1"/>
    </xf>
    <xf numFmtId="0" fontId="13" fillId="6" borderId="30" xfId="2" applyFont="1" applyFill="1" applyBorder="1" applyAlignment="1">
      <alignment horizontal="center" vertical="center" wrapText="1"/>
    </xf>
    <xf numFmtId="0" fontId="13" fillId="6" borderId="25" xfId="2" applyFont="1" applyFill="1" applyBorder="1" applyAlignment="1">
      <alignment horizontal="center" vertical="center" wrapText="1"/>
    </xf>
    <xf numFmtId="0" fontId="13" fillId="6" borderId="31" xfId="2" applyFont="1" applyFill="1" applyBorder="1" applyAlignment="1">
      <alignment horizontal="center" vertical="center" wrapText="1"/>
    </xf>
    <xf numFmtId="0" fontId="13" fillId="6" borderId="32" xfId="2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20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6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3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18" xfId="2" applyFont="1" applyFill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vertical="top" wrapText="1"/>
    </xf>
    <xf numFmtId="0" fontId="13" fillId="6" borderId="24" xfId="2" applyFont="1" applyFill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left" vertical="center"/>
    </xf>
    <xf numFmtId="0" fontId="18" fillId="7" borderId="17" xfId="0" applyFont="1" applyFill="1" applyBorder="1" applyAlignment="1">
      <alignment horizontal="left" vertical="center"/>
    </xf>
  </cellXfs>
  <cellStyles count="4">
    <cellStyle name="Normal_Functional Test Case v1.0" xfId="1"/>
    <cellStyle name="Normal_Sheet1_Vanco_CR022a1_TestCase_v0.1" xfId="2"/>
    <cellStyle name="Обычный" xfId="0" builtinId="0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"/>
  <sheetViews>
    <sheetView tabSelected="1" topLeftCell="A28" workbookViewId="0">
      <selection activeCell="B4" sqref="B4:D4"/>
    </sheetView>
  </sheetViews>
  <sheetFormatPr defaultRowHeight="14.25" outlineLevelRow="1"/>
  <cols>
    <col min="1" max="1" width="15.75" customWidth="1"/>
    <col min="2" max="2" width="18.125" style="67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72"/>
    <col min="10" max="10" width="18" style="70" customWidth="1"/>
  </cols>
  <sheetData>
    <row r="1" spans="1:11" s="1" customFormat="1" ht="12.75" customHeight="1">
      <c r="A1" s="36" t="s">
        <v>22</v>
      </c>
      <c r="B1" s="112"/>
      <c r="C1" s="112"/>
      <c r="D1" s="112"/>
      <c r="E1" s="4"/>
      <c r="F1" s="4"/>
      <c r="G1" s="4"/>
      <c r="H1" s="4"/>
      <c r="I1" s="85"/>
      <c r="J1" s="86"/>
      <c r="K1" s="5"/>
    </row>
    <row r="2" spans="1:11" s="1" customFormat="1" ht="11.25" customHeight="1" thickBot="1">
      <c r="A2" s="5"/>
      <c r="B2" s="113"/>
      <c r="C2" s="113"/>
      <c r="D2" s="113"/>
      <c r="E2" s="4"/>
      <c r="F2" s="4"/>
      <c r="G2" s="4"/>
      <c r="H2" s="4"/>
      <c r="I2" s="85"/>
      <c r="J2" s="86"/>
      <c r="K2" s="5"/>
    </row>
    <row r="3" spans="1:11" s="2" customFormat="1" ht="15" customHeight="1">
      <c r="A3" s="37" t="s">
        <v>41</v>
      </c>
      <c r="B3" s="88" t="s">
        <v>169</v>
      </c>
      <c r="C3" s="88"/>
      <c r="D3" s="89"/>
      <c r="E3" s="40"/>
      <c r="F3" s="40"/>
      <c r="G3" s="40"/>
      <c r="H3" s="119"/>
      <c r="I3" s="119"/>
      <c r="J3" s="119"/>
      <c r="K3" s="7"/>
    </row>
    <row r="4" spans="1:11" s="2" customFormat="1" ht="12.75">
      <c r="A4" s="44" t="s">
        <v>42</v>
      </c>
      <c r="B4" s="120" t="s">
        <v>138</v>
      </c>
      <c r="C4" s="121"/>
      <c r="D4" s="122"/>
      <c r="E4" s="40"/>
      <c r="F4" s="40"/>
      <c r="G4" s="40"/>
      <c r="H4" s="119"/>
      <c r="I4" s="119"/>
      <c r="J4" s="119"/>
      <c r="K4" s="7"/>
    </row>
    <row r="5" spans="1:11" s="52" customFormat="1" ht="12.75">
      <c r="A5" s="44" t="s">
        <v>38</v>
      </c>
      <c r="B5" s="115" t="s">
        <v>139</v>
      </c>
      <c r="C5" s="116"/>
      <c r="D5" s="117"/>
      <c r="E5" s="50"/>
      <c r="F5" s="50"/>
      <c r="G5" s="50"/>
      <c r="H5" s="118"/>
      <c r="I5" s="118"/>
      <c r="J5" s="118"/>
      <c r="K5" s="51"/>
    </row>
    <row r="6" spans="1:11" s="2" customFormat="1" ht="15" customHeight="1">
      <c r="A6" s="9" t="s">
        <v>43</v>
      </c>
      <c r="B6" s="63">
        <f>COUNTIF(I12:I60,"Pass")</f>
        <v>25</v>
      </c>
      <c r="C6" s="8" t="s">
        <v>44</v>
      </c>
      <c r="D6" s="10">
        <f>COUNTIF(I10:I782,"Pending")</f>
        <v>0</v>
      </c>
      <c r="E6" s="6"/>
      <c r="F6" s="6"/>
      <c r="G6" s="6"/>
      <c r="H6" s="119"/>
      <c r="I6" s="119"/>
      <c r="J6" s="119"/>
      <c r="K6" s="7"/>
    </row>
    <row r="7" spans="1:11" s="2" customFormat="1" ht="15" customHeight="1" thickBot="1">
      <c r="A7" s="11" t="s">
        <v>20</v>
      </c>
      <c r="B7" s="64">
        <f>COUNTIF(I12:I60,"Fail")</f>
        <v>1</v>
      </c>
      <c r="C7" s="23" t="s">
        <v>36</v>
      </c>
      <c r="D7" s="38">
        <f>COUNTA(A12:A63) -15</f>
        <v>37</v>
      </c>
      <c r="E7" s="41"/>
      <c r="F7" s="41"/>
      <c r="G7" s="41"/>
      <c r="H7" s="119"/>
      <c r="I7" s="119"/>
      <c r="J7" s="119"/>
      <c r="K7" s="7"/>
    </row>
    <row r="8" spans="1:11" s="2" customFormat="1" ht="15" customHeight="1">
      <c r="A8" s="114"/>
      <c r="B8" s="114"/>
      <c r="C8" s="114"/>
      <c r="D8" s="114"/>
      <c r="E8" s="6"/>
      <c r="F8" s="6"/>
      <c r="G8" s="6"/>
      <c r="H8" s="6"/>
      <c r="I8" s="87"/>
      <c r="J8" s="87"/>
      <c r="K8" s="7"/>
    </row>
    <row r="9" spans="1:11" s="54" customFormat="1" ht="12" customHeight="1">
      <c r="A9" s="100" t="s">
        <v>39</v>
      </c>
      <c r="B9" s="102" t="s">
        <v>23</v>
      </c>
      <c r="C9" s="100" t="s">
        <v>27</v>
      </c>
      <c r="D9" s="104" t="s">
        <v>37</v>
      </c>
      <c r="E9" s="105"/>
      <c r="F9" s="105"/>
      <c r="G9" s="106"/>
      <c r="H9" s="123" t="s">
        <v>35</v>
      </c>
      <c r="I9" s="101" t="s">
        <v>24</v>
      </c>
      <c r="J9" s="101" t="s">
        <v>40</v>
      </c>
      <c r="K9" s="53"/>
    </row>
    <row r="10" spans="1:11" s="43" customFormat="1" ht="12" customHeight="1">
      <c r="A10" s="101"/>
      <c r="B10" s="103"/>
      <c r="C10" s="101"/>
      <c r="D10" s="107"/>
      <c r="E10" s="108"/>
      <c r="F10" s="108"/>
      <c r="G10" s="109"/>
      <c r="H10" s="107"/>
      <c r="I10" s="101"/>
      <c r="J10" s="101"/>
      <c r="K10" s="42"/>
    </row>
    <row r="11" spans="1:11" s="55" customFormat="1" ht="15">
      <c r="A11" s="124"/>
      <c r="B11" s="124"/>
      <c r="C11" s="124"/>
      <c r="D11" s="124"/>
      <c r="E11" s="124"/>
      <c r="F11" s="124"/>
      <c r="G11" s="124"/>
      <c r="H11" s="124"/>
      <c r="I11" s="124"/>
      <c r="J11" s="125"/>
    </row>
    <row r="12" spans="1:11" s="3" customFormat="1" ht="12.75">
      <c r="A12" s="90" t="s">
        <v>140</v>
      </c>
      <c r="B12" s="91"/>
      <c r="C12" s="91"/>
      <c r="D12" s="91"/>
      <c r="E12" s="91"/>
      <c r="F12" s="91"/>
      <c r="G12" s="91"/>
      <c r="H12" s="91"/>
      <c r="I12" s="91"/>
      <c r="J12" s="92"/>
    </row>
    <row r="13" spans="1:11" s="3" customFormat="1" ht="76.5" outlineLevel="1">
      <c r="A13" s="59" t="s">
        <v>13</v>
      </c>
      <c r="B13" s="65" t="s">
        <v>45</v>
      </c>
      <c r="C13" s="58" t="s">
        <v>141</v>
      </c>
      <c r="D13" s="93" t="s">
        <v>76</v>
      </c>
      <c r="E13" s="94"/>
      <c r="F13" s="94"/>
      <c r="G13" s="57"/>
      <c r="H13" s="81"/>
      <c r="I13" s="58" t="s">
        <v>43</v>
      </c>
      <c r="J13" s="56"/>
    </row>
    <row r="14" spans="1:11" s="3" customFormat="1" ht="12.75" outlineLevel="1">
      <c r="A14" s="110" t="s">
        <v>77</v>
      </c>
      <c r="B14" s="111"/>
      <c r="C14" s="111"/>
      <c r="D14" s="75"/>
      <c r="E14" s="75"/>
      <c r="F14" s="75"/>
      <c r="G14" s="75"/>
      <c r="H14" s="75"/>
      <c r="I14" s="75"/>
      <c r="J14" s="76"/>
    </row>
    <row r="15" spans="1:11" s="3" customFormat="1" ht="63.75" customHeight="1" outlineLevel="1">
      <c r="A15" s="59" t="s">
        <v>14</v>
      </c>
      <c r="B15" s="73" t="s">
        <v>46</v>
      </c>
      <c r="C15" s="74" t="s">
        <v>142</v>
      </c>
      <c r="D15" s="99" t="s">
        <v>12</v>
      </c>
      <c r="E15" s="94"/>
      <c r="F15" s="94"/>
      <c r="G15" s="57"/>
      <c r="H15" s="68"/>
      <c r="I15" s="58" t="s">
        <v>43</v>
      </c>
      <c r="J15" s="56"/>
    </row>
    <row r="16" spans="1:11" s="3" customFormat="1" ht="63.75" customHeight="1" outlineLevel="1">
      <c r="A16" s="59" t="s">
        <v>15</v>
      </c>
      <c r="B16" s="73" t="s">
        <v>46</v>
      </c>
      <c r="C16" s="74" t="s">
        <v>143</v>
      </c>
      <c r="D16" s="99" t="s">
        <v>11</v>
      </c>
      <c r="E16" s="94"/>
      <c r="F16" s="94"/>
      <c r="G16" s="57"/>
      <c r="H16" s="81"/>
      <c r="I16" s="58" t="s">
        <v>43</v>
      </c>
      <c r="J16" s="56"/>
    </row>
    <row r="17" spans="1:14" s="3" customFormat="1" ht="63.75" outlineLevel="1">
      <c r="A17" s="59" t="s">
        <v>16</v>
      </c>
      <c r="B17" s="73" t="s">
        <v>47</v>
      </c>
      <c r="C17" s="74" t="s">
        <v>144</v>
      </c>
      <c r="D17" s="93" t="s">
        <v>48</v>
      </c>
      <c r="E17" s="94"/>
      <c r="F17" s="94"/>
      <c r="G17" s="57"/>
      <c r="H17" s="62"/>
      <c r="I17" s="58"/>
      <c r="J17" s="56"/>
    </row>
    <row r="18" spans="1:14" s="3" customFormat="1" ht="63.75" outlineLevel="1">
      <c r="A18" s="59" t="s">
        <v>17</v>
      </c>
      <c r="B18" s="73" t="s">
        <v>47</v>
      </c>
      <c r="C18" s="74" t="s">
        <v>145</v>
      </c>
      <c r="D18" s="99" t="s">
        <v>49</v>
      </c>
      <c r="E18" s="94"/>
      <c r="F18" s="94"/>
      <c r="G18" s="57"/>
      <c r="H18" s="68"/>
      <c r="I18" s="58"/>
      <c r="J18" s="56"/>
    </row>
    <row r="19" spans="1:14" s="3" customFormat="1" ht="12.75" outlineLevel="1">
      <c r="A19" s="110" t="s">
        <v>78</v>
      </c>
      <c r="B19" s="111"/>
      <c r="C19" s="111"/>
      <c r="D19" s="75"/>
      <c r="E19" s="75"/>
      <c r="F19" s="75"/>
      <c r="G19" s="75"/>
      <c r="H19" s="75"/>
      <c r="I19" s="75"/>
      <c r="J19" s="76"/>
    </row>
    <row r="20" spans="1:14" s="3" customFormat="1" ht="63.75" customHeight="1" outlineLevel="1">
      <c r="A20" s="59" t="s">
        <v>18</v>
      </c>
      <c r="B20" s="73" t="s">
        <v>46</v>
      </c>
      <c r="C20" s="74" t="s">
        <v>146</v>
      </c>
      <c r="D20" s="99" t="s">
        <v>11</v>
      </c>
      <c r="E20" s="94"/>
      <c r="F20" s="94"/>
      <c r="G20" s="57"/>
      <c r="H20" s="68"/>
      <c r="I20" s="58" t="s">
        <v>43</v>
      </c>
      <c r="J20" s="56"/>
    </row>
    <row r="21" spans="1:14" s="3" customFormat="1" ht="63.75" customHeight="1" outlineLevel="1">
      <c r="A21" s="59" t="s">
        <v>19</v>
      </c>
      <c r="B21" s="73" t="s">
        <v>46</v>
      </c>
      <c r="C21" s="74" t="s">
        <v>147</v>
      </c>
      <c r="D21" s="99" t="s">
        <v>11</v>
      </c>
      <c r="E21" s="94"/>
      <c r="F21" s="94"/>
      <c r="G21" s="57"/>
      <c r="H21" s="81"/>
      <c r="I21" s="58" t="s">
        <v>43</v>
      </c>
      <c r="J21" s="56"/>
    </row>
    <row r="22" spans="1:14" s="3" customFormat="1" ht="63.75" outlineLevel="1">
      <c r="A22" s="59" t="s">
        <v>52</v>
      </c>
      <c r="B22" s="73" t="s">
        <v>47</v>
      </c>
      <c r="C22" s="74" t="s">
        <v>148</v>
      </c>
      <c r="D22" s="99" t="s">
        <v>83</v>
      </c>
      <c r="E22" s="94"/>
      <c r="F22" s="94"/>
      <c r="G22" s="57"/>
      <c r="H22" s="62"/>
      <c r="I22" s="58"/>
      <c r="J22" s="56"/>
    </row>
    <row r="23" spans="1:14" s="3" customFormat="1" ht="63.75" outlineLevel="1">
      <c r="A23" s="59" t="s">
        <v>61</v>
      </c>
      <c r="B23" s="73" t="s">
        <v>47</v>
      </c>
      <c r="C23" s="74" t="s">
        <v>149</v>
      </c>
      <c r="D23" s="99" t="s">
        <v>84</v>
      </c>
      <c r="E23" s="94"/>
      <c r="F23" s="94"/>
      <c r="G23" s="57"/>
      <c r="H23" s="68"/>
      <c r="I23" s="58"/>
      <c r="J23" s="56"/>
    </row>
    <row r="24" spans="1:14" s="3" customFormat="1" ht="12.75">
      <c r="A24" s="90" t="s">
        <v>122</v>
      </c>
      <c r="B24" s="91"/>
      <c r="C24" s="91"/>
      <c r="D24" s="91"/>
      <c r="E24" s="91"/>
      <c r="F24" s="91"/>
      <c r="G24" s="91"/>
      <c r="H24" s="91"/>
      <c r="I24" s="91"/>
      <c r="J24" s="92"/>
    </row>
    <row r="25" spans="1:14" s="61" customFormat="1" ht="228.75" customHeight="1" outlineLevel="1">
      <c r="A25" s="59" t="s">
        <v>62</v>
      </c>
      <c r="B25" s="66" t="s">
        <v>50</v>
      </c>
      <c r="C25" s="60" t="s">
        <v>150</v>
      </c>
      <c r="D25" s="93" t="s">
        <v>75</v>
      </c>
      <c r="E25" s="94"/>
      <c r="F25" s="94"/>
      <c r="I25" s="82" t="s">
        <v>43</v>
      </c>
      <c r="J25" s="62"/>
    </row>
    <row r="26" spans="1:14" s="61" customFormat="1" ht="207.75" customHeight="1" outlineLevel="1">
      <c r="A26" s="59" t="s">
        <v>63</v>
      </c>
      <c r="B26" s="66" t="s">
        <v>88</v>
      </c>
      <c r="C26" s="60" t="s">
        <v>151</v>
      </c>
      <c r="D26" s="93" t="s">
        <v>87</v>
      </c>
      <c r="E26" s="94"/>
      <c r="F26" s="94"/>
      <c r="H26" s="80"/>
      <c r="I26" s="82" t="s">
        <v>43</v>
      </c>
      <c r="J26" s="62"/>
    </row>
    <row r="27" spans="1:14" s="61" customFormat="1" ht="255" customHeight="1" outlineLevel="1">
      <c r="A27" s="59" t="s">
        <v>64</v>
      </c>
      <c r="B27" s="66" t="s">
        <v>85</v>
      </c>
      <c r="C27" s="60" t="s">
        <v>152</v>
      </c>
      <c r="D27" s="93" t="s">
        <v>86</v>
      </c>
      <c r="E27" s="94"/>
      <c r="F27" s="94"/>
      <c r="H27" s="80"/>
      <c r="I27" s="78"/>
      <c r="J27" s="79"/>
      <c r="K27" s="77"/>
      <c r="L27" s="77"/>
      <c r="M27" s="77"/>
      <c r="N27" s="77"/>
    </row>
    <row r="28" spans="1:14" s="61" customFormat="1" ht="276.75" customHeight="1" outlineLevel="1">
      <c r="A28" s="59" t="s">
        <v>65</v>
      </c>
      <c r="B28" s="66" t="s">
        <v>51</v>
      </c>
      <c r="C28" s="60" t="s">
        <v>153</v>
      </c>
      <c r="D28" s="93" t="s">
        <v>9</v>
      </c>
      <c r="E28" s="94"/>
      <c r="F28" s="94"/>
      <c r="H28" s="69"/>
      <c r="I28" s="71"/>
      <c r="J28" s="62"/>
    </row>
    <row r="29" spans="1:14" s="3" customFormat="1" ht="12.75">
      <c r="A29" s="90" t="s">
        <v>53</v>
      </c>
      <c r="B29" s="91"/>
      <c r="C29" s="91"/>
      <c r="D29" s="91"/>
      <c r="E29" s="91"/>
      <c r="F29" s="91"/>
      <c r="G29" s="91"/>
      <c r="H29" s="91"/>
      <c r="I29" s="91"/>
      <c r="J29" s="92"/>
    </row>
    <row r="30" spans="1:14" s="3" customFormat="1" ht="12.75" outlineLevel="1">
      <c r="A30" s="90" t="s">
        <v>123</v>
      </c>
      <c r="B30" s="91"/>
      <c r="C30" s="91"/>
      <c r="D30" s="91"/>
      <c r="E30" s="91"/>
      <c r="F30" s="91"/>
      <c r="G30" s="91"/>
      <c r="H30" s="91"/>
      <c r="I30" s="91"/>
      <c r="J30" s="92"/>
    </row>
    <row r="31" spans="1:14" s="61" customFormat="1" ht="70.5" customHeight="1" outlineLevel="1">
      <c r="A31" s="59" t="s">
        <v>66</v>
      </c>
      <c r="B31" s="66" t="s">
        <v>68</v>
      </c>
      <c r="C31" s="60" t="s">
        <v>154</v>
      </c>
      <c r="D31" s="93" t="s">
        <v>54</v>
      </c>
      <c r="E31" s="94"/>
      <c r="F31" s="94"/>
      <c r="H31" s="69"/>
      <c r="I31" s="71" t="s">
        <v>43</v>
      </c>
      <c r="J31" s="62"/>
    </row>
    <row r="32" spans="1:14" s="61" customFormat="1" ht="87.75" customHeight="1" outlineLevel="1">
      <c r="A32" s="59" t="s">
        <v>67</v>
      </c>
      <c r="B32" s="66" t="s">
        <v>69</v>
      </c>
      <c r="C32" s="60" t="s">
        <v>154</v>
      </c>
      <c r="D32" s="93" t="s">
        <v>55</v>
      </c>
      <c r="E32" s="94"/>
      <c r="F32" s="94"/>
      <c r="H32" s="69"/>
      <c r="I32" s="71" t="s">
        <v>43</v>
      </c>
      <c r="J32" s="62"/>
    </row>
    <row r="33" spans="1:10" s="61" customFormat="1" ht="87.75" customHeight="1" outlineLevel="1">
      <c r="A33" s="59" t="s">
        <v>0</v>
      </c>
      <c r="B33" s="66" t="s">
        <v>70</v>
      </c>
      <c r="C33" s="60" t="s">
        <v>154</v>
      </c>
      <c r="D33" s="93" t="s">
        <v>56</v>
      </c>
      <c r="E33" s="94"/>
      <c r="F33" s="94"/>
      <c r="H33" s="69"/>
      <c r="I33" s="71" t="s">
        <v>43</v>
      </c>
      <c r="J33" s="62"/>
    </row>
    <row r="34" spans="1:10" s="61" customFormat="1" ht="59.25" customHeight="1" outlineLevel="1">
      <c r="A34" s="59" t="s">
        <v>7</v>
      </c>
      <c r="B34" s="66" t="s">
        <v>71</v>
      </c>
      <c r="C34" s="60" t="s">
        <v>154</v>
      </c>
      <c r="D34" s="93" t="s">
        <v>57</v>
      </c>
      <c r="E34" s="94"/>
      <c r="F34" s="94"/>
      <c r="H34" s="69"/>
      <c r="I34" s="71" t="s">
        <v>43</v>
      </c>
      <c r="J34" s="62"/>
    </row>
    <row r="35" spans="1:10" s="61" customFormat="1" ht="56.25" customHeight="1" outlineLevel="1">
      <c r="A35" s="59" t="s">
        <v>8</v>
      </c>
      <c r="B35" s="66" t="s">
        <v>72</v>
      </c>
      <c r="C35" s="60" t="s">
        <v>154</v>
      </c>
      <c r="D35" s="93" t="s">
        <v>58</v>
      </c>
      <c r="E35" s="94"/>
      <c r="F35" s="94"/>
      <c r="H35" s="69"/>
      <c r="I35" s="71" t="s">
        <v>43</v>
      </c>
      <c r="J35" s="62"/>
    </row>
    <row r="36" spans="1:10" s="61" customFormat="1" ht="87.75" customHeight="1" outlineLevel="1">
      <c r="A36" s="59" t="s">
        <v>79</v>
      </c>
      <c r="B36" s="66" t="s">
        <v>74</v>
      </c>
      <c r="C36" s="60" t="s">
        <v>154</v>
      </c>
      <c r="D36" s="93" t="s">
        <v>60</v>
      </c>
      <c r="E36" s="94"/>
      <c r="F36" s="94"/>
      <c r="H36" s="69"/>
      <c r="I36" s="71" t="s">
        <v>43</v>
      </c>
      <c r="J36" s="62"/>
    </row>
    <row r="37" spans="1:10" s="61" customFormat="1" ht="62.25" customHeight="1" outlineLevel="1">
      <c r="A37" s="59" t="s">
        <v>80</v>
      </c>
      <c r="B37" s="66" t="s">
        <v>73</v>
      </c>
      <c r="C37" s="60" t="s">
        <v>154</v>
      </c>
      <c r="D37" s="93" t="s">
        <v>59</v>
      </c>
      <c r="E37" s="94"/>
      <c r="F37" s="94"/>
      <c r="H37" s="69"/>
      <c r="I37" s="71" t="s">
        <v>43</v>
      </c>
      <c r="J37" s="62"/>
    </row>
    <row r="38" spans="1:10" s="3" customFormat="1" ht="12.75" outlineLevel="1">
      <c r="A38" s="90" t="s">
        <v>114</v>
      </c>
      <c r="B38" s="91"/>
      <c r="C38" s="91"/>
      <c r="D38" s="91"/>
      <c r="E38" s="91"/>
      <c r="F38" s="91"/>
      <c r="G38" s="91"/>
      <c r="H38" s="91"/>
      <c r="I38" s="91"/>
      <c r="J38" s="92"/>
    </row>
    <row r="39" spans="1:10" s="61" customFormat="1" ht="87.75" customHeight="1" outlineLevel="1">
      <c r="A39" s="59" t="s">
        <v>81</v>
      </c>
      <c r="B39" s="66" t="s">
        <v>89</v>
      </c>
      <c r="C39" s="60" t="s">
        <v>155</v>
      </c>
      <c r="D39" s="93" t="s">
        <v>90</v>
      </c>
      <c r="E39" s="94"/>
      <c r="F39" s="94"/>
      <c r="H39" s="69"/>
      <c r="I39" s="71" t="s">
        <v>43</v>
      </c>
      <c r="J39" s="62"/>
    </row>
    <row r="40" spans="1:10" s="3" customFormat="1" ht="12.75">
      <c r="A40" s="90" t="s">
        <v>115</v>
      </c>
      <c r="B40" s="91"/>
      <c r="C40" s="91"/>
      <c r="D40" s="91"/>
      <c r="E40" s="91"/>
      <c r="F40" s="91"/>
      <c r="G40" s="91"/>
      <c r="H40" s="91"/>
      <c r="I40" s="91"/>
      <c r="J40" s="92"/>
    </row>
    <row r="41" spans="1:10" s="61" customFormat="1" ht="101.25" customHeight="1" outlineLevel="1">
      <c r="A41" s="59" t="s">
        <v>82</v>
      </c>
      <c r="B41" s="66" t="s">
        <v>96</v>
      </c>
      <c r="C41" s="60" t="s">
        <v>156</v>
      </c>
      <c r="D41" s="93" t="s">
        <v>94</v>
      </c>
      <c r="E41" s="94"/>
      <c r="F41" s="94"/>
      <c r="H41" s="69" t="s">
        <v>124</v>
      </c>
      <c r="I41" s="83" t="s">
        <v>20</v>
      </c>
      <c r="J41" s="62" t="s">
        <v>126</v>
      </c>
    </row>
    <row r="42" spans="1:10" s="61" customFormat="1" ht="96" customHeight="1" outlineLevel="1">
      <c r="A42" s="59" t="s">
        <v>103</v>
      </c>
      <c r="B42" s="66" t="s">
        <v>97</v>
      </c>
      <c r="C42" s="60" t="s">
        <v>157</v>
      </c>
      <c r="D42" s="93" t="s">
        <v>95</v>
      </c>
      <c r="E42" s="94"/>
      <c r="F42" s="94"/>
      <c r="H42" s="69" t="s">
        <v>124</v>
      </c>
      <c r="I42" s="71" t="s">
        <v>43</v>
      </c>
      <c r="J42" s="62" t="s">
        <v>127</v>
      </c>
    </row>
    <row r="43" spans="1:10" s="61" customFormat="1" ht="96" customHeight="1" outlineLevel="1">
      <c r="A43" s="59" t="s">
        <v>104</v>
      </c>
      <c r="B43" s="66" t="s">
        <v>134</v>
      </c>
      <c r="C43" s="60" t="s">
        <v>158</v>
      </c>
      <c r="D43" s="93" t="s">
        <v>135</v>
      </c>
      <c r="E43" s="94"/>
      <c r="F43" s="94"/>
      <c r="H43" s="69" t="s">
        <v>124</v>
      </c>
      <c r="I43" s="71" t="s">
        <v>43</v>
      </c>
      <c r="J43" s="62" t="s">
        <v>127</v>
      </c>
    </row>
    <row r="44" spans="1:10" s="3" customFormat="1" ht="12.75">
      <c r="A44" s="90" t="s">
        <v>116</v>
      </c>
      <c r="B44" s="91"/>
      <c r="C44" s="91"/>
      <c r="D44" s="91"/>
      <c r="E44" s="91"/>
      <c r="F44" s="91"/>
      <c r="G44" s="91"/>
      <c r="H44" s="91"/>
      <c r="I44" s="91"/>
      <c r="J44" s="92"/>
    </row>
    <row r="45" spans="1:10" s="61" customFormat="1" ht="27.75" customHeight="1" outlineLevel="1">
      <c r="A45" s="96" t="s">
        <v>1</v>
      </c>
      <c r="B45" s="97"/>
      <c r="C45" s="98"/>
      <c r="D45" s="93"/>
      <c r="E45" s="94"/>
      <c r="F45" s="94"/>
      <c r="H45" s="69"/>
      <c r="I45" s="71"/>
      <c r="J45" s="62"/>
    </row>
    <row r="46" spans="1:10" s="61" customFormat="1" ht="27.75" customHeight="1" outlineLevel="1">
      <c r="A46" s="59" t="s">
        <v>105</v>
      </c>
      <c r="B46" s="66" t="s">
        <v>3</v>
      </c>
      <c r="C46" s="60" t="s">
        <v>2</v>
      </c>
      <c r="D46" s="93" t="s">
        <v>6</v>
      </c>
      <c r="E46" s="94"/>
      <c r="F46" s="94"/>
      <c r="H46" s="69"/>
      <c r="I46" s="71" t="s">
        <v>43</v>
      </c>
      <c r="J46" s="62"/>
    </row>
    <row r="47" spans="1:10" s="61" customFormat="1" ht="81" customHeight="1" outlineLevel="1">
      <c r="A47" s="59" t="s">
        <v>106</v>
      </c>
      <c r="B47" s="66" t="s">
        <v>4</v>
      </c>
      <c r="C47" s="60" t="s">
        <v>5</v>
      </c>
      <c r="D47" s="95" t="s">
        <v>10</v>
      </c>
      <c r="E47" s="94"/>
      <c r="F47" s="94"/>
      <c r="H47" s="69"/>
      <c r="I47" s="71" t="s">
        <v>43</v>
      </c>
      <c r="J47" s="62"/>
    </row>
    <row r="48" spans="1:10" s="3" customFormat="1" ht="12.75">
      <c r="A48" s="90" t="s">
        <v>117</v>
      </c>
      <c r="B48" s="91"/>
      <c r="C48" s="91"/>
      <c r="D48" s="91"/>
      <c r="E48" s="91"/>
      <c r="F48" s="91"/>
      <c r="G48" s="91"/>
      <c r="H48" s="91"/>
      <c r="I48" s="91"/>
      <c r="J48" s="92"/>
    </row>
    <row r="49" spans="1:10" s="3" customFormat="1" ht="12.75" outlineLevel="1">
      <c r="A49" s="90" t="s">
        <v>118</v>
      </c>
      <c r="B49" s="91"/>
      <c r="C49" s="91"/>
      <c r="D49" s="91"/>
      <c r="E49" s="91"/>
      <c r="F49" s="91"/>
      <c r="G49" s="91"/>
      <c r="H49" s="91"/>
      <c r="I49" s="91"/>
      <c r="J49" s="92"/>
    </row>
    <row r="50" spans="1:10" s="61" customFormat="1" ht="87.75" customHeight="1" outlineLevel="1">
      <c r="A50" s="59" t="s">
        <v>107</v>
      </c>
      <c r="B50" s="66" t="s">
        <v>91</v>
      </c>
      <c r="C50" s="60" t="s">
        <v>159</v>
      </c>
      <c r="D50" s="93" t="s">
        <v>92</v>
      </c>
      <c r="E50" s="94"/>
      <c r="F50" s="94"/>
      <c r="H50" s="69"/>
      <c r="I50" s="71" t="s">
        <v>43</v>
      </c>
      <c r="J50" s="62"/>
    </row>
    <row r="51" spans="1:10" s="61" customFormat="1" ht="87.75" customHeight="1" outlineLevel="1">
      <c r="A51" s="59" t="s">
        <v>108</v>
      </c>
      <c r="B51" s="66" t="s">
        <v>93</v>
      </c>
      <c r="C51" s="60" t="s">
        <v>160</v>
      </c>
      <c r="D51" s="93" t="s">
        <v>98</v>
      </c>
      <c r="E51" s="94"/>
      <c r="F51" s="94"/>
      <c r="H51" s="69"/>
      <c r="I51" s="71" t="s">
        <v>43</v>
      </c>
      <c r="J51" s="62"/>
    </row>
    <row r="52" spans="1:10" s="3" customFormat="1" ht="12.75" outlineLevel="1">
      <c r="A52" s="90" t="s">
        <v>119</v>
      </c>
      <c r="B52" s="91"/>
      <c r="C52" s="91"/>
      <c r="D52" s="91"/>
      <c r="E52" s="91"/>
      <c r="F52" s="91"/>
      <c r="G52" s="91"/>
      <c r="H52" s="91"/>
      <c r="I52" s="91"/>
      <c r="J52" s="92"/>
    </row>
    <row r="53" spans="1:10" s="61" customFormat="1" ht="87.75" customHeight="1" outlineLevel="1">
      <c r="A53" s="59" t="s">
        <v>109</v>
      </c>
      <c r="B53" s="66" t="s">
        <v>91</v>
      </c>
      <c r="C53" s="60" t="s">
        <v>161</v>
      </c>
      <c r="D53" s="93" t="s">
        <v>99</v>
      </c>
      <c r="E53" s="94"/>
      <c r="F53" s="94"/>
      <c r="H53" s="69"/>
      <c r="I53" s="71"/>
      <c r="J53" s="62"/>
    </row>
    <row r="54" spans="1:10" s="61" customFormat="1" ht="87.75" customHeight="1" outlineLevel="1">
      <c r="A54" s="59" t="s">
        <v>110</v>
      </c>
      <c r="B54" s="66" t="s">
        <v>93</v>
      </c>
      <c r="C54" s="60" t="s">
        <v>162</v>
      </c>
      <c r="D54" s="93" t="s">
        <v>100</v>
      </c>
      <c r="E54" s="94"/>
      <c r="F54" s="94"/>
      <c r="H54" s="69"/>
      <c r="I54" s="71"/>
      <c r="J54" s="62"/>
    </row>
    <row r="55" spans="1:10" s="3" customFormat="1" ht="12.75" outlineLevel="1">
      <c r="A55" s="90" t="s">
        <v>120</v>
      </c>
      <c r="B55" s="91"/>
      <c r="C55" s="91"/>
      <c r="D55" s="91"/>
      <c r="E55" s="91"/>
      <c r="F55" s="91"/>
      <c r="G55" s="91"/>
      <c r="H55" s="91"/>
      <c r="I55" s="91"/>
      <c r="J55" s="92"/>
    </row>
    <row r="56" spans="1:10" s="61" customFormat="1" ht="87.75" customHeight="1" outlineLevel="1">
      <c r="A56" s="59" t="s">
        <v>111</v>
      </c>
      <c r="B56" s="66" t="s">
        <v>91</v>
      </c>
      <c r="C56" s="60" t="s">
        <v>163</v>
      </c>
      <c r="D56" s="93" t="s">
        <v>125</v>
      </c>
      <c r="E56" s="94"/>
      <c r="F56" s="94"/>
      <c r="H56" s="69"/>
      <c r="I56" s="71" t="s">
        <v>43</v>
      </c>
      <c r="J56" s="62"/>
    </row>
    <row r="57" spans="1:10" s="61" customFormat="1" ht="87.75" customHeight="1" outlineLevel="1">
      <c r="A57" s="59" t="s">
        <v>112</v>
      </c>
      <c r="B57" s="66" t="s">
        <v>93</v>
      </c>
      <c r="C57" s="60" t="s">
        <v>164</v>
      </c>
      <c r="D57" s="93" t="s">
        <v>98</v>
      </c>
      <c r="E57" s="94"/>
      <c r="F57" s="94"/>
      <c r="H57" s="69"/>
      <c r="I57" s="71" t="s">
        <v>43</v>
      </c>
      <c r="J57" s="62"/>
    </row>
    <row r="58" spans="1:10" s="3" customFormat="1" ht="12.75" outlineLevel="1">
      <c r="A58" s="90" t="s">
        <v>121</v>
      </c>
      <c r="B58" s="91"/>
      <c r="C58" s="91"/>
      <c r="D58" s="91"/>
      <c r="E58" s="91"/>
      <c r="F58" s="91"/>
      <c r="G58" s="91"/>
      <c r="H58" s="91"/>
      <c r="I58" s="91"/>
      <c r="J58" s="92"/>
    </row>
    <row r="59" spans="1:10" s="61" customFormat="1" ht="87.75" customHeight="1" outlineLevel="1">
      <c r="A59" s="59" t="s">
        <v>113</v>
      </c>
      <c r="B59" s="66" t="s">
        <v>91</v>
      </c>
      <c r="C59" s="60" t="s">
        <v>165</v>
      </c>
      <c r="D59" s="93" t="s">
        <v>101</v>
      </c>
      <c r="E59" s="94"/>
      <c r="F59" s="94"/>
      <c r="H59" s="69"/>
      <c r="I59" s="71" t="s">
        <v>43</v>
      </c>
      <c r="J59" s="62"/>
    </row>
    <row r="60" spans="1:10" s="61" customFormat="1" ht="87.75" customHeight="1" outlineLevel="1">
      <c r="A60" s="59" t="s">
        <v>132</v>
      </c>
      <c r="B60" s="66" t="s">
        <v>93</v>
      </c>
      <c r="C60" s="60" t="s">
        <v>166</v>
      </c>
      <c r="D60" s="93" t="s">
        <v>102</v>
      </c>
      <c r="E60" s="94"/>
      <c r="F60" s="94"/>
      <c r="H60" s="69"/>
      <c r="I60" s="71" t="s">
        <v>43</v>
      </c>
      <c r="J60" s="62"/>
    </row>
    <row r="61" spans="1:10" s="3" customFormat="1" ht="12.75">
      <c r="A61" s="90" t="s">
        <v>137</v>
      </c>
      <c r="B61" s="91"/>
      <c r="C61" s="91"/>
      <c r="D61" s="91"/>
      <c r="E61" s="91"/>
      <c r="F61" s="91"/>
      <c r="G61" s="91"/>
      <c r="H61" s="91"/>
      <c r="I61" s="91"/>
      <c r="J61" s="92"/>
    </row>
    <row r="62" spans="1:10" s="61" customFormat="1" ht="87.75" customHeight="1" outlineLevel="1">
      <c r="A62" s="59" t="s">
        <v>133</v>
      </c>
      <c r="B62" s="66" t="s">
        <v>128</v>
      </c>
      <c r="C62" s="60" t="s">
        <v>167</v>
      </c>
      <c r="D62" s="93" t="s">
        <v>130</v>
      </c>
      <c r="E62" s="94"/>
      <c r="F62" s="94"/>
      <c r="H62" s="69"/>
      <c r="I62" s="71" t="s">
        <v>43</v>
      </c>
      <c r="J62" s="62"/>
    </row>
    <row r="63" spans="1:10" s="61" customFormat="1" ht="87.75" customHeight="1" outlineLevel="1">
      <c r="A63" s="59" t="s">
        <v>136</v>
      </c>
      <c r="B63" s="66" t="s">
        <v>129</v>
      </c>
      <c r="C63" s="60" t="s">
        <v>168</v>
      </c>
      <c r="D63" s="93" t="s">
        <v>131</v>
      </c>
      <c r="E63" s="94"/>
      <c r="F63" s="94"/>
      <c r="H63" s="69"/>
      <c r="I63" s="71" t="s">
        <v>43</v>
      </c>
      <c r="J63" s="62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71">
    <mergeCell ref="D31:F31"/>
    <mergeCell ref="D32:F32"/>
    <mergeCell ref="D33:F33"/>
    <mergeCell ref="A30:J30"/>
    <mergeCell ref="D35:F35"/>
    <mergeCell ref="D34:F34"/>
    <mergeCell ref="D25:F25"/>
    <mergeCell ref="D28:F28"/>
    <mergeCell ref="D27:F27"/>
    <mergeCell ref="D26:F26"/>
    <mergeCell ref="A29:J29"/>
    <mergeCell ref="A19:C19"/>
    <mergeCell ref="D20:F20"/>
    <mergeCell ref="D21:F21"/>
    <mergeCell ref="D22:F22"/>
    <mergeCell ref="A24:J24"/>
    <mergeCell ref="D23:F2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D37:F37"/>
    <mergeCell ref="D36:F36"/>
    <mergeCell ref="A44:J44"/>
    <mergeCell ref="D39:F39"/>
    <mergeCell ref="A55:J55"/>
    <mergeCell ref="A48:J48"/>
    <mergeCell ref="D46:F46"/>
    <mergeCell ref="D47:F47"/>
    <mergeCell ref="A45:C45"/>
    <mergeCell ref="D45:F45"/>
    <mergeCell ref="A38:J38"/>
    <mergeCell ref="A40:J40"/>
    <mergeCell ref="D41:F41"/>
    <mergeCell ref="D43:F43"/>
    <mergeCell ref="A61:J61"/>
    <mergeCell ref="D62:F62"/>
    <mergeCell ref="D63:F63"/>
    <mergeCell ref="D42:F42"/>
    <mergeCell ref="D57:F57"/>
    <mergeCell ref="A58:J58"/>
    <mergeCell ref="D59:F59"/>
    <mergeCell ref="D60:F60"/>
    <mergeCell ref="D53:F53"/>
    <mergeCell ref="D54:F54"/>
    <mergeCell ref="D56:F56"/>
    <mergeCell ref="D50:F50"/>
    <mergeCell ref="D51:F51"/>
    <mergeCell ref="A49:J49"/>
    <mergeCell ref="A52:J52"/>
  </mergeCells>
  <phoneticPr fontId="1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2" t="s">
        <v>26</v>
      </c>
      <c r="B1" s="13"/>
      <c r="C1" s="14"/>
      <c r="D1" s="14"/>
      <c r="E1" s="14"/>
      <c r="F1" s="14"/>
      <c r="G1" s="15"/>
    </row>
    <row r="2" spans="1:7" ht="14.25" customHeight="1">
      <c r="A2" s="12"/>
      <c r="B2" s="13"/>
      <c r="C2" s="14"/>
      <c r="D2" s="14"/>
      <c r="E2" s="14"/>
      <c r="F2" s="14"/>
      <c r="G2" s="15"/>
    </row>
    <row r="3" spans="1:7" ht="14.25">
      <c r="B3" s="16" t="s">
        <v>25</v>
      </c>
      <c r="C3" s="14"/>
      <c r="D3" s="14"/>
      <c r="E3" s="14"/>
      <c r="F3" s="14"/>
      <c r="G3" s="15"/>
    </row>
    <row r="4" spans="1:7" ht="14.25">
      <c r="B4" s="16" t="s">
        <v>21</v>
      </c>
      <c r="C4" s="84"/>
      <c r="D4" s="16"/>
      <c r="E4" s="16"/>
      <c r="F4" s="16"/>
      <c r="G4" s="16"/>
    </row>
    <row r="5" spans="1:7" ht="14.25">
      <c r="A5" s="16"/>
      <c r="B5" s="16"/>
      <c r="C5" s="16"/>
      <c r="D5" s="16"/>
      <c r="E5" s="16"/>
      <c r="F5" s="16"/>
      <c r="G5" s="16"/>
    </row>
    <row r="6" spans="1:7" ht="14.25">
      <c r="A6" s="16"/>
      <c r="B6" s="16"/>
      <c r="C6" s="16"/>
      <c r="D6" s="16"/>
      <c r="E6" s="16"/>
      <c r="F6" s="16"/>
      <c r="G6" s="16"/>
    </row>
    <row r="7" spans="1:7" ht="14.25">
      <c r="A7" s="17"/>
      <c r="B7" s="28" t="s">
        <v>28</v>
      </c>
      <c r="C7" s="29" t="s">
        <v>29</v>
      </c>
      <c r="D7" s="30" t="s">
        <v>43</v>
      </c>
      <c r="E7" s="29" t="s">
        <v>20</v>
      </c>
      <c r="F7" s="29" t="s">
        <v>44</v>
      </c>
      <c r="G7" s="31" t="s">
        <v>30</v>
      </c>
    </row>
    <row r="8" spans="1:7" s="39" customFormat="1" ht="14.25">
      <c r="A8" s="45"/>
      <c r="B8" s="46">
        <v>1</v>
      </c>
      <c r="C8" s="47" t="str">
        <f>'Export all carrier choices'!B4</f>
        <v>CR100 - Export to excel</v>
      </c>
      <c r="D8" s="48">
        <f>'Export all carrier choices'!B6</f>
        <v>25</v>
      </c>
      <c r="E8" s="47">
        <f>'Export all carrier choices'!B7</f>
        <v>1</v>
      </c>
      <c r="F8" s="47">
        <f>'Export all carrier choices'!D6</f>
        <v>0</v>
      </c>
      <c r="G8" s="48">
        <f>'Export all carrier choices'!D7</f>
        <v>37</v>
      </c>
    </row>
    <row r="9" spans="1:7" ht="14.25">
      <c r="A9" s="16"/>
      <c r="B9" s="26"/>
      <c r="C9" s="25"/>
      <c r="D9" s="49"/>
      <c r="E9" s="24"/>
      <c r="F9" s="24"/>
      <c r="G9" s="27"/>
    </row>
    <row r="10" spans="1:7" ht="14.25">
      <c r="A10" s="16"/>
      <c r="B10" s="32"/>
      <c r="C10" s="33" t="s">
        <v>31</v>
      </c>
      <c r="D10" s="34">
        <f>SUM(D6:D9)</f>
        <v>25</v>
      </c>
      <c r="E10" s="34">
        <f>SUM(E6:E9)</f>
        <v>1</v>
      </c>
      <c r="F10" s="34">
        <f>SUM(F6:F9)</f>
        <v>0</v>
      </c>
      <c r="G10" s="35">
        <f>SUM(G6:G9)</f>
        <v>37</v>
      </c>
    </row>
    <row r="11" spans="1:7" ht="14.25">
      <c r="A11" s="16"/>
      <c r="B11" s="18"/>
      <c r="C11" s="16"/>
      <c r="D11" s="19"/>
      <c r="E11" s="20"/>
      <c r="F11" s="20"/>
      <c r="G11" s="20"/>
    </row>
    <row r="12" spans="1:7" ht="14.25">
      <c r="A12" s="16"/>
      <c r="B12" s="16"/>
      <c r="C12" s="16" t="s">
        <v>32</v>
      </c>
      <c r="D12" s="16"/>
      <c r="E12" s="21">
        <f>(D10+E10)*100/G10</f>
        <v>70.270270270270274</v>
      </c>
      <c r="F12" s="16" t="s">
        <v>33</v>
      </c>
      <c r="G12" s="22"/>
    </row>
    <row r="13" spans="1:7" ht="14.25">
      <c r="A13" s="16"/>
      <c r="B13" s="16"/>
      <c r="C13" s="16" t="s">
        <v>34</v>
      </c>
      <c r="D13" s="16"/>
      <c r="E13" s="21">
        <f>D10*100/G10</f>
        <v>67.567567567567565</v>
      </c>
      <c r="F13" s="16" t="s">
        <v>33</v>
      </c>
      <c r="G13" s="22"/>
    </row>
  </sheetData>
  <phoneticPr fontId="11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Windows10</cp:lastModifiedBy>
  <cp:lastPrinted>2006-08-02T10:15:15Z</cp:lastPrinted>
  <dcterms:created xsi:type="dcterms:W3CDTF">2002-07-27T17:17:25Z</dcterms:created>
  <dcterms:modified xsi:type="dcterms:W3CDTF">2019-05-05T17:53:39Z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