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F:\Case Study\"/>
    </mc:Choice>
  </mc:AlternateContent>
  <xr:revisionPtr revIDLastSave="0" documentId="13_ncr:1_{F95AA845-3899-4D48-8AA0-5590CD7E7698}" xr6:coauthVersionLast="47" xr6:coauthVersionMax="47" xr10:uidLastSave="{00000000-0000-0000-0000-000000000000}"/>
  <bookViews>
    <workbookView xWindow="-120" yWindow="-120" windowWidth="20730" windowHeight="11040" activeTab="2" xr2:uid="{6F1E2F01-527C-4CE8-AC67-77947989CCB1}"/>
  </bookViews>
  <sheets>
    <sheet name="Category" sheetId="2" r:id="rId1"/>
    <sheet name="Transaction" sheetId="3" r:id="rId2"/>
    <sheet name="Report" sheetId="5" r:id="rId3"/>
  </sheets>
  <definedNames>
    <definedName name="Donation">categories[Subcategory]</definedName>
    <definedName name="Slicer_Datestamp">#N/A</definedName>
    <definedName name="subcatagories">categories[Subcategory]</definedName>
    <definedName name="Subcategory">categories[Subcategory]</definedName>
    <definedName name="subcategoryList">categories[Subcategory]</definedName>
  </definedNames>
  <calcPr calcId="191029"/>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10" i="5" l="1"/>
  <c r="D10" i="5"/>
  <c r="F10" i="5"/>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alcChain>
</file>

<file path=xl/sharedStrings.xml><?xml version="1.0" encoding="utf-8"?>
<sst xmlns="http://schemas.openxmlformats.org/spreadsheetml/2006/main" count="900" uniqueCount="100">
  <si>
    <t>Account</t>
  </si>
  <si>
    <t>Description</t>
  </si>
  <si>
    <t>Side Hustle</t>
  </si>
  <si>
    <t>Category</t>
  </si>
  <si>
    <t>Subcategory</t>
  </si>
  <si>
    <t>Category Type</t>
  </si>
  <si>
    <t>Charity</t>
  </si>
  <si>
    <t>Donation</t>
  </si>
  <si>
    <t>Expense</t>
  </si>
  <si>
    <t>Debt Repayment</t>
  </si>
  <si>
    <t>Interest Charge</t>
  </si>
  <si>
    <t>Loan Repayment</t>
  </si>
  <si>
    <t>Dining Out</t>
  </si>
  <si>
    <t>Restaurant</t>
  </si>
  <si>
    <t>Discretionary</t>
  </si>
  <si>
    <t>Clothes</t>
  </si>
  <si>
    <t>Entertainment</t>
  </si>
  <si>
    <t>Furnishings</t>
  </si>
  <si>
    <t>Gifts</t>
  </si>
  <si>
    <t>Fixed</t>
  </si>
  <si>
    <t>Salary</t>
  </si>
  <si>
    <t>Income</t>
  </si>
  <si>
    <t>Living Expenses</t>
  </si>
  <si>
    <t>Gas/Electrics</t>
  </si>
  <si>
    <t>Groceries</t>
  </si>
  <si>
    <t>Rent</t>
  </si>
  <si>
    <t>Transfer</t>
  </si>
  <si>
    <t>Bank Transfer</t>
  </si>
  <si>
    <t>Not Reported</t>
  </si>
  <si>
    <t>Transport</t>
  </si>
  <si>
    <t>Variable</t>
  </si>
  <si>
    <t>Dividends</t>
  </si>
  <si>
    <t>Interest Earned</t>
  </si>
  <si>
    <t>Vacation</t>
  </si>
  <si>
    <t>Income and Expense Category</t>
  </si>
  <si>
    <t>Rickshaw</t>
  </si>
  <si>
    <t>Street Food</t>
  </si>
  <si>
    <t>Healthcare</t>
  </si>
  <si>
    <t>Doctor Visits</t>
  </si>
  <si>
    <t>Medicine</t>
  </si>
  <si>
    <t>Bus</t>
  </si>
  <si>
    <t>Phone Bill</t>
  </si>
  <si>
    <t>Education</t>
  </si>
  <si>
    <t>Social</t>
  </si>
  <si>
    <t>Family Event</t>
  </si>
  <si>
    <t xml:space="preserve">Social </t>
  </si>
  <si>
    <t>Wedding</t>
  </si>
  <si>
    <t>Debit (BDT)</t>
  </si>
  <si>
    <t>Credit (BDT)</t>
  </si>
  <si>
    <t>Nagad</t>
  </si>
  <si>
    <t>Monthly Salary</t>
  </si>
  <si>
    <t>DBBL</t>
  </si>
  <si>
    <t>Coaching fees payment</t>
  </si>
  <si>
    <t>Coaching fees</t>
  </si>
  <si>
    <t>bKash</t>
  </si>
  <si>
    <t>Medicine payment</t>
  </si>
  <si>
    <t>Rickshaw payment</t>
  </si>
  <si>
    <t>Bus payment</t>
  </si>
  <si>
    <t>Bank Transfer payment</t>
  </si>
  <si>
    <t>Restaurant payment</t>
  </si>
  <si>
    <t>Gifts payment</t>
  </si>
  <si>
    <t>Doctor Visits payment</t>
  </si>
  <si>
    <t>Side Hustle payment</t>
  </si>
  <si>
    <t>Family Event payment</t>
  </si>
  <si>
    <t>Loan Repayment payment</t>
  </si>
  <si>
    <t>Donation payment</t>
  </si>
  <si>
    <t>Interest Charge payment</t>
  </si>
  <si>
    <t>Groceries payment</t>
  </si>
  <si>
    <t>Gas/Electrics payment</t>
  </si>
  <si>
    <t>Interest Earned payment</t>
  </si>
  <si>
    <t>Clothes payment</t>
  </si>
  <si>
    <t>Furnishings payment</t>
  </si>
  <si>
    <t>Street Food payment</t>
  </si>
  <si>
    <t>Entertainment payment</t>
  </si>
  <si>
    <t>Wedding payment</t>
  </si>
  <si>
    <t>Phone Bill payment</t>
  </si>
  <si>
    <t>Dividends payment</t>
  </si>
  <si>
    <t>Vacation payment</t>
  </si>
  <si>
    <t>Grand Total</t>
  </si>
  <si>
    <t>Income/Expense</t>
  </si>
  <si>
    <t>Sum of Income/Expense2</t>
  </si>
  <si>
    <t>% of Total</t>
  </si>
  <si>
    <t>Datestamp</t>
  </si>
  <si>
    <t>Jan</t>
  </si>
  <si>
    <t>Feb</t>
  </si>
  <si>
    <t>Mar</t>
  </si>
  <si>
    <t>Apr</t>
  </si>
  <si>
    <t>May</t>
  </si>
  <si>
    <t>Jun</t>
  </si>
  <si>
    <t>Jul</t>
  </si>
  <si>
    <t>Aug</t>
  </si>
  <si>
    <t>Sep</t>
  </si>
  <si>
    <t>Oct</t>
  </si>
  <si>
    <t>2025</t>
  </si>
  <si>
    <t>(Multiple Items)</t>
  </si>
  <si>
    <t>Net Savings</t>
  </si>
  <si>
    <t>Personal Financial Tracker Dashboard</t>
  </si>
  <si>
    <t>INCOME</t>
  </si>
  <si>
    <t>rgdgsdsgrgvxv</t>
  </si>
  <si>
    <t>Bank and Mobile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</si>
</sst>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
  </numFmts>
  <fonts count="12" x14ac:knownFonts="1">
    <font>
      <sz val="11"/>
      <color theme="1"/>
      <name val="Calibri"/>
      <family val="2"/>
      <scheme val="minor"/>
    </font>
    <font>
      <b/>
      <sz val="11"/>
      <color theme="1"/>
      <name val="Calibri"/>
      <family val="2"/>
      <scheme val="minor"/>
    </font>
    <font>
      <b/>
      <sz val="14"/>
      <name val="Calibri"/>
      <family val="2"/>
      <scheme val="minor"/>
    </font>
    <font>
      <sz val="11"/>
      <color theme="1"/>
      <name val="Calibri"/>
      <family val="2"/>
      <scheme val="minor"/>
    </font>
    <font>
      <sz val="11"/>
      <color theme="0"/>
      <name val="Calibri"/>
      <family val="2"/>
      <scheme val="minor"/>
    </font>
    <font>
      <b/>
      <i/>
      <sz val="24"/>
      <color theme="0"/>
      <name val="Calibri"/>
      <family val="2"/>
      <scheme val="minor"/>
    </font>
    <font>
      <b/>
      <i/>
      <sz val="16"/>
      <color theme="1"/>
      <name val="Calibri"/>
      <family val="2"/>
      <scheme val="minor"/>
    </font>
    <font>
      <b/>
      <sz val="12"/>
      <color theme="1"/>
      <name val="Calibri"/>
      <family val="2"/>
      <scheme val="minor"/>
    </font>
    <font>
      <b/>
      <sz val="16"/>
      <color theme="9" tint="-0.499984740745262"/>
      <name val="Calibri"/>
      <family val="2"/>
      <scheme val="minor"/>
    </font>
    <font>
      <b/>
      <sz val="16"/>
      <color rgb="FFFF0000"/>
      <name val="Calibri"/>
      <family val="2"/>
      <scheme val="minor"/>
    </font>
    <font>
      <b/>
      <i/>
      <sz val="28"/>
      <color theme="0"/>
      <name val="Calibri"/>
      <family val="2"/>
      <scheme val="minor"/>
    </font>
    <font>
      <sz val="26"/>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3"/>
        <bgColor indexed="64"/>
      </patternFill>
    </fill>
    <fill>
      <patternFill patternType="solid">
        <fgColor rgb="FF0070C0"/>
        <bgColor indexed="64"/>
      </patternFill>
    </fill>
  </fills>
  <borders count="3">
    <border>
      <left/>
      <right/>
      <top/>
      <bottom/>
      <diagonal/>
    </border>
    <border>
      <left/>
      <right/>
      <top/>
      <bottom style="thin">
        <color indexed="64"/>
      </bottom>
      <diagonal/>
    </border>
    <border>
      <left style="thin">
        <color auto="1"/>
      </left>
      <right style="thin">
        <color auto="1"/>
      </right>
      <top/>
      <bottom style="thin">
        <color auto="1"/>
      </bottom>
      <diagonal/>
    </border>
  </borders>
  <cellStyleXfs count="2">
    <xf numFmtId="0" fontId="0" fillId="0" borderId="0"/>
    <xf numFmtId="43" fontId="3" fillId="0" borderId="0" applyFont="0" applyFill="0" applyBorder="0" applyAlignment="0" applyProtection="0"/>
  </cellStyleXfs>
  <cellXfs count="21">
    <xf numFmtId="0" fontId="0" fillId="0" borderId="0" xfId="0"/>
    <xf numFmtId="0" fontId="0" fillId="0" borderId="1" xfId="0" applyBorder="1"/>
    <xf numFmtId="0" fontId="0" fillId="0" borderId="0" xfId="0" applyAlignment="1">
      <alignment horizontal="center"/>
    </xf>
    <xf numFmtId="0" fontId="1" fillId="0" borderId="2" xfId="0" applyFont="1" applyBorder="1" applyAlignment="1">
      <alignment horizontal="left" vertical="center"/>
    </xf>
    <xf numFmtId="0" fontId="0" fillId="0" borderId="0" xfId="0" applyNumberFormat="1"/>
    <xf numFmtId="0" fontId="0" fillId="0" borderId="0" xfId="0" applyAlignment="1">
      <alignment horizontal="left"/>
    </xf>
    <xf numFmtId="0" fontId="0" fillId="0" borderId="0" xfId="0" applyAlignment="1">
      <alignment horizontal="left" indent="1"/>
    </xf>
    <xf numFmtId="164" fontId="0" fillId="0" borderId="0" xfId="0" applyNumberFormat="1"/>
    <xf numFmtId="10" fontId="0" fillId="0" borderId="0" xfId="0" applyNumberFormat="1"/>
    <xf numFmtId="14" fontId="0" fillId="0" borderId="0" xfId="0" applyNumberFormat="1"/>
    <xf numFmtId="0" fontId="1" fillId="0" borderId="2" xfId="0" applyNumberFormat="1" applyFont="1" applyBorder="1" applyAlignment="1">
      <alignment horizontal="left" vertical="center"/>
    </xf>
    <xf numFmtId="0" fontId="2" fillId="2" borderId="0" xfId="0" applyFont="1" applyFill="1" applyAlignment="1">
      <alignment horizontal="center" vertical="center"/>
    </xf>
    <xf numFmtId="0" fontId="5" fillId="3" borderId="0" xfId="0" applyFont="1" applyFill="1" applyAlignment="1">
      <alignment horizontal="left" vertical="center"/>
    </xf>
    <xf numFmtId="0" fontId="6" fillId="0" borderId="0" xfId="0" applyFont="1" applyAlignment="1">
      <alignment horizontal="center" vertical="center"/>
    </xf>
    <xf numFmtId="0" fontId="7" fillId="0" borderId="0" xfId="0" applyFont="1" applyAlignment="1">
      <alignment horizontal="center" vertical="center"/>
    </xf>
    <xf numFmtId="43" fontId="8" fillId="0" borderId="0" xfId="1" applyFont="1" applyAlignment="1">
      <alignment horizontal="center" vertical="center"/>
    </xf>
    <xf numFmtId="0" fontId="9" fillId="0" borderId="0" xfId="0" applyFont="1" applyAlignment="1">
      <alignment horizontal="center"/>
    </xf>
    <xf numFmtId="0" fontId="8" fillId="0" borderId="0" xfId="0" applyFont="1" applyAlignment="1">
      <alignment horizontal="center"/>
    </xf>
    <xf numFmtId="0" fontId="10" fillId="3" borderId="0" xfId="0" applyFont="1" applyFill="1" applyAlignment="1">
      <alignment horizontal="left" vertical="center"/>
    </xf>
    <xf numFmtId="0" fontId="11" fillId="4" borderId="0" xfId="0" applyFont="1" applyFill="1" applyAlignment="1">
      <alignment horizontal="center"/>
    </xf>
    <xf numFmtId="0" fontId="4" fillId="4" borderId="0" xfId="0" applyFont="1" applyFill="1" applyAlignment="1">
      <alignment horizontal="center"/>
    </xf>
  </cellXfs>
  <cellStyles count="2">
    <cellStyle name="Comma" xfId="1" builtinId="3"/>
    <cellStyle name="Normal" xfId="0" builtinId="0"/>
  </cellStyles>
  <dxfs count="73">
    <dxf>
      <numFmt numFmtId="164" formatCode=";;;"/>
    </dxf>
    <dxf>
      <numFmt numFmtId="164" formatCode=";;;"/>
    </dxf>
    <dxf>
      <alignment horizontal="center"/>
    </dxf>
    <dxf>
      <font>
        <b/>
        <sz val="12"/>
      </font>
      <alignment horizontal="center" vertical="center"/>
    </dxf>
    <dxf>
      <font>
        <b/>
        <sz val="12"/>
      </font>
      <alignment horizontal="center" vertical="center"/>
    </dxf>
    <dxf>
      <numFmt numFmtId="164" formatCode=";;;"/>
    </dxf>
    <dxf>
      <numFmt numFmtId="164" formatCode=";;;"/>
    </dxf>
    <dxf>
      <font>
        <b/>
        <sz val="12"/>
      </font>
      <alignment horizontal="center" vertical="center"/>
    </dxf>
    <dxf>
      <font>
        <b/>
        <sz val="12"/>
      </font>
      <alignment horizontal="center" vertical="center"/>
    </dxf>
    <dxf>
      <numFmt numFmtId="164" formatCode=";;;"/>
    </dxf>
    <dxf>
      <numFmt numFmtId="164" formatCode=";;;"/>
    </dxf>
    <dxf>
      <font>
        <b/>
        <sz val="12"/>
      </font>
      <alignment horizontal="center" vertical="center"/>
    </dxf>
    <dxf>
      <font>
        <b/>
        <sz val="12"/>
      </font>
      <alignment horizontal="center" vertical="center"/>
    </dxf>
    <dxf>
      <numFmt numFmtId="164" formatCode=";;;"/>
    </dxf>
    <dxf>
      <numFmt numFmtId="164" formatCode=";;;"/>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numFmt numFmtId="164" formatCode=";;;"/>
    </dxf>
    <dxf>
      <numFmt numFmtId="164" formatCode=";;;"/>
    </dxf>
    <dxf>
      <alignment horizontal="center"/>
    </dxf>
    <dxf>
      <font>
        <b/>
        <sz val="12"/>
      </font>
      <alignment horizontal="center" vertical="center"/>
    </dxf>
    <dxf>
      <font>
        <b/>
        <sz val="12"/>
      </font>
      <alignment horizontal="center" vertical="center"/>
    </dxf>
    <dxf>
      <numFmt numFmtId="164" formatCode=";;;"/>
    </dxf>
    <dxf>
      <numFmt numFmtId="164" formatCode=";;;"/>
    </dxf>
    <dxf>
      <font>
        <b/>
        <sz val="12"/>
      </font>
      <alignment horizontal="center" vertical="center"/>
    </dxf>
    <dxf>
      <font>
        <b/>
        <sz val="12"/>
      </font>
      <alignment horizontal="center" vertical="center"/>
    </dxf>
    <dxf>
      <numFmt numFmtId="164" formatCode=";;;"/>
    </dxf>
    <dxf>
      <numFmt numFmtId="164" formatCode=";;;"/>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sz val="12"/>
      </font>
      <alignment horizontal="center" vertical="center"/>
    </dxf>
    <dxf>
      <font>
        <b/>
      </font>
    </dxf>
    <dxf>
      <alignment horizontal="center"/>
    </dxf>
    <dxf>
      <alignment vertical="center"/>
    </dxf>
    <dxf>
      <font>
        <sz val="12"/>
      </font>
    </dxf>
    <dxf>
      <numFmt numFmtId="164" formatCode=";;;"/>
    </dxf>
    <dxf>
      <numFmt numFmtId="164" formatCode=";;;"/>
    </dxf>
    <dxf>
      <numFmt numFmtId="164" formatCode=";;;"/>
    </dxf>
    <dxf>
      <numFmt numFmtId="164" formatCode=";;;"/>
    </dxf>
    <dxf>
      <numFmt numFmtId="14" formatCode="0.00%"/>
    </dxf>
    <dxf>
      <numFmt numFmtId="164" formatCode=";;;"/>
    </dxf>
    <dxf>
      <numFmt numFmtId="164" formatCode=";;;"/>
    </dxf>
    <dxf>
      <numFmt numFmtId="14" formatCode="0.00%"/>
    </dxf>
    <dxf>
      <numFmt numFmtId="164" formatCode=";;;"/>
    </dxf>
    <dxf>
      <numFmt numFmtId="164" formatCode=";;;"/>
    </dxf>
    <dxf>
      <alignment horizontal="center"/>
    </dxf>
    <dxf>
      <numFmt numFmtId="164" formatCode=";;;"/>
    </dxf>
    <dxf>
      <numFmt numFmtId="164" formatCode=";;;"/>
    </dxf>
    <dxf>
      <numFmt numFmtId="164" formatCode=";;;"/>
    </dxf>
    <dxf>
      <numFmt numFmtId="164" formatCode=";;;"/>
    </dxf>
    <dxf>
      <numFmt numFmtId="0" formatCode="General"/>
    </dxf>
    <dxf>
      <numFmt numFmtId="0" formatCode="General"/>
    </dxf>
    <dxf>
      <numFmt numFmtId="0" formatCode="General"/>
    </dxf>
    <dxf>
      <numFmt numFmtId="19" formatCode="m/d/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border diagonalUp="0" diagonalDown="0" outline="0">
        <left style="thin">
          <color auto="1"/>
        </left>
        <right style="thin">
          <color auto="1"/>
        </right>
        <top/>
        <bottom/>
      </border>
    </dxf>
    <dxf>
      <border outline="0">
        <bottom style="thin">
          <color indexed="64"/>
        </bottom>
      </border>
    </dxf>
  </dxfs>
  <tableStyles count="0" defaultTableStyle="TableStyleMedium2" defaultPivotStyle="PivotStyleLight16"/>
  <colors>
    <mruColors>
      <color rgb="FF33CCFF"/>
      <color rgb="FFE178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588197</xdr:colOff>
      <xdr:row>12</xdr:row>
      <xdr:rowOff>147343</xdr:rowOff>
    </xdr:from>
    <xdr:to>
      <xdr:col>2</xdr:col>
      <xdr:colOff>399999</xdr:colOff>
      <xdr:row>22</xdr:row>
      <xdr:rowOff>175094</xdr:rowOff>
    </xdr:to>
    <mc:AlternateContent xmlns:mc="http://schemas.openxmlformats.org/markup-compatibility/2006">
      <mc:Choice xmlns:a14="http://schemas.microsoft.com/office/drawing/2010/main" Requires="a14">
        <xdr:graphicFrame macro="">
          <xdr:nvGraphicFramePr>
            <xdr:cNvPr id="2" name="Datestamp">
              <a:extLst>
                <a:ext uri="{FF2B5EF4-FFF2-40B4-BE49-F238E27FC236}">
                  <a16:creationId xmlns:a16="http://schemas.microsoft.com/office/drawing/2014/main" id="{EC16B93E-1713-49F5-895C-2E57CA76A916}"/>
                </a:ext>
              </a:extLst>
            </xdr:cNvPr>
            <xdr:cNvGraphicFramePr/>
          </xdr:nvGraphicFramePr>
          <xdr:xfrm>
            <a:off x="0" y="0"/>
            <a:ext cx="0" cy="0"/>
          </xdr:xfrm>
          <a:graphic>
            <a:graphicData uri="http://schemas.microsoft.com/office/drawing/2010/slicer">
              <sle:slicer xmlns:sle="http://schemas.microsoft.com/office/drawing/2010/slicer" name="Datestamp"/>
            </a:graphicData>
          </a:graphic>
        </xdr:graphicFrame>
      </mc:Choice>
      <mc:Fallback>
        <xdr:sp macro="" textlink="">
          <xdr:nvSpPr>
            <xdr:cNvPr id="0" name=""/>
            <xdr:cNvSpPr>
              <a:spLocks noTextEdit="1"/>
            </xdr:cNvSpPr>
          </xdr:nvSpPr>
          <xdr:spPr>
            <a:xfrm>
              <a:off x="588197" y="2601431"/>
              <a:ext cx="1806449" cy="19439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qbal" refreshedDate="45937.563217824078" createdVersion="7" refreshedVersion="7" minRefreshableVersion="3" recordCount="268" xr:uid="{1BA2D425-3FDC-4046-A27E-8F9E0A5560D4}">
  <cacheSource type="worksheet">
    <worksheetSource name="Transaction"/>
  </cacheSource>
  <cacheFields count="10">
    <cacheField name="Account" numFmtId="0">
      <sharedItems containsBlank="1"/>
    </cacheField>
    <cacheField name="Datestamp" numFmtId="14">
      <sharedItems containsNonDate="0" containsDate="1" containsString="0" containsBlank="1" minDate="2025-01-01T00:00:00" maxDate="2025-10-29T00:00:00" count="162">
        <d v="2025-01-08T00:00:00"/>
        <d v="2025-01-07T00:00:00"/>
        <d v="2025-01-16T00:00:00"/>
        <d v="2025-01-04T00:00:00"/>
        <d v="2025-01-01T00:00:00"/>
        <d v="2025-01-12T00:00:00"/>
        <d v="2025-01-28T00:00:00"/>
        <d v="2025-01-06T00:00:00"/>
        <d v="2025-01-14T00:00:00"/>
        <d v="2025-01-09T00:00:00"/>
        <d v="2025-01-27T00:00:00"/>
        <d v="2025-01-25T00:00:00"/>
        <d v="2025-01-23T00:00:00"/>
        <d v="2025-01-26T00:00:00"/>
        <d v="2025-01-17T00:00:00"/>
        <d v="2025-01-19T00:00:00"/>
        <d v="2025-01-02T00:00:00"/>
        <d v="2025-02-12T00:00:00"/>
        <d v="2025-02-26T00:00:00"/>
        <d v="2025-02-15T00:00:00"/>
        <d v="2025-02-25T00:00:00"/>
        <d v="2025-02-07T00:00:00"/>
        <d v="2025-02-02T00:00:00"/>
        <d v="2025-02-10T00:00:00"/>
        <d v="2025-02-05T00:00:00"/>
        <d v="2025-02-21T00:00:00"/>
        <d v="2025-02-18T00:00:00"/>
        <d v="2025-02-22T00:00:00"/>
        <d v="2025-02-11T00:00:00"/>
        <d v="2025-02-27T00:00:00"/>
        <d v="2025-02-23T00:00:00"/>
        <d v="2025-02-20T00:00:00"/>
        <d v="2025-02-01T00:00:00"/>
        <d v="2025-02-14T00:00:00"/>
        <d v="2025-03-24T00:00:00"/>
        <d v="2025-03-22T00:00:00"/>
        <d v="2025-03-25T00:00:00"/>
        <d v="2025-03-15T00:00:00"/>
        <d v="2025-03-07T00:00:00"/>
        <d v="2025-03-08T00:00:00"/>
        <d v="2025-03-28T00:00:00"/>
        <d v="2025-03-18T00:00:00"/>
        <d v="2025-03-23T00:00:00"/>
        <d v="2025-03-12T00:00:00"/>
        <d v="2025-03-20T00:00:00"/>
        <d v="2025-03-26T00:00:00"/>
        <d v="2025-03-19T00:00:00"/>
        <d v="2025-03-03T00:00:00"/>
        <d v="2025-03-06T00:00:00"/>
        <d v="2025-03-05T00:00:00"/>
        <d v="2025-03-13T00:00:00"/>
        <d v="2025-04-25T00:00:00"/>
        <d v="2025-04-28T00:00:00"/>
        <d v="2025-04-12T00:00:00"/>
        <d v="2025-04-27T00:00:00"/>
        <d v="2025-04-04T00:00:00"/>
        <d v="2025-04-15T00:00:00"/>
        <d v="2025-04-02T00:00:00"/>
        <d v="2025-04-19T00:00:00"/>
        <d v="2025-04-07T00:00:00"/>
        <d v="2025-04-21T00:00:00"/>
        <d v="2025-04-03T00:00:00"/>
        <d v="2025-04-18T00:00:00"/>
        <d v="2025-04-26T00:00:00"/>
        <d v="2025-04-06T00:00:00"/>
        <d v="2025-04-17T00:00:00"/>
        <d v="2025-04-08T00:00:00"/>
        <d v="2025-04-09T00:00:00"/>
        <d v="2025-04-11T00:00:00"/>
        <d v="2025-05-18T00:00:00"/>
        <d v="2025-05-24T00:00:00"/>
        <d v="2025-05-16T00:00:00"/>
        <d v="2025-05-25T00:00:00"/>
        <d v="2025-05-28T00:00:00"/>
        <d v="2025-05-23T00:00:00"/>
        <d v="2025-05-15T00:00:00"/>
        <d v="2025-05-08T00:00:00"/>
        <d v="2025-05-10T00:00:00"/>
        <d v="2025-05-14T00:00:00"/>
        <d v="2025-05-09T00:00:00"/>
        <d v="2025-05-02T00:00:00"/>
        <d v="2025-05-07T00:00:00"/>
        <d v="2025-05-17T00:00:00"/>
        <d v="2025-05-22T00:00:00"/>
        <d v="2025-05-19T00:00:00"/>
        <d v="2025-06-18T00:00:00"/>
        <d v="2025-06-27T00:00:00"/>
        <d v="2025-06-04T00:00:00"/>
        <d v="2025-06-03T00:00:00"/>
        <d v="2025-06-17T00:00:00"/>
        <d v="2025-06-02T00:00:00"/>
        <d v="2025-06-21T00:00:00"/>
        <d v="2025-06-12T00:00:00"/>
        <d v="2025-06-06T00:00:00"/>
        <d v="2025-06-26T00:00:00"/>
        <d v="2025-06-19T00:00:00"/>
        <d v="2025-06-01T00:00:00"/>
        <d v="2025-06-22T00:00:00"/>
        <d v="2025-06-13T00:00:00"/>
        <d v="2025-07-11T00:00:00"/>
        <d v="2025-07-02T00:00:00"/>
        <d v="2025-07-17T00:00:00"/>
        <d v="2025-07-21T00:00:00"/>
        <d v="2025-07-27T00:00:00"/>
        <d v="2025-07-03T00:00:00"/>
        <d v="2025-07-07T00:00:00"/>
        <d v="2025-07-20T00:00:00"/>
        <d v="2025-07-10T00:00:00"/>
        <d v="2025-07-24T00:00:00"/>
        <d v="2025-07-22T00:00:00"/>
        <d v="2025-07-14T00:00:00"/>
        <d v="2025-07-15T00:00:00"/>
        <d v="2025-07-26T00:00:00"/>
        <d v="2025-07-05T00:00:00"/>
        <d v="2025-07-08T00:00:00"/>
        <d v="2025-08-24T00:00:00"/>
        <d v="2025-08-07T00:00:00"/>
        <d v="2025-08-14T00:00:00"/>
        <d v="2025-08-08T00:00:00"/>
        <d v="2025-08-02T00:00:00"/>
        <d v="2025-08-06T00:00:00"/>
        <d v="2025-08-21T00:00:00"/>
        <d v="2025-08-12T00:00:00"/>
        <d v="2025-08-03T00:00:00"/>
        <d v="2025-08-25T00:00:00"/>
        <d v="2025-08-11T00:00:00"/>
        <d v="2025-08-13T00:00:00"/>
        <d v="2025-08-22T00:00:00"/>
        <d v="2025-08-28T00:00:00"/>
        <d v="2025-08-20T00:00:00"/>
        <d v="2025-08-17T00:00:00"/>
        <d v="2025-09-23T00:00:00"/>
        <d v="2025-09-25T00:00:00"/>
        <d v="2025-09-22T00:00:00"/>
        <d v="2025-09-10T00:00:00"/>
        <d v="2025-09-20T00:00:00"/>
        <d v="2025-09-03T00:00:00"/>
        <d v="2025-09-24T00:00:00"/>
        <d v="2025-09-15T00:00:00"/>
        <d v="2025-09-06T00:00:00"/>
        <d v="2025-09-27T00:00:00"/>
        <d v="2025-09-26T00:00:00"/>
        <d v="2025-09-04T00:00:00"/>
        <d v="2025-09-17T00:00:00"/>
        <d v="2025-09-28T00:00:00"/>
        <d v="2025-10-09T00:00:00"/>
        <d v="2025-10-20T00:00:00"/>
        <d v="2025-10-15T00:00:00"/>
        <d v="2025-10-25T00:00:00"/>
        <d v="2025-10-19T00:00:00"/>
        <d v="2025-10-21T00:00:00"/>
        <d v="2025-10-26T00:00:00"/>
        <d v="2025-10-14T00:00:00"/>
        <d v="2025-10-12T00:00:00"/>
        <d v="2025-10-06T00:00:00"/>
        <d v="2025-10-28T00:00:00"/>
        <d v="2025-10-13T00:00:00"/>
        <d v="2025-10-17T00:00:00"/>
        <d v="2025-10-27T00:00:00"/>
        <d v="2025-10-18T00:00:00"/>
        <d v="2025-10-02T00:00:00"/>
        <m/>
      </sharedItems>
      <fieldGroup par="9" base="1">
        <rangePr groupBy="months" startDate="2025-01-01T00:00:00" endDate="2025-10-29T00:00:00"/>
        <groupItems count="14">
          <s v="(blank)"/>
          <s v="Jan"/>
          <s v="Feb"/>
          <s v="Mar"/>
          <s v="Apr"/>
          <s v="May"/>
          <s v="Jun"/>
          <s v="Jul"/>
          <s v="Aug"/>
          <s v="Sep"/>
          <s v="Oct"/>
          <s v="Nov"/>
          <s v="Dec"/>
          <s v="&gt;10/29/2025"/>
        </groupItems>
      </fieldGroup>
    </cacheField>
    <cacheField name="Description" numFmtId="0">
      <sharedItems containsBlank="1"/>
    </cacheField>
    <cacheField name="Subcategory" numFmtId="0">
      <sharedItems containsBlank="1" count="26">
        <s v="Coaching fees"/>
        <s v="Medicine"/>
        <s v="Rickshaw"/>
        <s v="Bus"/>
        <s v="Bank Transfer"/>
        <s v="Restaurant"/>
        <s v="Gifts"/>
        <s v="Salary"/>
        <s v="Doctor Visits"/>
        <s v="Side Hustle"/>
        <s v="Family Event"/>
        <s v="Loan Repayment"/>
        <s v="Donation"/>
        <s v="Interest Charge"/>
        <s v="Groceries"/>
        <s v="Gas/Electrics"/>
        <s v="Interest Earned"/>
        <s v="Clothes"/>
        <s v="Furnishings"/>
        <s v="Street Food"/>
        <s v="Entertainment"/>
        <s v="Wedding"/>
        <s v="Phone Bill"/>
        <s v="Dividends"/>
        <s v="Vacation"/>
        <m/>
      </sharedItems>
    </cacheField>
    <cacheField name="Debit (BDT)" numFmtId="0">
      <sharedItems containsString="0" containsBlank="1" containsNumber="1" containsInteger="1" minValue="91" maxValue="15784"/>
    </cacheField>
    <cacheField name="Credit (BDT)" numFmtId="0">
      <sharedItems containsString="0" containsBlank="1" containsNumber="1" containsInteger="1" minValue="11233" maxValue="62616"/>
    </cacheField>
    <cacheField name="Income/Expense" numFmtId="0">
      <sharedItems containsSemiMixedTypes="0" containsString="0" containsNumber="1" containsInteger="1" minValue="-15784" maxValue="62616"/>
    </cacheField>
    <cacheField name="Category" numFmtId="0">
      <sharedItems count="14">
        <s v="Education"/>
        <s v="Healthcare"/>
        <s v="Transport"/>
        <s v="Transfer"/>
        <s v="Dining Out"/>
        <s v="Discretionary"/>
        <s v="Fixed"/>
        <s v="Variable"/>
        <s v="Social"/>
        <s v="Debt Repayment"/>
        <s v="Charity"/>
        <s v="Living Expenses"/>
        <s v="Social "/>
        <s v="Add Subcategory"/>
      </sharedItems>
    </cacheField>
    <cacheField name="Category Type" numFmtId="0">
      <sharedItems count="4">
        <s v="Expense"/>
        <s v="Not Reported"/>
        <s v="Income"/>
        <s v="Add Subcategory"/>
      </sharedItems>
    </cacheField>
    <cacheField name="Years" numFmtId="0" databaseField="0">
      <fieldGroup base="1">
        <rangePr groupBy="years" startDate="2025-01-01T00:00:00" endDate="2025-10-29T00:00:00"/>
        <groupItems count="3">
          <s v="&lt;1/1/2025"/>
          <s v="2025"/>
          <s v="&gt;10/29/2025"/>
        </groupItems>
      </fieldGroup>
    </cacheField>
  </cacheFields>
  <extLst>
    <ext xmlns:x14="http://schemas.microsoft.com/office/spreadsheetml/2009/9/main" uri="{725AE2AE-9491-48be-B2B4-4EB974FC3084}">
      <x14:pivotCacheDefinition pivotCacheId="5831508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s v="DBBL"/>
    <x v="0"/>
    <s v="Coaching fees payment"/>
    <x v="0"/>
    <n v="2185"/>
    <m/>
    <n v="-2185"/>
    <x v="0"/>
    <x v="0"/>
  </r>
  <r>
    <s v="bKash"/>
    <x v="1"/>
    <s v="Medicine payment"/>
    <x v="1"/>
    <n v="2522"/>
    <m/>
    <n v="-2522"/>
    <x v="1"/>
    <x v="0"/>
  </r>
  <r>
    <s v="DBBL"/>
    <x v="2"/>
    <s v="Rickshaw payment"/>
    <x v="2"/>
    <n v="1100"/>
    <m/>
    <n v="-1100"/>
    <x v="2"/>
    <x v="0"/>
  </r>
  <r>
    <s v="bKash"/>
    <x v="1"/>
    <s v="Bus payment"/>
    <x v="3"/>
    <n v="196"/>
    <m/>
    <n v="-196"/>
    <x v="2"/>
    <x v="0"/>
  </r>
  <r>
    <s v="bKash"/>
    <x v="3"/>
    <s v="Bank Transfer payment"/>
    <x v="4"/>
    <n v="3058"/>
    <m/>
    <n v="-3058"/>
    <x v="3"/>
    <x v="1"/>
  </r>
  <r>
    <s v="DBBL"/>
    <x v="4"/>
    <s v="Restaurant payment"/>
    <x v="5"/>
    <n v="2448"/>
    <m/>
    <n v="-2448"/>
    <x v="4"/>
    <x v="0"/>
  </r>
  <r>
    <s v="bKash"/>
    <x v="5"/>
    <s v="Rickshaw payment"/>
    <x v="2"/>
    <n v="1259"/>
    <m/>
    <n v="-1259"/>
    <x v="2"/>
    <x v="0"/>
  </r>
  <r>
    <s v="bKash"/>
    <x v="6"/>
    <s v="Coaching fees payment"/>
    <x v="0"/>
    <n v="3155"/>
    <m/>
    <n v="-3155"/>
    <x v="0"/>
    <x v="0"/>
  </r>
  <r>
    <s v="bKash"/>
    <x v="7"/>
    <s v="Gifts payment"/>
    <x v="6"/>
    <n v="5788"/>
    <m/>
    <n v="-5788"/>
    <x v="5"/>
    <x v="0"/>
  </r>
  <r>
    <s v="Nagad"/>
    <x v="8"/>
    <s v="Monthly Salary"/>
    <x v="7"/>
    <m/>
    <n v="59806"/>
    <n v="59806"/>
    <x v="6"/>
    <x v="2"/>
  </r>
  <r>
    <s v="Nagad"/>
    <x v="9"/>
    <s v="Rickshaw payment"/>
    <x v="2"/>
    <n v="997"/>
    <m/>
    <n v="-997"/>
    <x v="2"/>
    <x v="0"/>
  </r>
  <r>
    <s v="Nagad"/>
    <x v="10"/>
    <s v="Coaching fees payment"/>
    <x v="0"/>
    <n v="6165"/>
    <m/>
    <n v="-6165"/>
    <x v="0"/>
    <x v="0"/>
  </r>
  <r>
    <s v="bKash"/>
    <x v="11"/>
    <s v="Doctor Visits payment"/>
    <x v="8"/>
    <n v="2755"/>
    <m/>
    <n v="-2755"/>
    <x v="1"/>
    <x v="0"/>
  </r>
  <r>
    <s v="bKash"/>
    <x v="2"/>
    <s v="Restaurant payment"/>
    <x v="5"/>
    <n v="2513"/>
    <m/>
    <n v="-2513"/>
    <x v="4"/>
    <x v="0"/>
  </r>
  <r>
    <s v="DBBL"/>
    <x v="7"/>
    <s v="Rickshaw payment"/>
    <x v="2"/>
    <n v="158"/>
    <m/>
    <n v="-158"/>
    <x v="2"/>
    <x v="0"/>
  </r>
  <r>
    <s v="bKash"/>
    <x v="12"/>
    <s v="Bus payment"/>
    <x v="3"/>
    <n v="91"/>
    <m/>
    <n v="-91"/>
    <x v="2"/>
    <x v="0"/>
  </r>
  <r>
    <s v="bKash"/>
    <x v="13"/>
    <s v="Side Hustle payment"/>
    <x v="9"/>
    <m/>
    <n v="15808"/>
    <n v="15808"/>
    <x v="7"/>
    <x v="2"/>
  </r>
  <r>
    <s v="Nagad"/>
    <x v="11"/>
    <s v="Restaurant payment"/>
    <x v="5"/>
    <n v="1190"/>
    <m/>
    <n v="-1190"/>
    <x v="4"/>
    <x v="0"/>
  </r>
  <r>
    <s v="Nagad"/>
    <x v="14"/>
    <s v="Family Event payment"/>
    <x v="10"/>
    <n v="824"/>
    <m/>
    <n v="-824"/>
    <x v="8"/>
    <x v="0"/>
  </r>
  <r>
    <s v="DBBL"/>
    <x v="15"/>
    <s v="Doctor Visits payment"/>
    <x v="8"/>
    <n v="3037"/>
    <m/>
    <n v="-3037"/>
    <x v="1"/>
    <x v="0"/>
  </r>
  <r>
    <s v="DBBL"/>
    <x v="6"/>
    <s v="Loan Repayment payment"/>
    <x v="11"/>
    <n v="11721"/>
    <m/>
    <n v="-11721"/>
    <x v="9"/>
    <x v="0"/>
  </r>
  <r>
    <s v="bKash"/>
    <x v="16"/>
    <s v="Donation payment"/>
    <x v="12"/>
    <n v="5055"/>
    <m/>
    <n v="-5055"/>
    <x v="10"/>
    <x v="0"/>
  </r>
  <r>
    <s v="Nagad"/>
    <x v="17"/>
    <s v="Restaurant payment"/>
    <x v="5"/>
    <n v="4845"/>
    <m/>
    <n v="-4845"/>
    <x v="4"/>
    <x v="0"/>
  </r>
  <r>
    <s v="DBBL"/>
    <x v="18"/>
    <s v="Interest Charge payment"/>
    <x v="13"/>
    <n v="10982"/>
    <m/>
    <n v="-10982"/>
    <x v="9"/>
    <x v="0"/>
  </r>
  <r>
    <s v="DBBL"/>
    <x v="19"/>
    <s v="Medicine payment"/>
    <x v="1"/>
    <n v="887"/>
    <m/>
    <n v="-887"/>
    <x v="1"/>
    <x v="0"/>
  </r>
  <r>
    <s v="DBBL"/>
    <x v="20"/>
    <s v="Family Event payment"/>
    <x v="10"/>
    <n v="4315"/>
    <m/>
    <n v="-4315"/>
    <x v="8"/>
    <x v="0"/>
  </r>
  <r>
    <s v="DBBL"/>
    <x v="20"/>
    <s v="Bank Transfer payment"/>
    <x v="4"/>
    <n v="3793"/>
    <m/>
    <n v="-3793"/>
    <x v="3"/>
    <x v="1"/>
  </r>
  <r>
    <s v="DBBL"/>
    <x v="21"/>
    <s v="Groceries payment"/>
    <x v="14"/>
    <n v="2047"/>
    <m/>
    <n v="-2047"/>
    <x v="11"/>
    <x v="0"/>
  </r>
  <r>
    <s v="bKash"/>
    <x v="22"/>
    <s v="Family Event payment"/>
    <x v="10"/>
    <n v="7671"/>
    <m/>
    <n v="-7671"/>
    <x v="8"/>
    <x v="0"/>
  </r>
  <r>
    <s v="Nagad"/>
    <x v="19"/>
    <s v="Monthly Salary"/>
    <x v="7"/>
    <m/>
    <n v="61816"/>
    <n v="61816"/>
    <x v="6"/>
    <x v="2"/>
  </r>
  <r>
    <s v="Nagad"/>
    <x v="23"/>
    <s v="Interest Charge payment"/>
    <x v="13"/>
    <n v="6272"/>
    <m/>
    <n v="-6272"/>
    <x v="9"/>
    <x v="0"/>
  </r>
  <r>
    <s v="Nagad"/>
    <x v="24"/>
    <s v="Doctor Visits payment"/>
    <x v="8"/>
    <n v="9627"/>
    <m/>
    <n v="-9627"/>
    <x v="1"/>
    <x v="0"/>
  </r>
  <r>
    <s v="bKash"/>
    <x v="25"/>
    <s v="Gas/Electrics payment"/>
    <x v="15"/>
    <n v="5017"/>
    <m/>
    <n v="-5017"/>
    <x v="11"/>
    <x v="0"/>
  </r>
  <r>
    <s v="DBBL"/>
    <x v="26"/>
    <s v="Coaching fees payment"/>
    <x v="0"/>
    <n v="1381"/>
    <m/>
    <n v="-1381"/>
    <x v="0"/>
    <x v="0"/>
  </r>
  <r>
    <s v="Nagad"/>
    <x v="26"/>
    <s v="Bus payment"/>
    <x v="3"/>
    <n v="184"/>
    <m/>
    <n v="-184"/>
    <x v="2"/>
    <x v="0"/>
  </r>
  <r>
    <s v="Nagad"/>
    <x v="27"/>
    <s v="Coaching fees payment"/>
    <x v="0"/>
    <n v="1044"/>
    <m/>
    <n v="-1044"/>
    <x v="0"/>
    <x v="0"/>
  </r>
  <r>
    <s v="bKash"/>
    <x v="28"/>
    <s v="Restaurant payment"/>
    <x v="5"/>
    <n v="1523"/>
    <m/>
    <n v="-1523"/>
    <x v="4"/>
    <x v="0"/>
  </r>
  <r>
    <s v="Nagad"/>
    <x v="29"/>
    <s v="Donation payment"/>
    <x v="12"/>
    <n v="1162"/>
    <m/>
    <n v="-1162"/>
    <x v="10"/>
    <x v="0"/>
  </r>
  <r>
    <s v="bKash"/>
    <x v="30"/>
    <s v="Coaching fees payment"/>
    <x v="0"/>
    <n v="1857"/>
    <m/>
    <n v="-1857"/>
    <x v="0"/>
    <x v="0"/>
  </r>
  <r>
    <s v="Nagad"/>
    <x v="31"/>
    <s v="Medicine payment"/>
    <x v="1"/>
    <n v="2764"/>
    <m/>
    <n v="-2764"/>
    <x v="1"/>
    <x v="0"/>
  </r>
  <r>
    <s v="bKash"/>
    <x v="24"/>
    <s v="Interest Earned payment"/>
    <x v="16"/>
    <m/>
    <n v="19183"/>
    <n v="19183"/>
    <x v="7"/>
    <x v="2"/>
  </r>
  <r>
    <s v="Nagad"/>
    <x v="32"/>
    <s v="Donation payment"/>
    <x v="12"/>
    <n v="1282"/>
    <m/>
    <n v="-1282"/>
    <x v="10"/>
    <x v="0"/>
  </r>
  <r>
    <s v="DBBL"/>
    <x v="26"/>
    <s v="Donation payment"/>
    <x v="12"/>
    <n v="1105"/>
    <m/>
    <n v="-1105"/>
    <x v="10"/>
    <x v="0"/>
  </r>
  <r>
    <s v="bKash"/>
    <x v="28"/>
    <s v="Coaching fees payment"/>
    <x v="0"/>
    <n v="1606"/>
    <m/>
    <n v="-1606"/>
    <x v="0"/>
    <x v="0"/>
  </r>
  <r>
    <s v="DBBL"/>
    <x v="33"/>
    <s v="Bank Transfer payment"/>
    <x v="4"/>
    <n v="2390"/>
    <m/>
    <n v="-2390"/>
    <x v="3"/>
    <x v="1"/>
  </r>
  <r>
    <s v="DBBL"/>
    <x v="30"/>
    <s v="Clothes payment"/>
    <x v="17"/>
    <n v="2741"/>
    <m/>
    <n v="-2741"/>
    <x v="5"/>
    <x v="0"/>
  </r>
  <r>
    <s v="DBBL"/>
    <x v="31"/>
    <s v="Furnishings payment"/>
    <x v="18"/>
    <n v="12163"/>
    <m/>
    <n v="-12163"/>
    <x v="5"/>
    <x v="0"/>
  </r>
  <r>
    <s v="DBBL"/>
    <x v="34"/>
    <s v="Coaching fees payment"/>
    <x v="0"/>
    <n v="5835"/>
    <m/>
    <n v="-5835"/>
    <x v="0"/>
    <x v="0"/>
  </r>
  <r>
    <s v="bKash"/>
    <x v="35"/>
    <s v="Restaurant payment"/>
    <x v="5"/>
    <n v="2552"/>
    <m/>
    <n v="-2552"/>
    <x v="4"/>
    <x v="0"/>
  </r>
  <r>
    <s v="bKash"/>
    <x v="36"/>
    <s v="Medicine payment"/>
    <x v="1"/>
    <n v="1416"/>
    <m/>
    <n v="-1416"/>
    <x v="1"/>
    <x v="0"/>
  </r>
  <r>
    <s v="bKash"/>
    <x v="37"/>
    <s v="Rickshaw payment"/>
    <x v="2"/>
    <n v="547"/>
    <m/>
    <n v="-547"/>
    <x v="2"/>
    <x v="0"/>
  </r>
  <r>
    <s v="Nagad"/>
    <x v="38"/>
    <s v="Rickshaw payment"/>
    <x v="2"/>
    <n v="469"/>
    <m/>
    <n v="-469"/>
    <x v="2"/>
    <x v="0"/>
  </r>
  <r>
    <s v="Nagad"/>
    <x v="39"/>
    <s v="Street Food payment"/>
    <x v="19"/>
    <n v="2205"/>
    <m/>
    <n v="-2205"/>
    <x v="4"/>
    <x v="0"/>
  </r>
  <r>
    <s v="DBBL"/>
    <x v="40"/>
    <s v="Gifts payment"/>
    <x v="6"/>
    <n v="7413"/>
    <m/>
    <n v="-7413"/>
    <x v="5"/>
    <x v="0"/>
  </r>
  <r>
    <s v="bKash"/>
    <x v="41"/>
    <s v="Street Food payment"/>
    <x v="19"/>
    <n v="2777"/>
    <m/>
    <n v="-2777"/>
    <x v="4"/>
    <x v="0"/>
  </r>
  <r>
    <s v="DBBL"/>
    <x v="42"/>
    <s v="Family Event payment"/>
    <x v="10"/>
    <n v="4512"/>
    <m/>
    <n v="-4512"/>
    <x v="8"/>
    <x v="0"/>
  </r>
  <r>
    <s v="Nagad"/>
    <x v="43"/>
    <s v="Rickshaw payment"/>
    <x v="2"/>
    <n v="669"/>
    <m/>
    <n v="-669"/>
    <x v="2"/>
    <x v="0"/>
  </r>
  <r>
    <s v="Nagad"/>
    <x v="42"/>
    <s v="Entertainment payment"/>
    <x v="20"/>
    <n v="2679"/>
    <m/>
    <n v="-2679"/>
    <x v="5"/>
    <x v="0"/>
  </r>
  <r>
    <s v="Nagad"/>
    <x v="44"/>
    <s v="Wedding payment"/>
    <x v="21"/>
    <n v="6430"/>
    <m/>
    <n v="-6430"/>
    <x v="12"/>
    <x v="0"/>
  </r>
  <r>
    <s v="Nagad"/>
    <x v="35"/>
    <s v="Bus payment"/>
    <x v="3"/>
    <n v="679"/>
    <m/>
    <n v="-679"/>
    <x v="2"/>
    <x v="0"/>
  </r>
  <r>
    <s v="bKash"/>
    <x v="45"/>
    <s v="Coaching fees payment"/>
    <x v="0"/>
    <n v="7469"/>
    <m/>
    <n v="-7469"/>
    <x v="0"/>
    <x v="0"/>
  </r>
  <r>
    <s v="bKash"/>
    <x v="46"/>
    <s v="Monthly Salary"/>
    <x v="7"/>
    <m/>
    <n v="44697"/>
    <n v="44697"/>
    <x v="6"/>
    <x v="2"/>
  </r>
  <r>
    <s v="bKash"/>
    <x v="47"/>
    <s v="Bus payment"/>
    <x v="3"/>
    <n v="207"/>
    <m/>
    <n v="-207"/>
    <x v="2"/>
    <x v="0"/>
  </r>
  <r>
    <s v="Nagad"/>
    <x v="48"/>
    <s v="Rickshaw payment"/>
    <x v="2"/>
    <n v="843"/>
    <m/>
    <n v="-843"/>
    <x v="2"/>
    <x v="0"/>
  </r>
  <r>
    <s v="bKash"/>
    <x v="49"/>
    <s v="Bus payment"/>
    <x v="3"/>
    <n v="459"/>
    <m/>
    <n v="-459"/>
    <x v="2"/>
    <x v="0"/>
  </r>
  <r>
    <s v="DBBL"/>
    <x v="36"/>
    <s v="Bank Transfer payment"/>
    <x v="4"/>
    <n v="2252"/>
    <m/>
    <n v="-2252"/>
    <x v="3"/>
    <x v="1"/>
  </r>
  <r>
    <s v="DBBL"/>
    <x v="50"/>
    <s v="Loan Repayment payment"/>
    <x v="11"/>
    <n v="5380"/>
    <m/>
    <n v="-5380"/>
    <x v="9"/>
    <x v="0"/>
  </r>
  <r>
    <s v="bKash"/>
    <x v="38"/>
    <s v="Donation payment"/>
    <x v="12"/>
    <n v="4618"/>
    <m/>
    <n v="-4618"/>
    <x v="10"/>
    <x v="0"/>
  </r>
  <r>
    <s v="bKash"/>
    <x v="38"/>
    <s v="Interest Charge payment"/>
    <x v="13"/>
    <n v="13388"/>
    <m/>
    <n v="-13388"/>
    <x v="9"/>
    <x v="0"/>
  </r>
  <r>
    <s v="DBBL"/>
    <x v="51"/>
    <s v="Bus payment"/>
    <x v="3"/>
    <n v="589"/>
    <m/>
    <n v="-589"/>
    <x v="2"/>
    <x v="0"/>
  </r>
  <r>
    <s v="DBBL"/>
    <x v="52"/>
    <s v="Monthly Salary"/>
    <x v="7"/>
    <m/>
    <n v="62616"/>
    <n v="62616"/>
    <x v="6"/>
    <x v="2"/>
  </r>
  <r>
    <s v="DBBL"/>
    <x v="53"/>
    <s v="Medicine payment"/>
    <x v="1"/>
    <n v="1352"/>
    <m/>
    <n v="-1352"/>
    <x v="1"/>
    <x v="0"/>
  </r>
  <r>
    <s v="bKash"/>
    <x v="54"/>
    <s v="Rickshaw payment"/>
    <x v="2"/>
    <n v="6553"/>
    <m/>
    <n v="-6553"/>
    <x v="2"/>
    <x v="0"/>
  </r>
  <r>
    <s v="Nagad"/>
    <x v="55"/>
    <s v="Coaching fees payment"/>
    <x v="0"/>
    <n v="1728"/>
    <m/>
    <n v="-1728"/>
    <x v="0"/>
    <x v="0"/>
  </r>
  <r>
    <s v="bKash"/>
    <x v="56"/>
    <s v="Interest Charge payment"/>
    <x v="13"/>
    <n v="9263"/>
    <m/>
    <n v="-9263"/>
    <x v="9"/>
    <x v="0"/>
  </r>
  <r>
    <s v="Nagad"/>
    <x v="54"/>
    <s v="Street Food payment"/>
    <x v="19"/>
    <n v="2755"/>
    <m/>
    <n v="-2755"/>
    <x v="4"/>
    <x v="0"/>
  </r>
  <r>
    <s v="bKash"/>
    <x v="57"/>
    <s v="Furnishings payment"/>
    <x v="18"/>
    <n v="7610"/>
    <m/>
    <n v="-7610"/>
    <x v="5"/>
    <x v="0"/>
  </r>
  <r>
    <s v="Nagad"/>
    <x v="56"/>
    <s v="Loan Repayment payment"/>
    <x v="11"/>
    <n v="13838"/>
    <m/>
    <n v="-13838"/>
    <x v="9"/>
    <x v="0"/>
  </r>
  <r>
    <s v="DBBL"/>
    <x v="58"/>
    <s v="Restaurant payment"/>
    <x v="5"/>
    <n v="2413"/>
    <m/>
    <n v="-2413"/>
    <x v="4"/>
    <x v="0"/>
  </r>
  <r>
    <s v="Nagad"/>
    <x v="59"/>
    <s v="Street Food payment"/>
    <x v="19"/>
    <n v="2523"/>
    <m/>
    <n v="-2523"/>
    <x v="4"/>
    <x v="0"/>
  </r>
  <r>
    <s v="bKash"/>
    <x v="60"/>
    <s v="Phone Bill payment"/>
    <x v="22"/>
    <n v="2757"/>
    <m/>
    <n v="-2757"/>
    <x v="11"/>
    <x v="0"/>
  </r>
  <r>
    <s v="Nagad"/>
    <x v="61"/>
    <s v="Interest Earned payment"/>
    <x v="16"/>
    <m/>
    <n v="15143"/>
    <n v="15143"/>
    <x v="7"/>
    <x v="2"/>
  </r>
  <r>
    <s v="Nagad"/>
    <x v="58"/>
    <s v="Bank Transfer payment"/>
    <x v="4"/>
    <n v="1260"/>
    <m/>
    <n v="-1260"/>
    <x v="3"/>
    <x v="1"/>
  </r>
  <r>
    <s v="bKash"/>
    <x v="58"/>
    <s v="Interest Earned payment"/>
    <x v="16"/>
    <m/>
    <n v="11233"/>
    <n v="11233"/>
    <x v="7"/>
    <x v="2"/>
  </r>
  <r>
    <s v="bKash"/>
    <x v="62"/>
    <s v="Entertainment payment"/>
    <x v="20"/>
    <n v="3301"/>
    <m/>
    <n v="-3301"/>
    <x v="5"/>
    <x v="0"/>
  </r>
  <r>
    <s v="Nagad"/>
    <x v="63"/>
    <s v="Loan Repayment payment"/>
    <x v="11"/>
    <n v="14726"/>
    <m/>
    <n v="-14726"/>
    <x v="9"/>
    <x v="0"/>
  </r>
  <r>
    <s v="bKash"/>
    <x v="64"/>
    <s v="Donation payment"/>
    <x v="12"/>
    <n v="1801"/>
    <m/>
    <n v="-1801"/>
    <x v="10"/>
    <x v="0"/>
  </r>
  <r>
    <s v="bKash"/>
    <x v="65"/>
    <s v="Street Food payment"/>
    <x v="19"/>
    <n v="1778"/>
    <m/>
    <n v="-1778"/>
    <x v="4"/>
    <x v="0"/>
  </r>
  <r>
    <s v="Nagad"/>
    <x v="58"/>
    <s v="Family Event payment"/>
    <x v="10"/>
    <n v="5470"/>
    <m/>
    <n v="-5470"/>
    <x v="8"/>
    <x v="0"/>
  </r>
  <r>
    <s v="DBBL"/>
    <x v="66"/>
    <s v="Medicine payment"/>
    <x v="1"/>
    <n v="395"/>
    <m/>
    <n v="-395"/>
    <x v="1"/>
    <x v="0"/>
  </r>
  <r>
    <s v="Nagad"/>
    <x v="67"/>
    <s v="Street Food payment"/>
    <x v="19"/>
    <n v="2524"/>
    <m/>
    <n v="-2524"/>
    <x v="4"/>
    <x v="0"/>
  </r>
  <r>
    <s v="Nagad"/>
    <x v="61"/>
    <s v="Interest Charge payment"/>
    <x v="13"/>
    <n v="6269"/>
    <m/>
    <n v="-6269"/>
    <x v="9"/>
    <x v="0"/>
  </r>
  <r>
    <s v="bKash"/>
    <x v="63"/>
    <s v="Furnishings payment"/>
    <x v="18"/>
    <n v="4282"/>
    <m/>
    <n v="-4282"/>
    <x v="5"/>
    <x v="0"/>
  </r>
  <r>
    <s v="DBBL"/>
    <x v="68"/>
    <s v="Street Food payment"/>
    <x v="19"/>
    <n v="1927"/>
    <m/>
    <n v="-1927"/>
    <x v="4"/>
    <x v="0"/>
  </r>
  <r>
    <s v="DBBL"/>
    <x v="63"/>
    <s v="Rickshaw payment"/>
    <x v="2"/>
    <n v="899"/>
    <m/>
    <n v="-899"/>
    <x v="2"/>
    <x v="0"/>
  </r>
  <r>
    <s v="Nagad"/>
    <x v="69"/>
    <s v="Bus payment"/>
    <x v="3"/>
    <n v="259"/>
    <m/>
    <n v="-259"/>
    <x v="2"/>
    <x v="0"/>
  </r>
  <r>
    <s v="Nagad"/>
    <x v="70"/>
    <s v="Coaching fees payment"/>
    <x v="0"/>
    <n v="2277"/>
    <m/>
    <n v="-2277"/>
    <x v="0"/>
    <x v="0"/>
  </r>
  <r>
    <s v="Nagad"/>
    <x v="71"/>
    <s v="Doctor Visits payment"/>
    <x v="8"/>
    <n v="6393"/>
    <m/>
    <n v="-6393"/>
    <x v="1"/>
    <x v="0"/>
  </r>
  <r>
    <s v="bKash"/>
    <x v="72"/>
    <s v="Groceries payment"/>
    <x v="14"/>
    <n v="1599"/>
    <m/>
    <n v="-1599"/>
    <x v="11"/>
    <x v="0"/>
  </r>
  <r>
    <s v="bKash"/>
    <x v="73"/>
    <s v="Street Food payment"/>
    <x v="19"/>
    <n v="1661"/>
    <m/>
    <n v="-1661"/>
    <x v="4"/>
    <x v="0"/>
  </r>
  <r>
    <s v="DBBL"/>
    <x v="74"/>
    <s v="Coaching fees payment"/>
    <x v="0"/>
    <n v="1709"/>
    <m/>
    <n v="-1709"/>
    <x v="0"/>
    <x v="0"/>
  </r>
  <r>
    <s v="bKash"/>
    <x v="75"/>
    <s v="Monthly Salary"/>
    <x v="7"/>
    <m/>
    <n v="40278"/>
    <n v="40278"/>
    <x v="6"/>
    <x v="2"/>
  </r>
  <r>
    <s v="Nagad"/>
    <x v="76"/>
    <s v="Gas/Electrics payment"/>
    <x v="15"/>
    <n v="4783"/>
    <m/>
    <n v="-4783"/>
    <x v="11"/>
    <x v="0"/>
  </r>
  <r>
    <s v="bKash"/>
    <x v="77"/>
    <s v="Rickshaw payment"/>
    <x v="2"/>
    <n v="917"/>
    <m/>
    <n v="-917"/>
    <x v="2"/>
    <x v="0"/>
  </r>
  <r>
    <s v="DBBL"/>
    <x v="78"/>
    <s v="Bank Transfer payment"/>
    <x v="4"/>
    <n v="1394"/>
    <m/>
    <n v="-1394"/>
    <x v="3"/>
    <x v="1"/>
  </r>
  <r>
    <s v="Nagad"/>
    <x v="79"/>
    <s v="Coaching fees payment"/>
    <x v="0"/>
    <n v="4550"/>
    <m/>
    <n v="-4550"/>
    <x v="0"/>
    <x v="0"/>
  </r>
  <r>
    <s v="bKash"/>
    <x v="80"/>
    <s v="Family Event payment"/>
    <x v="10"/>
    <n v="3755"/>
    <m/>
    <n v="-3755"/>
    <x v="8"/>
    <x v="0"/>
  </r>
  <r>
    <s v="bKash"/>
    <x v="81"/>
    <s v="Doctor Visits payment"/>
    <x v="8"/>
    <n v="2831"/>
    <m/>
    <n v="-2831"/>
    <x v="1"/>
    <x v="0"/>
  </r>
  <r>
    <s v="DBBL"/>
    <x v="70"/>
    <s v="Furnishings payment"/>
    <x v="18"/>
    <n v="2310"/>
    <m/>
    <n v="-2310"/>
    <x v="5"/>
    <x v="0"/>
  </r>
  <r>
    <s v="Nagad"/>
    <x v="82"/>
    <s v="Clothes payment"/>
    <x v="17"/>
    <n v="3200"/>
    <m/>
    <n v="-3200"/>
    <x v="5"/>
    <x v="0"/>
  </r>
  <r>
    <s v="bKash"/>
    <x v="78"/>
    <s v="Family Event payment"/>
    <x v="10"/>
    <n v="4509"/>
    <m/>
    <n v="-4509"/>
    <x v="8"/>
    <x v="0"/>
  </r>
  <r>
    <s v="Nagad"/>
    <x v="83"/>
    <s v="Loan Repayment payment"/>
    <x v="11"/>
    <n v="1300"/>
    <m/>
    <n v="-1300"/>
    <x v="9"/>
    <x v="0"/>
  </r>
  <r>
    <s v="DBBL"/>
    <x v="72"/>
    <s v="Rickshaw payment"/>
    <x v="2"/>
    <n v="148"/>
    <m/>
    <n v="-148"/>
    <x v="2"/>
    <x v="0"/>
  </r>
  <r>
    <s v="DBBL"/>
    <x v="84"/>
    <s v="Donation payment"/>
    <x v="12"/>
    <n v="1175"/>
    <m/>
    <n v="-1175"/>
    <x v="10"/>
    <x v="0"/>
  </r>
  <r>
    <s v="bKash"/>
    <x v="85"/>
    <s v="Interest Charge payment"/>
    <x v="13"/>
    <n v="4214"/>
    <m/>
    <n v="-4214"/>
    <x v="9"/>
    <x v="0"/>
  </r>
  <r>
    <s v="bKash"/>
    <x v="86"/>
    <s v="Interest Charge payment"/>
    <x v="13"/>
    <n v="4911"/>
    <m/>
    <n v="-4911"/>
    <x v="9"/>
    <x v="0"/>
  </r>
  <r>
    <s v="DBBL"/>
    <x v="87"/>
    <s v="Coaching fees payment"/>
    <x v="0"/>
    <n v="4839"/>
    <m/>
    <n v="-4839"/>
    <x v="0"/>
    <x v="0"/>
  </r>
  <r>
    <s v="Nagad"/>
    <x v="88"/>
    <s v="Rickshaw payment"/>
    <x v="2"/>
    <n v="619"/>
    <m/>
    <n v="-619"/>
    <x v="2"/>
    <x v="0"/>
  </r>
  <r>
    <s v="bKash"/>
    <x v="88"/>
    <s v="Restaurant payment"/>
    <x v="5"/>
    <n v="1932"/>
    <m/>
    <n v="-1932"/>
    <x v="4"/>
    <x v="0"/>
  </r>
  <r>
    <s v="bKash"/>
    <x v="89"/>
    <s v="Donation payment"/>
    <x v="12"/>
    <n v="3438"/>
    <m/>
    <n v="-3438"/>
    <x v="10"/>
    <x v="0"/>
  </r>
  <r>
    <s v="Nagad"/>
    <x v="90"/>
    <s v="Rickshaw payment"/>
    <x v="2"/>
    <n v="818"/>
    <m/>
    <n v="-818"/>
    <x v="2"/>
    <x v="0"/>
  </r>
  <r>
    <s v="Nagad"/>
    <x v="91"/>
    <s v="Entertainment payment"/>
    <x v="20"/>
    <n v="4214"/>
    <m/>
    <n v="-4214"/>
    <x v="5"/>
    <x v="0"/>
  </r>
  <r>
    <s v="DBBL"/>
    <x v="92"/>
    <s v="Bus payment"/>
    <x v="3"/>
    <n v="134"/>
    <m/>
    <n v="-134"/>
    <x v="2"/>
    <x v="0"/>
  </r>
  <r>
    <s v="Nagad"/>
    <x v="93"/>
    <s v="Furnishings payment"/>
    <x v="18"/>
    <n v="7345"/>
    <m/>
    <n v="-7345"/>
    <x v="5"/>
    <x v="0"/>
  </r>
  <r>
    <s v="bKash"/>
    <x v="94"/>
    <s v="Bank Transfer payment"/>
    <x v="4"/>
    <n v="1345"/>
    <m/>
    <n v="-1345"/>
    <x v="3"/>
    <x v="1"/>
  </r>
  <r>
    <s v="DBBL"/>
    <x v="95"/>
    <s v="Interest Earned payment"/>
    <x v="16"/>
    <m/>
    <n v="17391"/>
    <n v="17391"/>
    <x v="7"/>
    <x v="2"/>
  </r>
  <r>
    <s v="Nagad"/>
    <x v="88"/>
    <s v="Restaurant payment"/>
    <x v="5"/>
    <n v="1336"/>
    <m/>
    <n v="-1336"/>
    <x v="4"/>
    <x v="0"/>
  </r>
  <r>
    <s v="bKash"/>
    <x v="96"/>
    <s v="Phone Bill payment"/>
    <x v="22"/>
    <n v="891"/>
    <m/>
    <n v="-891"/>
    <x v="11"/>
    <x v="0"/>
  </r>
  <r>
    <s v="Nagad"/>
    <x v="93"/>
    <s v="Family Event payment"/>
    <x v="10"/>
    <n v="1840"/>
    <m/>
    <n v="-1840"/>
    <x v="8"/>
    <x v="0"/>
  </r>
  <r>
    <s v="DBBL"/>
    <x v="91"/>
    <s v="Bank Transfer payment"/>
    <x v="4"/>
    <n v="1316"/>
    <m/>
    <n v="-1316"/>
    <x v="3"/>
    <x v="1"/>
  </r>
  <r>
    <s v="Nagad"/>
    <x v="97"/>
    <s v="Coaching fees payment"/>
    <x v="0"/>
    <n v="7792"/>
    <m/>
    <n v="-7792"/>
    <x v="0"/>
    <x v="0"/>
  </r>
  <r>
    <s v="DBBL"/>
    <x v="98"/>
    <s v="Bus payment"/>
    <x v="3"/>
    <n v="383"/>
    <m/>
    <n v="-383"/>
    <x v="2"/>
    <x v="0"/>
  </r>
  <r>
    <s v="DBBL"/>
    <x v="86"/>
    <s v="Wedding payment"/>
    <x v="21"/>
    <n v="7424"/>
    <m/>
    <n v="-7424"/>
    <x v="12"/>
    <x v="0"/>
  </r>
  <r>
    <s v="DBBL"/>
    <x v="86"/>
    <s v="Loan Repayment payment"/>
    <x v="11"/>
    <n v="2075"/>
    <m/>
    <n v="-2075"/>
    <x v="9"/>
    <x v="0"/>
  </r>
  <r>
    <s v="bKash"/>
    <x v="88"/>
    <s v="Donation payment"/>
    <x v="12"/>
    <n v="4282"/>
    <m/>
    <n v="-4282"/>
    <x v="10"/>
    <x v="0"/>
  </r>
  <r>
    <s v="DBBL"/>
    <x v="99"/>
    <s v="Monthly Salary"/>
    <x v="7"/>
    <m/>
    <n v="50068"/>
    <n v="50068"/>
    <x v="6"/>
    <x v="2"/>
  </r>
  <r>
    <s v="Nagad"/>
    <x v="99"/>
    <s v="Doctor Visits payment"/>
    <x v="8"/>
    <n v="4643"/>
    <m/>
    <n v="-4643"/>
    <x v="1"/>
    <x v="0"/>
  </r>
  <r>
    <s v="DBBL"/>
    <x v="100"/>
    <s v="Clothes payment"/>
    <x v="17"/>
    <n v="1736"/>
    <m/>
    <n v="-1736"/>
    <x v="5"/>
    <x v="0"/>
  </r>
  <r>
    <s v="Nagad"/>
    <x v="100"/>
    <s v="Medicine payment"/>
    <x v="1"/>
    <n v="4628"/>
    <m/>
    <n v="-4628"/>
    <x v="1"/>
    <x v="0"/>
  </r>
  <r>
    <s v="Nagad"/>
    <x v="101"/>
    <s v="Gas/Electrics payment"/>
    <x v="15"/>
    <n v="2885"/>
    <m/>
    <n v="-2885"/>
    <x v="11"/>
    <x v="0"/>
  </r>
  <r>
    <s v="bKash"/>
    <x v="102"/>
    <s v="Donation payment"/>
    <x v="12"/>
    <n v="789"/>
    <m/>
    <n v="-789"/>
    <x v="10"/>
    <x v="0"/>
  </r>
  <r>
    <s v="bKash"/>
    <x v="101"/>
    <s v="Bank Transfer payment"/>
    <x v="4"/>
    <n v="1221"/>
    <m/>
    <n v="-1221"/>
    <x v="3"/>
    <x v="1"/>
  </r>
  <r>
    <s v="Nagad"/>
    <x v="103"/>
    <s v="Gas/Electrics payment"/>
    <x v="15"/>
    <n v="1426"/>
    <m/>
    <n v="-1426"/>
    <x v="11"/>
    <x v="0"/>
  </r>
  <r>
    <s v="Nagad"/>
    <x v="101"/>
    <s v="Monthly Salary"/>
    <x v="7"/>
    <m/>
    <n v="39871"/>
    <n v="39871"/>
    <x v="6"/>
    <x v="2"/>
  </r>
  <r>
    <s v="Nagad"/>
    <x v="104"/>
    <s v="Loan Repayment payment"/>
    <x v="11"/>
    <n v="2306"/>
    <m/>
    <n v="-2306"/>
    <x v="9"/>
    <x v="0"/>
  </r>
  <r>
    <s v="bKash"/>
    <x v="105"/>
    <s v="Interest Earned payment"/>
    <x v="16"/>
    <m/>
    <n v="19766"/>
    <n v="19766"/>
    <x v="7"/>
    <x v="2"/>
  </r>
  <r>
    <s v="DBBL"/>
    <x v="106"/>
    <s v="Loan Repayment payment"/>
    <x v="11"/>
    <n v="13927"/>
    <m/>
    <n v="-13927"/>
    <x v="9"/>
    <x v="0"/>
  </r>
  <r>
    <s v="bKash"/>
    <x v="107"/>
    <s v="Street Food payment"/>
    <x v="19"/>
    <n v="1960"/>
    <m/>
    <n v="-1960"/>
    <x v="4"/>
    <x v="0"/>
  </r>
  <r>
    <s v="Nagad"/>
    <x v="108"/>
    <s v="Clothes payment"/>
    <x v="17"/>
    <n v="1466"/>
    <m/>
    <n v="-1466"/>
    <x v="5"/>
    <x v="0"/>
  </r>
  <r>
    <s v="DBBL"/>
    <x v="109"/>
    <s v="Side Hustle payment"/>
    <x v="9"/>
    <m/>
    <n v="18822"/>
    <n v="18822"/>
    <x v="7"/>
    <x v="2"/>
  </r>
  <r>
    <s v="bKash"/>
    <x v="110"/>
    <s v="Clothes payment"/>
    <x v="17"/>
    <n v="5224"/>
    <m/>
    <n v="-5224"/>
    <x v="5"/>
    <x v="0"/>
  </r>
  <r>
    <s v="DBBL"/>
    <x v="101"/>
    <s v="Loan Repayment payment"/>
    <x v="11"/>
    <n v="408"/>
    <m/>
    <n v="-408"/>
    <x v="9"/>
    <x v="0"/>
  </r>
  <r>
    <s v="Nagad"/>
    <x v="111"/>
    <s v="Street Food payment"/>
    <x v="19"/>
    <n v="1506"/>
    <m/>
    <n v="-1506"/>
    <x v="4"/>
    <x v="0"/>
  </r>
  <r>
    <s v="bKash"/>
    <x v="112"/>
    <s v="Bus payment"/>
    <x v="3"/>
    <n v="195"/>
    <m/>
    <n v="-195"/>
    <x v="2"/>
    <x v="0"/>
  </r>
  <r>
    <s v="Nagad"/>
    <x v="107"/>
    <s v="Coaching fees payment"/>
    <x v="0"/>
    <n v="8390"/>
    <m/>
    <n v="-8390"/>
    <x v="0"/>
    <x v="0"/>
  </r>
  <r>
    <s v="Nagad"/>
    <x v="110"/>
    <s v="Wedding payment"/>
    <x v="21"/>
    <n v="5176"/>
    <m/>
    <n v="-5176"/>
    <x v="12"/>
    <x v="0"/>
  </r>
  <r>
    <s v="Nagad"/>
    <x v="108"/>
    <s v="Coaching fees payment"/>
    <x v="0"/>
    <n v="1207"/>
    <m/>
    <n v="-1207"/>
    <x v="0"/>
    <x v="0"/>
  </r>
  <r>
    <s v="Nagad"/>
    <x v="113"/>
    <s v="Dividends payment"/>
    <x v="23"/>
    <m/>
    <n v="25804"/>
    <n v="25804"/>
    <x v="7"/>
    <x v="2"/>
  </r>
  <r>
    <s v="bKash"/>
    <x v="107"/>
    <s v="Interest Charge payment"/>
    <x v="13"/>
    <n v="539"/>
    <m/>
    <n v="-539"/>
    <x v="9"/>
    <x v="0"/>
  </r>
  <r>
    <s v="Nagad"/>
    <x v="106"/>
    <s v="Coaching fees payment"/>
    <x v="0"/>
    <n v="6136"/>
    <m/>
    <n v="-6136"/>
    <x v="0"/>
    <x v="0"/>
  </r>
  <r>
    <s v="bKash"/>
    <x v="114"/>
    <s v="Clothes payment"/>
    <x v="17"/>
    <n v="1481"/>
    <m/>
    <n v="-1481"/>
    <x v="5"/>
    <x v="0"/>
  </r>
  <r>
    <s v="bKash"/>
    <x v="104"/>
    <s v="Coaching fees payment"/>
    <x v="0"/>
    <n v="1343"/>
    <m/>
    <n v="-1343"/>
    <x v="0"/>
    <x v="0"/>
  </r>
  <r>
    <s v="bKash"/>
    <x v="115"/>
    <s v="Street Food payment"/>
    <x v="19"/>
    <n v="1482"/>
    <m/>
    <n v="-1482"/>
    <x v="4"/>
    <x v="0"/>
  </r>
  <r>
    <s v="DBBL"/>
    <x v="116"/>
    <s v="Furnishings payment"/>
    <x v="18"/>
    <n v="4884"/>
    <m/>
    <n v="-4884"/>
    <x v="5"/>
    <x v="0"/>
  </r>
  <r>
    <s v="Nagad"/>
    <x v="117"/>
    <s v="Donation payment"/>
    <x v="12"/>
    <n v="1596"/>
    <m/>
    <n v="-1596"/>
    <x v="10"/>
    <x v="0"/>
  </r>
  <r>
    <s v="DBBL"/>
    <x v="118"/>
    <s v="Restaurant payment"/>
    <x v="5"/>
    <n v="2743"/>
    <m/>
    <n v="-2743"/>
    <x v="4"/>
    <x v="0"/>
  </r>
  <r>
    <s v="Nagad"/>
    <x v="119"/>
    <s v="Bus payment"/>
    <x v="3"/>
    <n v="135"/>
    <m/>
    <n v="-135"/>
    <x v="2"/>
    <x v="0"/>
  </r>
  <r>
    <s v="Nagad"/>
    <x v="120"/>
    <s v="Gas/Electrics payment"/>
    <x v="15"/>
    <n v="2497"/>
    <m/>
    <n v="-2497"/>
    <x v="11"/>
    <x v="0"/>
  </r>
  <r>
    <s v="bKash"/>
    <x v="115"/>
    <s v="Coaching fees payment"/>
    <x v="0"/>
    <n v="4991"/>
    <m/>
    <n v="-4991"/>
    <x v="0"/>
    <x v="0"/>
  </r>
  <r>
    <s v="Nagad"/>
    <x v="121"/>
    <s v="Loan Repayment payment"/>
    <x v="11"/>
    <n v="9467"/>
    <m/>
    <n v="-9467"/>
    <x v="9"/>
    <x v="0"/>
  </r>
  <r>
    <s v="bKash"/>
    <x v="122"/>
    <s v="Restaurant payment"/>
    <x v="5"/>
    <n v="1501"/>
    <m/>
    <n v="-1501"/>
    <x v="4"/>
    <x v="0"/>
  </r>
  <r>
    <s v="DBBL"/>
    <x v="119"/>
    <s v="Restaurant payment"/>
    <x v="5"/>
    <n v="1402"/>
    <m/>
    <n v="-1402"/>
    <x v="4"/>
    <x v="0"/>
  </r>
  <r>
    <s v="Nagad"/>
    <x v="123"/>
    <s v="Doctor Visits payment"/>
    <x v="8"/>
    <n v="4546"/>
    <m/>
    <n v="-4546"/>
    <x v="1"/>
    <x v="0"/>
  </r>
  <r>
    <s v="DBBL"/>
    <x v="124"/>
    <s v="Coaching fees payment"/>
    <x v="0"/>
    <n v="4071"/>
    <m/>
    <n v="-4071"/>
    <x v="0"/>
    <x v="0"/>
  </r>
  <r>
    <s v="Nagad"/>
    <x v="119"/>
    <s v="Donation payment"/>
    <x v="12"/>
    <n v="8922"/>
    <m/>
    <n v="-8922"/>
    <x v="10"/>
    <x v="0"/>
  </r>
  <r>
    <s v="DBBL"/>
    <x v="125"/>
    <s v="Street Food payment"/>
    <x v="19"/>
    <n v="2152"/>
    <m/>
    <n v="-2152"/>
    <x v="4"/>
    <x v="0"/>
  </r>
  <r>
    <s v="Nagad"/>
    <x v="125"/>
    <s v="Bus payment"/>
    <x v="3"/>
    <n v="156"/>
    <m/>
    <n v="-156"/>
    <x v="2"/>
    <x v="0"/>
  </r>
  <r>
    <s v="DBBL"/>
    <x v="126"/>
    <s v="Vacation payment"/>
    <x v="24"/>
    <n v="15784"/>
    <m/>
    <n v="-15784"/>
    <x v="7"/>
    <x v="0"/>
  </r>
  <r>
    <s v="Nagad"/>
    <x v="116"/>
    <s v="Furnishings payment"/>
    <x v="18"/>
    <n v="7162"/>
    <m/>
    <n v="-7162"/>
    <x v="5"/>
    <x v="0"/>
  </r>
  <r>
    <s v="Nagad"/>
    <x v="127"/>
    <s v="Monthly Salary"/>
    <x v="7"/>
    <m/>
    <n v="54479"/>
    <n v="54479"/>
    <x v="6"/>
    <x v="2"/>
  </r>
  <r>
    <s v="DBBL"/>
    <x v="123"/>
    <s v="Clothes payment"/>
    <x v="17"/>
    <n v="1263"/>
    <m/>
    <n v="-1263"/>
    <x v="5"/>
    <x v="0"/>
  </r>
  <r>
    <s v="Nagad"/>
    <x v="128"/>
    <s v="Side Hustle payment"/>
    <x v="9"/>
    <m/>
    <n v="15171"/>
    <n v="15171"/>
    <x v="7"/>
    <x v="2"/>
  </r>
  <r>
    <s v="DBBL"/>
    <x v="120"/>
    <s v="Donation payment"/>
    <x v="12"/>
    <n v="9641"/>
    <m/>
    <n v="-9641"/>
    <x v="10"/>
    <x v="0"/>
  </r>
  <r>
    <s v="DBBL"/>
    <x v="129"/>
    <s v="Interest Earned payment"/>
    <x v="16"/>
    <m/>
    <n v="46476"/>
    <n v="46476"/>
    <x v="7"/>
    <x v="2"/>
  </r>
  <r>
    <s v="DBBL"/>
    <x v="129"/>
    <s v="Phone Bill payment"/>
    <x v="22"/>
    <n v="441"/>
    <m/>
    <n v="-441"/>
    <x v="11"/>
    <x v="0"/>
  </r>
  <r>
    <s v="Nagad"/>
    <x v="130"/>
    <s v="Entertainment payment"/>
    <x v="20"/>
    <n v="2611"/>
    <m/>
    <n v="-2611"/>
    <x v="5"/>
    <x v="0"/>
  </r>
  <r>
    <s v="bKash"/>
    <x v="131"/>
    <s v="Groceries payment"/>
    <x v="14"/>
    <n v="1014"/>
    <m/>
    <n v="-1014"/>
    <x v="11"/>
    <x v="0"/>
  </r>
  <r>
    <s v="DBBL"/>
    <x v="132"/>
    <s v="Doctor Visits payment"/>
    <x v="8"/>
    <n v="3393"/>
    <m/>
    <n v="-3393"/>
    <x v="1"/>
    <x v="0"/>
  </r>
  <r>
    <s v="DBBL"/>
    <x v="133"/>
    <s v="Donation payment"/>
    <x v="12"/>
    <n v="1717"/>
    <m/>
    <n v="-1717"/>
    <x v="10"/>
    <x v="0"/>
  </r>
  <r>
    <s v="Nagad"/>
    <x v="134"/>
    <s v="Bus payment"/>
    <x v="3"/>
    <n v="289"/>
    <m/>
    <n v="-289"/>
    <x v="2"/>
    <x v="0"/>
  </r>
  <r>
    <s v="DBBL"/>
    <x v="135"/>
    <s v="Monthly Salary"/>
    <x v="7"/>
    <m/>
    <n v="62085"/>
    <n v="62085"/>
    <x v="6"/>
    <x v="2"/>
  </r>
  <r>
    <s v="Nagad"/>
    <x v="136"/>
    <s v="Family Event payment"/>
    <x v="10"/>
    <n v="1357"/>
    <m/>
    <n v="-1357"/>
    <x v="8"/>
    <x v="0"/>
  </r>
  <r>
    <s v="Nagad"/>
    <x v="137"/>
    <s v="Bank Transfer payment"/>
    <x v="4"/>
    <n v="1953"/>
    <m/>
    <n v="-1953"/>
    <x v="3"/>
    <x v="1"/>
  </r>
  <r>
    <s v="bKash"/>
    <x v="138"/>
    <s v="Rickshaw payment"/>
    <x v="2"/>
    <n v="787"/>
    <m/>
    <n v="-787"/>
    <x v="2"/>
    <x v="0"/>
  </r>
  <r>
    <s v="DBBL"/>
    <x v="139"/>
    <s v="Bank Transfer payment"/>
    <x v="4"/>
    <n v="9895"/>
    <m/>
    <n v="-9895"/>
    <x v="3"/>
    <x v="1"/>
  </r>
  <r>
    <s v="DBBL"/>
    <x v="139"/>
    <s v="Restaurant payment"/>
    <x v="5"/>
    <n v="2115"/>
    <m/>
    <n v="-2115"/>
    <x v="4"/>
    <x v="0"/>
  </r>
  <r>
    <s v="bKash"/>
    <x v="140"/>
    <s v="Side Hustle payment"/>
    <x v="9"/>
    <m/>
    <n v="16882"/>
    <n v="16882"/>
    <x v="7"/>
    <x v="2"/>
  </r>
  <r>
    <s v="bKash"/>
    <x v="141"/>
    <s v="Donation payment"/>
    <x v="12"/>
    <n v="4450"/>
    <m/>
    <n v="-4450"/>
    <x v="10"/>
    <x v="0"/>
  </r>
  <r>
    <s v="bKash"/>
    <x v="138"/>
    <s v="Side Hustle payment"/>
    <x v="9"/>
    <m/>
    <n v="17205"/>
    <n v="17205"/>
    <x v="7"/>
    <x v="2"/>
  </r>
  <r>
    <s v="Nagad"/>
    <x v="142"/>
    <s v="Donation payment"/>
    <x v="12"/>
    <n v="7979"/>
    <m/>
    <n v="-7979"/>
    <x v="10"/>
    <x v="0"/>
  </r>
  <r>
    <s v="DBBL"/>
    <x v="139"/>
    <s v="Donation payment"/>
    <x v="12"/>
    <n v="9510"/>
    <m/>
    <n v="-9510"/>
    <x v="10"/>
    <x v="0"/>
  </r>
  <r>
    <s v="DBBL"/>
    <x v="137"/>
    <s v="Vacation payment"/>
    <x v="24"/>
    <n v="11810"/>
    <m/>
    <n v="-11810"/>
    <x v="7"/>
    <x v="0"/>
  </r>
  <r>
    <s v="Nagad"/>
    <x v="143"/>
    <s v="Furnishings payment"/>
    <x v="18"/>
    <n v="2297"/>
    <m/>
    <n v="-2297"/>
    <x v="5"/>
    <x v="0"/>
  </r>
  <r>
    <s v="DBBL"/>
    <x v="143"/>
    <s v="Bus payment"/>
    <x v="3"/>
    <n v="245"/>
    <m/>
    <n v="-245"/>
    <x v="2"/>
    <x v="0"/>
  </r>
  <r>
    <s v="bKash"/>
    <x v="143"/>
    <s v="Coaching fees payment"/>
    <x v="0"/>
    <n v="1579"/>
    <m/>
    <n v="-1579"/>
    <x v="0"/>
    <x v="0"/>
  </r>
  <r>
    <s v="bKash"/>
    <x v="132"/>
    <s v="Donation payment"/>
    <x v="12"/>
    <n v="2121"/>
    <m/>
    <n v="-2121"/>
    <x v="10"/>
    <x v="0"/>
  </r>
  <r>
    <s v="Nagad"/>
    <x v="144"/>
    <s v="Side Hustle payment"/>
    <x v="9"/>
    <m/>
    <n v="17614"/>
    <n v="17614"/>
    <x v="7"/>
    <x v="2"/>
  </r>
  <r>
    <s v="DBBL"/>
    <x v="140"/>
    <s v="Clothes payment"/>
    <x v="17"/>
    <n v="1581"/>
    <m/>
    <n v="-1581"/>
    <x v="5"/>
    <x v="0"/>
  </r>
  <r>
    <s v="DBBL"/>
    <x v="145"/>
    <s v="Wedding payment"/>
    <x v="21"/>
    <n v="13311"/>
    <m/>
    <n v="-13311"/>
    <x v="12"/>
    <x v="0"/>
  </r>
  <r>
    <s v="bKash"/>
    <x v="146"/>
    <s v="Rickshaw payment"/>
    <x v="2"/>
    <n v="1204"/>
    <m/>
    <n v="-1204"/>
    <x v="2"/>
    <x v="0"/>
  </r>
  <r>
    <s v="DBBL"/>
    <x v="146"/>
    <s v="Rickshaw payment"/>
    <x v="2"/>
    <n v="632"/>
    <m/>
    <n v="-632"/>
    <x v="2"/>
    <x v="0"/>
  </r>
  <r>
    <s v="bKash"/>
    <x v="147"/>
    <s v="Donation payment"/>
    <x v="12"/>
    <n v="4769"/>
    <m/>
    <n v="-4769"/>
    <x v="10"/>
    <x v="0"/>
  </r>
  <r>
    <s v="Nagad"/>
    <x v="148"/>
    <s v="Donation payment"/>
    <x v="12"/>
    <n v="1678"/>
    <m/>
    <n v="-1678"/>
    <x v="10"/>
    <x v="0"/>
  </r>
  <r>
    <s v="DBBL"/>
    <x v="149"/>
    <s v="Bank Transfer payment"/>
    <x v="4"/>
    <n v="7229"/>
    <m/>
    <n v="-7229"/>
    <x v="3"/>
    <x v="1"/>
  </r>
  <r>
    <s v="bKash"/>
    <x v="150"/>
    <s v="Doctor Visits payment"/>
    <x v="8"/>
    <n v="4653"/>
    <m/>
    <n v="-4653"/>
    <x v="1"/>
    <x v="0"/>
  </r>
  <r>
    <s v="DBBL"/>
    <x v="151"/>
    <s v="Wedding payment"/>
    <x v="21"/>
    <n v="5802"/>
    <m/>
    <n v="-5802"/>
    <x v="12"/>
    <x v="0"/>
  </r>
  <r>
    <s v="DBBL"/>
    <x v="150"/>
    <s v="Medicine payment"/>
    <x v="1"/>
    <n v="1491"/>
    <m/>
    <n v="-1491"/>
    <x v="1"/>
    <x v="0"/>
  </r>
  <r>
    <s v="DBBL"/>
    <x v="152"/>
    <s v="Medicine payment"/>
    <x v="1"/>
    <n v="1325"/>
    <m/>
    <n v="-1325"/>
    <x v="1"/>
    <x v="0"/>
  </r>
  <r>
    <s v="Nagad"/>
    <x v="149"/>
    <s v="Interest Charge payment"/>
    <x v="13"/>
    <n v="2641"/>
    <m/>
    <n v="-2641"/>
    <x v="9"/>
    <x v="0"/>
  </r>
  <r>
    <s v="Nagad"/>
    <x v="153"/>
    <s v="Bank Transfer payment"/>
    <x v="4"/>
    <n v="1204"/>
    <m/>
    <n v="-1204"/>
    <x v="3"/>
    <x v="1"/>
  </r>
  <r>
    <s v="DBBL"/>
    <x v="147"/>
    <s v="Bank Transfer payment"/>
    <x v="4"/>
    <n v="1377"/>
    <m/>
    <n v="-1377"/>
    <x v="3"/>
    <x v="1"/>
  </r>
  <r>
    <s v="bKash"/>
    <x v="154"/>
    <s v="Coaching fees payment"/>
    <x v="0"/>
    <n v="3505"/>
    <m/>
    <n v="-3505"/>
    <x v="0"/>
    <x v="0"/>
  </r>
  <r>
    <s v="Nagad"/>
    <x v="155"/>
    <s v="Clothes payment"/>
    <x v="17"/>
    <n v="6223"/>
    <m/>
    <n v="-6223"/>
    <x v="5"/>
    <x v="0"/>
  </r>
  <r>
    <s v="bKash"/>
    <x v="156"/>
    <s v="Clothes payment"/>
    <x v="17"/>
    <n v="1109"/>
    <m/>
    <n v="-1109"/>
    <x v="5"/>
    <x v="0"/>
  </r>
  <r>
    <s v="Nagad"/>
    <x v="157"/>
    <s v="Loan Repayment payment"/>
    <x v="11"/>
    <n v="6198"/>
    <m/>
    <n v="-6198"/>
    <x v="9"/>
    <x v="0"/>
  </r>
  <r>
    <s v="Nagad"/>
    <x v="158"/>
    <s v="Donation payment"/>
    <x v="12"/>
    <n v="1780"/>
    <m/>
    <n v="-1780"/>
    <x v="10"/>
    <x v="0"/>
  </r>
  <r>
    <s v="Nagad"/>
    <x v="159"/>
    <s v="Monthly Salary"/>
    <x v="7"/>
    <m/>
    <n v="58217"/>
    <n v="58217"/>
    <x v="6"/>
    <x v="2"/>
  </r>
  <r>
    <s v="Nagad"/>
    <x v="160"/>
    <s v="Donation payment"/>
    <x v="12"/>
    <n v="2836"/>
    <m/>
    <n v="-2836"/>
    <x v="10"/>
    <x v="0"/>
  </r>
  <r>
    <s v="DBBL"/>
    <x v="160"/>
    <s v="Bank Transfer payment"/>
    <x v="4"/>
    <n v="1027"/>
    <m/>
    <n v="-1027"/>
    <x v="3"/>
    <x v="1"/>
  </r>
  <r>
    <s v="bKash"/>
    <x v="160"/>
    <s v="Side Hustle payment"/>
    <x v="9"/>
    <m/>
    <n v="16269"/>
    <n v="16269"/>
    <x v="7"/>
    <x v="2"/>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r>
    <m/>
    <x v="161"/>
    <m/>
    <x v="25"/>
    <m/>
    <m/>
    <n v="0"/>
    <x v="1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9B0336-7063-4691-A510-1DC85B34EF9B}" name="PivotTable13" cacheId="1" applyNumberFormats="0" applyBorderFormats="0" applyFontFormats="0" applyPatternFormats="0" applyAlignmentFormats="0" applyWidthHeightFormats="1" dataCaption="Values" updatedVersion="7" minRefreshableVersion="3" itemPrintTitles="1" createdVersion="7" indent="0" showHeaders="0" outline="1" outlineData="1" multipleFieldFilters="0">
  <location ref="B27:D39" firstHeaderRow="0" firstDataRow="1" firstDataCol="1" rowPageCount="1" colPageCount="1"/>
  <pivotFields count="10">
    <pivotField showAll="0"/>
    <pivotField axis="axisRow" showAll="0">
      <items count="15">
        <item x="0"/>
        <item x="1"/>
        <item x="2"/>
        <item x="3"/>
        <item x="4"/>
        <item x="5"/>
        <item x="6"/>
        <item x="7"/>
        <item x="8"/>
        <item x="9"/>
        <item x="10"/>
        <item x="11"/>
        <item x="12"/>
        <item x="13"/>
        <item t="default"/>
      </items>
    </pivotField>
    <pivotField showAll="0"/>
    <pivotField showAll="0" sortType="descending">
      <items count="27">
        <item x="4"/>
        <item x="3"/>
        <item x="17"/>
        <item x="0"/>
        <item x="23"/>
        <item x="8"/>
        <item x="12"/>
        <item x="20"/>
        <item x="10"/>
        <item x="18"/>
        <item x="15"/>
        <item x="6"/>
        <item x="14"/>
        <item x="13"/>
        <item x="16"/>
        <item x="11"/>
        <item x="1"/>
        <item x="22"/>
        <item x="5"/>
        <item x="2"/>
        <item x="7"/>
        <item x="9"/>
        <item x="19"/>
        <item x="24"/>
        <item x="21"/>
        <item x="25"/>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15">
        <item x="10"/>
        <item x="9"/>
        <item x="4"/>
        <item x="5"/>
        <item x="0"/>
        <item x="6"/>
        <item x="1"/>
        <item x="11"/>
        <item x="8"/>
        <item x="12"/>
        <item x="3"/>
        <item x="2"/>
        <item x="7"/>
        <item x="13"/>
        <item t="default"/>
      </items>
    </pivotField>
    <pivotField axis="axisPage" showAll="0">
      <items count="5">
        <item x="0"/>
        <item x="2"/>
        <item x="1"/>
        <item x="3"/>
        <item t="default"/>
      </items>
    </pivotField>
    <pivotField axis="axisRow" showAll="0">
      <items count="4">
        <item x="0"/>
        <item x="1"/>
        <item x="2"/>
        <item t="default"/>
      </items>
    </pivotField>
  </pivotFields>
  <rowFields count="2">
    <field x="9"/>
    <field x="1"/>
  </rowFields>
  <rowItems count="12">
    <i>
      <x v="1"/>
    </i>
    <i r="1">
      <x v="1"/>
    </i>
    <i r="1">
      <x v="2"/>
    </i>
    <i r="1">
      <x v="3"/>
    </i>
    <i r="1">
      <x v="4"/>
    </i>
    <i r="1">
      <x v="5"/>
    </i>
    <i r="1">
      <x v="6"/>
    </i>
    <i r="1">
      <x v="7"/>
    </i>
    <i r="1">
      <x v="8"/>
    </i>
    <i r="1">
      <x v="9"/>
    </i>
    <i r="1">
      <x v="10"/>
    </i>
    <i t="grand">
      <x/>
    </i>
  </rowItems>
  <colFields count="1">
    <field x="-2"/>
  </colFields>
  <colItems count="2">
    <i>
      <x/>
    </i>
    <i i="1">
      <x v="1"/>
    </i>
  </colItems>
  <pageFields count="1">
    <pageField fld="8" item="1" hier="-1"/>
  </pageFields>
  <dataFields count="2">
    <dataField name="Income" fld="6" baseField="7" baseItem="5"/>
    <dataField name="Sum of Income/Expense2" fld="6" baseField="0" baseItem="0" numFmtId="164"/>
  </dataFields>
  <formats count="4">
    <format dxfId="51">
      <pivotArea outline="0" collapsedLevelsAreSubtotals="1" fieldPosition="0">
        <references count="1">
          <reference field="4294967294" count="1" selected="0">
            <x v="1"/>
          </reference>
        </references>
      </pivotArea>
    </format>
    <format dxfId="50">
      <pivotArea dataOnly="0" labelOnly="1" outline="0" fieldPosition="0">
        <references count="1">
          <reference field="4294967294" count="1">
            <x v="1"/>
          </reference>
        </references>
      </pivotArea>
    </format>
    <format dxfId="45">
      <pivotArea dataOnly="0" labelOnly="1" outline="0" fieldPosition="0">
        <references count="1">
          <reference field="8" count="1">
            <x v="1"/>
          </reference>
        </references>
      </pivotArea>
    </format>
    <format dxfId="20">
      <pivotArea field="8" type="button" dataOnly="0" labelOnly="1" outline="0" axis="axisPage" fieldPosition="0"/>
    </format>
  </formats>
  <conditionalFormats count="1">
    <conditionalFormat scope="field" priority="6">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EEFB03-CF4D-4FD9-B5B8-C5E328B23EA9}" name="Report1" cacheId="1" applyNumberFormats="0" applyBorderFormats="0" applyFontFormats="0" applyPatternFormats="0" applyAlignmentFormats="0" applyWidthHeightFormats="1" dataCaption="Values" updatedVersion="7" minRefreshableVersion="3" itemPrintTitles="1" createdVersion="7" indent="0" showHeaders="0" outline="1" outlineData="1" multipleFieldFilters="0">
  <location ref="D16:F23" firstHeaderRow="0" firstDataRow="1" firstDataCol="1" rowPageCount="1" colPageCount="1"/>
  <pivotFields count="10">
    <pivotField showAll="0"/>
    <pivotField showAll="0">
      <items count="15">
        <item x="0"/>
        <item x="1"/>
        <item x="2"/>
        <item x="3"/>
        <item x="4"/>
        <item x="5"/>
        <item x="6"/>
        <item x="7"/>
        <item x="8"/>
        <item x="9"/>
        <item x="10"/>
        <item x="11"/>
        <item x="12"/>
        <item x="13"/>
        <item t="default"/>
      </items>
    </pivotField>
    <pivotField showAll="0"/>
    <pivotField axis="axisRow" showAll="0" sortType="descending">
      <items count="27">
        <item x="4"/>
        <item x="3"/>
        <item x="17"/>
        <item x="0"/>
        <item x="23"/>
        <item x="8"/>
        <item x="12"/>
        <item x="20"/>
        <item x="10"/>
        <item x="18"/>
        <item x="15"/>
        <item x="6"/>
        <item x="14"/>
        <item x="13"/>
        <item x="16"/>
        <item x="11"/>
        <item x="1"/>
        <item x="22"/>
        <item x="5"/>
        <item x="2"/>
        <item x="7"/>
        <item x="9"/>
        <item x="19"/>
        <item x="24"/>
        <item x="21"/>
        <item x="25"/>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axis="axisRow" showAll="0">
      <items count="15">
        <item x="10"/>
        <item x="9"/>
        <item x="4"/>
        <item x="5"/>
        <item x="0"/>
        <item x="6"/>
        <item x="1"/>
        <item x="11"/>
        <item x="8"/>
        <item x="12"/>
        <item x="3"/>
        <item x="2"/>
        <item x="7"/>
        <item x="13"/>
        <item t="default"/>
      </items>
    </pivotField>
    <pivotField axis="axisPage" showAll="0">
      <items count="5">
        <item x="0"/>
        <item x="2"/>
        <item x="1"/>
        <item x="3"/>
        <item t="default"/>
      </items>
    </pivotField>
    <pivotField showAll="0">
      <items count="4">
        <item x="0"/>
        <item x="1"/>
        <item x="2"/>
        <item t="default"/>
      </items>
    </pivotField>
  </pivotFields>
  <rowFields count="2">
    <field x="7"/>
    <field x="3"/>
  </rowFields>
  <rowItems count="7">
    <i>
      <x v="5"/>
    </i>
    <i r="1">
      <x v="20"/>
    </i>
    <i>
      <x v="12"/>
    </i>
    <i r="1">
      <x v="14"/>
    </i>
    <i r="1">
      <x v="21"/>
    </i>
    <i r="1">
      <x v="4"/>
    </i>
    <i t="grand">
      <x/>
    </i>
  </rowItems>
  <colFields count="1">
    <field x="-2"/>
  </colFields>
  <colItems count="2">
    <i>
      <x/>
    </i>
    <i i="1">
      <x v="1"/>
    </i>
  </colItems>
  <pageFields count="1">
    <pageField fld="8" item="1" hier="-1"/>
  </pageFields>
  <dataFields count="2">
    <dataField name="Income" fld="6" baseField="7" baseItem="5"/>
    <dataField name="Sum of Income/Expense2" fld="6" baseField="0" baseItem="0" numFmtId="164"/>
  </dataFields>
  <formats count="4">
    <format dxfId="53">
      <pivotArea outline="0" collapsedLevelsAreSubtotals="1" fieldPosition="0">
        <references count="1">
          <reference field="4294967294" count="1" selected="0">
            <x v="1"/>
          </reference>
        </references>
      </pivotArea>
    </format>
    <format dxfId="52">
      <pivotArea dataOnly="0" labelOnly="1" outline="0" fieldPosition="0">
        <references count="1">
          <reference field="4294967294" count="1">
            <x v="1"/>
          </reference>
        </references>
      </pivotArea>
    </format>
    <format dxfId="37">
      <pivotArea dataOnly="0" labelOnly="1" outline="0" fieldPosition="0">
        <references count="1">
          <reference field="8" count="1">
            <x v="1"/>
          </reference>
        </references>
      </pivotArea>
    </format>
    <format dxfId="18">
      <pivotArea field="8" type="button" dataOnly="0" labelOnly="1" outline="0" axis="axisPage" fieldPosition="0"/>
    </format>
  </formats>
  <conditionalFormats count="1">
    <conditionalFormat scope="field" priority="20">
      <pivotAreas count="1">
        <pivotArea outline="0" collapsedLevelsAreSubtotals="1" fieldPosition="0">
          <references count="2">
            <reference field="4294967294" count="1" selected="0">
              <x v="1"/>
            </reference>
            <reference field="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0D2252-5CBB-4A9F-BA01-084B2B7443C3}" name="PivotTable5" cacheId="1" applyNumberFormats="0" applyBorderFormats="0" applyFontFormats="0" applyPatternFormats="0" applyAlignmentFormats="0" applyWidthHeightFormats="1" dataCaption="Values" updatedVersion="7" minRefreshableVersion="3" itemPrintTitles="1" createdVersion="7" indent="0" showHeaders="0" outline="1" outlineData="1" multipleFieldFilters="0" chartFormat="3">
  <location ref="H11:K23" firstHeaderRow="0" firstDataRow="1" firstDataCol="1" rowPageCount="1" colPageCount="1"/>
  <pivotFields count="10">
    <pivotField showAll="0"/>
    <pivotField showAll="0">
      <items count="15">
        <item x="0"/>
        <item x="1"/>
        <item x="2"/>
        <item x="3"/>
        <item x="4"/>
        <item x="5"/>
        <item x="6"/>
        <item x="7"/>
        <item x="8"/>
        <item x="9"/>
        <item x="10"/>
        <item x="11"/>
        <item x="12"/>
        <item x="13"/>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showAll="0"/>
    <pivotField axis="axisRow" showAll="0" sortType="ascending">
      <items count="15">
        <item x="10"/>
        <item x="9"/>
        <item x="4"/>
        <item x="5"/>
        <item x="0"/>
        <item x="6"/>
        <item x="1"/>
        <item x="11"/>
        <item x="8"/>
        <item x="12"/>
        <item x="3"/>
        <item x="2"/>
        <item x="7"/>
        <item x="13"/>
        <item t="default"/>
      </items>
      <autoSortScope>
        <pivotArea dataOnly="0" outline="0" fieldPosition="0">
          <references count="1">
            <reference field="4294967294" count="1" selected="0">
              <x v="0"/>
            </reference>
          </references>
        </pivotArea>
      </autoSortScope>
    </pivotField>
    <pivotField axis="axisPage" showAll="0">
      <items count="5">
        <item x="0"/>
        <item x="2"/>
        <item x="1"/>
        <item x="3"/>
        <item t="default"/>
      </items>
    </pivotField>
    <pivotField showAll="0">
      <items count="4">
        <item x="0"/>
        <item x="1"/>
        <item x="2"/>
        <item t="default"/>
      </items>
    </pivotField>
  </pivotFields>
  <rowFields count="1">
    <field x="7"/>
  </rowFields>
  <rowItems count="12">
    <i>
      <x v="1"/>
    </i>
    <i>
      <x v="3"/>
    </i>
    <i>
      <x v="4"/>
    </i>
    <i>
      <x/>
    </i>
    <i>
      <x v="6"/>
    </i>
    <i>
      <x v="2"/>
    </i>
    <i>
      <x v="9"/>
    </i>
    <i>
      <x v="8"/>
    </i>
    <i>
      <x v="12"/>
    </i>
    <i>
      <x v="7"/>
    </i>
    <i>
      <x v="11"/>
    </i>
    <i t="grand">
      <x/>
    </i>
  </rowItems>
  <colFields count="1">
    <field x="-2"/>
  </colFields>
  <colItems count="3">
    <i>
      <x/>
    </i>
    <i i="1">
      <x v="1"/>
    </i>
    <i i="2">
      <x v="2"/>
    </i>
  </colItems>
  <pageFields count="1">
    <pageField fld="8" item="0" hier="-1"/>
  </pageFields>
  <dataFields count="3">
    <dataField name="Expense" fld="6" baseField="7" baseItem="0"/>
    <dataField name="% of Total" fld="6" showDataAs="percentOfTotal" baseField="0" baseItem="0" numFmtId="10"/>
    <dataField name="Sum of Income/Expense2" fld="6" baseField="0" baseItem="0" numFmtId="164"/>
  </dataFields>
  <formats count="8">
    <format dxfId="56">
      <pivotArea outline="0" collapsedLevelsAreSubtotals="1" fieldPosition="0">
        <references count="1">
          <reference field="4294967294" count="1" selected="0">
            <x v="2"/>
          </reference>
        </references>
      </pivotArea>
    </format>
    <format dxfId="55">
      <pivotArea dataOnly="0" labelOnly="1" outline="0" fieldPosition="0">
        <references count="1">
          <reference field="4294967294" count="1">
            <x v="2"/>
          </reference>
        </references>
      </pivotArea>
    </format>
    <format dxfId="54">
      <pivotArea outline="0" fieldPosition="0">
        <references count="1">
          <reference field="4294967294" count="1">
            <x v="1"/>
          </reference>
        </references>
      </pivotArea>
    </format>
    <format dxfId="49">
      <pivotArea dataOnly="0" labelOnly="1" outline="0" fieldPosition="0">
        <references count="1">
          <reference field="8" count="1">
            <x v="0"/>
          </reference>
        </references>
      </pivotArea>
    </format>
    <format dxfId="48">
      <pivotArea dataOnly="0" labelOnly="1" outline="0" fieldPosition="0">
        <references count="1">
          <reference field="8" count="1">
            <x v="0"/>
          </reference>
        </references>
      </pivotArea>
    </format>
    <format dxfId="47">
      <pivotArea dataOnly="0" labelOnly="1" outline="0" fieldPosition="0">
        <references count="1">
          <reference field="8" count="1">
            <x v="0"/>
          </reference>
        </references>
      </pivotArea>
    </format>
    <format dxfId="46">
      <pivotArea dataOnly="0" labelOnly="1" outline="0" fieldPosition="0">
        <references count="1">
          <reference field="8" count="1">
            <x v="0"/>
          </reference>
        </references>
      </pivotArea>
    </format>
    <format dxfId="36">
      <pivotArea field="8" type="button" dataOnly="0" labelOnly="1" outline="0" axis="axisPage" fieldPosition="0"/>
    </format>
  </formats>
  <conditionalFormats count="1">
    <conditionalFormat scope="field" priority="16">
      <pivotAreas count="1">
        <pivotArea outline="0" collapsedLevelsAreSubtotals="1" fieldPosition="0">
          <references count="2">
            <reference field="4294967294" count="1" selected="0">
              <x v="2"/>
            </reference>
            <reference field="7" count="0" selected="0"/>
          </references>
        </pivotArea>
      </pivotAreas>
    </conditionalFormat>
  </conditional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04382E-A1C3-43BE-8C0E-5BE6DFBA37BA}" name="PivotTable6" cacheId="1" applyNumberFormats="0" applyBorderFormats="0" applyFontFormats="0" applyPatternFormats="0" applyAlignmentFormats="0" applyWidthHeightFormats="1" dataCaption="Values" updatedVersion="7" minRefreshableVersion="3" itemPrintTitles="1" createdVersion="7" indent="0" showHeaders="0" outline="1" outlineData="1" multipleFieldFilters="0" chartFormat="7">
  <location ref="N11:Q43" firstHeaderRow="0" firstDataRow="1" firstDataCol="1" rowPageCount="1" colPageCount="1"/>
  <pivotFields count="10">
    <pivotField showAll="0"/>
    <pivotField showAll="0">
      <items count="15">
        <item x="0"/>
        <item x="1"/>
        <item x="2"/>
        <item x="3"/>
        <item x="4"/>
        <item x="5"/>
        <item x="6"/>
        <item x="7"/>
        <item x="8"/>
        <item x="9"/>
        <item x="10"/>
        <item x="11"/>
        <item x="12"/>
        <item x="13"/>
        <item t="default"/>
      </items>
    </pivotField>
    <pivotField showAll="0"/>
    <pivotField axis="axisRow" showAll="0" sortType="descending">
      <items count="27">
        <item x="4"/>
        <item x="3"/>
        <item x="17"/>
        <item x="0"/>
        <item x="23"/>
        <item x="8"/>
        <item x="12"/>
        <item x="20"/>
        <item x="10"/>
        <item x="18"/>
        <item x="15"/>
        <item x="6"/>
        <item x="14"/>
        <item x="13"/>
        <item x="16"/>
        <item x="11"/>
        <item x="1"/>
        <item x="22"/>
        <item x="5"/>
        <item x="2"/>
        <item x="7"/>
        <item x="9"/>
        <item x="19"/>
        <item x="24"/>
        <item x="21"/>
        <item x="25"/>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axis="axisRow" showAll="0" sortType="ascending">
      <items count="15">
        <item x="10"/>
        <item x="9"/>
        <item x="4"/>
        <item x="5"/>
        <item x="0"/>
        <item x="6"/>
        <item x="1"/>
        <item x="11"/>
        <item x="8"/>
        <item x="12"/>
        <item x="3"/>
        <item x="2"/>
        <item x="7"/>
        <item x="13"/>
        <item t="default"/>
      </items>
      <autoSortScope>
        <pivotArea dataOnly="0" outline="0" fieldPosition="0">
          <references count="1">
            <reference field="4294967294" count="1" selected="0">
              <x v="0"/>
            </reference>
          </references>
        </pivotArea>
      </autoSortScope>
    </pivotField>
    <pivotField axis="axisPage" showAll="0">
      <items count="5">
        <item x="0"/>
        <item x="2"/>
        <item x="1"/>
        <item x="3"/>
        <item t="default"/>
      </items>
    </pivotField>
    <pivotField showAll="0">
      <items count="4">
        <item x="0"/>
        <item x="1"/>
        <item x="2"/>
        <item t="default"/>
      </items>
    </pivotField>
  </pivotFields>
  <rowFields count="2">
    <field x="7"/>
    <field x="3"/>
  </rowFields>
  <rowItems count="32">
    <i>
      <x v="1"/>
    </i>
    <i r="1">
      <x v="13"/>
    </i>
    <i r="1">
      <x v="15"/>
    </i>
    <i>
      <x v="3"/>
    </i>
    <i r="1">
      <x v="7"/>
    </i>
    <i r="1">
      <x v="11"/>
    </i>
    <i r="1">
      <x v="2"/>
    </i>
    <i r="1">
      <x v="9"/>
    </i>
    <i>
      <x v="4"/>
    </i>
    <i r="1">
      <x v="3"/>
    </i>
    <i>
      <x/>
    </i>
    <i r="1">
      <x v="6"/>
    </i>
    <i>
      <x v="6"/>
    </i>
    <i r="1">
      <x v="16"/>
    </i>
    <i r="1">
      <x v="5"/>
    </i>
    <i>
      <x v="2"/>
    </i>
    <i r="1">
      <x v="22"/>
    </i>
    <i r="1">
      <x v="18"/>
    </i>
    <i>
      <x v="9"/>
    </i>
    <i r="1">
      <x v="24"/>
    </i>
    <i>
      <x v="8"/>
    </i>
    <i r="1">
      <x v="8"/>
    </i>
    <i>
      <x v="12"/>
    </i>
    <i r="1">
      <x v="23"/>
    </i>
    <i>
      <x v="7"/>
    </i>
    <i r="1">
      <x v="17"/>
    </i>
    <i r="1">
      <x v="12"/>
    </i>
    <i r="1">
      <x v="10"/>
    </i>
    <i>
      <x v="11"/>
    </i>
    <i r="1">
      <x v="1"/>
    </i>
    <i r="1">
      <x v="19"/>
    </i>
    <i t="grand">
      <x/>
    </i>
  </rowItems>
  <colFields count="1">
    <field x="-2"/>
  </colFields>
  <colItems count="3">
    <i>
      <x/>
    </i>
    <i i="1">
      <x v="1"/>
    </i>
    <i i="2">
      <x v="2"/>
    </i>
  </colItems>
  <pageFields count="1">
    <pageField fld="8" item="0" hier="-1"/>
  </pageFields>
  <dataFields count="3">
    <dataField name="Expense" fld="6" baseField="7" baseItem="0"/>
    <dataField name="% of Total" fld="6" showDataAs="percentOfTotal" baseField="0" baseItem="0" numFmtId="10"/>
    <dataField name="Sum of Income/Expense2" fld="6" baseField="0" baseItem="0" numFmtId="164"/>
  </dataFields>
  <formats count="7">
    <format dxfId="59">
      <pivotArea outline="0" collapsedLevelsAreSubtotals="1" fieldPosition="0">
        <references count="1">
          <reference field="4294967294" count="1" selected="0">
            <x v="2"/>
          </reference>
        </references>
      </pivotArea>
    </format>
    <format dxfId="58">
      <pivotArea dataOnly="0" labelOnly="1" outline="0" fieldPosition="0">
        <references count="1">
          <reference field="4294967294" count="1">
            <x v="2"/>
          </reference>
        </references>
      </pivotArea>
    </format>
    <format dxfId="57">
      <pivotArea outline="0" fieldPosition="0">
        <references count="1">
          <reference field="4294967294" count="1">
            <x v="1"/>
          </reference>
        </references>
      </pivotArea>
    </format>
    <format dxfId="40">
      <pivotArea dataOnly="0" labelOnly="1" outline="0" fieldPosition="0">
        <references count="1">
          <reference field="4294967294" count="1">
            <x v="0"/>
          </reference>
        </references>
      </pivotArea>
    </format>
    <format dxfId="39">
      <pivotArea dataOnly="0" labelOnly="1" outline="0" fieldPosition="0">
        <references count="1">
          <reference field="4294967294" count="1">
            <x v="1"/>
          </reference>
        </references>
      </pivotArea>
    </format>
    <format dxfId="38">
      <pivotArea dataOnly="0" labelOnly="1" outline="0" fieldPosition="0">
        <references count="1">
          <reference field="8" count="1">
            <x v="0"/>
          </reference>
        </references>
      </pivotArea>
    </format>
    <format dxfId="22">
      <pivotArea field="8" type="button" dataOnly="0" labelOnly="1" outline="0" axis="axisPage" fieldPosition="0"/>
    </format>
  </formats>
  <conditionalFormats count="1">
    <conditionalFormat scope="field" priority="13">
      <pivotAreas count="1">
        <pivotArea outline="0" collapsedLevelsAreSubtotals="1" fieldPosition="0">
          <references count="2">
            <reference field="4294967294" count="1" selected="0">
              <x v="2"/>
            </reference>
            <reference field="7" count="0" selected="0"/>
          </references>
        </pivotArea>
      </pivotAreas>
    </conditionalFormat>
  </conditional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E8DA08-9C67-4A87-BA00-1A90F7A2EE79}" name="PivotTable15" cacheId="1" applyNumberFormats="0" applyBorderFormats="0" applyFontFormats="0" applyPatternFormats="0" applyAlignmentFormats="0" applyWidthHeightFormats="1" dataCaption="Values" updatedVersion="7" minRefreshableVersion="3" itemPrintTitles="1" createdVersion="7" indent="0" showHeaders="0" outline="1" outlineData="1" multipleFieldFilters="0">
  <location ref="J27:L39" firstHeaderRow="0" firstDataRow="1" firstDataCol="1" rowPageCount="1" colPageCount="1"/>
  <pivotFields count="10">
    <pivotField showAll="0"/>
    <pivotField axis="axisRow" showAll="0">
      <items count="15">
        <item x="0"/>
        <item x="1"/>
        <item x="2"/>
        <item x="3"/>
        <item x="4"/>
        <item x="5"/>
        <item x="6"/>
        <item x="7"/>
        <item x="8"/>
        <item x="9"/>
        <item x="10"/>
        <item x="11"/>
        <item x="12"/>
        <item x="13"/>
        <item t="default"/>
      </items>
    </pivotField>
    <pivotField showAll="0"/>
    <pivotField showAll="0" sortType="descending">
      <items count="27">
        <item x="4"/>
        <item x="3"/>
        <item x="17"/>
        <item x="0"/>
        <item x="23"/>
        <item x="8"/>
        <item x="12"/>
        <item x="20"/>
        <item x="10"/>
        <item x="18"/>
        <item x="15"/>
        <item x="6"/>
        <item x="14"/>
        <item x="13"/>
        <item x="16"/>
        <item x="11"/>
        <item x="1"/>
        <item x="22"/>
        <item x="5"/>
        <item x="2"/>
        <item x="7"/>
        <item x="9"/>
        <item x="19"/>
        <item x="24"/>
        <item x="21"/>
        <item x="25"/>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15">
        <item x="10"/>
        <item x="9"/>
        <item x="4"/>
        <item x="5"/>
        <item x="0"/>
        <item x="6"/>
        <item x="1"/>
        <item x="11"/>
        <item x="8"/>
        <item x="12"/>
        <item x="3"/>
        <item x="2"/>
        <item x="7"/>
        <item x="13"/>
        <item t="default"/>
      </items>
    </pivotField>
    <pivotField axis="axisPage" multipleItemSelectionAllowed="1" showAll="0">
      <items count="5">
        <item x="0"/>
        <item x="2"/>
        <item h="1" x="1"/>
        <item h="1" x="3"/>
        <item t="default"/>
      </items>
    </pivotField>
    <pivotField axis="axisRow" showAll="0">
      <items count="4">
        <item x="0"/>
        <item x="1"/>
        <item x="2"/>
        <item t="default"/>
      </items>
    </pivotField>
  </pivotFields>
  <rowFields count="2">
    <field x="9"/>
    <field x="1"/>
  </rowFields>
  <rowItems count="12">
    <i>
      <x v="1"/>
    </i>
    <i r="1">
      <x v="1"/>
    </i>
    <i r="1">
      <x v="2"/>
    </i>
    <i r="1">
      <x v="3"/>
    </i>
    <i r="1">
      <x v="4"/>
    </i>
    <i r="1">
      <x v="5"/>
    </i>
    <i r="1">
      <x v="6"/>
    </i>
    <i r="1">
      <x v="7"/>
    </i>
    <i r="1">
      <x v="8"/>
    </i>
    <i r="1">
      <x v="9"/>
    </i>
    <i r="1">
      <x v="10"/>
    </i>
    <i t="grand">
      <x/>
    </i>
  </rowItems>
  <colFields count="1">
    <field x="-2"/>
  </colFields>
  <colItems count="2">
    <i>
      <x/>
    </i>
    <i i="1">
      <x v="1"/>
    </i>
  </colItems>
  <pageFields count="1">
    <pageField fld="8" hier="-1"/>
  </pageFields>
  <dataFields count="2">
    <dataField name="Net Savings" fld="6" baseField="9" baseItem="1"/>
    <dataField name="Sum of Income/Expense2" fld="6" baseField="0" baseItem="0" numFmtId="164"/>
  </dataFields>
  <formats count="5">
    <format dxfId="62">
      <pivotArea outline="0" collapsedLevelsAreSubtotals="1" fieldPosition="0">
        <references count="1">
          <reference field="4294967294" count="1" selected="0">
            <x v="1"/>
          </reference>
        </references>
      </pivotArea>
    </format>
    <format dxfId="61">
      <pivotArea dataOnly="0" labelOnly="1" outline="0" fieldPosition="0">
        <references count="1">
          <reference field="4294967294" count="1">
            <x v="1"/>
          </reference>
        </references>
      </pivotArea>
    </format>
    <format dxfId="60">
      <pivotArea dataOnly="0" labelOnly="1" outline="0" fieldPosition="0">
        <references count="1">
          <reference field="4294967294" count="1">
            <x v="0"/>
          </reference>
        </references>
      </pivotArea>
    </format>
    <format dxfId="42">
      <pivotArea field="8" type="button" dataOnly="0" labelOnly="1" outline="0" axis="axisPage" fieldPosition="0"/>
    </format>
    <format dxfId="41">
      <pivotArea dataOnly="0" labelOnly="1" outline="0" fieldPosition="0">
        <references count="1">
          <reference field="8" count="0"/>
        </references>
      </pivotArea>
    </format>
  </formats>
  <conditionalFormats count="1">
    <conditionalFormat scope="field" priority="4">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7BAAAE-436C-4BAB-BE2F-D175F572B59C}" name="PivotTable14" cacheId="1" applyNumberFormats="0" applyBorderFormats="0" applyFontFormats="0" applyPatternFormats="0" applyAlignmentFormats="0" applyWidthHeightFormats="1" dataCaption="Values" updatedVersion="7" minRefreshableVersion="3" itemPrintTitles="1" createdVersion="7" indent="0" showHeaders="0" outline="1" outlineData="1" multipleFieldFilters="0">
  <location ref="F27:H39" firstHeaderRow="0" firstDataRow="1" firstDataCol="1" rowPageCount="1" colPageCount="1"/>
  <pivotFields count="10">
    <pivotField showAll="0"/>
    <pivotField axis="axisRow" showAll="0">
      <items count="15">
        <item x="0"/>
        <item x="1"/>
        <item x="2"/>
        <item x="3"/>
        <item x="4"/>
        <item x="5"/>
        <item x="6"/>
        <item x="7"/>
        <item x="8"/>
        <item x="9"/>
        <item x="10"/>
        <item x="11"/>
        <item x="12"/>
        <item x="13"/>
        <item t="default"/>
      </items>
    </pivotField>
    <pivotField showAll="0"/>
    <pivotField showAll="0" sortType="descending">
      <items count="27">
        <item x="4"/>
        <item x="3"/>
        <item x="17"/>
        <item x="0"/>
        <item x="23"/>
        <item x="8"/>
        <item x="12"/>
        <item x="20"/>
        <item x="10"/>
        <item x="18"/>
        <item x="15"/>
        <item x="6"/>
        <item x="14"/>
        <item x="13"/>
        <item x="16"/>
        <item x="11"/>
        <item x="1"/>
        <item x="22"/>
        <item x="5"/>
        <item x="2"/>
        <item x="7"/>
        <item x="9"/>
        <item x="19"/>
        <item x="24"/>
        <item x="21"/>
        <item x="25"/>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15">
        <item x="10"/>
        <item x="9"/>
        <item x="4"/>
        <item x="5"/>
        <item x="0"/>
        <item x="6"/>
        <item x="1"/>
        <item x="11"/>
        <item x="8"/>
        <item x="12"/>
        <item x="3"/>
        <item x="2"/>
        <item x="7"/>
        <item x="13"/>
        <item t="default"/>
      </items>
    </pivotField>
    <pivotField axis="axisPage" showAll="0">
      <items count="5">
        <item x="0"/>
        <item x="2"/>
        <item x="1"/>
        <item x="3"/>
        <item t="default"/>
      </items>
    </pivotField>
    <pivotField axis="axisRow" showAll="0">
      <items count="4">
        <item x="0"/>
        <item x="1"/>
        <item x="2"/>
        <item t="default"/>
      </items>
    </pivotField>
  </pivotFields>
  <rowFields count="2">
    <field x="9"/>
    <field x="1"/>
  </rowFields>
  <rowItems count="12">
    <i>
      <x v="1"/>
    </i>
    <i r="1">
      <x v="1"/>
    </i>
    <i r="1">
      <x v="2"/>
    </i>
    <i r="1">
      <x v="3"/>
    </i>
    <i r="1">
      <x v="4"/>
    </i>
    <i r="1">
      <x v="5"/>
    </i>
    <i r="1">
      <x v="6"/>
    </i>
    <i r="1">
      <x v="7"/>
    </i>
    <i r="1">
      <x v="8"/>
    </i>
    <i r="1">
      <x v="9"/>
    </i>
    <i r="1">
      <x v="10"/>
    </i>
    <i t="grand">
      <x/>
    </i>
  </rowItems>
  <colFields count="1">
    <field x="-2"/>
  </colFields>
  <colItems count="2">
    <i>
      <x/>
    </i>
    <i i="1">
      <x v="1"/>
    </i>
  </colItems>
  <pageFields count="1">
    <pageField fld="8" item="0" hier="-1"/>
  </pageFields>
  <dataFields count="2">
    <dataField name="Expense" fld="6" baseField="9" baseItem="1"/>
    <dataField name="Sum of Income/Expense2" fld="6" baseField="0" baseItem="0" numFmtId="164"/>
  </dataFields>
  <formats count="4">
    <format dxfId="64">
      <pivotArea outline="0" collapsedLevelsAreSubtotals="1" fieldPosition="0">
        <references count="1">
          <reference field="4294967294" count="1" selected="0">
            <x v="1"/>
          </reference>
        </references>
      </pivotArea>
    </format>
    <format dxfId="63">
      <pivotArea dataOnly="0" labelOnly="1" outline="0" fieldPosition="0">
        <references count="1">
          <reference field="4294967294" count="1">
            <x v="1"/>
          </reference>
        </references>
      </pivotArea>
    </format>
    <format dxfId="44">
      <pivotArea field="8" type="button" dataOnly="0" labelOnly="1" outline="0" axis="axisPage" fieldPosition="0"/>
    </format>
    <format dxfId="43">
      <pivotArea dataOnly="0" labelOnly="1" outline="0" fieldPosition="0">
        <references count="1">
          <reference field="8" count="1">
            <x v="0"/>
          </reference>
        </references>
      </pivotArea>
    </format>
  </formats>
  <conditionalFormats count="1">
    <conditionalFormat scope="field" priority="5">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stamp" xr10:uid="{739FA842-157D-4FAE-A351-18900B5BA6E0}" sourceName="Datestamp">
  <pivotTables>
    <pivotTable tabId="5" name="PivotTable5"/>
    <pivotTable tabId="5" name="PivotTable6"/>
    <pivotTable tabId="5" name="Report1"/>
  </pivotTables>
  <data>
    <tabular pivotCacheId="583150852">
      <items count="14">
        <i x="1" s="1"/>
        <i x="2" s="1"/>
        <i x="3" s="1"/>
        <i x="4" s="1"/>
        <i x="5" s="1"/>
        <i x="6" s="1"/>
        <i x="7" s="1"/>
        <i x="8" s="1"/>
        <i x="9" s="1"/>
        <i x="10" s="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stamp" xr10:uid="{81D50F7C-2F9F-4F8B-BA19-A75B9B40AB55}" cache="Slicer_Datestamp" caption="Month" columnCount="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5D44DE-039F-46D0-8332-7DE5F85C961C}" name="categories" displayName="categories" ref="B5:D31" totalsRowShown="0" headerRowBorderDxfId="72">
  <autoFilter ref="B5:D31" xr:uid="{E45D44DE-039F-46D0-8332-7DE5F85C961C}"/>
  <tableColumns count="3">
    <tableColumn id="1" xr3:uid="{65C0C383-C05B-411E-8801-AD96F31A9DA9}" name="Category"/>
    <tableColumn id="2" xr3:uid="{682564C5-48BF-45F8-924E-02E808CBD140}" name="Subcategory"/>
    <tableColumn id="3" xr3:uid="{C90D568B-9A02-4A0A-B556-9DB4D8E76463}" name="Category Type"/>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4C6782-095B-463D-B8E9-D30E17CB3159}" name="Transaction" displayName="Transaction" ref="A4:I272" totalsRowShown="0" headerRowDxfId="71" headerRowBorderDxfId="70" tableBorderDxfId="69">
  <autoFilter ref="A4:I272" xr:uid="{A24C6782-095B-463D-B8E9-D30E17CB3159}"/>
  <tableColumns count="9">
    <tableColumn id="1" xr3:uid="{5441218F-BCB5-43D9-BAB8-968B99A03000}" name="Account"/>
    <tableColumn id="17" xr3:uid="{967DF064-9BF1-4FF4-A114-FC485F1FA7CD}" name="Datestamp" dataDxfId="68"/>
    <tableColumn id="3" xr3:uid="{593E9FF8-52DD-4489-887A-4445CC3EE058}" name="Description"/>
    <tableColumn id="5" xr3:uid="{BC4159C2-1200-416A-B39F-037720807683}" name="Subcategory"/>
    <tableColumn id="6" xr3:uid="{EB7DA5F5-6198-4405-AE16-24B4320C5476}" name="Debit (BDT)"/>
    <tableColumn id="7" xr3:uid="{648BD970-3EE6-4D21-A4EC-F9CCD8EAD055}" name="Credit (BDT)"/>
    <tableColumn id="8" xr3:uid="{7CE7ACD9-46CB-4C5D-83FB-B595217AEC7F}" name="Income/Expense" dataDxfId="67">
      <calculatedColumnFormula>Transaction[[#This Row],[Credit (BDT)]]-Transaction[[#This Row],[Debit (BDT)]]</calculatedColumnFormula>
    </tableColumn>
    <tableColumn id="10" xr3:uid="{80ADC859-325B-4C7B-B7E6-4B6A2E4B24FB}" name="Category" dataDxfId="66">
      <calculatedColumnFormula>_xlfn.XLOOKUP(Transaction[[#This Row],[Subcategory]],categories[Subcategory],categories[Category],"Add Subcategory")</calculatedColumnFormula>
    </tableColumn>
    <tableColumn id="11" xr3:uid="{9D7B785D-9838-4A72-A7D2-F765DB1EBE6E}" name="Category Type" dataDxfId="65">
      <calculatedColumnFormula>_xlfn.XLOOKUP(Transaction[[#This Row],[Subcategory]],categories[Subcategory],categories[Category Type],"Add Subcategory")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AA0F7-89CE-4823-A358-094F8EE917CB}">
  <dimension ref="B2:D31"/>
  <sheetViews>
    <sheetView zoomScale="130" zoomScaleNormal="130" workbookViewId="0">
      <selection activeCell="B5" sqref="B5:D31"/>
    </sheetView>
  </sheetViews>
  <sheetFormatPr defaultRowHeight="15" x14ac:dyDescent="0.25"/>
  <cols>
    <col min="2" max="2" width="16" bestFit="1" customWidth="1"/>
    <col min="3" max="3" width="15.85546875" bestFit="1" customWidth="1"/>
    <col min="4" max="4" width="16" bestFit="1" customWidth="1"/>
  </cols>
  <sheetData>
    <row r="2" spans="2:4" x14ac:dyDescent="0.25">
      <c r="B2" s="11" t="s">
        <v>34</v>
      </c>
      <c r="C2" s="11"/>
      <c r="D2" s="11"/>
    </row>
    <row r="3" spans="2:4" x14ac:dyDescent="0.25">
      <c r="B3" s="11"/>
      <c r="C3" s="11"/>
      <c r="D3" s="11"/>
    </row>
    <row r="5" spans="2:4" x14ac:dyDescent="0.25">
      <c r="B5" s="1" t="s">
        <v>3</v>
      </c>
      <c r="C5" s="1" t="s">
        <v>4</v>
      </c>
      <c r="D5" s="1" t="s">
        <v>5</v>
      </c>
    </row>
    <row r="6" spans="2:4" x14ac:dyDescent="0.25">
      <c r="B6" t="s">
        <v>6</v>
      </c>
      <c r="C6" t="s">
        <v>7</v>
      </c>
      <c r="D6" t="s">
        <v>8</v>
      </c>
    </row>
    <row r="7" spans="2:4" x14ac:dyDescent="0.25">
      <c r="B7" t="s">
        <v>9</v>
      </c>
      <c r="C7" t="s">
        <v>10</v>
      </c>
      <c r="D7" t="s">
        <v>8</v>
      </c>
    </row>
    <row r="8" spans="2:4" x14ac:dyDescent="0.25">
      <c r="B8" t="s">
        <v>9</v>
      </c>
      <c r="C8" t="s">
        <v>11</v>
      </c>
      <c r="D8" t="s">
        <v>8</v>
      </c>
    </row>
    <row r="9" spans="2:4" x14ac:dyDescent="0.25">
      <c r="B9" t="s">
        <v>12</v>
      </c>
      <c r="C9" t="s">
        <v>36</v>
      </c>
      <c r="D9" t="s">
        <v>8</v>
      </c>
    </row>
    <row r="10" spans="2:4" x14ac:dyDescent="0.25">
      <c r="B10" t="s">
        <v>12</v>
      </c>
      <c r="C10" t="s">
        <v>13</v>
      </c>
      <c r="D10" t="s">
        <v>8</v>
      </c>
    </row>
    <row r="11" spans="2:4" x14ac:dyDescent="0.25">
      <c r="B11" t="s">
        <v>14</v>
      </c>
      <c r="C11" t="s">
        <v>15</v>
      </c>
      <c r="D11" t="s">
        <v>8</v>
      </c>
    </row>
    <row r="12" spans="2:4" x14ac:dyDescent="0.25">
      <c r="B12" t="s">
        <v>14</v>
      </c>
      <c r="C12" t="s">
        <v>16</v>
      </c>
      <c r="D12" t="s">
        <v>8</v>
      </c>
    </row>
    <row r="13" spans="2:4" x14ac:dyDescent="0.25">
      <c r="B13" t="s">
        <v>14</v>
      </c>
      <c r="C13" t="s">
        <v>17</v>
      </c>
      <c r="D13" t="s">
        <v>8</v>
      </c>
    </row>
    <row r="14" spans="2:4" x14ac:dyDescent="0.25">
      <c r="B14" t="s">
        <v>14</v>
      </c>
      <c r="C14" t="s">
        <v>18</v>
      </c>
      <c r="D14" t="s">
        <v>8</v>
      </c>
    </row>
    <row r="15" spans="2:4" x14ac:dyDescent="0.25">
      <c r="B15" t="s">
        <v>45</v>
      </c>
      <c r="C15" t="s">
        <v>46</v>
      </c>
      <c r="D15" t="s">
        <v>8</v>
      </c>
    </row>
    <row r="16" spans="2:4" x14ac:dyDescent="0.25">
      <c r="B16" t="s">
        <v>43</v>
      </c>
      <c r="C16" t="s">
        <v>44</v>
      </c>
      <c r="D16" t="s">
        <v>8</v>
      </c>
    </row>
    <row r="17" spans="2:4" x14ac:dyDescent="0.25">
      <c r="B17" t="s">
        <v>19</v>
      </c>
      <c r="C17" t="s">
        <v>20</v>
      </c>
      <c r="D17" t="s">
        <v>21</v>
      </c>
    </row>
    <row r="18" spans="2:4" x14ac:dyDescent="0.25">
      <c r="B18" t="s">
        <v>22</v>
      </c>
      <c r="C18" t="s">
        <v>23</v>
      </c>
      <c r="D18" t="s">
        <v>8</v>
      </c>
    </row>
    <row r="19" spans="2:4" x14ac:dyDescent="0.25">
      <c r="B19" t="s">
        <v>22</v>
      </c>
      <c r="C19" t="s">
        <v>24</v>
      </c>
      <c r="D19" t="s">
        <v>8</v>
      </c>
    </row>
    <row r="20" spans="2:4" x14ac:dyDescent="0.25">
      <c r="B20" t="s">
        <v>22</v>
      </c>
      <c r="C20" t="s">
        <v>41</v>
      </c>
      <c r="D20" t="s">
        <v>8</v>
      </c>
    </row>
    <row r="21" spans="2:4" x14ac:dyDescent="0.25">
      <c r="B21" t="s">
        <v>22</v>
      </c>
      <c r="C21" t="s">
        <v>25</v>
      </c>
      <c r="D21" t="s">
        <v>8</v>
      </c>
    </row>
    <row r="22" spans="2:4" x14ac:dyDescent="0.25">
      <c r="B22" t="s">
        <v>37</v>
      </c>
      <c r="C22" t="s">
        <v>38</v>
      </c>
      <c r="D22" t="s">
        <v>8</v>
      </c>
    </row>
    <row r="23" spans="2:4" x14ac:dyDescent="0.25">
      <c r="B23" t="s">
        <v>37</v>
      </c>
      <c r="C23" t="s">
        <v>39</v>
      </c>
      <c r="D23" t="s">
        <v>8</v>
      </c>
    </row>
    <row r="24" spans="2:4" x14ac:dyDescent="0.25">
      <c r="B24" t="s">
        <v>26</v>
      </c>
      <c r="C24" t="s">
        <v>27</v>
      </c>
      <c r="D24" t="s">
        <v>28</v>
      </c>
    </row>
    <row r="25" spans="2:4" x14ac:dyDescent="0.25">
      <c r="B25" t="s">
        <v>29</v>
      </c>
      <c r="C25" t="s">
        <v>40</v>
      </c>
      <c r="D25" t="s">
        <v>8</v>
      </c>
    </row>
    <row r="26" spans="2:4" x14ac:dyDescent="0.25">
      <c r="B26" t="s">
        <v>29</v>
      </c>
      <c r="C26" t="s">
        <v>35</v>
      </c>
      <c r="D26" t="s">
        <v>8</v>
      </c>
    </row>
    <row r="27" spans="2:4" x14ac:dyDescent="0.25">
      <c r="B27" t="s">
        <v>42</v>
      </c>
      <c r="C27" t="s">
        <v>53</v>
      </c>
      <c r="D27" t="s">
        <v>8</v>
      </c>
    </row>
    <row r="28" spans="2:4" x14ac:dyDescent="0.25">
      <c r="B28" t="s">
        <v>30</v>
      </c>
      <c r="C28" t="s">
        <v>31</v>
      </c>
      <c r="D28" t="s">
        <v>21</v>
      </c>
    </row>
    <row r="29" spans="2:4" x14ac:dyDescent="0.25">
      <c r="B29" t="s">
        <v>30</v>
      </c>
      <c r="C29" t="s">
        <v>32</v>
      </c>
      <c r="D29" t="s">
        <v>21</v>
      </c>
    </row>
    <row r="30" spans="2:4" x14ac:dyDescent="0.25">
      <c r="B30" t="s">
        <v>30</v>
      </c>
      <c r="C30" t="s">
        <v>2</v>
      </c>
      <c r="D30" t="s">
        <v>21</v>
      </c>
    </row>
    <row r="31" spans="2:4" x14ac:dyDescent="0.25">
      <c r="B31" t="s">
        <v>30</v>
      </c>
      <c r="C31" t="s">
        <v>33</v>
      </c>
      <c r="D31" t="s">
        <v>8</v>
      </c>
    </row>
  </sheetData>
  <mergeCells count="1">
    <mergeCell ref="B2:D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E0D03-B1D9-4920-9DC8-7DB6AC401B64}">
  <dimension ref="A1:I272"/>
  <sheetViews>
    <sheetView workbookViewId="0">
      <selection activeCell="J8" sqref="J8"/>
    </sheetView>
  </sheetViews>
  <sheetFormatPr defaultRowHeight="15" x14ac:dyDescent="0.25"/>
  <cols>
    <col min="1" max="1" width="10.28515625" customWidth="1"/>
    <col min="2" max="2" width="12.85546875" bestFit="1" customWidth="1"/>
    <col min="3" max="3" width="24.42578125" bestFit="1" customWidth="1"/>
    <col min="4" max="4" width="14.140625" customWidth="1"/>
    <col min="5" max="5" width="13.42578125" bestFit="1" customWidth="1"/>
    <col min="6" max="6" width="14" bestFit="1" customWidth="1"/>
    <col min="7" max="7" width="18.28515625" customWidth="1"/>
    <col min="8" max="8" width="16" bestFit="1" customWidth="1"/>
    <col min="9" max="9" width="12.28515625" customWidth="1"/>
  </cols>
  <sheetData>
    <row r="1" spans="1:9" x14ac:dyDescent="0.25">
      <c r="B1" s="19" t="s">
        <v>99</v>
      </c>
      <c r="C1" s="20"/>
      <c r="D1" s="20"/>
      <c r="E1" s="20"/>
      <c r="F1" s="20"/>
      <c r="G1" s="20"/>
    </row>
    <row r="2" spans="1:9" x14ac:dyDescent="0.25">
      <c r="B2" s="20"/>
      <c r="C2" s="20"/>
      <c r="D2" s="20"/>
      <c r="E2" s="20"/>
      <c r="F2" s="20"/>
      <c r="G2" s="20"/>
    </row>
    <row r="4" spans="1:9" x14ac:dyDescent="0.25">
      <c r="A4" s="3" t="s">
        <v>0</v>
      </c>
      <c r="B4" s="10" t="s">
        <v>82</v>
      </c>
      <c r="C4" s="3" t="s">
        <v>1</v>
      </c>
      <c r="D4" s="3" t="s">
        <v>4</v>
      </c>
      <c r="E4" s="3" t="s">
        <v>47</v>
      </c>
      <c r="F4" s="3" t="s">
        <v>48</v>
      </c>
      <c r="G4" s="3" t="s">
        <v>79</v>
      </c>
      <c r="H4" s="3" t="s">
        <v>3</v>
      </c>
      <c r="I4" s="3" t="s">
        <v>5</v>
      </c>
    </row>
    <row r="5" spans="1:9" x14ac:dyDescent="0.25">
      <c r="A5" t="s">
        <v>51</v>
      </c>
      <c r="B5" s="9">
        <v>45665</v>
      </c>
      <c r="C5" t="s">
        <v>52</v>
      </c>
      <c r="D5" t="s">
        <v>53</v>
      </c>
      <c r="E5">
        <v>2185</v>
      </c>
      <c r="G5">
        <f>Transaction[[#This Row],[Credit (BDT)]]-Transaction[[#This Row],[Debit (BDT)]]</f>
        <v>-2185</v>
      </c>
      <c r="H5" t="str">
        <f>_xlfn.XLOOKUP(Transaction[[#This Row],[Subcategory]],categories[Subcategory],categories[Category],"Add Subcategory")</f>
        <v>Education</v>
      </c>
      <c r="I5" t="str">
        <f>_xlfn.XLOOKUP(Transaction[[#This Row],[Subcategory]],categories[Subcategory],categories[Category Type],"Add Subcategory")</f>
        <v>Expense</v>
      </c>
    </row>
    <row r="6" spans="1:9" x14ac:dyDescent="0.25">
      <c r="A6" t="s">
        <v>54</v>
      </c>
      <c r="B6" s="9">
        <v>45664</v>
      </c>
      <c r="C6" t="s">
        <v>55</v>
      </c>
      <c r="D6" t="s">
        <v>39</v>
      </c>
      <c r="E6">
        <v>2522</v>
      </c>
      <c r="G6">
        <f>Transaction[[#This Row],[Credit (BDT)]]-Transaction[[#This Row],[Debit (BDT)]]</f>
        <v>-2522</v>
      </c>
      <c r="H6" t="str">
        <f>_xlfn.XLOOKUP(Transaction[[#This Row],[Subcategory]],categories[Subcategory],categories[Category],"Add Subcategory")</f>
        <v>Healthcare</v>
      </c>
      <c r="I6" t="str">
        <f>_xlfn.XLOOKUP(Transaction[[#This Row],[Subcategory]],categories[Subcategory],categories[Category Type],"Add Subcategory")</f>
        <v>Expense</v>
      </c>
    </row>
    <row r="7" spans="1:9" x14ac:dyDescent="0.25">
      <c r="A7" t="s">
        <v>51</v>
      </c>
      <c r="B7" s="9">
        <v>45673</v>
      </c>
      <c r="C7" t="s">
        <v>56</v>
      </c>
      <c r="D7" t="s">
        <v>35</v>
      </c>
      <c r="E7">
        <v>1100</v>
      </c>
      <c r="G7">
        <f>Transaction[[#This Row],[Credit (BDT)]]-Transaction[[#This Row],[Debit (BDT)]]</f>
        <v>-1100</v>
      </c>
      <c r="H7" t="str">
        <f>_xlfn.XLOOKUP(Transaction[[#This Row],[Subcategory]],categories[Subcategory],categories[Category],"Add Subcategory")</f>
        <v>Transport</v>
      </c>
      <c r="I7" t="str">
        <f>_xlfn.XLOOKUP(Transaction[[#This Row],[Subcategory]],categories[Subcategory],categories[Category Type],"Add Subcategory")</f>
        <v>Expense</v>
      </c>
    </row>
    <row r="8" spans="1:9" x14ac:dyDescent="0.25">
      <c r="A8" t="s">
        <v>54</v>
      </c>
      <c r="B8" s="9">
        <v>45664</v>
      </c>
      <c r="C8" t="s">
        <v>57</v>
      </c>
      <c r="D8" t="s">
        <v>40</v>
      </c>
      <c r="E8">
        <v>196</v>
      </c>
      <c r="G8">
        <f>Transaction[[#This Row],[Credit (BDT)]]-Transaction[[#This Row],[Debit (BDT)]]</f>
        <v>-196</v>
      </c>
      <c r="H8" t="str">
        <f>_xlfn.XLOOKUP(Transaction[[#This Row],[Subcategory]],categories[Subcategory],categories[Category],"Add Subcategory")</f>
        <v>Transport</v>
      </c>
      <c r="I8" t="str">
        <f>_xlfn.XLOOKUP(Transaction[[#This Row],[Subcategory]],categories[Subcategory],categories[Category Type],"Add Subcategory")</f>
        <v>Expense</v>
      </c>
    </row>
    <row r="9" spans="1:9" x14ac:dyDescent="0.25">
      <c r="A9" t="s">
        <v>54</v>
      </c>
      <c r="B9" s="9">
        <v>45661</v>
      </c>
      <c r="C9" t="s">
        <v>58</v>
      </c>
      <c r="D9" t="s">
        <v>27</v>
      </c>
      <c r="E9">
        <v>3058</v>
      </c>
      <c r="G9">
        <f>Transaction[[#This Row],[Credit (BDT)]]-Transaction[[#This Row],[Debit (BDT)]]</f>
        <v>-3058</v>
      </c>
      <c r="H9" t="str">
        <f>_xlfn.XLOOKUP(Transaction[[#This Row],[Subcategory]],categories[Subcategory],categories[Category],"Add Subcategory")</f>
        <v>Transfer</v>
      </c>
      <c r="I9" t="str">
        <f>_xlfn.XLOOKUP(Transaction[[#This Row],[Subcategory]],categories[Subcategory],categories[Category Type],"Add Subcategory")</f>
        <v>Not Reported</v>
      </c>
    </row>
    <row r="10" spans="1:9" x14ac:dyDescent="0.25">
      <c r="A10" t="s">
        <v>51</v>
      </c>
      <c r="B10" s="9">
        <v>45658</v>
      </c>
      <c r="C10" t="s">
        <v>59</v>
      </c>
      <c r="D10" t="s">
        <v>13</v>
      </c>
      <c r="E10">
        <v>2448</v>
      </c>
      <c r="G10">
        <f>Transaction[[#This Row],[Credit (BDT)]]-Transaction[[#This Row],[Debit (BDT)]]</f>
        <v>-2448</v>
      </c>
      <c r="H10" t="str">
        <f>_xlfn.XLOOKUP(Transaction[[#This Row],[Subcategory]],categories[Subcategory],categories[Category],"Add Subcategory")</f>
        <v>Dining Out</v>
      </c>
      <c r="I10" t="str">
        <f>_xlfn.XLOOKUP(Transaction[[#This Row],[Subcategory]],categories[Subcategory],categories[Category Type],"Add Subcategory")</f>
        <v>Expense</v>
      </c>
    </row>
    <row r="11" spans="1:9" x14ac:dyDescent="0.25">
      <c r="A11" t="s">
        <v>54</v>
      </c>
      <c r="B11" s="9">
        <v>45669</v>
      </c>
      <c r="C11" t="s">
        <v>56</v>
      </c>
      <c r="D11" t="s">
        <v>35</v>
      </c>
      <c r="E11">
        <v>1259</v>
      </c>
      <c r="G11">
        <f>Transaction[[#This Row],[Credit (BDT)]]-Transaction[[#This Row],[Debit (BDT)]]</f>
        <v>-1259</v>
      </c>
      <c r="H11" t="str">
        <f>_xlfn.XLOOKUP(Transaction[[#This Row],[Subcategory]],categories[Subcategory],categories[Category],"Add Subcategory")</f>
        <v>Transport</v>
      </c>
      <c r="I11" t="str">
        <f>_xlfn.XLOOKUP(Transaction[[#This Row],[Subcategory]],categories[Subcategory],categories[Category Type],"Add Subcategory")</f>
        <v>Expense</v>
      </c>
    </row>
    <row r="12" spans="1:9" x14ac:dyDescent="0.25">
      <c r="A12" t="s">
        <v>54</v>
      </c>
      <c r="B12" s="9">
        <v>45685</v>
      </c>
      <c r="C12" t="s">
        <v>52</v>
      </c>
      <c r="D12" t="s">
        <v>53</v>
      </c>
      <c r="E12">
        <v>3155</v>
      </c>
      <c r="G12">
        <f>Transaction[[#This Row],[Credit (BDT)]]-Transaction[[#This Row],[Debit (BDT)]]</f>
        <v>-3155</v>
      </c>
      <c r="H12" t="str">
        <f>_xlfn.XLOOKUP(Transaction[[#This Row],[Subcategory]],categories[Subcategory],categories[Category],"Add Subcategory")</f>
        <v>Education</v>
      </c>
      <c r="I12" t="str">
        <f>_xlfn.XLOOKUP(Transaction[[#This Row],[Subcategory]],categories[Subcategory],categories[Category Type],"Add Subcategory")</f>
        <v>Expense</v>
      </c>
    </row>
    <row r="13" spans="1:9" x14ac:dyDescent="0.25">
      <c r="A13" t="s">
        <v>54</v>
      </c>
      <c r="B13" s="9">
        <v>45663</v>
      </c>
      <c r="C13" t="s">
        <v>60</v>
      </c>
      <c r="D13" t="s">
        <v>18</v>
      </c>
      <c r="E13">
        <v>5788</v>
      </c>
      <c r="G13">
        <f>Transaction[[#This Row],[Credit (BDT)]]-Transaction[[#This Row],[Debit (BDT)]]</f>
        <v>-5788</v>
      </c>
      <c r="H13" t="str">
        <f>_xlfn.XLOOKUP(Transaction[[#This Row],[Subcategory]],categories[Subcategory],categories[Category],"Add Subcategory")</f>
        <v>Discretionary</v>
      </c>
      <c r="I13" t="str">
        <f>_xlfn.XLOOKUP(Transaction[[#This Row],[Subcategory]],categories[Subcategory],categories[Category Type],"Add Subcategory")</f>
        <v>Expense</v>
      </c>
    </row>
    <row r="14" spans="1:9" x14ac:dyDescent="0.25">
      <c r="A14" t="s">
        <v>49</v>
      </c>
      <c r="B14" s="9">
        <v>45671</v>
      </c>
      <c r="C14" t="s">
        <v>50</v>
      </c>
      <c r="D14" t="s">
        <v>20</v>
      </c>
      <c r="F14">
        <v>59806</v>
      </c>
      <c r="G14">
        <f>Transaction[[#This Row],[Credit (BDT)]]-Transaction[[#This Row],[Debit (BDT)]]</f>
        <v>59806</v>
      </c>
      <c r="H14" t="str">
        <f>_xlfn.XLOOKUP(Transaction[[#This Row],[Subcategory]],categories[Subcategory],categories[Category],"Add Subcategory")</f>
        <v>Fixed</v>
      </c>
      <c r="I14" t="str">
        <f>_xlfn.XLOOKUP(Transaction[[#This Row],[Subcategory]],categories[Subcategory],categories[Category Type],"Add Subcategory")</f>
        <v>Income</v>
      </c>
    </row>
    <row r="15" spans="1:9" x14ac:dyDescent="0.25">
      <c r="A15" t="s">
        <v>49</v>
      </c>
      <c r="B15" s="9">
        <v>45666</v>
      </c>
      <c r="C15" t="s">
        <v>56</v>
      </c>
      <c r="D15" t="s">
        <v>35</v>
      </c>
      <c r="E15">
        <v>997</v>
      </c>
      <c r="G15">
        <f>Transaction[[#This Row],[Credit (BDT)]]-Transaction[[#This Row],[Debit (BDT)]]</f>
        <v>-997</v>
      </c>
      <c r="H15" t="str">
        <f>_xlfn.XLOOKUP(Transaction[[#This Row],[Subcategory]],categories[Subcategory],categories[Category],"Add Subcategory")</f>
        <v>Transport</v>
      </c>
      <c r="I15" t="str">
        <f>_xlfn.XLOOKUP(Transaction[[#This Row],[Subcategory]],categories[Subcategory],categories[Category Type],"Add Subcategory")</f>
        <v>Expense</v>
      </c>
    </row>
    <row r="16" spans="1:9" x14ac:dyDescent="0.25">
      <c r="A16" t="s">
        <v>49</v>
      </c>
      <c r="B16" s="9">
        <v>45684</v>
      </c>
      <c r="C16" t="s">
        <v>52</v>
      </c>
      <c r="D16" t="s">
        <v>53</v>
      </c>
      <c r="E16">
        <v>6165</v>
      </c>
      <c r="G16">
        <f>Transaction[[#This Row],[Credit (BDT)]]-Transaction[[#This Row],[Debit (BDT)]]</f>
        <v>-6165</v>
      </c>
      <c r="H16" t="str">
        <f>_xlfn.XLOOKUP(Transaction[[#This Row],[Subcategory]],categories[Subcategory],categories[Category],"Add Subcategory")</f>
        <v>Education</v>
      </c>
      <c r="I16" t="str">
        <f>_xlfn.XLOOKUP(Transaction[[#This Row],[Subcategory]],categories[Subcategory],categories[Category Type],"Add Subcategory")</f>
        <v>Expense</v>
      </c>
    </row>
    <row r="17" spans="1:9" x14ac:dyDescent="0.25">
      <c r="A17" t="s">
        <v>54</v>
      </c>
      <c r="B17" s="9">
        <v>45682</v>
      </c>
      <c r="C17" t="s">
        <v>61</v>
      </c>
      <c r="D17" t="s">
        <v>38</v>
      </c>
      <c r="E17">
        <v>2755</v>
      </c>
      <c r="G17">
        <f>Transaction[[#This Row],[Credit (BDT)]]-Transaction[[#This Row],[Debit (BDT)]]</f>
        <v>-2755</v>
      </c>
      <c r="H17" t="str">
        <f>_xlfn.XLOOKUP(Transaction[[#This Row],[Subcategory]],categories[Subcategory],categories[Category],"Add Subcategory")</f>
        <v>Healthcare</v>
      </c>
      <c r="I17" t="str">
        <f>_xlfn.XLOOKUP(Transaction[[#This Row],[Subcategory]],categories[Subcategory],categories[Category Type],"Add Subcategory")</f>
        <v>Expense</v>
      </c>
    </row>
    <row r="18" spans="1:9" x14ac:dyDescent="0.25">
      <c r="A18" t="s">
        <v>54</v>
      </c>
      <c r="B18" s="9">
        <v>45673</v>
      </c>
      <c r="C18" t="s">
        <v>59</v>
      </c>
      <c r="D18" t="s">
        <v>13</v>
      </c>
      <c r="E18">
        <v>2513</v>
      </c>
      <c r="G18">
        <f>Transaction[[#This Row],[Credit (BDT)]]-Transaction[[#This Row],[Debit (BDT)]]</f>
        <v>-2513</v>
      </c>
      <c r="H18" t="str">
        <f>_xlfn.XLOOKUP(Transaction[[#This Row],[Subcategory]],categories[Subcategory],categories[Category],"Add Subcategory")</f>
        <v>Dining Out</v>
      </c>
      <c r="I18" t="str">
        <f>_xlfn.XLOOKUP(Transaction[[#This Row],[Subcategory]],categories[Subcategory],categories[Category Type],"Add Subcategory")</f>
        <v>Expense</v>
      </c>
    </row>
    <row r="19" spans="1:9" x14ac:dyDescent="0.25">
      <c r="A19" t="s">
        <v>51</v>
      </c>
      <c r="B19" s="9">
        <v>45663</v>
      </c>
      <c r="C19" t="s">
        <v>56</v>
      </c>
      <c r="D19" t="s">
        <v>35</v>
      </c>
      <c r="E19">
        <v>158</v>
      </c>
      <c r="G19">
        <f>Transaction[[#This Row],[Credit (BDT)]]-Transaction[[#This Row],[Debit (BDT)]]</f>
        <v>-158</v>
      </c>
      <c r="H19" t="str">
        <f>_xlfn.XLOOKUP(Transaction[[#This Row],[Subcategory]],categories[Subcategory],categories[Category],"Add Subcategory")</f>
        <v>Transport</v>
      </c>
      <c r="I19" t="str">
        <f>_xlfn.XLOOKUP(Transaction[[#This Row],[Subcategory]],categories[Subcategory],categories[Category Type],"Add Subcategory")</f>
        <v>Expense</v>
      </c>
    </row>
    <row r="20" spans="1:9" x14ac:dyDescent="0.25">
      <c r="A20" t="s">
        <v>54</v>
      </c>
      <c r="B20" s="9">
        <v>45680</v>
      </c>
      <c r="C20" t="s">
        <v>57</v>
      </c>
      <c r="D20" t="s">
        <v>40</v>
      </c>
      <c r="E20">
        <v>91</v>
      </c>
      <c r="G20">
        <f>Transaction[[#This Row],[Credit (BDT)]]-Transaction[[#This Row],[Debit (BDT)]]</f>
        <v>-91</v>
      </c>
      <c r="H20" t="str">
        <f>_xlfn.XLOOKUP(Transaction[[#This Row],[Subcategory]],categories[Subcategory],categories[Category],"Add Subcategory")</f>
        <v>Transport</v>
      </c>
      <c r="I20" t="str">
        <f>_xlfn.XLOOKUP(Transaction[[#This Row],[Subcategory]],categories[Subcategory],categories[Category Type],"Add Subcategory")</f>
        <v>Expense</v>
      </c>
    </row>
    <row r="21" spans="1:9" x14ac:dyDescent="0.25">
      <c r="A21" t="s">
        <v>54</v>
      </c>
      <c r="B21" s="9">
        <v>45683</v>
      </c>
      <c r="C21" t="s">
        <v>62</v>
      </c>
      <c r="D21" t="s">
        <v>2</v>
      </c>
      <c r="F21">
        <v>15808</v>
      </c>
      <c r="G21">
        <f>Transaction[[#This Row],[Credit (BDT)]]-Transaction[[#This Row],[Debit (BDT)]]</f>
        <v>15808</v>
      </c>
      <c r="H21" t="str">
        <f>_xlfn.XLOOKUP(Transaction[[#This Row],[Subcategory]],categories[Subcategory],categories[Category],"Add Subcategory")</f>
        <v>Variable</v>
      </c>
      <c r="I21" t="str">
        <f>_xlfn.XLOOKUP(Transaction[[#This Row],[Subcategory]],categories[Subcategory],categories[Category Type],"Add Subcategory")</f>
        <v>Income</v>
      </c>
    </row>
    <row r="22" spans="1:9" x14ac:dyDescent="0.25">
      <c r="A22" t="s">
        <v>49</v>
      </c>
      <c r="B22" s="9">
        <v>45682</v>
      </c>
      <c r="C22" t="s">
        <v>59</v>
      </c>
      <c r="D22" t="s">
        <v>13</v>
      </c>
      <c r="E22">
        <v>1190</v>
      </c>
      <c r="G22">
        <f>Transaction[[#This Row],[Credit (BDT)]]-Transaction[[#This Row],[Debit (BDT)]]</f>
        <v>-1190</v>
      </c>
      <c r="H22" t="str">
        <f>_xlfn.XLOOKUP(Transaction[[#This Row],[Subcategory]],categories[Subcategory],categories[Category],"Add Subcategory")</f>
        <v>Dining Out</v>
      </c>
      <c r="I22" t="str">
        <f>_xlfn.XLOOKUP(Transaction[[#This Row],[Subcategory]],categories[Subcategory],categories[Category Type],"Add Subcategory")</f>
        <v>Expense</v>
      </c>
    </row>
    <row r="23" spans="1:9" x14ac:dyDescent="0.25">
      <c r="A23" t="s">
        <v>49</v>
      </c>
      <c r="B23" s="9">
        <v>45674</v>
      </c>
      <c r="C23" t="s">
        <v>63</v>
      </c>
      <c r="D23" t="s">
        <v>44</v>
      </c>
      <c r="E23">
        <v>824</v>
      </c>
      <c r="G23">
        <f>Transaction[[#This Row],[Credit (BDT)]]-Transaction[[#This Row],[Debit (BDT)]]</f>
        <v>-824</v>
      </c>
      <c r="H23" t="str">
        <f>_xlfn.XLOOKUP(Transaction[[#This Row],[Subcategory]],categories[Subcategory],categories[Category],"Add Subcategory")</f>
        <v>Social</v>
      </c>
      <c r="I23" t="str">
        <f>_xlfn.XLOOKUP(Transaction[[#This Row],[Subcategory]],categories[Subcategory],categories[Category Type],"Add Subcategory")</f>
        <v>Expense</v>
      </c>
    </row>
    <row r="24" spans="1:9" x14ac:dyDescent="0.25">
      <c r="A24" t="s">
        <v>51</v>
      </c>
      <c r="B24" s="9">
        <v>45676</v>
      </c>
      <c r="C24" t="s">
        <v>61</v>
      </c>
      <c r="D24" t="s">
        <v>38</v>
      </c>
      <c r="E24">
        <v>3037</v>
      </c>
      <c r="G24">
        <f>Transaction[[#This Row],[Credit (BDT)]]-Transaction[[#This Row],[Debit (BDT)]]</f>
        <v>-3037</v>
      </c>
      <c r="H24" t="str">
        <f>_xlfn.XLOOKUP(Transaction[[#This Row],[Subcategory]],categories[Subcategory],categories[Category],"Add Subcategory")</f>
        <v>Healthcare</v>
      </c>
      <c r="I24" t="str">
        <f>_xlfn.XLOOKUP(Transaction[[#This Row],[Subcategory]],categories[Subcategory],categories[Category Type],"Add Subcategory")</f>
        <v>Expense</v>
      </c>
    </row>
    <row r="25" spans="1:9" x14ac:dyDescent="0.25">
      <c r="A25" t="s">
        <v>51</v>
      </c>
      <c r="B25" s="9">
        <v>45685</v>
      </c>
      <c r="C25" t="s">
        <v>64</v>
      </c>
      <c r="D25" t="s">
        <v>11</v>
      </c>
      <c r="E25">
        <v>11721</v>
      </c>
      <c r="G25">
        <f>Transaction[[#This Row],[Credit (BDT)]]-Transaction[[#This Row],[Debit (BDT)]]</f>
        <v>-11721</v>
      </c>
      <c r="H25" t="str">
        <f>_xlfn.XLOOKUP(Transaction[[#This Row],[Subcategory]],categories[Subcategory],categories[Category],"Add Subcategory")</f>
        <v>Debt Repayment</v>
      </c>
      <c r="I25" t="str">
        <f>_xlfn.XLOOKUP(Transaction[[#This Row],[Subcategory]],categories[Subcategory],categories[Category Type],"Add Subcategory")</f>
        <v>Expense</v>
      </c>
    </row>
    <row r="26" spans="1:9" x14ac:dyDescent="0.25">
      <c r="A26" t="s">
        <v>54</v>
      </c>
      <c r="B26" s="9">
        <v>45659</v>
      </c>
      <c r="C26" t="s">
        <v>65</v>
      </c>
      <c r="D26" t="s">
        <v>7</v>
      </c>
      <c r="E26">
        <v>5055</v>
      </c>
      <c r="G26">
        <f>Transaction[[#This Row],[Credit (BDT)]]-Transaction[[#This Row],[Debit (BDT)]]</f>
        <v>-5055</v>
      </c>
      <c r="H26" t="str">
        <f>_xlfn.XLOOKUP(Transaction[[#This Row],[Subcategory]],categories[Subcategory],categories[Category],"Add Subcategory")</f>
        <v>Charity</v>
      </c>
      <c r="I26" t="str">
        <f>_xlfn.XLOOKUP(Transaction[[#This Row],[Subcategory]],categories[Subcategory],categories[Category Type],"Add Subcategory")</f>
        <v>Expense</v>
      </c>
    </row>
    <row r="27" spans="1:9" x14ac:dyDescent="0.25">
      <c r="A27" t="s">
        <v>49</v>
      </c>
      <c r="B27" s="9">
        <v>45700</v>
      </c>
      <c r="C27" t="s">
        <v>59</v>
      </c>
      <c r="D27" t="s">
        <v>13</v>
      </c>
      <c r="E27">
        <v>4845</v>
      </c>
      <c r="G27">
        <f>Transaction[[#This Row],[Credit (BDT)]]-Transaction[[#This Row],[Debit (BDT)]]</f>
        <v>-4845</v>
      </c>
      <c r="H27" t="str">
        <f>_xlfn.XLOOKUP(Transaction[[#This Row],[Subcategory]],categories[Subcategory],categories[Category],"Add Subcategory")</f>
        <v>Dining Out</v>
      </c>
      <c r="I27" t="str">
        <f>_xlfn.XLOOKUP(Transaction[[#This Row],[Subcategory]],categories[Subcategory],categories[Category Type],"Add Subcategory")</f>
        <v>Expense</v>
      </c>
    </row>
    <row r="28" spans="1:9" x14ac:dyDescent="0.25">
      <c r="A28" t="s">
        <v>51</v>
      </c>
      <c r="B28" s="9">
        <v>45714</v>
      </c>
      <c r="C28" t="s">
        <v>66</v>
      </c>
      <c r="D28" t="s">
        <v>10</v>
      </c>
      <c r="E28">
        <v>10982</v>
      </c>
      <c r="G28">
        <f>Transaction[[#This Row],[Credit (BDT)]]-Transaction[[#This Row],[Debit (BDT)]]</f>
        <v>-10982</v>
      </c>
      <c r="H28" t="str">
        <f>_xlfn.XLOOKUP(Transaction[[#This Row],[Subcategory]],categories[Subcategory],categories[Category],"Add Subcategory")</f>
        <v>Debt Repayment</v>
      </c>
      <c r="I28" t="str">
        <f>_xlfn.XLOOKUP(Transaction[[#This Row],[Subcategory]],categories[Subcategory],categories[Category Type],"Add Subcategory")</f>
        <v>Expense</v>
      </c>
    </row>
    <row r="29" spans="1:9" x14ac:dyDescent="0.25">
      <c r="A29" t="s">
        <v>51</v>
      </c>
      <c r="B29" s="9">
        <v>45703</v>
      </c>
      <c r="C29" t="s">
        <v>55</v>
      </c>
      <c r="D29" t="s">
        <v>39</v>
      </c>
      <c r="E29">
        <v>887</v>
      </c>
      <c r="G29">
        <f>Transaction[[#This Row],[Credit (BDT)]]-Transaction[[#This Row],[Debit (BDT)]]</f>
        <v>-887</v>
      </c>
      <c r="H29" t="str">
        <f>_xlfn.XLOOKUP(Transaction[[#This Row],[Subcategory]],categories[Subcategory],categories[Category],"Add Subcategory")</f>
        <v>Healthcare</v>
      </c>
      <c r="I29" t="str">
        <f>_xlfn.XLOOKUP(Transaction[[#This Row],[Subcategory]],categories[Subcategory],categories[Category Type],"Add Subcategory")</f>
        <v>Expense</v>
      </c>
    </row>
    <row r="30" spans="1:9" x14ac:dyDescent="0.25">
      <c r="A30" t="s">
        <v>51</v>
      </c>
      <c r="B30" s="9">
        <v>45713</v>
      </c>
      <c r="C30" t="s">
        <v>63</v>
      </c>
      <c r="D30" t="s">
        <v>44</v>
      </c>
      <c r="E30">
        <v>4315</v>
      </c>
      <c r="G30">
        <f>Transaction[[#This Row],[Credit (BDT)]]-Transaction[[#This Row],[Debit (BDT)]]</f>
        <v>-4315</v>
      </c>
      <c r="H30" t="str">
        <f>_xlfn.XLOOKUP(Transaction[[#This Row],[Subcategory]],categories[Subcategory],categories[Category],"Add Subcategory")</f>
        <v>Social</v>
      </c>
      <c r="I30" t="str">
        <f>_xlfn.XLOOKUP(Transaction[[#This Row],[Subcategory]],categories[Subcategory],categories[Category Type],"Add Subcategory")</f>
        <v>Expense</v>
      </c>
    </row>
    <row r="31" spans="1:9" x14ac:dyDescent="0.25">
      <c r="A31" t="s">
        <v>51</v>
      </c>
      <c r="B31" s="9">
        <v>45713</v>
      </c>
      <c r="C31" t="s">
        <v>58</v>
      </c>
      <c r="D31" t="s">
        <v>27</v>
      </c>
      <c r="E31">
        <v>3793</v>
      </c>
      <c r="G31">
        <f>Transaction[[#This Row],[Credit (BDT)]]-Transaction[[#This Row],[Debit (BDT)]]</f>
        <v>-3793</v>
      </c>
      <c r="H31" t="str">
        <f>_xlfn.XLOOKUP(Transaction[[#This Row],[Subcategory]],categories[Subcategory],categories[Category],"Add Subcategory")</f>
        <v>Transfer</v>
      </c>
      <c r="I31" t="str">
        <f>_xlfn.XLOOKUP(Transaction[[#This Row],[Subcategory]],categories[Subcategory],categories[Category Type],"Add Subcategory")</f>
        <v>Not Reported</v>
      </c>
    </row>
    <row r="32" spans="1:9" x14ac:dyDescent="0.25">
      <c r="A32" t="s">
        <v>51</v>
      </c>
      <c r="B32" s="9">
        <v>45695</v>
      </c>
      <c r="C32" t="s">
        <v>67</v>
      </c>
      <c r="D32" t="s">
        <v>24</v>
      </c>
      <c r="E32">
        <v>2047</v>
      </c>
      <c r="G32">
        <f>Transaction[[#This Row],[Credit (BDT)]]-Transaction[[#This Row],[Debit (BDT)]]</f>
        <v>-2047</v>
      </c>
      <c r="H32" t="str">
        <f>_xlfn.XLOOKUP(Transaction[[#This Row],[Subcategory]],categories[Subcategory],categories[Category],"Add Subcategory")</f>
        <v>Living Expenses</v>
      </c>
      <c r="I32" t="str">
        <f>_xlfn.XLOOKUP(Transaction[[#This Row],[Subcategory]],categories[Subcategory],categories[Category Type],"Add Subcategory")</f>
        <v>Expense</v>
      </c>
    </row>
    <row r="33" spans="1:9" x14ac:dyDescent="0.25">
      <c r="A33" t="s">
        <v>54</v>
      </c>
      <c r="B33" s="9">
        <v>45690</v>
      </c>
      <c r="C33" t="s">
        <v>63</v>
      </c>
      <c r="D33" t="s">
        <v>44</v>
      </c>
      <c r="E33">
        <v>7671</v>
      </c>
      <c r="G33">
        <f>Transaction[[#This Row],[Credit (BDT)]]-Transaction[[#This Row],[Debit (BDT)]]</f>
        <v>-7671</v>
      </c>
      <c r="H33" t="str">
        <f>_xlfn.XLOOKUP(Transaction[[#This Row],[Subcategory]],categories[Subcategory],categories[Category],"Add Subcategory")</f>
        <v>Social</v>
      </c>
      <c r="I33" t="str">
        <f>_xlfn.XLOOKUP(Transaction[[#This Row],[Subcategory]],categories[Subcategory],categories[Category Type],"Add Subcategory")</f>
        <v>Expense</v>
      </c>
    </row>
    <row r="34" spans="1:9" x14ac:dyDescent="0.25">
      <c r="A34" t="s">
        <v>49</v>
      </c>
      <c r="B34" s="9">
        <v>45703</v>
      </c>
      <c r="C34" t="s">
        <v>50</v>
      </c>
      <c r="D34" t="s">
        <v>20</v>
      </c>
      <c r="F34">
        <v>61816</v>
      </c>
      <c r="G34">
        <f>Transaction[[#This Row],[Credit (BDT)]]-Transaction[[#This Row],[Debit (BDT)]]</f>
        <v>61816</v>
      </c>
      <c r="H34" t="str">
        <f>_xlfn.XLOOKUP(Transaction[[#This Row],[Subcategory]],categories[Subcategory],categories[Category],"Add Subcategory")</f>
        <v>Fixed</v>
      </c>
      <c r="I34" t="str">
        <f>_xlfn.XLOOKUP(Transaction[[#This Row],[Subcategory]],categories[Subcategory],categories[Category Type],"Add Subcategory")</f>
        <v>Income</v>
      </c>
    </row>
    <row r="35" spans="1:9" x14ac:dyDescent="0.25">
      <c r="A35" t="s">
        <v>49</v>
      </c>
      <c r="B35" s="9">
        <v>45698</v>
      </c>
      <c r="C35" t="s">
        <v>66</v>
      </c>
      <c r="D35" t="s">
        <v>10</v>
      </c>
      <c r="E35">
        <v>6272</v>
      </c>
      <c r="G35">
        <f>Transaction[[#This Row],[Credit (BDT)]]-Transaction[[#This Row],[Debit (BDT)]]</f>
        <v>-6272</v>
      </c>
      <c r="H35" t="str">
        <f>_xlfn.XLOOKUP(Transaction[[#This Row],[Subcategory]],categories[Subcategory],categories[Category],"Add Subcategory")</f>
        <v>Debt Repayment</v>
      </c>
      <c r="I35" t="str">
        <f>_xlfn.XLOOKUP(Transaction[[#This Row],[Subcategory]],categories[Subcategory],categories[Category Type],"Add Subcategory")</f>
        <v>Expense</v>
      </c>
    </row>
    <row r="36" spans="1:9" x14ac:dyDescent="0.25">
      <c r="A36" t="s">
        <v>49</v>
      </c>
      <c r="B36" s="9">
        <v>45693</v>
      </c>
      <c r="C36" t="s">
        <v>61</v>
      </c>
      <c r="D36" t="s">
        <v>38</v>
      </c>
      <c r="E36">
        <v>9627</v>
      </c>
      <c r="G36">
        <f>Transaction[[#This Row],[Credit (BDT)]]-Transaction[[#This Row],[Debit (BDT)]]</f>
        <v>-9627</v>
      </c>
      <c r="H36" t="str">
        <f>_xlfn.XLOOKUP(Transaction[[#This Row],[Subcategory]],categories[Subcategory],categories[Category],"Add Subcategory")</f>
        <v>Healthcare</v>
      </c>
      <c r="I36" t="str">
        <f>_xlfn.XLOOKUP(Transaction[[#This Row],[Subcategory]],categories[Subcategory],categories[Category Type],"Add Subcategory")</f>
        <v>Expense</v>
      </c>
    </row>
    <row r="37" spans="1:9" x14ac:dyDescent="0.25">
      <c r="A37" t="s">
        <v>54</v>
      </c>
      <c r="B37" s="9">
        <v>45709</v>
      </c>
      <c r="C37" t="s">
        <v>68</v>
      </c>
      <c r="D37" t="s">
        <v>23</v>
      </c>
      <c r="E37">
        <v>5017</v>
      </c>
      <c r="G37">
        <f>Transaction[[#This Row],[Credit (BDT)]]-Transaction[[#This Row],[Debit (BDT)]]</f>
        <v>-5017</v>
      </c>
      <c r="H37" t="str">
        <f>_xlfn.XLOOKUP(Transaction[[#This Row],[Subcategory]],categories[Subcategory],categories[Category],"Add Subcategory")</f>
        <v>Living Expenses</v>
      </c>
      <c r="I37" t="str">
        <f>_xlfn.XLOOKUP(Transaction[[#This Row],[Subcategory]],categories[Subcategory],categories[Category Type],"Add Subcategory")</f>
        <v>Expense</v>
      </c>
    </row>
    <row r="38" spans="1:9" x14ac:dyDescent="0.25">
      <c r="A38" t="s">
        <v>51</v>
      </c>
      <c r="B38" s="9">
        <v>45706</v>
      </c>
      <c r="C38" t="s">
        <v>52</v>
      </c>
      <c r="D38" t="s">
        <v>53</v>
      </c>
      <c r="E38">
        <v>1381</v>
      </c>
      <c r="G38">
        <f>Transaction[[#This Row],[Credit (BDT)]]-Transaction[[#This Row],[Debit (BDT)]]</f>
        <v>-1381</v>
      </c>
      <c r="H38" t="str">
        <f>_xlfn.XLOOKUP(Transaction[[#This Row],[Subcategory]],categories[Subcategory],categories[Category],"Add Subcategory")</f>
        <v>Education</v>
      </c>
      <c r="I38" t="str">
        <f>_xlfn.XLOOKUP(Transaction[[#This Row],[Subcategory]],categories[Subcategory],categories[Category Type],"Add Subcategory")</f>
        <v>Expense</v>
      </c>
    </row>
    <row r="39" spans="1:9" x14ac:dyDescent="0.25">
      <c r="A39" t="s">
        <v>49</v>
      </c>
      <c r="B39" s="9">
        <v>45706</v>
      </c>
      <c r="C39" t="s">
        <v>57</v>
      </c>
      <c r="D39" t="s">
        <v>40</v>
      </c>
      <c r="E39">
        <v>184</v>
      </c>
      <c r="G39">
        <f>Transaction[[#This Row],[Credit (BDT)]]-Transaction[[#This Row],[Debit (BDT)]]</f>
        <v>-184</v>
      </c>
      <c r="H39" t="str">
        <f>_xlfn.XLOOKUP(Transaction[[#This Row],[Subcategory]],categories[Subcategory],categories[Category],"Add Subcategory")</f>
        <v>Transport</v>
      </c>
      <c r="I39" t="str">
        <f>_xlfn.XLOOKUP(Transaction[[#This Row],[Subcategory]],categories[Subcategory],categories[Category Type],"Add Subcategory")</f>
        <v>Expense</v>
      </c>
    </row>
    <row r="40" spans="1:9" x14ac:dyDescent="0.25">
      <c r="A40" t="s">
        <v>49</v>
      </c>
      <c r="B40" s="9">
        <v>45710</v>
      </c>
      <c r="C40" t="s">
        <v>52</v>
      </c>
      <c r="D40" t="s">
        <v>53</v>
      </c>
      <c r="E40">
        <v>1044</v>
      </c>
      <c r="G40">
        <f>Transaction[[#This Row],[Credit (BDT)]]-Transaction[[#This Row],[Debit (BDT)]]</f>
        <v>-1044</v>
      </c>
      <c r="H40" t="str">
        <f>_xlfn.XLOOKUP(Transaction[[#This Row],[Subcategory]],categories[Subcategory],categories[Category],"Add Subcategory")</f>
        <v>Education</v>
      </c>
      <c r="I40" t="str">
        <f>_xlfn.XLOOKUP(Transaction[[#This Row],[Subcategory]],categories[Subcategory],categories[Category Type],"Add Subcategory")</f>
        <v>Expense</v>
      </c>
    </row>
    <row r="41" spans="1:9" x14ac:dyDescent="0.25">
      <c r="A41" t="s">
        <v>54</v>
      </c>
      <c r="B41" s="9">
        <v>45699</v>
      </c>
      <c r="C41" t="s">
        <v>59</v>
      </c>
      <c r="D41" t="s">
        <v>13</v>
      </c>
      <c r="E41">
        <v>1523</v>
      </c>
      <c r="G41">
        <f>Transaction[[#This Row],[Credit (BDT)]]-Transaction[[#This Row],[Debit (BDT)]]</f>
        <v>-1523</v>
      </c>
      <c r="H41" t="str">
        <f>_xlfn.XLOOKUP(Transaction[[#This Row],[Subcategory]],categories[Subcategory],categories[Category],"Add Subcategory")</f>
        <v>Dining Out</v>
      </c>
      <c r="I41" t="str">
        <f>_xlfn.XLOOKUP(Transaction[[#This Row],[Subcategory]],categories[Subcategory],categories[Category Type],"Add Subcategory")</f>
        <v>Expense</v>
      </c>
    </row>
    <row r="42" spans="1:9" x14ac:dyDescent="0.25">
      <c r="A42" t="s">
        <v>49</v>
      </c>
      <c r="B42" s="9">
        <v>45715</v>
      </c>
      <c r="C42" t="s">
        <v>65</v>
      </c>
      <c r="D42" t="s">
        <v>7</v>
      </c>
      <c r="E42">
        <v>1162</v>
      </c>
      <c r="G42">
        <f>Transaction[[#This Row],[Credit (BDT)]]-Transaction[[#This Row],[Debit (BDT)]]</f>
        <v>-1162</v>
      </c>
      <c r="H42" t="str">
        <f>_xlfn.XLOOKUP(Transaction[[#This Row],[Subcategory]],categories[Subcategory],categories[Category],"Add Subcategory")</f>
        <v>Charity</v>
      </c>
      <c r="I42" t="str">
        <f>_xlfn.XLOOKUP(Transaction[[#This Row],[Subcategory]],categories[Subcategory],categories[Category Type],"Add Subcategory")</f>
        <v>Expense</v>
      </c>
    </row>
    <row r="43" spans="1:9" x14ac:dyDescent="0.25">
      <c r="A43" t="s">
        <v>54</v>
      </c>
      <c r="B43" s="9">
        <v>45711</v>
      </c>
      <c r="C43" t="s">
        <v>52</v>
      </c>
      <c r="D43" t="s">
        <v>53</v>
      </c>
      <c r="E43">
        <v>1857</v>
      </c>
      <c r="G43">
        <f>Transaction[[#This Row],[Credit (BDT)]]-Transaction[[#This Row],[Debit (BDT)]]</f>
        <v>-1857</v>
      </c>
      <c r="H43" t="str">
        <f>_xlfn.XLOOKUP(Transaction[[#This Row],[Subcategory]],categories[Subcategory],categories[Category],"Add Subcategory")</f>
        <v>Education</v>
      </c>
      <c r="I43" t="str">
        <f>_xlfn.XLOOKUP(Transaction[[#This Row],[Subcategory]],categories[Subcategory],categories[Category Type],"Add Subcategory")</f>
        <v>Expense</v>
      </c>
    </row>
    <row r="44" spans="1:9" x14ac:dyDescent="0.25">
      <c r="A44" t="s">
        <v>49</v>
      </c>
      <c r="B44" s="9">
        <v>45708</v>
      </c>
      <c r="C44" t="s">
        <v>55</v>
      </c>
      <c r="D44" t="s">
        <v>39</v>
      </c>
      <c r="E44">
        <v>2764</v>
      </c>
      <c r="G44">
        <f>Transaction[[#This Row],[Credit (BDT)]]-Transaction[[#This Row],[Debit (BDT)]]</f>
        <v>-2764</v>
      </c>
      <c r="H44" t="str">
        <f>_xlfn.XLOOKUP(Transaction[[#This Row],[Subcategory]],categories[Subcategory],categories[Category],"Add Subcategory")</f>
        <v>Healthcare</v>
      </c>
      <c r="I44" t="str">
        <f>_xlfn.XLOOKUP(Transaction[[#This Row],[Subcategory]],categories[Subcategory],categories[Category Type],"Add Subcategory")</f>
        <v>Expense</v>
      </c>
    </row>
    <row r="45" spans="1:9" x14ac:dyDescent="0.25">
      <c r="A45" t="s">
        <v>54</v>
      </c>
      <c r="B45" s="9">
        <v>45693</v>
      </c>
      <c r="C45" t="s">
        <v>69</v>
      </c>
      <c r="D45" t="s">
        <v>32</v>
      </c>
      <c r="F45">
        <v>19183</v>
      </c>
      <c r="G45">
        <f>Transaction[[#This Row],[Credit (BDT)]]-Transaction[[#This Row],[Debit (BDT)]]</f>
        <v>19183</v>
      </c>
      <c r="H45" t="str">
        <f>_xlfn.XLOOKUP(Transaction[[#This Row],[Subcategory]],categories[Subcategory],categories[Category],"Add Subcategory")</f>
        <v>Variable</v>
      </c>
      <c r="I45" t="str">
        <f>_xlfn.XLOOKUP(Transaction[[#This Row],[Subcategory]],categories[Subcategory],categories[Category Type],"Add Subcategory")</f>
        <v>Income</v>
      </c>
    </row>
    <row r="46" spans="1:9" x14ac:dyDescent="0.25">
      <c r="A46" t="s">
        <v>49</v>
      </c>
      <c r="B46" s="9">
        <v>45689</v>
      </c>
      <c r="C46" t="s">
        <v>65</v>
      </c>
      <c r="D46" t="s">
        <v>7</v>
      </c>
      <c r="E46">
        <v>1282</v>
      </c>
      <c r="G46">
        <f>Transaction[[#This Row],[Credit (BDT)]]-Transaction[[#This Row],[Debit (BDT)]]</f>
        <v>-1282</v>
      </c>
      <c r="H46" t="str">
        <f>_xlfn.XLOOKUP(Transaction[[#This Row],[Subcategory]],categories[Subcategory],categories[Category],"Add Subcategory")</f>
        <v>Charity</v>
      </c>
      <c r="I46" t="str">
        <f>_xlfn.XLOOKUP(Transaction[[#This Row],[Subcategory]],categories[Subcategory],categories[Category Type],"Add Subcategory")</f>
        <v>Expense</v>
      </c>
    </row>
    <row r="47" spans="1:9" x14ac:dyDescent="0.25">
      <c r="A47" t="s">
        <v>51</v>
      </c>
      <c r="B47" s="9">
        <v>45706</v>
      </c>
      <c r="C47" t="s">
        <v>65</v>
      </c>
      <c r="D47" t="s">
        <v>7</v>
      </c>
      <c r="E47">
        <v>1105</v>
      </c>
      <c r="G47">
        <f>Transaction[[#This Row],[Credit (BDT)]]-Transaction[[#This Row],[Debit (BDT)]]</f>
        <v>-1105</v>
      </c>
      <c r="H47" t="str">
        <f>_xlfn.XLOOKUP(Transaction[[#This Row],[Subcategory]],categories[Subcategory],categories[Category],"Add Subcategory")</f>
        <v>Charity</v>
      </c>
      <c r="I47" t="str">
        <f>_xlfn.XLOOKUP(Transaction[[#This Row],[Subcategory]],categories[Subcategory],categories[Category Type],"Add Subcategory")</f>
        <v>Expense</v>
      </c>
    </row>
    <row r="48" spans="1:9" x14ac:dyDescent="0.25">
      <c r="A48" t="s">
        <v>54</v>
      </c>
      <c r="B48" s="9">
        <v>45699</v>
      </c>
      <c r="C48" t="s">
        <v>52</v>
      </c>
      <c r="D48" t="s">
        <v>53</v>
      </c>
      <c r="E48">
        <v>1606</v>
      </c>
      <c r="G48">
        <f>Transaction[[#This Row],[Credit (BDT)]]-Transaction[[#This Row],[Debit (BDT)]]</f>
        <v>-1606</v>
      </c>
      <c r="H48" t="str">
        <f>_xlfn.XLOOKUP(Transaction[[#This Row],[Subcategory]],categories[Subcategory],categories[Category],"Add Subcategory")</f>
        <v>Education</v>
      </c>
      <c r="I48" t="str">
        <f>_xlfn.XLOOKUP(Transaction[[#This Row],[Subcategory]],categories[Subcategory],categories[Category Type],"Add Subcategory")</f>
        <v>Expense</v>
      </c>
    </row>
    <row r="49" spans="1:9" x14ac:dyDescent="0.25">
      <c r="A49" t="s">
        <v>51</v>
      </c>
      <c r="B49" s="9">
        <v>45702</v>
      </c>
      <c r="C49" t="s">
        <v>58</v>
      </c>
      <c r="D49" t="s">
        <v>27</v>
      </c>
      <c r="E49">
        <v>2390</v>
      </c>
      <c r="G49">
        <f>Transaction[[#This Row],[Credit (BDT)]]-Transaction[[#This Row],[Debit (BDT)]]</f>
        <v>-2390</v>
      </c>
      <c r="H49" t="str">
        <f>_xlfn.XLOOKUP(Transaction[[#This Row],[Subcategory]],categories[Subcategory],categories[Category],"Add Subcategory")</f>
        <v>Transfer</v>
      </c>
      <c r="I49" t="str">
        <f>_xlfn.XLOOKUP(Transaction[[#This Row],[Subcategory]],categories[Subcategory],categories[Category Type],"Add Subcategory")</f>
        <v>Not Reported</v>
      </c>
    </row>
    <row r="50" spans="1:9" x14ac:dyDescent="0.25">
      <c r="A50" t="s">
        <v>51</v>
      </c>
      <c r="B50" s="9">
        <v>45711</v>
      </c>
      <c r="C50" t="s">
        <v>70</v>
      </c>
      <c r="D50" t="s">
        <v>15</v>
      </c>
      <c r="E50">
        <v>2741</v>
      </c>
      <c r="G50">
        <f>Transaction[[#This Row],[Credit (BDT)]]-Transaction[[#This Row],[Debit (BDT)]]</f>
        <v>-2741</v>
      </c>
      <c r="H50" t="str">
        <f>_xlfn.XLOOKUP(Transaction[[#This Row],[Subcategory]],categories[Subcategory],categories[Category],"Add Subcategory")</f>
        <v>Discretionary</v>
      </c>
      <c r="I50" t="str">
        <f>_xlfn.XLOOKUP(Transaction[[#This Row],[Subcategory]],categories[Subcategory],categories[Category Type],"Add Subcategory")</f>
        <v>Expense</v>
      </c>
    </row>
    <row r="51" spans="1:9" x14ac:dyDescent="0.25">
      <c r="A51" t="s">
        <v>51</v>
      </c>
      <c r="B51" s="9">
        <v>45708</v>
      </c>
      <c r="C51" t="s">
        <v>71</v>
      </c>
      <c r="D51" t="s">
        <v>17</v>
      </c>
      <c r="E51">
        <v>12163</v>
      </c>
      <c r="G51">
        <f>Transaction[[#This Row],[Credit (BDT)]]-Transaction[[#This Row],[Debit (BDT)]]</f>
        <v>-12163</v>
      </c>
      <c r="H51" t="str">
        <f>_xlfn.XLOOKUP(Transaction[[#This Row],[Subcategory]],categories[Subcategory],categories[Category],"Add Subcategory")</f>
        <v>Discretionary</v>
      </c>
      <c r="I51" t="str">
        <f>_xlfn.XLOOKUP(Transaction[[#This Row],[Subcategory]],categories[Subcategory],categories[Category Type],"Add Subcategory")</f>
        <v>Expense</v>
      </c>
    </row>
    <row r="52" spans="1:9" x14ac:dyDescent="0.25">
      <c r="A52" t="s">
        <v>51</v>
      </c>
      <c r="B52" s="9">
        <v>45740</v>
      </c>
      <c r="C52" t="s">
        <v>52</v>
      </c>
      <c r="D52" t="s">
        <v>53</v>
      </c>
      <c r="E52">
        <v>5835</v>
      </c>
      <c r="G52">
        <f>Transaction[[#This Row],[Credit (BDT)]]-Transaction[[#This Row],[Debit (BDT)]]</f>
        <v>-5835</v>
      </c>
      <c r="H52" t="str">
        <f>_xlfn.XLOOKUP(Transaction[[#This Row],[Subcategory]],categories[Subcategory],categories[Category],"Add Subcategory")</f>
        <v>Education</v>
      </c>
      <c r="I52" t="str">
        <f>_xlfn.XLOOKUP(Transaction[[#This Row],[Subcategory]],categories[Subcategory],categories[Category Type],"Add Subcategory")</f>
        <v>Expense</v>
      </c>
    </row>
    <row r="53" spans="1:9" x14ac:dyDescent="0.25">
      <c r="A53" t="s">
        <v>54</v>
      </c>
      <c r="B53" s="9">
        <v>45738</v>
      </c>
      <c r="C53" t="s">
        <v>59</v>
      </c>
      <c r="D53" t="s">
        <v>13</v>
      </c>
      <c r="E53">
        <v>2552</v>
      </c>
      <c r="G53">
        <f>Transaction[[#This Row],[Credit (BDT)]]-Transaction[[#This Row],[Debit (BDT)]]</f>
        <v>-2552</v>
      </c>
      <c r="H53" t="str">
        <f>_xlfn.XLOOKUP(Transaction[[#This Row],[Subcategory]],categories[Subcategory],categories[Category],"Add Subcategory")</f>
        <v>Dining Out</v>
      </c>
      <c r="I53" t="str">
        <f>_xlfn.XLOOKUP(Transaction[[#This Row],[Subcategory]],categories[Subcategory],categories[Category Type],"Add Subcategory")</f>
        <v>Expense</v>
      </c>
    </row>
    <row r="54" spans="1:9" x14ac:dyDescent="0.25">
      <c r="A54" t="s">
        <v>54</v>
      </c>
      <c r="B54" s="9">
        <v>45741</v>
      </c>
      <c r="C54" t="s">
        <v>55</v>
      </c>
      <c r="D54" t="s">
        <v>39</v>
      </c>
      <c r="E54">
        <v>1416</v>
      </c>
      <c r="G54">
        <f>Transaction[[#This Row],[Credit (BDT)]]-Transaction[[#This Row],[Debit (BDT)]]</f>
        <v>-1416</v>
      </c>
      <c r="H54" t="str">
        <f>_xlfn.XLOOKUP(Transaction[[#This Row],[Subcategory]],categories[Subcategory],categories[Category],"Add Subcategory")</f>
        <v>Healthcare</v>
      </c>
      <c r="I54" t="str">
        <f>_xlfn.XLOOKUP(Transaction[[#This Row],[Subcategory]],categories[Subcategory],categories[Category Type],"Add Subcategory")</f>
        <v>Expense</v>
      </c>
    </row>
    <row r="55" spans="1:9" x14ac:dyDescent="0.25">
      <c r="A55" t="s">
        <v>54</v>
      </c>
      <c r="B55" s="9">
        <v>45731</v>
      </c>
      <c r="C55" t="s">
        <v>56</v>
      </c>
      <c r="D55" t="s">
        <v>35</v>
      </c>
      <c r="E55">
        <v>547</v>
      </c>
      <c r="G55">
        <f>Transaction[[#This Row],[Credit (BDT)]]-Transaction[[#This Row],[Debit (BDT)]]</f>
        <v>-547</v>
      </c>
      <c r="H55" t="str">
        <f>_xlfn.XLOOKUP(Transaction[[#This Row],[Subcategory]],categories[Subcategory],categories[Category],"Add Subcategory")</f>
        <v>Transport</v>
      </c>
      <c r="I55" t="str">
        <f>_xlfn.XLOOKUP(Transaction[[#This Row],[Subcategory]],categories[Subcategory],categories[Category Type],"Add Subcategory")</f>
        <v>Expense</v>
      </c>
    </row>
    <row r="56" spans="1:9" x14ac:dyDescent="0.25">
      <c r="A56" t="s">
        <v>49</v>
      </c>
      <c r="B56" s="9">
        <v>45723</v>
      </c>
      <c r="C56" t="s">
        <v>56</v>
      </c>
      <c r="D56" t="s">
        <v>35</v>
      </c>
      <c r="E56">
        <v>469</v>
      </c>
      <c r="G56">
        <f>Transaction[[#This Row],[Credit (BDT)]]-Transaction[[#This Row],[Debit (BDT)]]</f>
        <v>-469</v>
      </c>
      <c r="H56" t="str">
        <f>_xlfn.XLOOKUP(Transaction[[#This Row],[Subcategory]],categories[Subcategory],categories[Category],"Add Subcategory")</f>
        <v>Transport</v>
      </c>
      <c r="I56" t="str">
        <f>_xlfn.XLOOKUP(Transaction[[#This Row],[Subcategory]],categories[Subcategory],categories[Category Type],"Add Subcategory")</f>
        <v>Expense</v>
      </c>
    </row>
    <row r="57" spans="1:9" x14ac:dyDescent="0.25">
      <c r="A57" t="s">
        <v>49</v>
      </c>
      <c r="B57" s="9">
        <v>45724</v>
      </c>
      <c r="C57" t="s">
        <v>72</v>
      </c>
      <c r="D57" t="s">
        <v>36</v>
      </c>
      <c r="E57">
        <v>2205</v>
      </c>
      <c r="G57">
        <f>Transaction[[#This Row],[Credit (BDT)]]-Transaction[[#This Row],[Debit (BDT)]]</f>
        <v>-2205</v>
      </c>
      <c r="H57" t="str">
        <f>_xlfn.XLOOKUP(Transaction[[#This Row],[Subcategory]],categories[Subcategory],categories[Category],"Add Subcategory")</f>
        <v>Dining Out</v>
      </c>
      <c r="I57" t="str">
        <f>_xlfn.XLOOKUP(Transaction[[#This Row],[Subcategory]],categories[Subcategory],categories[Category Type],"Add Subcategory")</f>
        <v>Expense</v>
      </c>
    </row>
    <row r="58" spans="1:9" x14ac:dyDescent="0.25">
      <c r="A58" t="s">
        <v>51</v>
      </c>
      <c r="B58" s="9">
        <v>45744</v>
      </c>
      <c r="C58" t="s">
        <v>60</v>
      </c>
      <c r="D58" t="s">
        <v>18</v>
      </c>
      <c r="E58">
        <v>7413</v>
      </c>
      <c r="G58">
        <f>Transaction[[#This Row],[Credit (BDT)]]-Transaction[[#This Row],[Debit (BDT)]]</f>
        <v>-7413</v>
      </c>
      <c r="H58" t="str">
        <f>_xlfn.XLOOKUP(Transaction[[#This Row],[Subcategory]],categories[Subcategory],categories[Category],"Add Subcategory")</f>
        <v>Discretionary</v>
      </c>
      <c r="I58" t="str">
        <f>_xlfn.XLOOKUP(Transaction[[#This Row],[Subcategory]],categories[Subcategory],categories[Category Type],"Add Subcategory")</f>
        <v>Expense</v>
      </c>
    </row>
    <row r="59" spans="1:9" x14ac:dyDescent="0.25">
      <c r="A59" t="s">
        <v>54</v>
      </c>
      <c r="B59" s="9">
        <v>45734</v>
      </c>
      <c r="C59" t="s">
        <v>72</v>
      </c>
      <c r="D59" t="s">
        <v>36</v>
      </c>
      <c r="E59">
        <v>2777</v>
      </c>
      <c r="G59">
        <f>Transaction[[#This Row],[Credit (BDT)]]-Transaction[[#This Row],[Debit (BDT)]]</f>
        <v>-2777</v>
      </c>
      <c r="H59" t="str">
        <f>_xlfn.XLOOKUP(Transaction[[#This Row],[Subcategory]],categories[Subcategory],categories[Category],"Add Subcategory")</f>
        <v>Dining Out</v>
      </c>
      <c r="I59" t="str">
        <f>_xlfn.XLOOKUP(Transaction[[#This Row],[Subcategory]],categories[Subcategory],categories[Category Type],"Add Subcategory")</f>
        <v>Expense</v>
      </c>
    </row>
    <row r="60" spans="1:9" x14ac:dyDescent="0.25">
      <c r="A60" t="s">
        <v>51</v>
      </c>
      <c r="B60" s="9">
        <v>45739</v>
      </c>
      <c r="C60" t="s">
        <v>63</v>
      </c>
      <c r="D60" t="s">
        <v>44</v>
      </c>
      <c r="E60">
        <v>4512</v>
      </c>
      <c r="G60">
        <f>Transaction[[#This Row],[Credit (BDT)]]-Transaction[[#This Row],[Debit (BDT)]]</f>
        <v>-4512</v>
      </c>
      <c r="H60" t="str">
        <f>_xlfn.XLOOKUP(Transaction[[#This Row],[Subcategory]],categories[Subcategory],categories[Category],"Add Subcategory")</f>
        <v>Social</v>
      </c>
      <c r="I60" t="str">
        <f>_xlfn.XLOOKUP(Transaction[[#This Row],[Subcategory]],categories[Subcategory],categories[Category Type],"Add Subcategory")</f>
        <v>Expense</v>
      </c>
    </row>
    <row r="61" spans="1:9" x14ac:dyDescent="0.25">
      <c r="A61" t="s">
        <v>49</v>
      </c>
      <c r="B61" s="9">
        <v>45728</v>
      </c>
      <c r="C61" t="s">
        <v>56</v>
      </c>
      <c r="D61" t="s">
        <v>35</v>
      </c>
      <c r="E61">
        <v>669</v>
      </c>
      <c r="G61">
        <f>Transaction[[#This Row],[Credit (BDT)]]-Transaction[[#This Row],[Debit (BDT)]]</f>
        <v>-669</v>
      </c>
      <c r="H61" t="str">
        <f>_xlfn.XLOOKUP(Transaction[[#This Row],[Subcategory]],categories[Subcategory],categories[Category],"Add Subcategory")</f>
        <v>Transport</v>
      </c>
      <c r="I61" t="str">
        <f>_xlfn.XLOOKUP(Transaction[[#This Row],[Subcategory]],categories[Subcategory],categories[Category Type],"Add Subcategory")</f>
        <v>Expense</v>
      </c>
    </row>
    <row r="62" spans="1:9" x14ac:dyDescent="0.25">
      <c r="A62" t="s">
        <v>49</v>
      </c>
      <c r="B62" s="9">
        <v>45739</v>
      </c>
      <c r="C62" t="s">
        <v>73</v>
      </c>
      <c r="D62" t="s">
        <v>16</v>
      </c>
      <c r="E62">
        <v>2679</v>
      </c>
      <c r="G62">
        <f>Transaction[[#This Row],[Credit (BDT)]]-Transaction[[#This Row],[Debit (BDT)]]</f>
        <v>-2679</v>
      </c>
      <c r="H62" t="str">
        <f>_xlfn.XLOOKUP(Transaction[[#This Row],[Subcategory]],categories[Subcategory],categories[Category],"Add Subcategory")</f>
        <v>Discretionary</v>
      </c>
      <c r="I62" t="str">
        <f>_xlfn.XLOOKUP(Transaction[[#This Row],[Subcategory]],categories[Subcategory],categories[Category Type],"Add Subcategory")</f>
        <v>Expense</v>
      </c>
    </row>
    <row r="63" spans="1:9" x14ac:dyDescent="0.25">
      <c r="A63" t="s">
        <v>49</v>
      </c>
      <c r="B63" s="9">
        <v>45736</v>
      </c>
      <c r="C63" t="s">
        <v>74</v>
      </c>
      <c r="D63" t="s">
        <v>46</v>
      </c>
      <c r="E63">
        <v>6430</v>
      </c>
      <c r="G63">
        <f>Transaction[[#This Row],[Credit (BDT)]]-Transaction[[#This Row],[Debit (BDT)]]</f>
        <v>-6430</v>
      </c>
      <c r="H63" t="str">
        <f>_xlfn.XLOOKUP(Transaction[[#This Row],[Subcategory]],categories[Subcategory],categories[Category],"Add Subcategory")</f>
        <v xml:space="preserve">Social </v>
      </c>
      <c r="I63" t="str">
        <f>_xlfn.XLOOKUP(Transaction[[#This Row],[Subcategory]],categories[Subcategory],categories[Category Type],"Add Subcategory")</f>
        <v>Expense</v>
      </c>
    </row>
    <row r="64" spans="1:9" x14ac:dyDescent="0.25">
      <c r="A64" t="s">
        <v>49</v>
      </c>
      <c r="B64" s="9">
        <v>45738</v>
      </c>
      <c r="C64" t="s">
        <v>57</v>
      </c>
      <c r="D64" t="s">
        <v>40</v>
      </c>
      <c r="E64">
        <v>679</v>
      </c>
      <c r="G64">
        <f>Transaction[[#This Row],[Credit (BDT)]]-Transaction[[#This Row],[Debit (BDT)]]</f>
        <v>-679</v>
      </c>
      <c r="H64" t="str">
        <f>_xlfn.XLOOKUP(Transaction[[#This Row],[Subcategory]],categories[Subcategory],categories[Category],"Add Subcategory")</f>
        <v>Transport</v>
      </c>
      <c r="I64" t="str">
        <f>_xlfn.XLOOKUP(Transaction[[#This Row],[Subcategory]],categories[Subcategory],categories[Category Type],"Add Subcategory")</f>
        <v>Expense</v>
      </c>
    </row>
    <row r="65" spans="1:9" x14ac:dyDescent="0.25">
      <c r="A65" t="s">
        <v>54</v>
      </c>
      <c r="B65" s="9">
        <v>45742</v>
      </c>
      <c r="C65" t="s">
        <v>52</v>
      </c>
      <c r="D65" t="s">
        <v>53</v>
      </c>
      <c r="E65">
        <v>7469</v>
      </c>
      <c r="G65">
        <f>Transaction[[#This Row],[Credit (BDT)]]-Transaction[[#This Row],[Debit (BDT)]]</f>
        <v>-7469</v>
      </c>
      <c r="H65" t="str">
        <f>_xlfn.XLOOKUP(Transaction[[#This Row],[Subcategory]],categories[Subcategory],categories[Category],"Add Subcategory")</f>
        <v>Education</v>
      </c>
      <c r="I65" t="str">
        <f>_xlfn.XLOOKUP(Transaction[[#This Row],[Subcategory]],categories[Subcategory],categories[Category Type],"Add Subcategory")</f>
        <v>Expense</v>
      </c>
    </row>
    <row r="66" spans="1:9" x14ac:dyDescent="0.25">
      <c r="A66" t="s">
        <v>54</v>
      </c>
      <c r="B66" s="9">
        <v>45735</v>
      </c>
      <c r="C66" t="s">
        <v>50</v>
      </c>
      <c r="D66" t="s">
        <v>20</v>
      </c>
      <c r="F66">
        <v>44697</v>
      </c>
      <c r="G66">
        <f>Transaction[[#This Row],[Credit (BDT)]]-Transaction[[#This Row],[Debit (BDT)]]</f>
        <v>44697</v>
      </c>
      <c r="H66" t="str">
        <f>_xlfn.XLOOKUP(Transaction[[#This Row],[Subcategory]],categories[Subcategory],categories[Category],"Add Subcategory")</f>
        <v>Fixed</v>
      </c>
      <c r="I66" t="str">
        <f>_xlfn.XLOOKUP(Transaction[[#This Row],[Subcategory]],categories[Subcategory],categories[Category Type],"Add Subcategory")</f>
        <v>Income</v>
      </c>
    </row>
    <row r="67" spans="1:9" x14ac:dyDescent="0.25">
      <c r="A67" t="s">
        <v>54</v>
      </c>
      <c r="B67" s="9">
        <v>45719</v>
      </c>
      <c r="C67" t="s">
        <v>57</v>
      </c>
      <c r="D67" t="s">
        <v>40</v>
      </c>
      <c r="E67">
        <v>207</v>
      </c>
      <c r="G67">
        <f>Transaction[[#This Row],[Credit (BDT)]]-Transaction[[#This Row],[Debit (BDT)]]</f>
        <v>-207</v>
      </c>
      <c r="H67" t="str">
        <f>_xlfn.XLOOKUP(Transaction[[#This Row],[Subcategory]],categories[Subcategory],categories[Category],"Add Subcategory")</f>
        <v>Transport</v>
      </c>
      <c r="I67" t="str">
        <f>_xlfn.XLOOKUP(Transaction[[#This Row],[Subcategory]],categories[Subcategory],categories[Category Type],"Add Subcategory")</f>
        <v>Expense</v>
      </c>
    </row>
    <row r="68" spans="1:9" x14ac:dyDescent="0.25">
      <c r="A68" t="s">
        <v>49</v>
      </c>
      <c r="B68" s="9">
        <v>45722</v>
      </c>
      <c r="C68" t="s">
        <v>56</v>
      </c>
      <c r="D68" t="s">
        <v>35</v>
      </c>
      <c r="E68">
        <v>843</v>
      </c>
      <c r="G68">
        <f>Transaction[[#This Row],[Credit (BDT)]]-Transaction[[#This Row],[Debit (BDT)]]</f>
        <v>-843</v>
      </c>
      <c r="H68" t="str">
        <f>_xlfn.XLOOKUP(Transaction[[#This Row],[Subcategory]],categories[Subcategory],categories[Category],"Add Subcategory")</f>
        <v>Transport</v>
      </c>
      <c r="I68" t="str">
        <f>_xlfn.XLOOKUP(Transaction[[#This Row],[Subcategory]],categories[Subcategory],categories[Category Type],"Add Subcategory")</f>
        <v>Expense</v>
      </c>
    </row>
    <row r="69" spans="1:9" x14ac:dyDescent="0.25">
      <c r="A69" t="s">
        <v>54</v>
      </c>
      <c r="B69" s="9">
        <v>45721</v>
      </c>
      <c r="C69" t="s">
        <v>57</v>
      </c>
      <c r="D69" t="s">
        <v>40</v>
      </c>
      <c r="E69">
        <v>459</v>
      </c>
      <c r="G69">
        <f>Transaction[[#This Row],[Credit (BDT)]]-Transaction[[#This Row],[Debit (BDT)]]</f>
        <v>-459</v>
      </c>
      <c r="H69" t="str">
        <f>_xlfn.XLOOKUP(Transaction[[#This Row],[Subcategory]],categories[Subcategory],categories[Category],"Add Subcategory")</f>
        <v>Transport</v>
      </c>
      <c r="I69" t="str">
        <f>_xlfn.XLOOKUP(Transaction[[#This Row],[Subcategory]],categories[Subcategory],categories[Category Type],"Add Subcategory")</f>
        <v>Expense</v>
      </c>
    </row>
    <row r="70" spans="1:9" x14ac:dyDescent="0.25">
      <c r="A70" t="s">
        <v>51</v>
      </c>
      <c r="B70" s="9">
        <v>45741</v>
      </c>
      <c r="C70" t="s">
        <v>58</v>
      </c>
      <c r="D70" t="s">
        <v>27</v>
      </c>
      <c r="E70">
        <v>2252</v>
      </c>
      <c r="G70">
        <f>Transaction[[#This Row],[Credit (BDT)]]-Transaction[[#This Row],[Debit (BDT)]]</f>
        <v>-2252</v>
      </c>
      <c r="H70" t="str">
        <f>_xlfn.XLOOKUP(Transaction[[#This Row],[Subcategory]],categories[Subcategory],categories[Category],"Add Subcategory")</f>
        <v>Transfer</v>
      </c>
      <c r="I70" t="str">
        <f>_xlfn.XLOOKUP(Transaction[[#This Row],[Subcategory]],categories[Subcategory],categories[Category Type],"Add Subcategory")</f>
        <v>Not Reported</v>
      </c>
    </row>
    <row r="71" spans="1:9" x14ac:dyDescent="0.25">
      <c r="A71" t="s">
        <v>51</v>
      </c>
      <c r="B71" s="9">
        <v>45729</v>
      </c>
      <c r="C71" t="s">
        <v>64</v>
      </c>
      <c r="D71" t="s">
        <v>11</v>
      </c>
      <c r="E71">
        <v>5380</v>
      </c>
      <c r="G71">
        <f>Transaction[[#This Row],[Credit (BDT)]]-Transaction[[#This Row],[Debit (BDT)]]</f>
        <v>-5380</v>
      </c>
      <c r="H71" t="str">
        <f>_xlfn.XLOOKUP(Transaction[[#This Row],[Subcategory]],categories[Subcategory],categories[Category],"Add Subcategory")</f>
        <v>Debt Repayment</v>
      </c>
      <c r="I71" t="str">
        <f>_xlfn.XLOOKUP(Transaction[[#This Row],[Subcategory]],categories[Subcategory],categories[Category Type],"Add Subcategory")</f>
        <v>Expense</v>
      </c>
    </row>
    <row r="72" spans="1:9" x14ac:dyDescent="0.25">
      <c r="A72" t="s">
        <v>54</v>
      </c>
      <c r="B72" s="9">
        <v>45723</v>
      </c>
      <c r="C72" t="s">
        <v>65</v>
      </c>
      <c r="D72" t="s">
        <v>7</v>
      </c>
      <c r="E72">
        <v>4618</v>
      </c>
      <c r="G72">
        <f>Transaction[[#This Row],[Credit (BDT)]]-Transaction[[#This Row],[Debit (BDT)]]</f>
        <v>-4618</v>
      </c>
      <c r="H72" t="str">
        <f>_xlfn.XLOOKUP(Transaction[[#This Row],[Subcategory]],categories[Subcategory],categories[Category],"Add Subcategory")</f>
        <v>Charity</v>
      </c>
      <c r="I72" t="str">
        <f>_xlfn.XLOOKUP(Transaction[[#This Row],[Subcategory]],categories[Subcategory],categories[Category Type],"Add Subcategory")</f>
        <v>Expense</v>
      </c>
    </row>
    <row r="73" spans="1:9" x14ac:dyDescent="0.25">
      <c r="A73" t="s">
        <v>54</v>
      </c>
      <c r="B73" s="9">
        <v>45723</v>
      </c>
      <c r="C73" t="s">
        <v>66</v>
      </c>
      <c r="D73" t="s">
        <v>10</v>
      </c>
      <c r="E73">
        <v>13388</v>
      </c>
      <c r="G73">
        <f>Transaction[[#This Row],[Credit (BDT)]]-Transaction[[#This Row],[Debit (BDT)]]</f>
        <v>-13388</v>
      </c>
      <c r="H73" t="str">
        <f>_xlfn.XLOOKUP(Transaction[[#This Row],[Subcategory]],categories[Subcategory],categories[Category],"Add Subcategory")</f>
        <v>Debt Repayment</v>
      </c>
      <c r="I73" t="str">
        <f>_xlfn.XLOOKUP(Transaction[[#This Row],[Subcategory]],categories[Subcategory],categories[Category Type],"Add Subcategory")</f>
        <v>Expense</v>
      </c>
    </row>
    <row r="74" spans="1:9" x14ac:dyDescent="0.25">
      <c r="A74" t="s">
        <v>51</v>
      </c>
      <c r="B74" s="9">
        <v>45772</v>
      </c>
      <c r="C74" t="s">
        <v>57</v>
      </c>
      <c r="D74" t="s">
        <v>40</v>
      </c>
      <c r="E74">
        <v>589</v>
      </c>
      <c r="G74">
        <f>Transaction[[#This Row],[Credit (BDT)]]-Transaction[[#This Row],[Debit (BDT)]]</f>
        <v>-589</v>
      </c>
      <c r="H74" t="str">
        <f>_xlfn.XLOOKUP(Transaction[[#This Row],[Subcategory]],categories[Subcategory],categories[Category],"Add Subcategory")</f>
        <v>Transport</v>
      </c>
      <c r="I74" t="str">
        <f>_xlfn.XLOOKUP(Transaction[[#This Row],[Subcategory]],categories[Subcategory],categories[Category Type],"Add Subcategory")</f>
        <v>Expense</v>
      </c>
    </row>
    <row r="75" spans="1:9" x14ac:dyDescent="0.25">
      <c r="A75" t="s">
        <v>51</v>
      </c>
      <c r="B75" s="9">
        <v>45775</v>
      </c>
      <c r="C75" t="s">
        <v>50</v>
      </c>
      <c r="D75" t="s">
        <v>20</v>
      </c>
      <c r="F75">
        <v>62616</v>
      </c>
      <c r="G75">
        <f>Transaction[[#This Row],[Credit (BDT)]]-Transaction[[#This Row],[Debit (BDT)]]</f>
        <v>62616</v>
      </c>
      <c r="H75" t="str">
        <f>_xlfn.XLOOKUP(Transaction[[#This Row],[Subcategory]],categories[Subcategory],categories[Category],"Add Subcategory")</f>
        <v>Fixed</v>
      </c>
      <c r="I75" t="str">
        <f>_xlfn.XLOOKUP(Transaction[[#This Row],[Subcategory]],categories[Subcategory],categories[Category Type],"Add Subcategory")</f>
        <v>Income</v>
      </c>
    </row>
    <row r="76" spans="1:9" x14ac:dyDescent="0.25">
      <c r="A76" t="s">
        <v>51</v>
      </c>
      <c r="B76" s="9">
        <v>45759</v>
      </c>
      <c r="C76" t="s">
        <v>55</v>
      </c>
      <c r="D76" t="s">
        <v>39</v>
      </c>
      <c r="E76">
        <v>1352</v>
      </c>
      <c r="G76">
        <f>Transaction[[#This Row],[Credit (BDT)]]-Transaction[[#This Row],[Debit (BDT)]]</f>
        <v>-1352</v>
      </c>
      <c r="H76" t="str">
        <f>_xlfn.XLOOKUP(Transaction[[#This Row],[Subcategory]],categories[Subcategory],categories[Category],"Add Subcategory")</f>
        <v>Healthcare</v>
      </c>
      <c r="I76" t="str">
        <f>_xlfn.XLOOKUP(Transaction[[#This Row],[Subcategory]],categories[Subcategory],categories[Category Type],"Add Subcategory")</f>
        <v>Expense</v>
      </c>
    </row>
    <row r="77" spans="1:9" x14ac:dyDescent="0.25">
      <c r="A77" t="s">
        <v>54</v>
      </c>
      <c r="B77" s="9">
        <v>45774</v>
      </c>
      <c r="C77" t="s">
        <v>56</v>
      </c>
      <c r="D77" t="s">
        <v>35</v>
      </c>
      <c r="E77">
        <v>6553</v>
      </c>
      <c r="G77">
        <f>Transaction[[#This Row],[Credit (BDT)]]-Transaction[[#This Row],[Debit (BDT)]]</f>
        <v>-6553</v>
      </c>
      <c r="H77" t="str">
        <f>_xlfn.XLOOKUP(Transaction[[#This Row],[Subcategory]],categories[Subcategory],categories[Category],"Add Subcategory")</f>
        <v>Transport</v>
      </c>
      <c r="I77" t="str">
        <f>_xlfn.XLOOKUP(Transaction[[#This Row],[Subcategory]],categories[Subcategory],categories[Category Type],"Add Subcategory")</f>
        <v>Expense</v>
      </c>
    </row>
    <row r="78" spans="1:9" x14ac:dyDescent="0.25">
      <c r="A78" t="s">
        <v>49</v>
      </c>
      <c r="B78" s="9">
        <v>45751</v>
      </c>
      <c r="C78" t="s">
        <v>52</v>
      </c>
      <c r="D78" t="s">
        <v>53</v>
      </c>
      <c r="E78">
        <v>1728</v>
      </c>
      <c r="G78">
        <f>Transaction[[#This Row],[Credit (BDT)]]-Transaction[[#This Row],[Debit (BDT)]]</f>
        <v>-1728</v>
      </c>
      <c r="H78" t="str">
        <f>_xlfn.XLOOKUP(Transaction[[#This Row],[Subcategory]],categories[Subcategory],categories[Category],"Add Subcategory")</f>
        <v>Education</v>
      </c>
      <c r="I78" t="str">
        <f>_xlfn.XLOOKUP(Transaction[[#This Row],[Subcategory]],categories[Subcategory],categories[Category Type],"Add Subcategory")</f>
        <v>Expense</v>
      </c>
    </row>
    <row r="79" spans="1:9" x14ac:dyDescent="0.25">
      <c r="A79" t="s">
        <v>54</v>
      </c>
      <c r="B79" s="9">
        <v>45762</v>
      </c>
      <c r="C79" t="s">
        <v>66</v>
      </c>
      <c r="D79" t="s">
        <v>10</v>
      </c>
      <c r="E79">
        <v>9263</v>
      </c>
      <c r="G79">
        <f>Transaction[[#This Row],[Credit (BDT)]]-Transaction[[#This Row],[Debit (BDT)]]</f>
        <v>-9263</v>
      </c>
      <c r="H79" t="str">
        <f>_xlfn.XLOOKUP(Transaction[[#This Row],[Subcategory]],categories[Subcategory],categories[Category],"Add Subcategory")</f>
        <v>Debt Repayment</v>
      </c>
      <c r="I79" t="str">
        <f>_xlfn.XLOOKUP(Transaction[[#This Row],[Subcategory]],categories[Subcategory],categories[Category Type],"Add Subcategory")</f>
        <v>Expense</v>
      </c>
    </row>
    <row r="80" spans="1:9" x14ac:dyDescent="0.25">
      <c r="A80" t="s">
        <v>49</v>
      </c>
      <c r="B80" s="9">
        <v>45774</v>
      </c>
      <c r="C80" t="s">
        <v>72</v>
      </c>
      <c r="D80" t="s">
        <v>36</v>
      </c>
      <c r="E80">
        <v>2755</v>
      </c>
      <c r="G80">
        <f>Transaction[[#This Row],[Credit (BDT)]]-Transaction[[#This Row],[Debit (BDT)]]</f>
        <v>-2755</v>
      </c>
      <c r="H80" t="str">
        <f>_xlfn.XLOOKUP(Transaction[[#This Row],[Subcategory]],categories[Subcategory],categories[Category],"Add Subcategory")</f>
        <v>Dining Out</v>
      </c>
      <c r="I80" t="str">
        <f>_xlfn.XLOOKUP(Transaction[[#This Row],[Subcategory]],categories[Subcategory],categories[Category Type],"Add Subcategory")</f>
        <v>Expense</v>
      </c>
    </row>
    <row r="81" spans="1:9" x14ac:dyDescent="0.25">
      <c r="A81" t="s">
        <v>54</v>
      </c>
      <c r="B81" s="9">
        <v>45749</v>
      </c>
      <c r="C81" t="s">
        <v>71</v>
      </c>
      <c r="D81" t="s">
        <v>17</v>
      </c>
      <c r="E81">
        <v>7610</v>
      </c>
      <c r="G81">
        <f>Transaction[[#This Row],[Credit (BDT)]]-Transaction[[#This Row],[Debit (BDT)]]</f>
        <v>-7610</v>
      </c>
      <c r="H81" t="str">
        <f>_xlfn.XLOOKUP(Transaction[[#This Row],[Subcategory]],categories[Subcategory],categories[Category],"Add Subcategory")</f>
        <v>Discretionary</v>
      </c>
      <c r="I81" t="str">
        <f>_xlfn.XLOOKUP(Transaction[[#This Row],[Subcategory]],categories[Subcategory],categories[Category Type],"Add Subcategory")</f>
        <v>Expense</v>
      </c>
    </row>
    <row r="82" spans="1:9" x14ac:dyDescent="0.25">
      <c r="A82" t="s">
        <v>49</v>
      </c>
      <c r="B82" s="9">
        <v>45762</v>
      </c>
      <c r="C82" t="s">
        <v>64</v>
      </c>
      <c r="D82" t="s">
        <v>11</v>
      </c>
      <c r="E82">
        <v>13838</v>
      </c>
      <c r="G82">
        <f>Transaction[[#This Row],[Credit (BDT)]]-Transaction[[#This Row],[Debit (BDT)]]</f>
        <v>-13838</v>
      </c>
      <c r="H82" t="str">
        <f>_xlfn.XLOOKUP(Transaction[[#This Row],[Subcategory]],categories[Subcategory],categories[Category],"Add Subcategory")</f>
        <v>Debt Repayment</v>
      </c>
      <c r="I82" t="str">
        <f>_xlfn.XLOOKUP(Transaction[[#This Row],[Subcategory]],categories[Subcategory],categories[Category Type],"Add Subcategory")</f>
        <v>Expense</v>
      </c>
    </row>
    <row r="83" spans="1:9" x14ac:dyDescent="0.25">
      <c r="A83" t="s">
        <v>51</v>
      </c>
      <c r="B83" s="9">
        <v>45766</v>
      </c>
      <c r="C83" t="s">
        <v>59</v>
      </c>
      <c r="D83" t="s">
        <v>13</v>
      </c>
      <c r="E83">
        <v>2413</v>
      </c>
      <c r="G83">
        <f>Transaction[[#This Row],[Credit (BDT)]]-Transaction[[#This Row],[Debit (BDT)]]</f>
        <v>-2413</v>
      </c>
      <c r="H83" t="str">
        <f>_xlfn.XLOOKUP(Transaction[[#This Row],[Subcategory]],categories[Subcategory],categories[Category],"Add Subcategory")</f>
        <v>Dining Out</v>
      </c>
      <c r="I83" t="str">
        <f>_xlfn.XLOOKUP(Transaction[[#This Row],[Subcategory]],categories[Subcategory],categories[Category Type],"Add Subcategory")</f>
        <v>Expense</v>
      </c>
    </row>
    <row r="84" spans="1:9" x14ac:dyDescent="0.25">
      <c r="A84" t="s">
        <v>49</v>
      </c>
      <c r="B84" s="9">
        <v>45754</v>
      </c>
      <c r="C84" t="s">
        <v>72</v>
      </c>
      <c r="D84" t="s">
        <v>36</v>
      </c>
      <c r="E84">
        <v>2523</v>
      </c>
      <c r="G84">
        <f>Transaction[[#This Row],[Credit (BDT)]]-Transaction[[#This Row],[Debit (BDT)]]</f>
        <v>-2523</v>
      </c>
      <c r="H84" t="str">
        <f>_xlfn.XLOOKUP(Transaction[[#This Row],[Subcategory]],categories[Subcategory],categories[Category],"Add Subcategory")</f>
        <v>Dining Out</v>
      </c>
      <c r="I84" t="str">
        <f>_xlfn.XLOOKUP(Transaction[[#This Row],[Subcategory]],categories[Subcategory],categories[Category Type],"Add Subcategory")</f>
        <v>Expense</v>
      </c>
    </row>
    <row r="85" spans="1:9" x14ac:dyDescent="0.25">
      <c r="A85" t="s">
        <v>54</v>
      </c>
      <c r="B85" s="9">
        <v>45768</v>
      </c>
      <c r="C85" t="s">
        <v>75</v>
      </c>
      <c r="D85" t="s">
        <v>41</v>
      </c>
      <c r="E85">
        <v>2757</v>
      </c>
      <c r="G85">
        <f>Transaction[[#This Row],[Credit (BDT)]]-Transaction[[#This Row],[Debit (BDT)]]</f>
        <v>-2757</v>
      </c>
      <c r="H85" t="str">
        <f>_xlfn.XLOOKUP(Transaction[[#This Row],[Subcategory]],categories[Subcategory],categories[Category],"Add Subcategory")</f>
        <v>Living Expenses</v>
      </c>
      <c r="I85" t="str">
        <f>_xlfn.XLOOKUP(Transaction[[#This Row],[Subcategory]],categories[Subcategory],categories[Category Type],"Add Subcategory")</f>
        <v>Expense</v>
      </c>
    </row>
    <row r="86" spans="1:9" x14ac:dyDescent="0.25">
      <c r="A86" t="s">
        <v>49</v>
      </c>
      <c r="B86" s="9">
        <v>45750</v>
      </c>
      <c r="C86" t="s">
        <v>69</v>
      </c>
      <c r="D86" t="s">
        <v>32</v>
      </c>
      <c r="F86">
        <v>15143</v>
      </c>
      <c r="G86">
        <f>Transaction[[#This Row],[Credit (BDT)]]-Transaction[[#This Row],[Debit (BDT)]]</f>
        <v>15143</v>
      </c>
      <c r="H86" t="str">
        <f>_xlfn.XLOOKUP(Transaction[[#This Row],[Subcategory]],categories[Subcategory],categories[Category],"Add Subcategory")</f>
        <v>Variable</v>
      </c>
      <c r="I86" t="str">
        <f>_xlfn.XLOOKUP(Transaction[[#This Row],[Subcategory]],categories[Subcategory],categories[Category Type],"Add Subcategory")</f>
        <v>Income</v>
      </c>
    </row>
    <row r="87" spans="1:9" x14ac:dyDescent="0.25">
      <c r="A87" t="s">
        <v>49</v>
      </c>
      <c r="B87" s="9">
        <v>45766</v>
      </c>
      <c r="C87" t="s">
        <v>58</v>
      </c>
      <c r="D87" t="s">
        <v>27</v>
      </c>
      <c r="E87">
        <v>1260</v>
      </c>
      <c r="G87">
        <f>Transaction[[#This Row],[Credit (BDT)]]-Transaction[[#This Row],[Debit (BDT)]]</f>
        <v>-1260</v>
      </c>
      <c r="H87" t="str">
        <f>_xlfn.XLOOKUP(Transaction[[#This Row],[Subcategory]],categories[Subcategory],categories[Category],"Add Subcategory")</f>
        <v>Transfer</v>
      </c>
      <c r="I87" t="str">
        <f>_xlfn.XLOOKUP(Transaction[[#This Row],[Subcategory]],categories[Subcategory],categories[Category Type],"Add Subcategory")</f>
        <v>Not Reported</v>
      </c>
    </row>
    <row r="88" spans="1:9" x14ac:dyDescent="0.25">
      <c r="A88" t="s">
        <v>54</v>
      </c>
      <c r="B88" s="9">
        <v>45766</v>
      </c>
      <c r="C88" t="s">
        <v>69</v>
      </c>
      <c r="D88" t="s">
        <v>32</v>
      </c>
      <c r="F88">
        <v>11233</v>
      </c>
      <c r="G88">
        <f>Transaction[[#This Row],[Credit (BDT)]]-Transaction[[#This Row],[Debit (BDT)]]</f>
        <v>11233</v>
      </c>
      <c r="H88" t="str">
        <f>_xlfn.XLOOKUP(Transaction[[#This Row],[Subcategory]],categories[Subcategory],categories[Category],"Add Subcategory")</f>
        <v>Variable</v>
      </c>
      <c r="I88" t="str">
        <f>_xlfn.XLOOKUP(Transaction[[#This Row],[Subcategory]],categories[Subcategory],categories[Category Type],"Add Subcategory")</f>
        <v>Income</v>
      </c>
    </row>
    <row r="89" spans="1:9" x14ac:dyDescent="0.25">
      <c r="A89" t="s">
        <v>54</v>
      </c>
      <c r="B89" s="9">
        <v>45765</v>
      </c>
      <c r="C89" t="s">
        <v>73</v>
      </c>
      <c r="D89" t="s">
        <v>16</v>
      </c>
      <c r="E89">
        <v>3301</v>
      </c>
      <c r="G89">
        <f>Transaction[[#This Row],[Credit (BDT)]]-Transaction[[#This Row],[Debit (BDT)]]</f>
        <v>-3301</v>
      </c>
      <c r="H89" t="str">
        <f>_xlfn.XLOOKUP(Transaction[[#This Row],[Subcategory]],categories[Subcategory],categories[Category],"Add Subcategory")</f>
        <v>Discretionary</v>
      </c>
      <c r="I89" t="str">
        <f>_xlfn.XLOOKUP(Transaction[[#This Row],[Subcategory]],categories[Subcategory],categories[Category Type],"Add Subcategory")</f>
        <v>Expense</v>
      </c>
    </row>
    <row r="90" spans="1:9" x14ac:dyDescent="0.25">
      <c r="A90" t="s">
        <v>49</v>
      </c>
      <c r="B90" s="9">
        <v>45773</v>
      </c>
      <c r="C90" t="s">
        <v>64</v>
      </c>
      <c r="D90" t="s">
        <v>11</v>
      </c>
      <c r="E90">
        <v>14726</v>
      </c>
      <c r="G90">
        <f>Transaction[[#This Row],[Credit (BDT)]]-Transaction[[#This Row],[Debit (BDT)]]</f>
        <v>-14726</v>
      </c>
      <c r="H90" t="str">
        <f>_xlfn.XLOOKUP(Transaction[[#This Row],[Subcategory]],categories[Subcategory],categories[Category],"Add Subcategory")</f>
        <v>Debt Repayment</v>
      </c>
      <c r="I90" t="str">
        <f>_xlfn.XLOOKUP(Transaction[[#This Row],[Subcategory]],categories[Subcategory],categories[Category Type],"Add Subcategory")</f>
        <v>Expense</v>
      </c>
    </row>
    <row r="91" spans="1:9" x14ac:dyDescent="0.25">
      <c r="A91" t="s">
        <v>54</v>
      </c>
      <c r="B91" s="9">
        <v>45753</v>
      </c>
      <c r="C91" t="s">
        <v>65</v>
      </c>
      <c r="D91" t="s">
        <v>7</v>
      </c>
      <c r="E91">
        <v>1801</v>
      </c>
      <c r="G91">
        <f>Transaction[[#This Row],[Credit (BDT)]]-Transaction[[#This Row],[Debit (BDT)]]</f>
        <v>-1801</v>
      </c>
      <c r="H91" t="str">
        <f>_xlfn.XLOOKUP(Transaction[[#This Row],[Subcategory]],categories[Subcategory],categories[Category],"Add Subcategory")</f>
        <v>Charity</v>
      </c>
      <c r="I91" t="str">
        <f>_xlfn.XLOOKUP(Transaction[[#This Row],[Subcategory]],categories[Subcategory],categories[Category Type],"Add Subcategory")</f>
        <v>Expense</v>
      </c>
    </row>
    <row r="92" spans="1:9" x14ac:dyDescent="0.25">
      <c r="A92" t="s">
        <v>54</v>
      </c>
      <c r="B92" s="9">
        <v>45764</v>
      </c>
      <c r="C92" t="s">
        <v>72</v>
      </c>
      <c r="D92" t="s">
        <v>36</v>
      </c>
      <c r="E92">
        <v>1778</v>
      </c>
      <c r="G92">
        <f>Transaction[[#This Row],[Credit (BDT)]]-Transaction[[#This Row],[Debit (BDT)]]</f>
        <v>-1778</v>
      </c>
      <c r="H92" t="str">
        <f>_xlfn.XLOOKUP(Transaction[[#This Row],[Subcategory]],categories[Subcategory],categories[Category],"Add Subcategory")</f>
        <v>Dining Out</v>
      </c>
      <c r="I92" t="str">
        <f>_xlfn.XLOOKUP(Transaction[[#This Row],[Subcategory]],categories[Subcategory],categories[Category Type],"Add Subcategory")</f>
        <v>Expense</v>
      </c>
    </row>
    <row r="93" spans="1:9" x14ac:dyDescent="0.25">
      <c r="A93" t="s">
        <v>49</v>
      </c>
      <c r="B93" s="9">
        <v>45766</v>
      </c>
      <c r="C93" t="s">
        <v>63</v>
      </c>
      <c r="D93" t="s">
        <v>44</v>
      </c>
      <c r="E93">
        <v>5470</v>
      </c>
      <c r="G93">
        <f>Transaction[[#This Row],[Credit (BDT)]]-Transaction[[#This Row],[Debit (BDT)]]</f>
        <v>-5470</v>
      </c>
      <c r="H93" t="str">
        <f>_xlfn.XLOOKUP(Transaction[[#This Row],[Subcategory]],categories[Subcategory],categories[Category],"Add Subcategory")</f>
        <v>Social</v>
      </c>
      <c r="I93" t="str">
        <f>_xlfn.XLOOKUP(Transaction[[#This Row],[Subcategory]],categories[Subcategory],categories[Category Type],"Add Subcategory")</f>
        <v>Expense</v>
      </c>
    </row>
    <row r="94" spans="1:9" x14ac:dyDescent="0.25">
      <c r="A94" t="s">
        <v>51</v>
      </c>
      <c r="B94" s="9">
        <v>45755</v>
      </c>
      <c r="C94" t="s">
        <v>55</v>
      </c>
      <c r="D94" t="s">
        <v>39</v>
      </c>
      <c r="E94">
        <v>395</v>
      </c>
      <c r="G94">
        <f>Transaction[[#This Row],[Credit (BDT)]]-Transaction[[#This Row],[Debit (BDT)]]</f>
        <v>-395</v>
      </c>
      <c r="H94" t="str">
        <f>_xlfn.XLOOKUP(Transaction[[#This Row],[Subcategory]],categories[Subcategory],categories[Category],"Add Subcategory")</f>
        <v>Healthcare</v>
      </c>
      <c r="I94" t="str">
        <f>_xlfn.XLOOKUP(Transaction[[#This Row],[Subcategory]],categories[Subcategory],categories[Category Type],"Add Subcategory")</f>
        <v>Expense</v>
      </c>
    </row>
    <row r="95" spans="1:9" x14ac:dyDescent="0.25">
      <c r="A95" t="s">
        <v>49</v>
      </c>
      <c r="B95" s="9">
        <v>45756</v>
      </c>
      <c r="C95" t="s">
        <v>72</v>
      </c>
      <c r="D95" t="s">
        <v>36</v>
      </c>
      <c r="E95">
        <v>2524</v>
      </c>
      <c r="G95">
        <f>Transaction[[#This Row],[Credit (BDT)]]-Transaction[[#This Row],[Debit (BDT)]]</f>
        <v>-2524</v>
      </c>
      <c r="H95" t="str">
        <f>_xlfn.XLOOKUP(Transaction[[#This Row],[Subcategory]],categories[Subcategory],categories[Category],"Add Subcategory")</f>
        <v>Dining Out</v>
      </c>
      <c r="I95" t="str">
        <f>_xlfn.XLOOKUP(Transaction[[#This Row],[Subcategory]],categories[Subcategory],categories[Category Type],"Add Subcategory")</f>
        <v>Expense</v>
      </c>
    </row>
    <row r="96" spans="1:9" x14ac:dyDescent="0.25">
      <c r="A96" t="s">
        <v>49</v>
      </c>
      <c r="B96" s="9">
        <v>45750</v>
      </c>
      <c r="C96" t="s">
        <v>66</v>
      </c>
      <c r="D96" t="s">
        <v>10</v>
      </c>
      <c r="E96">
        <v>6269</v>
      </c>
      <c r="G96">
        <f>Transaction[[#This Row],[Credit (BDT)]]-Transaction[[#This Row],[Debit (BDT)]]</f>
        <v>-6269</v>
      </c>
      <c r="H96" t="str">
        <f>_xlfn.XLOOKUP(Transaction[[#This Row],[Subcategory]],categories[Subcategory],categories[Category],"Add Subcategory")</f>
        <v>Debt Repayment</v>
      </c>
      <c r="I96" t="str">
        <f>_xlfn.XLOOKUP(Transaction[[#This Row],[Subcategory]],categories[Subcategory],categories[Category Type],"Add Subcategory")</f>
        <v>Expense</v>
      </c>
    </row>
    <row r="97" spans="1:9" x14ac:dyDescent="0.25">
      <c r="A97" t="s">
        <v>54</v>
      </c>
      <c r="B97" s="9">
        <v>45773</v>
      </c>
      <c r="C97" t="s">
        <v>71</v>
      </c>
      <c r="D97" t="s">
        <v>17</v>
      </c>
      <c r="E97">
        <v>4282</v>
      </c>
      <c r="G97">
        <f>Transaction[[#This Row],[Credit (BDT)]]-Transaction[[#This Row],[Debit (BDT)]]</f>
        <v>-4282</v>
      </c>
      <c r="H97" t="str">
        <f>_xlfn.XLOOKUP(Transaction[[#This Row],[Subcategory]],categories[Subcategory],categories[Category],"Add Subcategory")</f>
        <v>Discretionary</v>
      </c>
      <c r="I97" t="str">
        <f>_xlfn.XLOOKUP(Transaction[[#This Row],[Subcategory]],categories[Subcategory],categories[Category Type],"Add Subcategory")</f>
        <v>Expense</v>
      </c>
    </row>
    <row r="98" spans="1:9" x14ac:dyDescent="0.25">
      <c r="A98" t="s">
        <v>51</v>
      </c>
      <c r="B98" s="9">
        <v>45758</v>
      </c>
      <c r="C98" t="s">
        <v>72</v>
      </c>
      <c r="D98" t="s">
        <v>36</v>
      </c>
      <c r="E98">
        <v>1927</v>
      </c>
      <c r="G98">
        <f>Transaction[[#This Row],[Credit (BDT)]]-Transaction[[#This Row],[Debit (BDT)]]</f>
        <v>-1927</v>
      </c>
      <c r="H98" t="str">
        <f>_xlfn.XLOOKUP(Transaction[[#This Row],[Subcategory]],categories[Subcategory],categories[Category],"Add Subcategory")</f>
        <v>Dining Out</v>
      </c>
      <c r="I98" t="str">
        <f>_xlfn.XLOOKUP(Transaction[[#This Row],[Subcategory]],categories[Subcategory],categories[Category Type],"Add Subcategory")</f>
        <v>Expense</v>
      </c>
    </row>
    <row r="99" spans="1:9" x14ac:dyDescent="0.25">
      <c r="A99" t="s">
        <v>51</v>
      </c>
      <c r="B99" s="9">
        <v>45773</v>
      </c>
      <c r="C99" t="s">
        <v>56</v>
      </c>
      <c r="D99" t="s">
        <v>35</v>
      </c>
      <c r="E99">
        <v>899</v>
      </c>
      <c r="G99">
        <f>Transaction[[#This Row],[Credit (BDT)]]-Transaction[[#This Row],[Debit (BDT)]]</f>
        <v>-899</v>
      </c>
      <c r="H99" t="str">
        <f>_xlfn.XLOOKUP(Transaction[[#This Row],[Subcategory]],categories[Subcategory],categories[Category],"Add Subcategory")</f>
        <v>Transport</v>
      </c>
      <c r="I99" t="str">
        <f>_xlfn.XLOOKUP(Transaction[[#This Row],[Subcategory]],categories[Subcategory],categories[Category Type],"Add Subcategory")</f>
        <v>Expense</v>
      </c>
    </row>
    <row r="100" spans="1:9" x14ac:dyDescent="0.25">
      <c r="A100" t="s">
        <v>49</v>
      </c>
      <c r="B100" s="9">
        <v>45795</v>
      </c>
      <c r="C100" t="s">
        <v>57</v>
      </c>
      <c r="D100" t="s">
        <v>40</v>
      </c>
      <c r="E100">
        <v>259</v>
      </c>
      <c r="G100">
        <f>Transaction[[#This Row],[Credit (BDT)]]-Transaction[[#This Row],[Debit (BDT)]]</f>
        <v>-259</v>
      </c>
      <c r="H100" t="str">
        <f>_xlfn.XLOOKUP(Transaction[[#This Row],[Subcategory]],categories[Subcategory],categories[Category],"Add Subcategory")</f>
        <v>Transport</v>
      </c>
      <c r="I100" t="str">
        <f>_xlfn.XLOOKUP(Transaction[[#This Row],[Subcategory]],categories[Subcategory],categories[Category Type],"Add Subcategory")</f>
        <v>Expense</v>
      </c>
    </row>
    <row r="101" spans="1:9" x14ac:dyDescent="0.25">
      <c r="A101" t="s">
        <v>49</v>
      </c>
      <c r="B101" s="9">
        <v>45801</v>
      </c>
      <c r="C101" t="s">
        <v>52</v>
      </c>
      <c r="D101" t="s">
        <v>53</v>
      </c>
      <c r="E101">
        <v>2277</v>
      </c>
      <c r="G101">
        <f>Transaction[[#This Row],[Credit (BDT)]]-Transaction[[#This Row],[Debit (BDT)]]</f>
        <v>-2277</v>
      </c>
      <c r="H101" t="str">
        <f>_xlfn.XLOOKUP(Transaction[[#This Row],[Subcategory]],categories[Subcategory],categories[Category],"Add Subcategory")</f>
        <v>Education</v>
      </c>
      <c r="I101" t="str">
        <f>_xlfn.XLOOKUP(Transaction[[#This Row],[Subcategory]],categories[Subcategory],categories[Category Type],"Add Subcategory")</f>
        <v>Expense</v>
      </c>
    </row>
    <row r="102" spans="1:9" x14ac:dyDescent="0.25">
      <c r="A102" t="s">
        <v>49</v>
      </c>
      <c r="B102" s="9">
        <v>45793</v>
      </c>
      <c r="C102" t="s">
        <v>61</v>
      </c>
      <c r="D102" t="s">
        <v>38</v>
      </c>
      <c r="E102">
        <v>6393</v>
      </c>
      <c r="G102">
        <f>Transaction[[#This Row],[Credit (BDT)]]-Transaction[[#This Row],[Debit (BDT)]]</f>
        <v>-6393</v>
      </c>
      <c r="H102" t="str">
        <f>_xlfn.XLOOKUP(Transaction[[#This Row],[Subcategory]],categories[Subcategory],categories[Category],"Add Subcategory")</f>
        <v>Healthcare</v>
      </c>
      <c r="I102" t="str">
        <f>_xlfn.XLOOKUP(Transaction[[#This Row],[Subcategory]],categories[Subcategory],categories[Category Type],"Add Subcategory")</f>
        <v>Expense</v>
      </c>
    </row>
    <row r="103" spans="1:9" x14ac:dyDescent="0.25">
      <c r="A103" t="s">
        <v>54</v>
      </c>
      <c r="B103" s="9">
        <v>45802</v>
      </c>
      <c r="C103" t="s">
        <v>67</v>
      </c>
      <c r="D103" t="s">
        <v>24</v>
      </c>
      <c r="E103">
        <v>1599</v>
      </c>
      <c r="G103">
        <f>Transaction[[#This Row],[Credit (BDT)]]-Transaction[[#This Row],[Debit (BDT)]]</f>
        <v>-1599</v>
      </c>
      <c r="H103" t="str">
        <f>_xlfn.XLOOKUP(Transaction[[#This Row],[Subcategory]],categories[Subcategory],categories[Category],"Add Subcategory")</f>
        <v>Living Expenses</v>
      </c>
      <c r="I103" t="str">
        <f>_xlfn.XLOOKUP(Transaction[[#This Row],[Subcategory]],categories[Subcategory],categories[Category Type],"Add Subcategory")</f>
        <v>Expense</v>
      </c>
    </row>
    <row r="104" spans="1:9" x14ac:dyDescent="0.25">
      <c r="A104" t="s">
        <v>54</v>
      </c>
      <c r="B104" s="9">
        <v>45805</v>
      </c>
      <c r="C104" t="s">
        <v>72</v>
      </c>
      <c r="D104" t="s">
        <v>36</v>
      </c>
      <c r="E104">
        <v>1661</v>
      </c>
      <c r="G104">
        <f>Transaction[[#This Row],[Credit (BDT)]]-Transaction[[#This Row],[Debit (BDT)]]</f>
        <v>-1661</v>
      </c>
      <c r="H104" t="str">
        <f>_xlfn.XLOOKUP(Transaction[[#This Row],[Subcategory]],categories[Subcategory],categories[Category],"Add Subcategory")</f>
        <v>Dining Out</v>
      </c>
      <c r="I104" t="str">
        <f>_xlfn.XLOOKUP(Transaction[[#This Row],[Subcategory]],categories[Subcategory],categories[Category Type],"Add Subcategory")</f>
        <v>Expense</v>
      </c>
    </row>
    <row r="105" spans="1:9" x14ac:dyDescent="0.25">
      <c r="A105" t="s">
        <v>51</v>
      </c>
      <c r="B105" s="9">
        <v>45800</v>
      </c>
      <c r="C105" t="s">
        <v>52</v>
      </c>
      <c r="D105" t="s">
        <v>53</v>
      </c>
      <c r="E105">
        <v>1709</v>
      </c>
      <c r="G105">
        <f>Transaction[[#This Row],[Credit (BDT)]]-Transaction[[#This Row],[Debit (BDT)]]</f>
        <v>-1709</v>
      </c>
      <c r="H105" t="str">
        <f>_xlfn.XLOOKUP(Transaction[[#This Row],[Subcategory]],categories[Subcategory],categories[Category],"Add Subcategory")</f>
        <v>Education</v>
      </c>
      <c r="I105" t="str">
        <f>_xlfn.XLOOKUP(Transaction[[#This Row],[Subcategory]],categories[Subcategory],categories[Category Type],"Add Subcategory")</f>
        <v>Expense</v>
      </c>
    </row>
    <row r="106" spans="1:9" x14ac:dyDescent="0.25">
      <c r="A106" t="s">
        <v>54</v>
      </c>
      <c r="B106" s="9">
        <v>45792</v>
      </c>
      <c r="C106" t="s">
        <v>50</v>
      </c>
      <c r="D106" t="s">
        <v>20</v>
      </c>
      <c r="F106">
        <v>40278</v>
      </c>
      <c r="G106">
        <f>Transaction[[#This Row],[Credit (BDT)]]-Transaction[[#This Row],[Debit (BDT)]]</f>
        <v>40278</v>
      </c>
      <c r="H106" t="str">
        <f>_xlfn.XLOOKUP(Transaction[[#This Row],[Subcategory]],categories[Subcategory],categories[Category],"Add Subcategory")</f>
        <v>Fixed</v>
      </c>
      <c r="I106" t="str">
        <f>_xlfn.XLOOKUP(Transaction[[#This Row],[Subcategory]],categories[Subcategory],categories[Category Type],"Add Subcategory")</f>
        <v>Income</v>
      </c>
    </row>
    <row r="107" spans="1:9" x14ac:dyDescent="0.25">
      <c r="A107" t="s">
        <v>49</v>
      </c>
      <c r="B107" s="9">
        <v>45785</v>
      </c>
      <c r="C107" t="s">
        <v>68</v>
      </c>
      <c r="D107" t="s">
        <v>23</v>
      </c>
      <c r="E107">
        <v>4783</v>
      </c>
      <c r="G107">
        <f>Transaction[[#This Row],[Credit (BDT)]]-Transaction[[#This Row],[Debit (BDT)]]</f>
        <v>-4783</v>
      </c>
      <c r="H107" t="str">
        <f>_xlfn.XLOOKUP(Transaction[[#This Row],[Subcategory]],categories[Subcategory],categories[Category],"Add Subcategory")</f>
        <v>Living Expenses</v>
      </c>
      <c r="I107" t="str">
        <f>_xlfn.XLOOKUP(Transaction[[#This Row],[Subcategory]],categories[Subcategory],categories[Category Type],"Add Subcategory")</f>
        <v>Expense</v>
      </c>
    </row>
    <row r="108" spans="1:9" x14ac:dyDescent="0.25">
      <c r="A108" t="s">
        <v>54</v>
      </c>
      <c r="B108" s="9">
        <v>45787</v>
      </c>
      <c r="C108" t="s">
        <v>56</v>
      </c>
      <c r="D108" t="s">
        <v>35</v>
      </c>
      <c r="E108">
        <v>917</v>
      </c>
      <c r="G108">
        <f>Transaction[[#This Row],[Credit (BDT)]]-Transaction[[#This Row],[Debit (BDT)]]</f>
        <v>-917</v>
      </c>
      <c r="H108" t="str">
        <f>_xlfn.XLOOKUP(Transaction[[#This Row],[Subcategory]],categories[Subcategory],categories[Category],"Add Subcategory")</f>
        <v>Transport</v>
      </c>
      <c r="I108" t="str">
        <f>_xlfn.XLOOKUP(Transaction[[#This Row],[Subcategory]],categories[Subcategory],categories[Category Type],"Add Subcategory")</f>
        <v>Expense</v>
      </c>
    </row>
    <row r="109" spans="1:9" x14ac:dyDescent="0.25">
      <c r="A109" t="s">
        <v>51</v>
      </c>
      <c r="B109" s="9">
        <v>45791</v>
      </c>
      <c r="C109" t="s">
        <v>58</v>
      </c>
      <c r="D109" t="s">
        <v>27</v>
      </c>
      <c r="E109">
        <v>1394</v>
      </c>
      <c r="G109">
        <f>Transaction[[#This Row],[Credit (BDT)]]-Transaction[[#This Row],[Debit (BDT)]]</f>
        <v>-1394</v>
      </c>
      <c r="H109" t="str">
        <f>_xlfn.XLOOKUP(Transaction[[#This Row],[Subcategory]],categories[Subcategory],categories[Category],"Add Subcategory")</f>
        <v>Transfer</v>
      </c>
      <c r="I109" t="str">
        <f>_xlfn.XLOOKUP(Transaction[[#This Row],[Subcategory]],categories[Subcategory],categories[Category Type],"Add Subcategory")</f>
        <v>Not Reported</v>
      </c>
    </row>
    <row r="110" spans="1:9" x14ac:dyDescent="0.25">
      <c r="A110" t="s">
        <v>49</v>
      </c>
      <c r="B110" s="9">
        <v>45786</v>
      </c>
      <c r="C110" t="s">
        <v>52</v>
      </c>
      <c r="D110" t="s">
        <v>53</v>
      </c>
      <c r="E110">
        <v>4550</v>
      </c>
      <c r="G110">
        <f>Transaction[[#This Row],[Credit (BDT)]]-Transaction[[#This Row],[Debit (BDT)]]</f>
        <v>-4550</v>
      </c>
      <c r="H110" t="str">
        <f>_xlfn.XLOOKUP(Transaction[[#This Row],[Subcategory]],categories[Subcategory],categories[Category],"Add Subcategory")</f>
        <v>Education</v>
      </c>
      <c r="I110" t="str">
        <f>_xlfn.XLOOKUP(Transaction[[#This Row],[Subcategory]],categories[Subcategory],categories[Category Type],"Add Subcategory")</f>
        <v>Expense</v>
      </c>
    </row>
    <row r="111" spans="1:9" x14ac:dyDescent="0.25">
      <c r="A111" t="s">
        <v>54</v>
      </c>
      <c r="B111" s="9">
        <v>45779</v>
      </c>
      <c r="C111" t="s">
        <v>63</v>
      </c>
      <c r="D111" t="s">
        <v>44</v>
      </c>
      <c r="E111">
        <v>3755</v>
      </c>
      <c r="G111">
        <f>Transaction[[#This Row],[Credit (BDT)]]-Transaction[[#This Row],[Debit (BDT)]]</f>
        <v>-3755</v>
      </c>
      <c r="H111" t="str">
        <f>_xlfn.XLOOKUP(Transaction[[#This Row],[Subcategory]],categories[Subcategory],categories[Category],"Add Subcategory")</f>
        <v>Social</v>
      </c>
      <c r="I111" t="str">
        <f>_xlfn.XLOOKUP(Transaction[[#This Row],[Subcategory]],categories[Subcategory],categories[Category Type],"Add Subcategory")</f>
        <v>Expense</v>
      </c>
    </row>
    <row r="112" spans="1:9" x14ac:dyDescent="0.25">
      <c r="A112" t="s">
        <v>54</v>
      </c>
      <c r="B112" s="9">
        <v>45784</v>
      </c>
      <c r="C112" t="s">
        <v>61</v>
      </c>
      <c r="D112" t="s">
        <v>38</v>
      </c>
      <c r="E112">
        <v>2831</v>
      </c>
      <c r="G112">
        <f>Transaction[[#This Row],[Credit (BDT)]]-Transaction[[#This Row],[Debit (BDT)]]</f>
        <v>-2831</v>
      </c>
      <c r="H112" t="str">
        <f>_xlfn.XLOOKUP(Transaction[[#This Row],[Subcategory]],categories[Subcategory],categories[Category],"Add Subcategory")</f>
        <v>Healthcare</v>
      </c>
      <c r="I112" t="str">
        <f>_xlfn.XLOOKUP(Transaction[[#This Row],[Subcategory]],categories[Subcategory],categories[Category Type],"Add Subcategory")</f>
        <v>Expense</v>
      </c>
    </row>
    <row r="113" spans="1:9" x14ac:dyDescent="0.25">
      <c r="A113" t="s">
        <v>51</v>
      </c>
      <c r="B113" s="9">
        <v>45801</v>
      </c>
      <c r="C113" t="s">
        <v>71</v>
      </c>
      <c r="D113" t="s">
        <v>17</v>
      </c>
      <c r="E113">
        <v>2310</v>
      </c>
      <c r="G113">
        <f>Transaction[[#This Row],[Credit (BDT)]]-Transaction[[#This Row],[Debit (BDT)]]</f>
        <v>-2310</v>
      </c>
      <c r="H113" t="str">
        <f>_xlfn.XLOOKUP(Transaction[[#This Row],[Subcategory]],categories[Subcategory],categories[Category],"Add Subcategory")</f>
        <v>Discretionary</v>
      </c>
      <c r="I113" t="str">
        <f>_xlfn.XLOOKUP(Transaction[[#This Row],[Subcategory]],categories[Subcategory],categories[Category Type],"Add Subcategory")</f>
        <v>Expense</v>
      </c>
    </row>
    <row r="114" spans="1:9" x14ac:dyDescent="0.25">
      <c r="A114" t="s">
        <v>49</v>
      </c>
      <c r="B114" s="9">
        <v>45794</v>
      </c>
      <c r="C114" t="s">
        <v>70</v>
      </c>
      <c r="D114" t="s">
        <v>15</v>
      </c>
      <c r="E114">
        <v>3200</v>
      </c>
      <c r="G114">
        <f>Transaction[[#This Row],[Credit (BDT)]]-Transaction[[#This Row],[Debit (BDT)]]</f>
        <v>-3200</v>
      </c>
      <c r="H114" t="str">
        <f>_xlfn.XLOOKUP(Transaction[[#This Row],[Subcategory]],categories[Subcategory],categories[Category],"Add Subcategory")</f>
        <v>Discretionary</v>
      </c>
      <c r="I114" t="str">
        <f>_xlfn.XLOOKUP(Transaction[[#This Row],[Subcategory]],categories[Subcategory],categories[Category Type],"Add Subcategory")</f>
        <v>Expense</v>
      </c>
    </row>
    <row r="115" spans="1:9" x14ac:dyDescent="0.25">
      <c r="A115" t="s">
        <v>54</v>
      </c>
      <c r="B115" s="9">
        <v>45791</v>
      </c>
      <c r="C115" t="s">
        <v>63</v>
      </c>
      <c r="D115" t="s">
        <v>44</v>
      </c>
      <c r="E115">
        <v>4509</v>
      </c>
      <c r="G115">
        <f>Transaction[[#This Row],[Credit (BDT)]]-Transaction[[#This Row],[Debit (BDT)]]</f>
        <v>-4509</v>
      </c>
      <c r="H115" t="str">
        <f>_xlfn.XLOOKUP(Transaction[[#This Row],[Subcategory]],categories[Subcategory],categories[Category],"Add Subcategory")</f>
        <v>Social</v>
      </c>
      <c r="I115" t="str">
        <f>_xlfn.XLOOKUP(Transaction[[#This Row],[Subcategory]],categories[Subcategory],categories[Category Type],"Add Subcategory")</f>
        <v>Expense</v>
      </c>
    </row>
    <row r="116" spans="1:9" x14ac:dyDescent="0.25">
      <c r="A116" t="s">
        <v>49</v>
      </c>
      <c r="B116" s="9">
        <v>45799</v>
      </c>
      <c r="C116" t="s">
        <v>64</v>
      </c>
      <c r="D116" t="s">
        <v>11</v>
      </c>
      <c r="E116">
        <v>1300</v>
      </c>
      <c r="G116">
        <f>Transaction[[#This Row],[Credit (BDT)]]-Transaction[[#This Row],[Debit (BDT)]]</f>
        <v>-1300</v>
      </c>
      <c r="H116" t="str">
        <f>_xlfn.XLOOKUP(Transaction[[#This Row],[Subcategory]],categories[Subcategory],categories[Category],"Add Subcategory")</f>
        <v>Debt Repayment</v>
      </c>
      <c r="I116" t="str">
        <f>_xlfn.XLOOKUP(Transaction[[#This Row],[Subcategory]],categories[Subcategory],categories[Category Type],"Add Subcategory")</f>
        <v>Expense</v>
      </c>
    </row>
    <row r="117" spans="1:9" x14ac:dyDescent="0.25">
      <c r="A117" t="s">
        <v>51</v>
      </c>
      <c r="B117" s="9">
        <v>45802</v>
      </c>
      <c r="C117" t="s">
        <v>56</v>
      </c>
      <c r="D117" t="s">
        <v>35</v>
      </c>
      <c r="E117">
        <v>148</v>
      </c>
      <c r="G117">
        <f>Transaction[[#This Row],[Credit (BDT)]]-Transaction[[#This Row],[Debit (BDT)]]</f>
        <v>-148</v>
      </c>
      <c r="H117" t="str">
        <f>_xlfn.XLOOKUP(Transaction[[#This Row],[Subcategory]],categories[Subcategory],categories[Category],"Add Subcategory")</f>
        <v>Transport</v>
      </c>
      <c r="I117" t="str">
        <f>_xlfn.XLOOKUP(Transaction[[#This Row],[Subcategory]],categories[Subcategory],categories[Category Type],"Add Subcategory")</f>
        <v>Expense</v>
      </c>
    </row>
    <row r="118" spans="1:9" x14ac:dyDescent="0.25">
      <c r="A118" t="s">
        <v>51</v>
      </c>
      <c r="B118" s="9">
        <v>45796</v>
      </c>
      <c r="C118" t="s">
        <v>65</v>
      </c>
      <c r="D118" t="s">
        <v>7</v>
      </c>
      <c r="E118">
        <v>1175</v>
      </c>
      <c r="G118">
        <f>Transaction[[#This Row],[Credit (BDT)]]-Transaction[[#This Row],[Debit (BDT)]]</f>
        <v>-1175</v>
      </c>
      <c r="H118" t="str">
        <f>_xlfn.XLOOKUP(Transaction[[#This Row],[Subcategory]],categories[Subcategory],categories[Category],"Add Subcategory")</f>
        <v>Charity</v>
      </c>
      <c r="I118" t="str">
        <f>_xlfn.XLOOKUP(Transaction[[#This Row],[Subcategory]],categories[Subcategory],categories[Category Type],"Add Subcategory")</f>
        <v>Expense</v>
      </c>
    </row>
    <row r="119" spans="1:9" x14ac:dyDescent="0.25">
      <c r="A119" t="s">
        <v>54</v>
      </c>
      <c r="B119" s="9">
        <v>45826</v>
      </c>
      <c r="C119" t="s">
        <v>66</v>
      </c>
      <c r="D119" t="s">
        <v>10</v>
      </c>
      <c r="E119">
        <v>4214</v>
      </c>
      <c r="G119">
        <f>Transaction[[#This Row],[Credit (BDT)]]-Transaction[[#This Row],[Debit (BDT)]]</f>
        <v>-4214</v>
      </c>
      <c r="H119" t="str">
        <f>_xlfn.XLOOKUP(Transaction[[#This Row],[Subcategory]],categories[Subcategory],categories[Category],"Add Subcategory")</f>
        <v>Debt Repayment</v>
      </c>
      <c r="I119" t="str">
        <f>_xlfn.XLOOKUP(Transaction[[#This Row],[Subcategory]],categories[Subcategory],categories[Category Type],"Add Subcategory")</f>
        <v>Expense</v>
      </c>
    </row>
    <row r="120" spans="1:9" x14ac:dyDescent="0.25">
      <c r="A120" t="s">
        <v>54</v>
      </c>
      <c r="B120" s="9">
        <v>45835</v>
      </c>
      <c r="C120" t="s">
        <v>66</v>
      </c>
      <c r="D120" t="s">
        <v>10</v>
      </c>
      <c r="E120">
        <v>4911</v>
      </c>
      <c r="G120">
        <f>Transaction[[#This Row],[Credit (BDT)]]-Transaction[[#This Row],[Debit (BDT)]]</f>
        <v>-4911</v>
      </c>
      <c r="H120" t="str">
        <f>_xlfn.XLOOKUP(Transaction[[#This Row],[Subcategory]],categories[Subcategory],categories[Category],"Add Subcategory")</f>
        <v>Debt Repayment</v>
      </c>
      <c r="I120" t="str">
        <f>_xlfn.XLOOKUP(Transaction[[#This Row],[Subcategory]],categories[Subcategory],categories[Category Type],"Add Subcategory")</f>
        <v>Expense</v>
      </c>
    </row>
    <row r="121" spans="1:9" x14ac:dyDescent="0.25">
      <c r="A121" t="s">
        <v>51</v>
      </c>
      <c r="B121" s="9">
        <v>45812</v>
      </c>
      <c r="C121" t="s">
        <v>52</v>
      </c>
      <c r="D121" t="s">
        <v>53</v>
      </c>
      <c r="E121">
        <v>4839</v>
      </c>
      <c r="G121">
        <f>Transaction[[#This Row],[Credit (BDT)]]-Transaction[[#This Row],[Debit (BDT)]]</f>
        <v>-4839</v>
      </c>
      <c r="H121" t="str">
        <f>_xlfn.XLOOKUP(Transaction[[#This Row],[Subcategory]],categories[Subcategory],categories[Category],"Add Subcategory")</f>
        <v>Education</v>
      </c>
      <c r="I121" t="str">
        <f>_xlfn.XLOOKUP(Transaction[[#This Row],[Subcategory]],categories[Subcategory],categories[Category Type],"Add Subcategory")</f>
        <v>Expense</v>
      </c>
    </row>
    <row r="122" spans="1:9" x14ac:dyDescent="0.25">
      <c r="A122" t="s">
        <v>49</v>
      </c>
      <c r="B122" s="9">
        <v>45811</v>
      </c>
      <c r="C122" t="s">
        <v>56</v>
      </c>
      <c r="D122" t="s">
        <v>35</v>
      </c>
      <c r="E122">
        <v>619</v>
      </c>
      <c r="G122">
        <f>Transaction[[#This Row],[Credit (BDT)]]-Transaction[[#This Row],[Debit (BDT)]]</f>
        <v>-619</v>
      </c>
      <c r="H122" t="str">
        <f>_xlfn.XLOOKUP(Transaction[[#This Row],[Subcategory]],categories[Subcategory],categories[Category],"Add Subcategory")</f>
        <v>Transport</v>
      </c>
      <c r="I122" t="str">
        <f>_xlfn.XLOOKUP(Transaction[[#This Row],[Subcategory]],categories[Subcategory],categories[Category Type],"Add Subcategory")</f>
        <v>Expense</v>
      </c>
    </row>
    <row r="123" spans="1:9" x14ac:dyDescent="0.25">
      <c r="A123" t="s">
        <v>54</v>
      </c>
      <c r="B123" s="9">
        <v>45811</v>
      </c>
      <c r="C123" t="s">
        <v>59</v>
      </c>
      <c r="D123" t="s">
        <v>13</v>
      </c>
      <c r="E123">
        <v>1932</v>
      </c>
      <c r="G123">
        <f>Transaction[[#This Row],[Credit (BDT)]]-Transaction[[#This Row],[Debit (BDT)]]</f>
        <v>-1932</v>
      </c>
      <c r="H123" t="str">
        <f>_xlfn.XLOOKUP(Transaction[[#This Row],[Subcategory]],categories[Subcategory],categories[Category],"Add Subcategory")</f>
        <v>Dining Out</v>
      </c>
      <c r="I123" t="str">
        <f>_xlfn.XLOOKUP(Transaction[[#This Row],[Subcategory]],categories[Subcategory],categories[Category Type],"Add Subcategory")</f>
        <v>Expense</v>
      </c>
    </row>
    <row r="124" spans="1:9" x14ac:dyDescent="0.25">
      <c r="A124" t="s">
        <v>54</v>
      </c>
      <c r="B124" s="9">
        <v>45825</v>
      </c>
      <c r="C124" t="s">
        <v>65</v>
      </c>
      <c r="D124" t="s">
        <v>7</v>
      </c>
      <c r="E124">
        <v>3438</v>
      </c>
      <c r="G124">
        <f>Transaction[[#This Row],[Credit (BDT)]]-Transaction[[#This Row],[Debit (BDT)]]</f>
        <v>-3438</v>
      </c>
      <c r="H124" t="str">
        <f>_xlfn.XLOOKUP(Transaction[[#This Row],[Subcategory]],categories[Subcategory],categories[Category],"Add Subcategory")</f>
        <v>Charity</v>
      </c>
      <c r="I124" t="str">
        <f>_xlfn.XLOOKUP(Transaction[[#This Row],[Subcategory]],categories[Subcategory],categories[Category Type],"Add Subcategory")</f>
        <v>Expense</v>
      </c>
    </row>
    <row r="125" spans="1:9" x14ac:dyDescent="0.25">
      <c r="A125" t="s">
        <v>49</v>
      </c>
      <c r="B125" s="9">
        <v>45810</v>
      </c>
      <c r="C125" t="s">
        <v>56</v>
      </c>
      <c r="D125" t="s">
        <v>35</v>
      </c>
      <c r="E125">
        <v>818</v>
      </c>
      <c r="G125">
        <f>Transaction[[#This Row],[Credit (BDT)]]-Transaction[[#This Row],[Debit (BDT)]]</f>
        <v>-818</v>
      </c>
      <c r="H125" t="str">
        <f>_xlfn.XLOOKUP(Transaction[[#This Row],[Subcategory]],categories[Subcategory],categories[Category],"Add Subcategory")</f>
        <v>Transport</v>
      </c>
      <c r="I125" t="str">
        <f>_xlfn.XLOOKUP(Transaction[[#This Row],[Subcategory]],categories[Subcategory],categories[Category Type],"Add Subcategory")</f>
        <v>Expense</v>
      </c>
    </row>
    <row r="126" spans="1:9" x14ac:dyDescent="0.25">
      <c r="A126" t="s">
        <v>49</v>
      </c>
      <c r="B126" s="9">
        <v>45829</v>
      </c>
      <c r="C126" t="s">
        <v>73</v>
      </c>
      <c r="D126" t="s">
        <v>16</v>
      </c>
      <c r="E126">
        <v>4214</v>
      </c>
      <c r="G126">
        <f>Transaction[[#This Row],[Credit (BDT)]]-Transaction[[#This Row],[Debit (BDT)]]</f>
        <v>-4214</v>
      </c>
      <c r="H126" t="str">
        <f>_xlfn.XLOOKUP(Transaction[[#This Row],[Subcategory]],categories[Subcategory],categories[Category],"Add Subcategory")</f>
        <v>Discretionary</v>
      </c>
      <c r="I126" t="str">
        <f>_xlfn.XLOOKUP(Transaction[[#This Row],[Subcategory]],categories[Subcategory],categories[Category Type],"Add Subcategory")</f>
        <v>Expense</v>
      </c>
    </row>
    <row r="127" spans="1:9" x14ac:dyDescent="0.25">
      <c r="A127" t="s">
        <v>51</v>
      </c>
      <c r="B127" s="9">
        <v>45820</v>
      </c>
      <c r="C127" t="s">
        <v>57</v>
      </c>
      <c r="D127" t="s">
        <v>40</v>
      </c>
      <c r="E127">
        <v>134</v>
      </c>
      <c r="G127">
        <f>Transaction[[#This Row],[Credit (BDT)]]-Transaction[[#This Row],[Debit (BDT)]]</f>
        <v>-134</v>
      </c>
      <c r="H127" t="str">
        <f>_xlfn.XLOOKUP(Transaction[[#This Row],[Subcategory]],categories[Subcategory],categories[Category],"Add Subcategory")</f>
        <v>Transport</v>
      </c>
      <c r="I127" t="str">
        <f>_xlfn.XLOOKUP(Transaction[[#This Row],[Subcategory]],categories[Subcategory],categories[Category Type],"Add Subcategory")</f>
        <v>Expense</v>
      </c>
    </row>
    <row r="128" spans="1:9" x14ac:dyDescent="0.25">
      <c r="A128" t="s">
        <v>49</v>
      </c>
      <c r="B128" s="9">
        <v>45814</v>
      </c>
      <c r="C128" t="s">
        <v>71</v>
      </c>
      <c r="D128" t="s">
        <v>17</v>
      </c>
      <c r="E128">
        <v>7345</v>
      </c>
      <c r="G128">
        <f>Transaction[[#This Row],[Credit (BDT)]]-Transaction[[#This Row],[Debit (BDT)]]</f>
        <v>-7345</v>
      </c>
      <c r="H128" t="str">
        <f>_xlfn.XLOOKUP(Transaction[[#This Row],[Subcategory]],categories[Subcategory],categories[Category],"Add Subcategory")</f>
        <v>Discretionary</v>
      </c>
      <c r="I128" t="str">
        <f>_xlfn.XLOOKUP(Transaction[[#This Row],[Subcategory]],categories[Subcategory],categories[Category Type],"Add Subcategory")</f>
        <v>Expense</v>
      </c>
    </row>
    <row r="129" spans="1:9" x14ac:dyDescent="0.25">
      <c r="A129" t="s">
        <v>54</v>
      </c>
      <c r="B129" s="9">
        <v>45834</v>
      </c>
      <c r="C129" t="s">
        <v>58</v>
      </c>
      <c r="D129" t="s">
        <v>27</v>
      </c>
      <c r="E129">
        <v>1345</v>
      </c>
      <c r="G129">
        <f>Transaction[[#This Row],[Credit (BDT)]]-Transaction[[#This Row],[Debit (BDT)]]</f>
        <v>-1345</v>
      </c>
      <c r="H129" t="str">
        <f>_xlfn.XLOOKUP(Transaction[[#This Row],[Subcategory]],categories[Subcategory],categories[Category],"Add Subcategory")</f>
        <v>Transfer</v>
      </c>
      <c r="I129" t="str">
        <f>_xlfn.XLOOKUP(Transaction[[#This Row],[Subcategory]],categories[Subcategory],categories[Category Type],"Add Subcategory")</f>
        <v>Not Reported</v>
      </c>
    </row>
    <row r="130" spans="1:9" x14ac:dyDescent="0.25">
      <c r="A130" t="s">
        <v>51</v>
      </c>
      <c r="B130" s="9">
        <v>45827</v>
      </c>
      <c r="C130" t="s">
        <v>69</v>
      </c>
      <c r="D130" t="s">
        <v>32</v>
      </c>
      <c r="F130">
        <v>17391</v>
      </c>
      <c r="G130">
        <f>Transaction[[#This Row],[Credit (BDT)]]-Transaction[[#This Row],[Debit (BDT)]]</f>
        <v>17391</v>
      </c>
      <c r="H130" t="str">
        <f>_xlfn.XLOOKUP(Transaction[[#This Row],[Subcategory]],categories[Subcategory],categories[Category],"Add Subcategory")</f>
        <v>Variable</v>
      </c>
      <c r="I130" t="str">
        <f>_xlfn.XLOOKUP(Transaction[[#This Row],[Subcategory]],categories[Subcategory],categories[Category Type],"Add Subcategory")</f>
        <v>Income</v>
      </c>
    </row>
    <row r="131" spans="1:9" x14ac:dyDescent="0.25">
      <c r="A131" t="s">
        <v>49</v>
      </c>
      <c r="B131" s="9">
        <v>45811</v>
      </c>
      <c r="C131" t="s">
        <v>59</v>
      </c>
      <c r="D131" t="s">
        <v>13</v>
      </c>
      <c r="E131">
        <v>1336</v>
      </c>
      <c r="G131">
        <f>Transaction[[#This Row],[Credit (BDT)]]-Transaction[[#This Row],[Debit (BDT)]]</f>
        <v>-1336</v>
      </c>
      <c r="H131" t="str">
        <f>_xlfn.XLOOKUP(Transaction[[#This Row],[Subcategory]],categories[Subcategory],categories[Category],"Add Subcategory")</f>
        <v>Dining Out</v>
      </c>
      <c r="I131" t="str">
        <f>_xlfn.XLOOKUP(Transaction[[#This Row],[Subcategory]],categories[Subcategory],categories[Category Type],"Add Subcategory")</f>
        <v>Expense</v>
      </c>
    </row>
    <row r="132" spans="1:9" x14ac:dyDescent="0.25">
      <c r="A132" t="s">
        <v>54</v>
      </c>
      <c r="B132" s="9">
        <v>45809</v>
      </c>
      <c r="C132" t="s">
        <v>75</v>
      </c>
      <c r="D132" t="s">
        <v>41</v>
      </c>
      <c r="E132">
        <v>891</v>
      </c>
      <c r="G132">
        <f>Transaction[[#This Row],[Credit (BDT)]]-Transaction[[#This Row],[Debit (BDT)]]</f>
        <v>-891</v>
      </c>
      <c r="H132" t="str">
        <f>_xlfn.XLOOKUP(Transaction[[#This Row],[Subcategory]],categories[Subcategory],categories[Category],"Add Subcategory")</f>
        <v>Living Expenses</v>
      </c>
      <c r="I132" t="str">
        <f>_xlfn.XLOOKUP(Transaction[[#This Row],[Subcategory]],categories[Subcategory],categories[Category Type],"Add Subcategory")</f>
        <v>Expense</v>
      </c>
    </row>
    <row r="133" spans="1:9" x14ac:dyDescent="0.25">
      <c r="A133" t="s">
        <v>49</v>
      </c>
      <c r="B133" s="9">
        <v>45814</v>
      </c>
      <c r="C133" t="s">
        <v>63</v>
      </c>
      <c r="D133" t="s">
        <v>44</v>
      </c>
      <c r="E133">
        <v>1840</v>
      </c>
      <c r="G133">
        <f>Transaction[[#This Row],[Credit (BDT)]]-Transaction[[#This Row],[Debit (BDT)]]</f>
        <v>-1840</v>
      </c>
      <c r="H133" t="str">
        <f>_xlfn.XLOOKUP(Transaction[[#This Row],[Subcategory]],categories[Subcategory],categories[Category],"Add Subcategory")</f>
        <v>Social</v>
      </c>
      <c r="I133" t="str">
        <f>_xlfn.XLOOKUP(Transaction[[#This Row],[Subcategory]],categories[Subcategory],categories[Category Type],"Add Subcategory")</f>
        <v>Expense</v>
      </c>
    </row>
    <row r="134" spans="1:9" x14ac:dyDescent="0.25">
      <c r="A134" t="s">
        <v>51</v>
      </c>
      <c r="B134" s="9">
        <v>45829</v>
      </c>
      <c r="C134" t="s">
        <v>58</v>
      </c>
      <c r="D134" t="s">
        <v>27</v>
      </c>
      <c r="E134">
        <v>1316</v>
      </c>
      <c r="G134">
        <f>Transaction[[#This Row],[Credit (BDT)]]-Transaction[[#This Row],[Debit (BDT)]]</f>
        <v>-1316</v>
      </c>
      <c r="H134" t="str">
        <f>_xlfn.XLOOKUP(Transaction[[#This Row],[Subcategory]],categories[Subcategory],categories[Category],"Add Subcategory")</f>
        <v>Transfer</v>
      </c>
      <c r="I134" t="str">
        <f>_xlfn.XLOOKUP(Transaction[[#This Row],[Subcategory]],categories[Subcategory],categories[Category Type],"Add Subcategory")</f>
        <v>Not Reported</v>
      </c>
    </row>
    <row r="135" spans="1:9" x14ac:dyDescent="0.25">
      <c r="A135" t="s">
        <v>49</v>
      </c>
      <c r="B135" s="9">
        <v>45830</v>
      </c>
      <c r="C135" t="s">
        <v>52</v>
      </c>
      <c r="D135" t="s">
        <v>53</v>
      </c>
      <c r="E135">
        <v>7792</v>
      </c>
      <c r="G135">
        <f>Transaction[[#This Row],[Credit (BDT)]]-Transaction[[#This Row],[Debit (BDT)]]</f>
        <v>-7792</v>
      </c>
      <c r="H135" t="str">
        <f>_xlfn.XLOOKUP(Transaction[[#This Row],[Subcategory]],categories[Subcategory],categories[Category],"Add Subcategory")</f>
        <v>Education</v>
      </c>
      <c r="I135" t="str">
        <f>_xlfn.XLOOKUP(Transaction[[#This Row],[Subcategory]],categories[Subcategory],categories[Category Type],"Add Subcategory")</f>
        <v>Expense</v>
      </c>
    </row>
    <row r="136" spans="1:9" x14ac:dyDescent="0.25">
      <c r="A136" t="s">
        <v>51</v>
      </c>
      <c r="B136" s="9">
        <v>45821</v>
      </c>
      <c r="C136" t="s">
        <v>57</v>
      </c>
      <c r="D136" t="s">
        <v>40</v>
      </c>
      <c r="E136">
        <v>383</v>
      </c>
      <c r="G136">
        <f>Transaction[[#This Row],[Credit (BDT)]]-Transaction[[#This Row],[Debit (BDT)]]</f>
        <v>-383</v>
      </c>
      <c r="H136" t="str">
        <f>_xlfn.XLOOKUP(Transaction[[#This Row],[Subcategory]],categories[Subcategory],categories[Category],"Add Subcategory")</f>
        <v>Transport</v>
      </c>
      <c r="I136" t="str">
        <f>_xlfn.XLOOKUP(Transaction[[#This Row],[Subcategory]],categories[Subcategory],categories[Category Type],"Add Subcategory")</f>
        <v>Expense</v>
      </c>
    </row>
    <row r="137" spans="1:9" x14ac:dyDescent="0.25">
      <c r="A137" t="s">
        <v>51</v>
      </c>
      <c r="B137" s="9">
        <v>45835</v>
      </c>
      <c r="C137" t="s">
        <v>74</v>
      </c>
      <c r="D137" t="s">
        <v>46</v>
      </c>
      <c r="E137">
        <v>7424</v>
      </c>
      <c r="G137">
        <f>Transaction[[#This Row],[Credit (BDT)]]-Transaction[[#This Row],[Debit (BDT)]]</f>
        <v>-7424</v>
      </c>
      <c r="H137" t="str">
        <f>_xlfn.XLOOKUP(Transaction[[#This Row],[Subcategory]],categories[Subcategory],categories[Category],"Add Subcategory")</f>
        <v xml:space="preserve">Social </v>
      </c>
      <c r="I137" t="str">
        <f>_xlfn.XLOOKUP(Transaction[[#This Row],[Subcategory]],categories[Subcategory],categories[Category Type],"Add Subcategory")</f>
        <v>Expense</v>
      </c>
    </row>
    <row r="138" spans="1:9" x14ac:dyDescent="0.25">
      <c r="A138" t="s">
        <v>51</v>
      </c>
      <c r="B138" s="9">
        <v>45835</v>
      </c>
      <c r="C138" t="s">
        <v>64</v>
      </c>
      <c r="D138" t="s">
        <v>11</v>
      </c>
      <c r="E138">
        <v>2075</v>
      </c>
      <c r="G138">
        <f>Transaction[[#This Row],[Credit (BDT)]]-Transaction[[#This Row],[Debit (BDT)]]</f>
        <v>-2075</v>
      </c>
      <c r="H138" t="str">
        <f>_xlfn.XLOOKUP(Transaction[[#This Row],[Subcategory]],categories[Subcategory],categories[Category],"Add Subcategory")</f>
        <v>Debt Repayment</v>
      </c>
      <c r="I138" t="str">
        <f>_xlfn.XLOOKUP(Transaction[[#This Row],[Subcategory]],categories[Subcategory],categories[Category Type],"Add Subcategory")</f>
        <v>Expense</v>
      </c>
    </row>
    <row r="139" spans="1:9" x14ac:dyDescent="0.25">
      <c r="A139" t="s">
        <v>54</v>
      </c>
      <c r="B139" s="9">
        <v>45811</v>
      </c>
      <c r="C139" t="s">
        <v>65</v>
      </c>
      <c r="D139" t="s">
        <v>7</v>
      </c>
      <c r="E139">
        <v>4282</v>
      </c>
      <c r="G139">
        <f>Transaction[[#This Row],[Credit (BDT)]]-Transaction[[#This Row],[Debit (BDT)]]</f>
        <v>-4282</v>
      </c>
      <c r="H139" t="str">
        <f>_xlfn.XLOOKUP(Transaction[[#This Row],[Subcategory]],categories[Subcategory],categories[Category],"Add Subcategory")</f>
        <v>Charity</v>
      </c>
      <c r="I139" t="str">
        <f>_xlfn.XLOOKUP(Transaction[[#This Row],[Subcategory]],categories[Subcategory],categories[Category Type],"Add Subcategory")</f>
        <v>Expense</v>
      </c>
    </row>
    <row r="140" spans="1:9" x14ac:dyDescent="0.25">
      <c r="A140" t="s">
        <v>51</v>
      </c>
      <c r="B140" s="9">
        <v>45849</v>
      </c>
      <c r="C140" t="s">
        <v>50</v>
      </c>
      <c r="D140" t="s">
        <v>20</v>
      </c>
      <c r="F140">
        <v>50068</v>
      </c>
      <c r="G140">
        <f>Transaction[[#This Row],[Credit (BDT)]]-Transaction[[#This Row],[Debit (BDT)]]</f>
        <v>50068</v>
      </c>
      <c r="H140" t="str">
        <f>_xlfn.XLOOKUP(Transaction[[#This Row],[Subcategory]],categories[Subcategory],categories[Category],"Add Subcategory")</f>
        <v>Fixed</v>
      </c>
      <c r="I140" t="str">
        <f>_xlfn.XLOOKUP(Transaction[[#This Row],[Subcategory]],categories[Subcategory],categories[Category Type],"Add Subcategory")</f>
        <v>Income</v>
      </c>
    </row>
    <row r="141" spans="1:9" x14ac:dyDescent="0.25">
      <c r="A141" t="s">
        <v>49</v>
      </c>
      <c r="B141" s="9">
        <v>45849</v>
      </c>
      <c r="C141" t="s">
        <v>61</v>
      </c>
      <c r="D141" t="s">
        <v>38</v>
      </c>
      <c r="E141">
        <v>4643</v>
      </c>
      <c r="G141">
        <f>Transaction[[#This Row],[Credit (BDT)]]-Transaction[[#This Row],[Debit (BDT)]]</f>
        <v>-4643</v>
      </c>
      <c r="H141" t="str">
        <f>_xlfn.XLOOKUP(Transaction[[#This Row],[Subcategory]],categories[Subcategory],categories[Category],"Add Subcategory")</f>
        <v>Healthcare</v>
      </c>
      <c r="I141" t="str">
        <f>_xlfn.XLOOKUP(Transaction[[#This Row],[Subcategory]],categories[Subcategory],categories[Category Type],"Add Subcategory")</f>
        <v>Expense</v>
      </c>
    </row>
    <row r="142" spans="1:9" x14ac:dyDescent="0.25">
      <c r="A142" t="s">
        <v>51</v>
      </c>
      <c r="B142" s="9">
        <v>45840</v>
      </c>
      <c r="C142" t="s">
        <v>70</v>
      </c>
      <c r="D142" t="s">
        <v>15</v>
      </c>
      <c r="E142">
        <v>1736</v>
      </c>
      <c r="G142">
        <f>Transaction[[#This Row],[Credit (BDT)]]-Transaction[[#This Row],[Debit (BDT)]]</f>
        <v>-1736</v>
      </c>
      <c r="H142" t="str">
        <f>_xlfn.XLOOKUP(Transaction[[#This Row],[Subcategory]],categories[Subcategory],categories[Category],"Add Subcategory")</f>
        <v>Discretionary</v>
      </c>
      <c r="I142" t="str">
        <f>_xlfn.XLOOKUP(Transaction[[#This Row],[Subcategory]],categories[Subcategory],categories[Category Type],"Add Subcategory")</f>
        <v>Expense</v>
      </c>
    </row>
    <row r="143" spans="1:9" x14ac:dyDescent="0.25">
      <c r="A143" t="s">
        <v>49</v>
      </c>
      <c r="B143" s="9">
        <v>45840</v>
      </c>
      <c r="C143" t="s">
        <v>55</v>
      </c>
      <c r="D143" t="s">
        <v>39</v>
      </c>
      <c r="E143">
        <v>4628</v>
      </c>
      <c r="G143">
        <f>Transaction[[#This Row],[Credit (BDT)]]-Transaction[[#This Row],[Debit (BDT)]]</f>
        <v>-4628</v>
      </c>
      <c r="H143" t="str">
        <f>_xlfn.XLOOKUP(Transaction[[#This Row],[Subcategory]],categories[Subcategory],categories[Category],"Add Subcategory")</f>
        <v>Healthcare</v>
      </c>
      <c r="I143" t="str">
        <f>_xlfn.XLOOKUP(Transaction[[#This Row],[Subcategory]],categories[Subcategory],categories[Category Type],"Add Subcategory")</f>
        <v>Expense</v>
      </c>
    </row>
    <row r="144" spans="1:9" x14ac:dyDescent="0.25">
      <c r="A144" t="s">
        <v>49</v>
      </c>
      <c r="B144" s="9">
        <v>45855</v>
      </c>
      <c r="C144" t="s">
        <v>68</v>
      </c>
      <c r="D144" t="s">
        <v>23</v>
      </c>
      <c r="E144">
        <v>2885</v>
      </c>
      <c r="G144">
        <f>Transaction[[#This Row],[Credit (BDT)]]-Transaction[[#This Row],[Debit (BDT)]]</f>
        <v>-2885</v>
      </c>
      <c r="H144" t="str">
        <f>_xlfn.XLOOKUP(Transaction[[#This Row],[Subcategory]],categories[Subcategory],categories[Category],"Add Subcategory")</f>
        <v>Living Expenses</v>
      </c>
      <c r="I144" t="str">
        <f>_xlfn.XLOOKUP(Transaction[[#This Row],[Subcategory]],categories[Subcategory],categories[Category Type],"Add Subcategory")</f>
        <v>Expense</v>
      </c>
    </row>
    <row r="145" spans="1:9" x14ac:dyDescent="0.25">
      <c r="A145" t="s">
        <v>54</v>
      </c>
      <c r="B145" s="9">
        <v>45859</v>
      </c>
      <c r="C145" t="s">
        <v>65</v>
      </c>
      <c r="D145" t="s">
        <v>7</v>
      </c>
      <c r="E145">
        <v>789</v>
      </c>
      <c r="G145">
        <f>Transaction[[#This Row],[Credit (BDT)]]-Transaction[[#This Row],[Debit (BDT)]]</f>
        <v>-789</v>
      </c>
      <c r="H145" t="str">
        <f>_xlfn.XLOOKUP(Transaction[[#This Row],[Subcategory]],categories[Subcategory],categories[Category],"Add Subcategory")</f>
        <v>Charity</v>
      </c>
      <c r="I145" t="str">
        <f>_xlfn.XLOOKUP(Transaction[[#This Row],[Subcategory]],categories[Subcategory],categories[Category Type],"Add Subcategory")</f>
        <v>Expense</v>
      </c>
    </row>
    <row r="146" spans="1:9" x14ac:dyDescent="0.25">
      <c r="A146" t="s">
        <v>54</v>
      </c>
      <c r="B146" s="9">
        <v>45855</v>
      </c>
      <c r="C146" t="s">
        <v>58</v>
      </c>
      <c r="D146" t="s">
        <v>27</v>
      </c>
      <c r="E146">
        <v>1221</v>
      </c>
      <c r="G146">
        <f>Transaction[[#This Row],[Credit (BDT)]]-Transaction[[#This Row],[Debit (BDT)]]</f>
        <v>-1221</v>
      </c>
      <c r="H146" t="str">
        <f>_xlfn.XLOOKUP(Transaction[[#This Row],[Subcategory]],categories[Subcategory],categories[Category],"Add Subcategory")</f>
        <v>Transfer</v>
      </c>
      <c r="I146" t="str">
        <f>_xlfn.XLOOKUP(Transaction[[#This Row],[Subcategory]],categories[Subcategory],categories[Category Type],"Add Subcategory")</f>
        <v>Not Reported</v>
      </c>
    </row>
    <row r="147" spans="1:9" x14ac:dyDescent="0.25">
      <c r="A147" t="s">
        <v>49</v>
      </c>
      <c r="B147" s="9">
        <v>45865</v>
      </c>
      <c r="C147" t="s">
        <v>68</v>
      </c>
      <c r="D147" t="s">
        <v>23</v>
      </c>
      <c r="E147">
        <v>1426</v>
      </c>
      <c r="G147">
        <f>Transaction[[#This Row],[Credit (BDT)]]-Transaction[[#This Row],[Debit (BDT)]]</f>
        <v>-1426</v>
      </c>
      <c r="H147" t="str">
        <f>_xlfn.XLOOKUP(Transaction[[#This Row],[Subcategory]],categories[Subcategory],categories[Category],"Add Subcategory")</f>
        <v>Living Expenses</v>
      </c>
      <c r="I147" t="str">
        <f>_xlfn.XLOOKUP(Transaction[[#This Row],[Subcategory]],categories[Subcategory],categories[Category Type],"Add Subcategory")</f>
        <v>Expense</v>
      </c>
    </row>
    <row r="148" spans="1:9" x14ac:dyDescent="0.25">
      <c r="A148" t="s">
        <v>49</v>
      </c>
      <c r="B148" s="9">
        <v>45855</v>
      </c>
      <c r="C148" t="s">
        <v>50</v>
      </c>
      <c r="D148" t="s">
        <v>20</v>
      </c>
      <c r="F148">
        <v>39871</v>
      </c>
      <c r="G148">
        <f>Transaction[[#This Row],[Credit (BDT)]]-Transaction[[#This Row],[Debit (BDT)]]</f>
        <v>39871</v>
      </c>
      <c r="H148" t="str">
        <f>_xlfn.XLOOKUP(Transaction[[#This Row],[Subcategory]],categories[Subcategory],categories[Category],"Add Subcategory")</f>
        <v>Fixed</v>
      </c>
      <c r="I148" t="str">
        <f>_xlfn.XLOOKUP(Transaction[[#This Row],[Subcategory]],categories[Subcategory],categories[Category Type],"Add Subcategory")</f>
        <v>Income</v>
      </c>
    </row>
    <row r="149" spans="1:9" x14ac:dyDescent="0.25">
      <c r="A149" t="s">
        <v>49</v>
      </c>
      <c r="B149" s="9">
        <v>45841</v>
      </c>
      <c r="C149" t="s">
        <v>64</v>
      </c>
      <c r="D149" t="s">
        <v>11</v>
      </c>
      <c r="E149">
        <v>2306</v>
      </c>
      <c r="G149">
        <f>Transaction[[#This Row],[Credit (BDT)]]-Transaction[[#This Row],[Debit (BDT)]]</f>
        <v>-2306</v>
      </c>
      <c r="H149" t="str">
        <f>_xlfn.XLOOKUP(Transaction[[#This Row],[Subcategory]],categories[Subcategory],categories[Category],"Add Subcategory")</f>
        <v>Debt Repayment</v>
      </c>
      <c r="I149" t="str">
        <f>_xlfn.XLOOKUP(Transaction[[#This Row],[Subcategory]],categories[Subcategory],categories[Category Type],"Add Subcategory")</f>
        <v>Expense</v>
      </c>
    </row>
    <row r="150" spans="1:9" x14ac:dyDescent="0.25">
      <c r="A150" t="s">
        <v>54</v>
      </c>
      <c r="B150" s="9">
        <v>45845</v>
      </c>
      <c r="C150" t="s">
        <v>69</v>
      </c>
      <c r="D150" t="s">
        <v>32</v>
      </c>
      <c r="F150">
        <v>19766</v>
      </c>
      <c r="G150">
        <f>Transaction[[#This Row],[Credit (BDT)]]-Transaction[[#This Row],[Debit (BDT)]]</f>
        <v>19766</v>
      </c>
      <c r="H150" t="str">
        <f>_xlfn.XLOOKUP(Transaction[[#This Row],[Subcategory]],categories[Subcategory],categories[Category],"Add Subcategory")</f>
        <v>Variable</v>
      </c>
      <c r="I150" t="str">
        <f>_xlfn.XLOOKUP(Transaction[[#This Row],[Subcategory]],categories[Subcategory],categories[Category Type],"Add Subcategory")</f>
        <v>Income</v>
      </c>
    </row>
    <row r="151" spans="1:9" x14ac:dyDescent="0.25">
      <c r="A151" t="s">
        <v>51</v>
      </c>
      <c r="B151" s="9">
        <v>45858</v>
      </c>
      <c r="C151" t="s">
        <v>64</v>
      </c>
      <c r="D151" t="s">
        <v>11</v>
      </c>
      <c r="E151">
        <v>13927</v>
      </c>
      <c r="G151">
        <f>Transaction[[#This Row],[Credit (BDT)]]-Transaction[[#This Row],[Debit (BDT)]]</f>
        <v>-13927</v>
      </c>
      <c r="H151" t="str">
        <f>_xlfn.XLOOKUP(Transaction[[#This Row],[Subcategory]],categories[Subcategory],categories[Category],"Add Subcategory")</f>
        <v>Debt Repayment</v>
      </c>
      <c r="I151" t="str">
        <f>_xlfn.XLOOKUP(Transaction[[#This Row],[Subcategory]],categories[Subcategory],categories[Category Type],"Add Subcategory")</f>
        <v>Expense</v>
      </c>
    </row>
    <row r="152" spans="1:9" x14ac:dyDescent="0.25">
      <c r="A152" t="s">
        <v>54</v>
      </c>
      <c r="B152" s="9">
        <v>45848</v>
      </c>
      <c r="C152" t="s">
        <v>72</v>
      </c>
      <c r="D152" t="s">
        <v>36</v>
      </c>
      <c r="E152">
        <v>1960</v>
      </c>
      <c r="G152">
        <f>Transaction[[#This Row],[Credit (BDT)]]-Transaction[[#This Row],[Debit (BDT)]]</f>
        <v>-1960</v>
      </c>
      <c r="H152" t="str">
        <f>_xlfn.XLOOKUP(Transaction[[#This Row],[Subcategory]],categories[Subcategory],categories[Category],"Add Subcategory")</f>
        <v>Dining Out</v>
      </c>
      <c r="I152" t="str">
        <f>_xlfn.XLOOKUP(Transaction[[#This Row],[Subcategory]],categories[Subcategory],categories[Category Type],"Add Subcategory")</f>
        <v>Expense</v>
      </c>
    </row>
    <row r="153" spans="1:9" x14ac:dyDescent="0.25">
      <c r="A153" t="s">
        <v>49</v>
      </c>
      <c r="B153" s="9">
        <v>45862</v>
      </c>
      <c r="C153" t="s">
        <v>70</v>
      </c>
      <c r="D153" t="s">
        <v>15</v>
      </c>
      <c r="E153">
        <v>1466</v>
      </c>
      <c r="G153">
        <f>Transaction[[#This Row],[Credit (BDT)]]-Transaction[[#This Row],[Debit (BDT)]]</f>
        <v>-1466</v>
      </c>
      <c r="H153" t="str">
        <f>_xlfn.XLOOKUP(Transaction[[#This Row],[Subcategory]],categories[Subcategory],categories[Category],"Add Subcategory")</f>
        <v>Discretionary</v>
      </c>
      <c r="I153" t="str">
        <f>_xlfn.XLOOKUP(Transaction[[#This Row],[Subcategory]],categories[Subcategory],categories[Category Type],"Add Subcategory")</f>
        <v>Expense</v>
      </c>
    </row>
    <row r="154" spans="1:9" x14ac:dyDescent="0.25">
      <c r="A154" t="s">
        <v>51</v>
      </c>
      <c r="B154" s="9">
        <v>45860</v>
      </c>
      <c r="C154" t="s">
        <v>62</v>
      </c>
      <c r="D154" t="s">
        <v>2</v>
      </c>
      <c r="F154">
        <v>18822</v>
      </c>
      <c r="G154">
        <f>Transaction[[#This Row],[Credit (BDT)]]-Transaction[[#This Row],[Debit (BDT)]]</f>
        <v>18822</v>
      </c>
      <c r="H154" t="str">
        <f>_xlfn.XLOOKUP(Transaction[[#This Row],[Subcategory]],categories[Subcategory],categories[Category],"Add Subcategory")</f>
        <v>Variable</v>
      </c>
      <c r="I154" t="str">
        <f>_xlfn.XLOOKUP(Transaction[[#This Row],[Subcategory]],categories[Subcategory],categories[Category Type],"Add Subcategory")</f>
        <v>Income</v>
      </c>
    </row>
    <row r="155" spans="1:9" x14ac:dyDescent="0.25">
      <c r="A155" t="s">
        <v>54</v>
      </c>
      <c r="B155" s="9">
        <v>45852</v>
      </c>
      <c r="C155" t="s">
        <v>70</v>
      </c>
      <c r="D155" t="s">
        <v>15</v>
      </c>
      <c r="E155">
        <v>5224</v>
      </c>
      <c r="G155">
        <f>Transaction[[#This Row],[Credit (BDT)]]-Transaction[[#This Row],[Debit (BDT)]]</f>
        <v>-5224</v>
      </c>
      <c r="H155" t="str">
        <f>_xlfn.XLOOKUP(Transaction[[#This Row],[Subcategory]],categories[Subcategory],categories[Category],"Add Subcategory")</f>
        <v>Discretionary</v>
      </c>
      <c r="I155" t="str">
        <f>_xlfn.XLOOKUP(Transaction[[#This Row],[Subcategory]],categories[Subcategory],categories[Category Type],"Add Subcategory")</f>
        <v>Expense</v>
      </c>
    </row>
    <row r="156" spans="1:9" x14ac:dyDescent="0.25">
      <c r="A156" t="s">
        <v>51</v>
      </c>
      <c r="B156" s="9">
        <v>45855</v>
      </c>
      <c r="C156" t="s">
        <v>64</v>
      </c>
      <c r="D156" t="s">
        <v>11</v>
      </c>
      <c r="E156">
        <v>408</v>
      </c>
      <c r="G156">
        <f>Transaction[[#This Row],[Credit (BDT)]]-Transaction[[#This Row],[Debit (BDT)]]</f>
        <v>-408</v>
      </c>
      <c r="H156" t="str">
        <f>_xlfn.XLOOKUP(Transaction[[#This Row],[Subcategory]],categories[Subcategory],categories[Category],"Add Subcategory")</f>
        <v>Debt Repayment</v>
      </c>
      <c r="I156" t="str">
        <f>_xlfn.XLOOKUP(Transaction[[#This Row],[Subcategory]],categories[Subcategory],categories[Category Type],"Add Subcategory")</f>
        <v>Expense</v>
      </c>
    </row>
    <row r="157" spans="1:9" x14ac:dyDescent="0.25">
      <c r="A157" t="s">
        <v>49</v>
      </c>
      <c r="B157" s="9">
        <v>45853</v>
      </c>
      <c r="C157" t="s">
        <v>72</v>
      </c>
      <c r="D157" t="s">
        <v>36</v>
      </c>
      <c r="E157">
        <v>1506</v>
      </c>
      <c r="G157">
        <f>Transaction[[#This Row],[Credit (BDT)]]-Transaction[[#This Row],[Debit (BDT)]]</f>
        <v>-1506</v>
      </c>
      <c r="H157" t="str">
        <f>_xlfn.XLOOKUP(Transaction[[#This Row],[Subcategory]],categories[Subcategory],categories[Category],"Add Subcategory")</f>
        <v>Dining Out</v>
      </c>
      <c r="I157" t="str">
        <f>_xlfn.XLOOKUP(Transaction[[#This Row],[Subcategory]],categories[Subcategory],categories[Category Type],"Add Subcategory")</f>
        <v>Expense</v>
      </c>
    </row>
    <row r="158" spans="1:9" x14ac:dyDescent="0.25">
      <c r="A158" t="s">
        <v>54</v>
      </c>
      <c r="B158" s="9">
        <v>45864</v>
      </c>
      <c r="C158" t="s">
        <v>57</v>
      </c>
      <c r="D158" t="s">
        <v>40</v>
      </c>
      <c r="E158">
        <v>195</v>
      </c>
      <c r="G158">
        <f>Transaction[[#This Row],[Credit (BDT)]]-Transaction[[#This Row],[Debit (BDT)]]</f>
        <v>-195</v>
      </c>
      <c r="H158" t="str">
        <f>_xlfn.XLOOKUP(Transaction[[#This Row],[Subcategory]],categories[Subcategory],categories[Category],"Add Subcategory")</f>
        <v>Transport</v>
      </c>
      <c r="I158" t="str">
        <f>_xlfn.XLOOKUP(Transaction[[#This Row],[Subcategory]],categories[Subcategory],categories[Category Type],"Add Subcategory")</f>
        <v>Expense</v>
      </c>
    </row>
    <row r="159" spans="1:9" x14ac:dyDescent="0.25">
      <c r="A159" t="s">
        <v>49</v>
      </c>
      <c r="B159" s="9">
        <v>45848</v>
      </c>
      <c r="C159" t="s">
        <v>52</v>
      </c>
      <c r="D159" t="s">
        <v>53</v>
      </c>
      <c r="E159">
        <v>8390</v>
      </c>
      <c r="G159">
        <f>Transaction[[#This Row],[Credit (BDT)]]-Transaction[[#This Row],[Debit (BDT)]]</f>
        <v>-8390</v>
      </c>
      <c r="H159" t="str">
        <f>_xlfn.XLOOKUP(Transaction[[#This Row],[Subcategory]],categories[Subcategory],categories[Category],"Add Subcategory")</f>
        <v>Education</v>
      </c>
      <c r="I159" t="str">
        <f>_xlfn.XLOOKUP(Transaction[[#This Row],[Subcategory]],categories[Subcategory],categories[Category Type],"Add Subcategory")</f>
        <v>Expense</v>
      </c>
    </row>
    <row r="160" spans="1:9" x14ac:dyDescent="0.25">
      <c r="A160" t="s">
        <v>49</v>
      </c>
      <c r="B160" s="9">
        <v>45852</v>
      </c>
      <c r="C160" t="s">
        <v>74</v>
      </c>
      <c r="D160" t="s">
        <v>46</v>
      </c>
      <c r="E160">
        <v>5176</v>
      </c>
      <c r="G160">
        <f>Transaction[[#This Row],[Credit (BDT)]]-Transaction[[#This Row],[Debit (BDT)]]</f>
        <v>-5176</v>
      </c>
      <c r="H160" t="str">
        <f>_xlfn.XLOOKUP(Transaction[[#This Row],[Subcategory]],categories[Subcategory],categories[Category],"Add Subcategory")</f>
        <v xml:space="preserve">Social </v>
      </c>
      <c r="I160" t="str">
        <f>_xlfn.XLOOKUP(Transaction[[#This Row],[Subcategory]],categories[Subcategory],categories[Category Type],"Add Subcategory")</f>
        <v>Expense</v>
      </c>
    </row>
    <row r="161" spans="1:9" x14ac:dyDescent="0.25">
      <c r="A161" t="s">
        <v>49</v>
      </c>
      <c r="B161" s="9">
        <v>45862</v>
      </c>
      <c r="C161" t="s">
        <v>52</v>
      </c>
      <c r="D161" t="s">
        <v>53</v>
      </c>
      <c r="E161">
        <v>1207</v>
      </c>
      <c r="G161">
        <f>Transaction[[#This Row],[Credit (BDT)]]-Transaction[[#This Row],[Debit (BDT)]]</f>
        <v>-1207</v>
      </c>
      <c r="H161" t="str">
        <f>_xlfn.XLOOKUP(Transaction[[#This Row],[Subcategory]],categories[Subcategory],categories[Category],"Add Subcategory")</f>
        <v>Education</v>
      </c>
      <c r="I161" t="str">
        <f>_xlfn.XLOOKUP(Transaction[[#This Row],[Subcategory]],categories[Subcategory],categories[Category Type],"Add Subcategory")</f>
        <v>Expense</v>
      </c>
    </row>
    <row r="162" spans="1:9" x14ac:dyDescent="0.25">
      <c r="A162" t="s">
        <v>49</v>
      </c>
      <c r="B162" s="9">
        <v>45843</v>
      </c>
      <c r="C162" t="s">
        <v>76</v>
      </c>
      <c r="D162" t="s">
        <v>31</v>
      </c>
      <c r="F162">
        <v>25804</v>
      </c>
      <c r="G162">
        <f>Transaction[[#This Row],[Credit (BDT)]]-Transaction[[#This Row],[Debit (BDT)]]</f>
        <v>25804</v>
      </c>
      <c r="H162" t="str">
        <f>_xlfn.XLOOKUP(Transaction[[#This Row],[Subcategory]],categories[Subcategory],categories[Category],"Add Subcategory")</f>
        <v>Variable</v>
      </c>
      <c r="I162" t="str">
        <f>_xlfn.XLOOKUP(Transaction[[#This Row],[Subcategory]],categories[Subcategory],categories[Category Type],"Add Subcategory")</f>
        <v>Income</v>
      </c>
    </row>
    <row r="163" spans="1:9" x14ac:dyDescent="0.25">
      <c r="A163" t="s">
        <v>54</v>
      </c>
      <c r="B163" s="9">
        <v>45848</v>
      </c>
      <c r="C163" t="s">
        <v>66</v>
      </c>
      <c r="D163" t="s">
        <v>10</v>
      </c>
      <c r="E163">
        <v>539</v>
      </c>
      <c r="G163">
        <f>Transaction[[#This Row],[Credit (BDT)]]-Transaction[[#This Row],[Debit (BDT)]]</f>
        <v>-539</v>
      </c>
      <c r="H163" t="str">
        <f>_xlfn.XLOOKUP(Transaction[[#This Row],[Subcategory]],categories[Subcategory],categories[Category],"Add Subcategory")</f>
        <v>Debt Repayment</v>
      </c>
      <c r="I163" t="str">
        <f>_xlfn.XLOOKUP(Transaction[[#This Row],[Subcategory]],categories[Subcategory],categories[Category Type],"Add Subcategory")</f>
        <v>Expense</v>
      </c>
    </row>
    <row r="164" spans="1:9" x14ac:dyDescent="0.25">
      <c r="A164" t="s">
        <v>49</v>
      </c>
      <c r="B164" s="9">
        <v>45858</v>
      </c>
      <c r="C164" t="s">
        <v>52</v>
      </c>
      <c r="D164" t="s">
        <v>53</v>
      </c>
      <c r="E164">
        <v>6136</v>
      </c>
      <c r="G164">
        <f>Transaction[[#This Row],[Credit (BDT)]]-Transaction[[#This Row],[Debit (BDT)]]</f>
        <v>-6136</v>
      </c>
      <c r="H164" t="str">
        <f>_xlfn.XLOOKUP(Transaction[[#This Row],[Subcategory]],categories[Subcategory],categories[Category],"Add Subcategory")</f>
        <v>Education</v>
      </c>
      <c r="I164" t="str">
        <f>_xlfn.XLOOKUP(Transaction[[#This Row],[Subcategory]],categories[Subcategory],categories[Category Type],"Add Subcategory")</f>
        <v>Expense</v>
      </c>
    </row>
    <row r="165" spans="1:9" x14ac:dyDescent="0.25">
      <c r="A165" t="s">
        <v>54</v>
      </c>
      <c r="B165" s="9">
        <v>45846</v>
      </c>
      <c r="C165" t="s">
        <v>70</v>
      </c>
      <c r="D165" t="s">
        <v>15</v>
      </c>
      <c r="E165">
        <v>1481</v>
      </c>
      <c r="G165">
        <f>Transaction[[#This Row],[Credit (BDT)]]-Transaction[[#This Row],[Debit (BDT)]]</f>
        <v>-1481</v>
      </c>
      <c r="H165" t="str">
        <f>_xlfn.XLOOKUP(Transaction[[#This Row],[Subcategory]],categories[Subcategory],categories[Category],"Add Subcategory")</f>
        <v>Discretionary</v>
      </c>
      <c r="I165" t="str">
        <f>_xlfn.XLOOKUP(Transaction[[#This Row],[Subcategory]],categories[Subcategory],categories[Category Type],"Add Subcategory")</f>
        <v>Expense</v>
      </c>
    </row>
    <row r="166" spans="1:9" x14ac:dyDescent="0.25">
      <c r="A166" t="s">
        <v>54</v>
      </c>
      <c r="B166" s="9">
        <v>45841</v>
      </c>
      <c r="C166" t="s">
        <v>52</v>
      </c>
      <c r="D166" t="s">
        <v>53</v>
      </c>
      <c r="E166">
        <v>1343</v>
      </c>
      <c r="G166">
        <f>Transaction[[#This Row],[Credit (BDT)]]-Transaction[[#This Row],[Debit (BDT)]]</f>
        <v>-1343</v>
      </c>
      <c r="H166" t="str">
        <f>_xlfn.XLOOKUP(Transaction[[#This Row],[Subcategory]],categories[Subcategory],categories[Category],"Add Subcategory")</f>
        <v>Education</v>
      </c>
      <c r="I166" t="str">
        <f>_xlfn.XLOOKUP(Transaction[[#This Row],[Subcategory]],categories[Subcategory],categories[Category Type],"Add Subcategory")</f>
        <v>Expense</v>
      </c>
    </row>
    <row r="167" spans="1:9" x14ac:dyDescent="0.25">
      <c r="A167" t="s">
        <v>54</v>
      </c>
      <c r="B167" s="9">
        <v>45893</v>
      </c>
      <c r="C167" t="s">
        <v>72</v>
      </c>
      <c r="D167" t="s">
        <v>36</v>
      </c>
      <c r="E167">
        <v>1482</v>
      </c>
      <c r="G167">
        <f>Transaction[[#This Row],[Credit (BDT)]]-Transaction[[#This Row],[Debit (BDT)]]</f>
        <v>-1482</v>
      </c>
      <c r="H167" t="str">
        <f>_xlfn.XLOOKUP(Transaction[[#This Row],[Subcategory]],categories[Subcategory],categories[Category],"Add Subcategory")</f>
        <v>Dining Out</v>
      </c>
      <c r="I167" t="str">
        <f>_xlfn.XLOOKUP(Transaction[[#This Row],[Subcategory]],categories[Subcategory],categories[Category Type],"Add Subcategory")</f>
        <v>Expense</v>
      </c>
    </row>
    <row r="168" spans="1:9" x14ac:dyDescent="0.25">
      <c r="A168" t="s">
        <v>51</v>
      </c>
      <c r="B168" s="9">
        <v>45876</v>
      </c>
      <c r="C168" t="s">
        <v>71</v>
      </c>
      <c r="D168" t="s">
        <v>17</v>
      </c>
      <c r="E168">
        <v>4884</v>
      </c>
      <c r="G168">
        <f>Transaction[[#This Row],[Credit (BDT)]]-Transaction[[#This Row],[Debit (BDT)]]</f>
        <v>-4884</v>
      </c>
      <c r="H168" t="str">
        <f>_xlfn.XLOOKUP(Transaction[[#This Row],[Subcategory]],categories[Subcategory],categories[Category],"Add Subcategory")</f>
        <v>Discretionary</v>
      </c>
      <c r="I168" t="str">
        <f>_xlfn.XLOOKUP(Transaction[[#This Row],[Subcategory]],categories[Subcategory],categories[Category Type],"Add Subcategory")</f>
        <v>Expense</v>
      </c>
    </row>
    <row r="169" spans="1:9" x14ac:dyDescent="0.25">
      <c r="A169" t="s">
        <v>49</v>
      </c>
      <c r="B169" s="9">
        <v>45883</v>
      </c>
      <c r="C169" t="s">
        <v>65</v>
      </c>
      <c r="D169" t="s">
        <v>7</v>
      </c>
      <c r="E169">
        <v>1596</v>
      </c>
      <c r="G169">
        <f>Transaction[[#This Row],[Credit (BDT)]]-Transaction[[#This Row],[Debit (BDT)]]</f>
        <v>-1596</v>
      </c>
      <c r="H169" t="str">
        <f>_xlfn.XLOOKUP(Transaction[[#This Row],[Subcategory]],categories[Subcategory],categories[Category],"Add Subcategory")</f>
        <v>Charity</v>
      </c>
      <c r="I169" t="str">
        <f>_xlfn.XLOOKUP(Transaction[[#This Row],[Subcategory]],categories[Subcategory],categories[Category Type],"Add Subcategory")</f>
        <v>Expense</v>
      </c>
    </row>
    <row r="170" spans="1:9" x14ac:dyDescent="0.25">
      <c r="A170" t="s">
        <v>51</v>
      </c>
      <c r="B170" s="9">
        <v>45877</v>
      </c>
      <c r="C170" t="s">
        <v>59</v>
      </c>
      <c r="D170" t="s">
        <v>13</v>
      </c>
      <c r="E170">
        <v>2743</v>
      </c>
      <c r="G170">
        <f>Transaction[[#This Row],[Credit (BDT)]]-Transaction[[#This Row],[Debit (BDT)]]</f>
        <v>-2743</v>
      </c>
      <c r="H170" t="str">
        <f>_xlfn.XLOOKUP(Transaction[[#This Row],[Subcategory]],categories[Subcategory],categories[Category],"Add Subcategory")</f>
        <v>Dining Out</v>
      </c>
      <c r="I170" t="str">
        <f>_xlfn.XLOOKUP(Transaction[[#This Row],[Subcategory]],categories[Subcategory],categories[Category Type],"Add Subcategory")</f>
        <v>Expense</v>
      </c>
    </row>
    <row r="171" spans="1:9" x14ac:dyDescent="0.25">
      <c r="A171" t="s">
        <v>49</v>
      </c>
      <c r="B171" s="9">
        <v>45871</v>
      </c>
      <c r="C171" t="s">
        <v>57</v>
      </c>
      <c r="D171" t="s">
        <v>40</v>
      </c>
      <c r="E171">
        <v>135</v>
      </c>
      <c r="G171">
        <f>Transaction[[#This Row],[Credit (BDT)]]-Transaction[[#This Row],[Debit (BDT)]]</f>
        <v>-135</v>
      </c>
      <c r="H171" t="str">
        <f>_xlfn.XLOOKUP(Transaction[[#This Row],[Subcategory]],categories[Subcategory],categories[Category],"Add Subcategory")</f>
        <v>Transport</v>
      </c>
      <c r="I171" t="str">
        <f>_xlfn.XLOOKUP(Transaction[[#This Row],[Subcategory]],categories[Subcategory],categories[Category Type],"Add Subcategory")</f>
        <v>Expense</v>
      </c>
    </row>
    <row r="172" spans="1:9" x14ac:dyDescent="0.25">
      <c r="A172" t="s">
        <v>49</v>
      </c>
      <c r="B172" s="9">
        <v>45875</v>
      </c>
      <c r="C172" t="s">
        <v>68</v>
      </c>
      <c r="D172" t="s">
        <v>23</v>
      </c>
      <c r="E172">
        <v>2497</v>
      </c>
      <c r="G172">
        <f>Transaction[[#This Row],[Credit (BDT)]]-Transaction[[#This Row],[Debit (BDT)]]</f>
        <v>-2497</v>
      </c>
      <c r="H172" t="str">
        <f>_xlfn.XLOOKUP(Transaction[[#This Row],[Subcategory]],categories[Subcategory],categories[Category],"Add Subcategory")</f>
        <v>Living Expenses</v>
      </c>
      <c r="I172" t="str">
        <f>_xlfn.XLOOKUP(Transaction[[#This Row],[Subcategory]],categories[Subcategory],categories[Category Type],"Add Subcategory")</f>
        <v>Expense</v>
      </c>
    </row>
    <row r="173" spans="1:9" x14ac:dyDescent="0.25">
      <c r="A173" t="s">
        <v>54</v>
      </c>
      <c r="B173" s="9">
        <v>45893</v>
      </c>
      <c r="C173" t="s">
        <v>52</v>
      </c>
      <c r="D173" t="s">
        <v>53</v>
      </c>
      <c r="E173">
        <v>4991</v>
      </c>
      <c r="G173">
        <f>Transaction[[#This Row],[Credit (BDT)]]-Transaction[[#This Row],[Debit (BDT)]]</f>
        <v>-4991</v>
      </c>
      <c r="H173" t="str">
        <f>_xlfn.XLOOKUP(Transaction[[#This Row],[Subcategory]],categories[Subcategory],categories[Category],"Add Subcategory")</f>
        <v>Education</v>
      </c>
      <c r="I173" t="str">
        <f>_xlfn.XLOOKUP(Transaction[[#This Row],[Subcategory]],categories[Subcategory],categories[Category Type],"Add Subcategory")</f>
        <v>Expense</v>
      </c>
    </row>
    <row r="174" spans="1:9" x14ac:dyDescent="0.25">
      <c r="A174" t="s">
        <v>49</v>
      </c>
      <c r="B174" s="9">
        <v>45890</v>
      </c>
      <c r="C174" t="s">
        <v>64</v>
      </c>
      <c r="D174" t="s">
        <v>11</v>
      </c>
      <c r="E174">
        <v>9467</v>
      </c>
      <c r="G174">
        <f>Transaction[[#This Row],[Credit (BDT)]]-Transaction[[#This Row],[Debit (BDT)]]</f>
        <v>-9467</v>
      </c>
      <c r="H174" t="str">
        <f>_xlfn.XLOOKUP(Transaction[[#This Row],[Subcategory]],categories[Subcategory],categories[Category],"Add Subcategory")</f>
        <v>Debt Repayment</v>
      </c>
      <c r="I174" t="str">
        <f>_xlfn.XLOOKUP(Transaction[[#This Row],[Subcategory]],categories[Subcategory],categories[Category Type],"Add Subcategory")</f>
        <v>Expense</v>
      </c>
    </row>
    <row r="175" spans="1:9" x14ac:dyDescent="0.25">
      <c r="A175" t="s">
        <v>54</v>
      </c>
      <c r="B175" s="9">
        <v>45881</v>
      </c>
      <c r="C175" t="s">
        <v>59</v>
      </c>
      <c r="D175" t="s">
        <v>13</v>
      </c>
      <c r="E175">
        <v>1501</v>
      </c>
      <c r="G175">
        <f>Transaction[[#This Row],[Credit (BDT)]]-Transaction[[#This Row],[Debit (BDT)]]</f>
        <v>-1501</v>
      </c>
      <c r="H175" t="str">
        <f>_xlfn.XLOOKUP(Transaction[[#This Row],[Subcategory]],categories[Subcategory],categories[Category],"Add Subcategory")</f>
        <v>Dining Out</v>
      </c>
      <c r="I175" t="str">
        <f>_xlfn.XLOOKUP(Transaction[[#This Row],[Subcategory]],categories[Subcategory],categories[Category Type],"Add Subcategory")</f>
        <v>Expense</v>
      </c>
    </row>
    <row r="176" spans="1:9" x14ac:dyDescent="0.25">
      <c r="A176" t="s">
        <v>51</v>
      </c>
      <c r="B176" s="9">
        <v>45871</v>
      </c>
      <c r="C176" t="s">
        <v>59</v>
      </c>
      <c r="D176" t="s">
        <v>13</v>
      </c>
      <c r="E176">
        <v>1402</v>
      </c>
      <c r="G176">
        <f>Transaction[[#This Row],[Credit (BDT)]]-Transaction[[#This Row],[Debit (BDT)]]</f>
        <v>-1402</v>
      </c>
      <c r="H176" t="str">
        <f>_xlfn.XLOOKUP(Transaction[[#This Row],[Subcategory]],categories[Subcategory],categories[Category],"Add Subcategory")</f>
        <v>Dining Out</v>
      </c>
      <c r="I176" t="str">
        <f>_xlfn.XLOOKUP(Transaction[[#This Row],[Subcategory]],categories[Subcategory],categories[Category Type],"Add Subcategory")</f>
        <v>Expense</v>
      </c>
    </row>
    <row r="177" spans="1:9" x14ac:dyDescent="0.25">
      <c r="A177" t="s">
        <v>49</v>
      </c>
      <c r="B177" s="9">
        <v>45872</v>
      </c>
      <c r="C177" t="s">
        <v>61</v>
      </c>
      <c r="D177" t="s">
        <v>38</v>
      </c>
      <c r="E177">
        <v>4546</v>
      </c>
      <c r="G177">
        <f>Transaction[[#This Row],[Credit (BDT)]]-Transaction[[#This Row],[Debit (BDT)]]</f>
        <v>-4546</v>
      </c>
      <c r="H177" t="str">
        <f>_xlfn.XLOOKUP(Transaction[[#This Row],[Subcategory]],categories[Subcategory],categories[Category],"Add Subcategory")</f>
        <v>Healthcare</v>
      </c>
      <c r="I177" t="str">
        <f>_xlfn.XLOOKUP(Transaction[[#This Row],[Subcategory]],categories[Subcategory],categories[Category Type],"Add Subcategory")</f>
        <v>Expense</v>
      </c>
    </row>
    <row r="178" spans="1:9" x14ac:dyDescent="0.25">
      <c r="A178" t="s">
        <v>51</v>
      </c>
      <c r="B178" s="9">
        <v>45894</v>
      </c>
      <c r="C178" t="s">
        <v>52</v>
      </c>
      <c r="D178" t="s">
        <v>53</v>
      </c>
      <c r="E178">
        <v>4071</v>
      </c>
      <c r="G178">
        <f>Transaction[[#This Row],[Credit (BDT)]]-Transaction[[#This Row],[Debit (BDT)]]</f>
        <v>-4071</v>
      </c>
      <c r="H178" t="str">
        <f>_xlfn.XLOOKUP(Transaction[[#This Row],[Subcategory]],categories[Subcategory],categories[Category],"Add Subcategory")</f>
        <v>Education</v>
      </c>
      <c r="I178" t="str">
        <f>_xlfn.XLOOKUP(Transaction[[#This Row],[Subcategory]],categories[Subcategory],categories[Category Type],"Add Subcategory")</f>
        <v>Expense</v>
      </c>
    </row>
    <row r="179" spans="1:9" x14ac:dyDescent="0.25">
      <c r="A179" t="s">
        <v>49</v>
      </c>
      <c r="B179" s="9">
        <v>45871</v>
      </c>
      <c r="C179" t="s">
        <v>65</v>
      </c>
      <c r="D179" t="s">
        <v>7</v>
      </c>
      <c r="E179">
        <v>8922</v>
      </c>
      <c r="G179">
        <f>Transaction[[#This Row],[Credit (BDT)]]-Transaction[[#This Row],[Debit (BDT)]]</f>
        <v>-8922</v>
      </c>
      <c r="H179" t="str">
        <f>_xlfn.XLOOKUP(Transaction[[#This Row],[Subcategory]],categories[Subcategory],categories[Category],"Add Subcategory")</f>
        <v>Charity</v>
      </c>
      <c r="I179" t="str">
        <f>_xlfn.XLOOKUP(Transaction[[#This Row],[Subcategory]],categories[Subcategory],categories[Category Type],"Add Subcategory")</f>
        <v>Expense</v>
      </c>
    </row>
    <row r="180" spans="1:9" x14ac:dyDescent="0.25">
      <c r="A180" t="s">
        <v>51</v>
      </c>
      <c r="B180" s="9">
        <v>45880</v>
      </c>
      <c r="C180" t="s">
        <v>72</v>
      </c>
      <c r="D180" t="s">
        <v>36</v>
      </c>
      <c r="E180">
        <v>2152</v>
      </c>
      <c r="G180">
        <f>Transaction[[#This Row],[Credit (BDT)]]-Transaction[[#This Row],[Debit (BDT)]]</f>
        <v>-2152</v>
      </c>
      <c r="H180" t="str">
        <f>_xlfn.XLOOKUP(Transaction[[#This Row],[Subcategory]],categories[Subcategory],categories[Category],"Add Subcategory")</f>
        <v>Dining Out</v>
      </c>
      <c r="I180" t="str">
        <f>_xlfn.XLOOKUP(Transaction[[#This Row],[Subcategory]],categories[Subcategory],categories[Category Type],"Add Subcategory")</f>
        <v>Expense</v>
      </c>
    </row>
    <row r="181" spans="1:9" x14ac:dyDescent="0.25">
      <c r="A181" t="s">
        <v>49</v>
      </c>
      <c r="B181" s="9">
        <v>45880</v>
      </c>
      <c r="C181" t="s">
        <v>57</v>
      </c>
      <c r="D181" t="s">
        <v>40</v>
      </c>
      <c r="E181">
        <v>156</v>
      </c>
      <c r="G181">
        <f>Transaction[[#This Row],[Credit (BDT)]]-Transaction[[#This Row],[Debit (BDT)]]</f>
        <v>-156</v>
      </c>
      <c r="H181" t="str">
        <f>_xlfn.XLOOKUP(Transaction[[#This Row],[Subcategory]],categories[Subcategory],categories[Category],"Add Subcategory")</f>
        <v>Transport</v>
      </c>
      <c r="I181" t="str">
        <f>_xlfn.XLOOKUP(Transaction[[#This Row],[Subcategory]],categories[Subcategory],categories[Category Type],"Add Subcategory")</f>
        <v>Expense</v>
      </c>
    </row>
    <row r="182" spans="1:9" x14ac:dyDescent="0.25">
      <c r="A182" t="s">
        <v>51</v>
      </c>
      <c r="B182" s="9">
        <v>45882</v>
      </c>
      <c r="C182" t="s">
        <v>77</v>
      </c>
      <c r="D182" t="s">
        <v>33</v>
      </c>
      <c r="E182">
        <v>15784</v>
      </c>
      <c r="G182">
        <f>Transaction[[#This Row],[Credit (BDT)]]-Transaction[[#This Row],[Debit (BDT)]]</f>
        <v>-15784</v>
      </c>
      <c r="H182" t="str">
        <f>_xlfn.XLOOKUP(Transaction[[#This Row],[Subcategory]],categories[Subcategory],categories[Category],"Add Subcategory")</f>
        <v>Variable</v>
      </c>
      <c r="I182" t="str">
        <f>_xlfn.XLOOKUP(Transaction[[#This Row],[Subcategory]],categories[Subcategory],categories[Category Type],"Add Subcategory")</f>
        <v>Expense</v>
      </c>
    </row>
    <row r="183" spans="1:9" x14ac:dyDescent="0.25">
      <c r="A183" t="s">
        <v>49</v>
      </c>
      <c r="B183" s="9">
        <v>45876</v>
      </c>
      <c r="C183" t="s">
        <v>71</v>
      </c>
      <c r="D183" t="s">
        <v>17</v>
      </c>
      <c r="E183">
        <v>7162</v>
      </c>
      <c r="G183">
        <f>Transaction[[#This Row],[Credit (BDT)]]-Transaction[[#This Row],[Debit (BDT)]]</f>
        <v>-7162</v>
      </c>
      <c r="H183" t="str">
        <f>_xlfn.XLOOKUP(Transaction[[#This Row],[Subcategory]],categories[Subcategory],categories[Category],"Add Subcategory")</f>
        <v>Discretionary</v>
      </c>
      <c r="I183" t="str">
        <f>_xlfn.XLOOKUP(Transaction[[#This Row],[Subcategory]],categories[Subcategory],categories[Category Type],"Add Subcategory")</f>
        <v>Expense</v>
      </c>
    </row>
    <row r="184" spans="1:9" x14ac:dyDescent="0.25">
      <c r="A184" t="s">
        <v>49</v>
      </c>
      <c r="B184" s="9">
        <v>45891</v>
      </c>
      <c r="C184" t="s">
        <v>50</v>
      </c>
      <c r="D184" t="s">
        <v>20</v>
      </c>
      <c r="F184">
        <v>54479</v>
      </c>
      <c r="G184">
        <f>Transaction[[#This Row],[Credit (BDT)]]-Transaction[[#This Row],[Debit (BDT)]]</f>
        <v>54479</v>
      </c>
      <c r="H184" t="str">
        <f>_xlfn.XLOOKUP(Transaction[[#This Row],[Subcategory]],categories[Subcategory],categories[Category],"Add Subcategory")</f>
        <v>Fixed</v>
      </c>
      <c r="I184" t="str">
        <f>_xlfn.XLOOKUP(Transaction[[#This Row],[Subcategory]],categories[Subcategory],categories[Category Type],"Add Subcategory")</f>
        <v>Income</v>
      </c>
    </row>
    <row r="185" spans="1:9" x14ac:dyDescent="0.25">
      <c r="A185" t="s">
        <v>51</v>
      </c>
      <c r="B185" s="9">
        <v>45872</v>
      </c>
      <c r="C185" t="s">
        <v>70</v>
      </c>
      <c r="D185" t="s">
        <v>15</v>
      </c>
      <c r="E185">
        <v>1263</v>
      </c>
      <c r="G185">
        <f>Transaction[[#This Row],[Credit (BDT)]]-Transaction[[#This Row],[Debit (BDT)]]</f>
        <v>-1263</v>
      </c>
      <c r="H185" t="str">
        <f>_xlfn.XLOOKUP(Transaction[[#This Row],[Subcategory]],categories[Subcategory],categories[Category],"Add Subcategory")</f>
        <v>Discretionary</v>
      </c>
      <c r="I185" t="str">
        <f>_xlfn.XLOOKUP(Transaction[[#This Row],[Subcategory]],categories[Subcategory],categories[Category Type],"Add Subcategory")</f>
        <v>Expense</v>
      </c>
    </row>
    <row r="186" spans="1:9" x14ac:dyDescent="0.25">
      <c r="A186" t="s">
        <v>49</v>
      </c>
      <c r="B186" s="9">
        <v>45897</v>
      </c>
      <c r="C186" t="s">
        <v>62</v>
      </c>
      <c r="D186" t="s">
        <v>2</v>
      </c>
      <c r="F186">
        <v>15171</v>
      </c>
      <c r="G186">
        <f>Transaction[[#This Row],[Credit (BDT)]]-Transaction[[#This Row],[Debit (BDT)]]</f>
        <v>15171</v>
      </c>
      <c r="H186" t="str">
        <f>_xlfn.XLOOKUP(Transaction[[#This Row],[Subcategory]],categories[Subcategory],categories[Category],"Add Subcategory")</f>
        <v>Variable</v>
      </c>
      <c r="I186" t="str">
        <f>_xlfn.XLOOKUP(Transaction[[#This Row],[Subcategory]],categories[Subcategory],categories[Category Type],"Add Subcategory")</f>
        <v>Income</v>
      </c>
    </row>
    <row r="187" spans="1:9" x14ac:dyDescent="0.25">
      <c r="A187" t="s">
        <v>51</v>
      </c>
      <c r="B187" s="9">
        <v>45875</v>
      </c>
      <c r="C187" t="s">
        <v>65</v>
      </c>
      <c r="D187" t="s">
        <v>7</v>
      </c>
      <c r="E187">
        <v>9641</v>
      </c>
      <c r="G187">
        <f>Transaction[[#This Row],[Credit (BDT)]]-Transaction[[#This Row],[Debit (BDT)]]</f>
        <v>-9641</v>
      </c>
      <c r="H187" t="str">
        <f>_xlfn.XLOOKUP(Transaction[[#This Row],[Subcategory]],categories[Subcategory],categories[Category],"Add Subcategory")</f>
        <v>Charity</v>
      </c>
      <c r="I187" t="str">
        <f>_xlfn.XLOOKUP(Transaction[[#This Row],[Subcategory]],categories[Subcategory],categories[Category Type],"Add Subcategory")</f>
        <v>Expense</v>
      </c>
    </row>
    <row r="188" spans="1:9" x14ac:dyDescent="0.25">
      <c r="A188" t="s">
        <v>51</v>
      </c>
      <c r="B188" s="9">
        <v>45889</v>
      </c>
      <c r="C188" t="s">
        <v>69</v>
      </c>
      <c r="D188" t="s">
        <v>32</v>
      </c>
      <c r="F188">
        <v>46476</v>
      </c>
      <c r="G188">
        <f>Transaction[[#This Row],[Credit (BDT)]]-Transaction[[#This Row],[Debit (BDT)]]</f>
        <v>46476</v>
      </c>
      <c r="H188" t="str">
        <f>_xlfn.XLOOKUP(Transaction[[#This Row],[Subcategory]],categories[Subcategory],categories[Category],"Add Subcategory")</f>
        <v>Variable</v>
      </c>
      <c r="I188" t="str">
        <f>_xlfn.XLOOKUP(Transaction[[#This Row],[Subcategory]],categories[Subcategory],categories[Category Type],"Add Subcategory")</f>
        <v>Income</v>
      </c>
    </row>
    <row r="189" spans="1:9" x14ac:dyDescent="0.25">
      <c r="A189" t="s">
        <v>51</v>
      </c>
      <c r="B189" s="9">
        <v>45889</v>
      </c>
      <c r="C189" t="s">
        <v>75</v>
      </c>
      <c r="D189" t="s">
        <v>41</v>
      </c>
      <c r="E189">
        <v>441</v>
      </c>
      <c r="G189">
        <f>Transaction[[#This Row],[Credit (BDT)]]-Transaction[[#This Row],[Debit (BDT)]]</f>
        <v>-441</v>
      </c>
      <c r="H189" t="str">
        <f>_xlfn.XLOOKUP(Transaction[[#This Row],[Subcategory]],categories[Subcategory],categories[Category],"Add Subcategory")</f>
        <v>Living Expenses</v>
      </c>
      <c r="I189" t="str">
        <f>_xlfn.XLOOKUP(Transaction[[#This Row],[Subcategory]],categories[Subcategory],categories[Category Type],"Add Subcategory")</f>
        <v>Expense</v>
      </c>
    </row>
    <row r="190" spans="1:9" x14ac:dyDescent="0.25">
      <c r="A190" t="s">
        <v>49</v>
      </c>
      <c r="B190" s="9">
        <v>45886</v>
      </c>
      <c r="C190" t="s">
        <v>73</v>
      </c>
      <c r="D190" t="s">
        <v>16</v>
      </c>
      <c r="E190">
        <v>2611</v>
      </c>
      <c r="G190">
        <f>Transaction[[#This Row],[Credit (BDT)]]-Transaction[[#This Row],[Debit (BDT)]]</f>
        <v>-2611</v>
      </c>
      <c r="H190" t="str">
        <f>_xlfn.XLOOKUP(Transaction[[#This Row],[Subcategory]],categories[Subcategory],categories[Category],"Add Subcategory")</f>
        <v>Discretionary</v>
      </c>
      <c r="I190" t="str">
        <f>_xlfn.XLOOKUP(Transaction[[#This Row],[Subcategory]],categories[Subcategory],categories[Category Type],"Add Subcategory")</f>
        <v>Expense</v>
      </c>
    </row>
    <row r="191" spans="1:9" x14ac:dyDescent="0.25">
      <c r="A191" t="s">
        <v>54</v>
      </c>
      <c r="B191" s="9">
        <v>45923</v>
      </c>
      <c r="C191" t="s">
        <v>67</v>
      </c>
      <c r="D191" t="s">
        <v>24</v>
      </c>
      <c r="E191">
        <v>1014</v>
      </c>
      <c r="G191">
        <f>Transaction[[#This Row],[Credit (BDT)]]-Transaction[[#This Row],[Debit (BDT)]]</f>
        <v>-1014</v>
      </c>
      <c r="H191" t="str">
        <f>_xlfn.XLOOKUP(Transaction[[#This Row],[Subcategory]],categories[Subcategory],categories[Category],"Add Subcategory")</f>
        <v>Living Expenses</v>
      </c>
      <c r="I191" t="str">
        <f>_xlfn.XLOOKUP(Transaction[[#This Row],[Subcategory]],categories[Subcategory],categories[Category Type],"Add Subcategory")</f>
        <v>Expense</v>
      </c>
    </row>
    <row r="192" spans="1:9" x14ac:dyDescent="0.25">
      <c r="A192" t="s">
        <v>51</v>
      </c>
      <c r="B192" s="9">
        <v>45925</v>
      </c>
      <c r="C192" t="s">
        <v>61</v>
      </c>
      <c r="D192" t="s">
        <v>38</v>
      </c>
      <c r="E192">
        <v>3393</v>
      </c>
      <c r="G192">
        <f>Transaction[[#This Row],[Credit (BDT)]]-Transaction[[#This Row],[Debit (BDT)]]</f>
        <v>-3393</v>
      </c>
      <c r="H192" t="str">
        <f>_xlfn.XLOOKUP(Transaction[[#This Row],[Subcategory]],categories[Subcategory],categories[Category],"Add Subcategory")</f>
        <v>Healthcare</v>
      </c>
      <c r="I192" t="str">
        <f>_xlfn.XLOOKUP(Transaction[[#This Row],[Subcategory]],categories[Subcategory],categories[Category Type],"Add Subcategory")</f>
        <v>Expense</v>
      </c>
    </row>
    <row r="193" spans="1:9" x14ac:dyDescent="0.25">
      <c r="A193" t="s">
        <v>51</v>
      </c>
      <c r="B193" s="9">
        <v>45922</v>
      </c>
      <c r="C193" t="s">
        <v>65</v>
      </c>
      <c r="D193" t="s">
        <v>7</v>
      </c>
      <c r="E193">
        <v>1717</v>
      </c>
      <c r="G193">
        <f>Transaction[[#This Row],[Credit (BDT)]]-Transaction[[#This Row],[Debit (BDT)]]</f>
        <v>-1717</v>
      </c>
      <c r="H193" t="str">
        <f>_xlfn.XLOOKUP(Transaction[[#This Row],[Subcategory]],categories[Subcategory],categories[Category],"Add Subcategory")</f>
        <v>Charity</v>
      </c>
      <c r="I193" t="str">
        <f>_xlfn.XLOOKUP(Transaction[[#This Row],[Subcategory]],categories[Subcategory],categories[Category Type],"Add Subcategory")</f>
        <v>Expense</v>
      </c>
    </row>
    <row r="194" spans="1:9" x14ac:dyDescent="0.25">
      <c r="A194" t="s">
        <v>49</v>
      </c>
      <c r="B194" s="9">
        <v>45910</v>
      </c>
      <c r="C194" t="s">
        <v>57</v>
      </c>
      <c r="D194" t="s">
        <v>40</v>
      </c>
      <c r="E194">
        <v>289</v>
      </c>
      <c r="G194">
        <f>Transaction[[#This Row],[Credit (BDT)]]-Transaction[[#This Row],[Debit (BDT)]]</f>
        <v>-289</v>
      </c>
      <c r="H194" t="str">
        <f>_xlfn.XLOOKUP(Transaction[[#This Row],[Subcategory]],categories[Subcategory],categories[Category],"Add Subcategory")</f>
        <v>Transport</v>
      </c>
      <c r="I194" t="str">
        <f>_xlfn.XLOOKUP(Transaction[[#This Row],[Subcategory]],categories[Subcategory],categories[Category Type],"Add Subcategory")</f>
        <v>Expense</v>
      </c>
    </row>
    <row r="195" spans="1:9" x14ac:dyDescent="0.25">
      <c r="A195" t="s">
        <v>51</v>
      </c>
      <c r="B195" s="9">
        <v>45920</v>
      </c>
      <c r="C195" t="s">
        <v>50</v>
      </c>
      <c r="D195" t="s">
        <v>20</v>
      </c>
      <c r="F195">
        <v>62085</v>
      </c>
      <c r="G195">
        <f>Transaction[[#This Row],[Credit (BDT)]]-Transaction[[#This Row],[Debit (BDT)]]</f>
        <v>62085</v>
      </c>
      <c r="H195" t="str">
        <f>_xlfn.XLOOKUP(Transaction[[#This Row],[Subcategory]],categories[Subcategory],categories[Category],"Add Subcategory")</f>
        <v>Fixed</v>
      </c>
      <c r="I195" t="str">
        <f>_xlfn.XLOOKUP(Transaction[[#This Row],[Subcategory]],categories[Subcategory],categories[Category Type],"Add Subcategory")</f>
        <v>Income</v>
      </c>
    </row>
    <row r="196" spans="1:9" x14ac:dyDescent="0.25">
      <c r="A196" t="s">
        <v>49</v>
      </c>
      <c r="B196" s="9">
        <v>45903</v>
      </c>
      <c r="C196" t="s">
        <v>63</v>
      </c>
      <c r="D196" t="s">
        <v>44</v>
      </c>
      <c r="E196">
        <v>1357</v>
      </c>
      <c r="G196">
        <f>Transaction[[#This Row],[Credit (BDT)]]-Transaction[[#This Row],[Debit (BDT)]]</f>
        <v>-1357</v>
      </c>
      <c r="H196" t="str">
        <f>_xlfn.XLOOKUP(Transaction[[#This Row],[Subcategory]],categories[Subcategory],categories[Category],"Add Subcategory")</f>
        <v>Social</v>
      </c>
      <c r="I196" t="str">
        <f>_xlfn.XLOOKUP(Transaction[[#This Row],[Subcategory]],categories[Subcategory],categories[Category Type],"Add Subcategory")</f>
        <v>Expense</v>
      </c>
    </row>
    <row r="197" spans="1:9" x14ac:dyDescent="0.25">
      <c r="A197" t="s">
        <v>49</v>
      </c>
      <c r="B197" s="9">
        <v>45924</v>
      </c>
      <c r="C197" t="s">
        <v>58</v>
      </c>
      <c r="D197" t="s">
        <v>27</v>
      </c>
      <c r="E197">
        <v>1953</v>
      </c>
      <c r="G197">
        <f>Transaction[[#This Row],[Credit (BDT)]]-Transaction[[#This Row],[Debit (BDT)]]</f>
        <v>-1953</v>
      </c>
      <c r="H197" t="str">
        <f>_xlfn.XLOOKUP(Transaction[[#This Row],[Subcategory]],categories[Subcategory],categories[Category],"Add Subcategory")</f>
        <v>Transfer</v>
      </c>
      <c r="I197" t="str">
        <f>_xlfn.XLOOKUP(Transaction[[#This Row],[Subcategory]],categories[Subcategory],categories[Category Type],"Add Subcategory")</f>
        <v>Not Reported</v>
      </c>
    </row>
    <row r="198" spans="1:9" x14ac:dyDescent="0.25">
      <c r="A198" t="s">
        <v>54</v>
      </c>
      <c r="B198" s="9">
        <v>45915</v>
      </c>
      <c r="C198" t="s">
        <v>56</v>
      </c>
      <c r="D198" t="s">
        <v>35</v>
      </c>
      <c r="E198">
        <v>787</v>
      </c>
      <c r="G198">
        <f>Transaction[[#This Row],[Credit (BDT)]]-Transaction[[#This Row],[Debit (BDT)]]</f>
        <v>-787</v>
      </c>
      <c r="H198" t="str">
        <f>_xlfn.XLOOKUP(Transaction[[#This Row],[Subcategory]],categories[Subcategory],categories[Category],"Add Subcategory")</f>
        <v>Transport</v>
      </c>
      <c r="I198" t="str">
        <f>_xlfn.XLOOKUP(Transaction[[#This Row],[Subcategory]],categories[Subcategory],categories[Category Type],"Add Subcategory")</f>
        <v>Expense</v>
      </c>
    </row>
    <row r="199" spans="1:9" x14ac:dyDescent="0.25">
      <c r="A199" t="s">
        <v>51</v>
      </c>
      <c r="B199" s="9">
        <v>45906</v>
      </c>
      <c r="C199" t="s">
        <v>58</v>
      </c>
      <c r="D199" t="s">
        <v>27</v>
      </c>
      <c r="E199">
        <v>9895</v>
      </c>
      <c r="G199">
        <f>Transaction[[#This Row],[Credit (BDT)]]-Transaction[[#This Row],[Debit (BDT)]]</f>
        <v>-9895</v>
      </c>
      <c r="H199" t="str">
        <f>_xlfn.XLOOKUP(Transaction[[#This Row],[Subcategory]],categories[Subcategory],categories[Category],"Add Subcategory")</f>
        <v>Transfer</v>
      </c>
      <c r="I199" t="str">
        <f>_xlfn.XLOOKUP(Transaction[[#This Row],[Subcategory]],categories[Subcategory],categories[Category Type],"Add Subcategory")</f>
        <v>Not Reported</v>
      </c>
    </row>
    <row r="200" spans="1:9" x14ac:dyDescent="0.25">
      <c r="A200" t="s">
        <v>51</v>
      </c>
      <c r="B200" s="9">
        <v>45906</v>
      </c>
      <c r="C200" t="s">
        <v>59</v>
      </c>
      <c r="D200" t="s">
        <v>13</v>
      </c>
      <c r="E200">
        <v>2115</v>
      </c>
      <c r="G200">
        <f>Transaction[[#This Row],[Credit (BDT)]]-Transaction[[#This Row],[Debit (BDT)]]</f>
        <v>-2115</v>
      </c>
      <c r="H200" t="str">
        <f>_xlfn.XLOOKUP(Transaction[[#This Row],[Subcategory]],categories[Subcategory],categories[Category],"Add Subcategory")</f>
        <v>Dining Out</v>
      </c>
      <c r="I200" t="str">
        <f>_xlfn.XLOOKUP(Transaction[[#This Row],[Subcategory]],categories[Subcategory],categories[Category Type],"Add Subcategory")</f>
        <v>Expense</v>
      </c>
    </row>
    <row r="201" spans="1:9" x14ac:dyDescent="0.25">
      <c r="A201" t="s">
        <v>54</v>
      </c>
      <c r="B201" s="9">
        <v>45927</v>
      </c>
      <c r="C201" t="s">
        <v>62</v>
      </c>
      <c r="D201" t="s">
        <v>2</v>
      </c>
      <c r="F201">
        <v>16882</v>
      </c>
      <c r="G201">
        <f>Transaction[[#This Row],[Credit (BDT)]]-Transaction[[#This Row],[Debit (BDT)]]</f>
        <v>16882</v>
      </c>
      <c r="H201" t="str">
        <f>_xlfn.XLOOKUP(Transaction[[#This Row],[Subcategory]],categories[Subcategory],categories[Category],"Add Subcategory")</f>
        <v>Variable</v>
      </c>
      <c r="I201" t="str">
        <f>_xlfn.XLOOKUP(Transaction[[#This Row],[Subcategory]],categories[Subcategory],categories[Category Type],"Add Subcategory")</f>
        <v>Income</v>
      </c>
    </row>
    <row r="202" spans="1:9" x14ac:dyDescent="0.25">
      <c r="A202" t="s">
        <v>54</v>
      </c>
      <c r="B202" s="9">
        <v>45926</v>
      </c>
      <c r="C202" t="s">
        <v>65</v>
      </c>
      <c r="D202" t="s">
        <v>7</v>
      </c>
      <c r="E202">
        <v>4450</v>
      </c>
      <c r="G202">
        <f>Transaction[[#This Row],[Credit (BDT)]]-Transaction[[#This Row],[Debit (BDT)]]</f>
        <v>-4450</v>
      </c>
      <c r="H202" t="str">
        <f>_xlfn.XLOOKUP(Transaction[[#This Row],[Subcategory]],categories[Subcategory],categories[Category],"Add Subcategory")</f>
        <v>Charity</v>
      </c>
      <c r="I202" t="str">
        <f>_xlfn.XLOOKUP(Transaction[[#This Row],[Subcategory]],categories[Subcategory],categories[Category Type],"Add Subcategory")</f>
        <v>Expense</v>
      </c>
    </row>
    <row r="203" spans="1:9" x14ac:dyDescent="0.25">
      <c r="A203" t="s">
        <v>54</v>
      </c>
      <c r="B203" s="9">
        <v>45915</v>
      </c>
      <c r="C203" t="s">
        <v>62</v>
      </c>
      <c r="D203" t="s">
        <v>2</v>
      </c>
      <c r="F203">
        <v>17205</v>
      </c>
      <c r="G203">
        <f>Transaction[[#This Row],[Credit (BDT)]]-Transaction[[#This Row],[Debit (BDT)]]</f>
        <v>17205</v>
      </c>
      <c r="H203" t="str">
        <f>_xlfn.XLOOKUP(Transaction[[#This Row],[Subcategory]],categories[Subcategory],categories[Category],"Add Subcategory")</f>
        <v>Variable</v>
      </c>
      <c r="I203" t="str">
        <f>_xlfn.XLOOKUP(Transaction[[#This Row],[Subcategory]],categories[Subcategory],categories[Category Type],"Add Subcategory")</f>
        <v>Income</v>
      </c>
    </row>
    <row r="204" spans="1:9" x14ac:dyDescent="0.25">
      <c r="A204" t="s">
        <v>49</v>
      </c>
      <c r="B204" s="9">
        <v>45904</v>
      </c>
      <c r="C204" t="s">
        <v>65</v>
      </c>
      <c r="D204" t="s">
        <v>7</v>
      </c>
      <c r="E204">
        <v>7979</v>
      </c>
      <c r="G204">
        <f>Transaction[[#This Row],[Credit (BDT)]]-Transaction[[#This Row],[Debit (BDT)]]</f>
        <v>-7979</v>
      </c>
      <c r="H204" t="str">
        <f>_xlfn.XLOOKUP(Transaction[[#This Row],[Subcategory]],categories[Subcategory],categories[Category],"Add Subcategory")</f>
        <v>Charity</v>
      </c>
      <c r="I204" t="str">
        <f>_xlfn.XLOOKUP(Transaction[[#This Row],[Subcategory]],categories[Subcategory],categories[Category Type],"Add Subcategory")</f>
        <v>Expense</v>
      </c>
    </row>
    <row r="205" spans="1:9" x14ac:dyDescent="0.25">
      <c r="A205" t="s">
        <v>51</v>
      </c>
      <c r="B205" s="9">
        <v>45906</v>
      </c>
      <c r="C205" t="s">
        <v>65</v>
      </c>
      <c r="D205" t="s">
        <v>7</v>
      </c>
      <c r="E205">
        <v>9510</v>
      </c>
      <c r="G205">
        <f>Transaction[[#This Row],[Credit (BDT)]]-Transaction[[#This Row],[Debit (BDT)]]</f>
        <v>-9510</v>
      </c>
      <c r="H205" t="str">
        <f>_xlfn.XLOOKUP(Transaction[[#This Row],[Subcategory]],categories[Subcategory],categories[Category],"Add Subcategory")</f>
        <v>Charity</v>
      </c>
      <c r="I205" t="str">
        <f>_xlfn.XLOOKUP(Transaction[[#This Row],[Subcategory]],categories[Subcategory],categories[Category Type],"Add Subcategory")</f>
        <v>Expense</v>
      </c>
    </row>
    <row r="206" spans="1:9" x14ac:dyDescent="0.25">
      <c r="A206" t="s">
        <v>51</v>
      </c>
      <c r="B206" s="9">
        <v>45924</v>
      </c>
      <c r="C206" t="s">
        <v>77</v>
      </c>
      <c r="D206" t="s">
        <v>33</v>
      </c>
      <c r="E206">
        <v>11810</v>
      </c>
      <c r="G206">
        <f>Transaction[[#This Row],[Credit (BDT)]]-Transaction[[#This Row],[Debit (BDT)]]</f>
        <v>-11810</v>
      </c>
      <c r="H206" t="str">
        <f>_xlfn.XLOOKUP(Transaction[[#This Row],[Subcategory]],categories[Subcategory],categories[Category],"Add Subcategory")</f>
        <v>Variable</v>
      </c>
      <c r="I206" t="str">
        <f>_xlfn.XLOOKUP(Transaction[[#This Row],[Subcategory]],categories[Subcategory],categories[Category Type],"Add Subcategory")</f>
        <v>Expense</v>
      </c>
    </row>
    <row r="207" spans="1:9" x14ac:dyDescent="0.25">
      <c r="A207" t="s">
        <v>49</v>
      </c>
      <c r="B207" s="9">
        <v>45917</v>
      </c>
      <c r="C207" t="s">
        <v>71</v>
      </c>
      <c r="D207" t="s">
        <v>17</v>
      </c>
      <c r="E207">
        <v>2297</v>
      </c>
      <c r="G207">
        <f>Transaction[[#This Row],[Credit (BDT)]]-Transaction[[#This Row],[Debit (BDT)]]</f>
        <v>-2297</v>
      </c>
      <c r="H207" t="str">
        <f>_xlfn.XLOOKUP(Transaction[[#This Row],[Subcategory]],categories[Subcategory],categories[Category],"Add Subcategory")</f>
        <v>Discretionary</v>
      </c>
      <c r="I207" t="str">
        <f>_xlfn.XLOOKUP(Transaction[[#This Row],[Subcategory]],categories[Subcategory],categories[Category Type],"Add Subcategory")</f>
        <v>Expense</v>
      </c>
    </row>
    <row r="208" spans="1:9" x14ac:dyDescent="0.25">
      <c r="A208" t="s">
        <v>51</v>
      </c>
      <c r="B208" s="9">
        <v>45917</v>
      </c>
      <c r="C208" t="s">
        <v>57</v>
      </c>
      <c r="D208" t="s">
        <v>40</v>
      </c>
      <c r="E208">
        <v>245</v>
      </c>
      <c r="G208">
        <f>Transaction[[#This Row],[Credit (BDT)]]-Transaction[[#This Row],[Debit (BDT)]]</f>
        <v>-245</v>
      </c>
      <c r="H208" t="str">
        <f>_xlfn.XLOOKUP(Transaction[[#This Row],[Subcategory]],categories[Subcategory],categories[Category],"Add Subcategory")</f>
        <v>Transport</v>
      </c>
      <c r="I208" t="str">
        <f>_xlfn.XLOOKUP(Transaction[[#This Row],[Subcategory]],categories[Subcategory],categories[Category Type],"Add Subcategory")</f>
        <v>Expense</v>
      </c>
    </row>
    <row r="209" spans="1:9" x14ac:dyDescent="0.25">
      <c r="A209" t="s">
        <v>54</v>
      </c>
      <c r="B209" s="9">
        <v>45917</v>
      </c>
      <c r="C209" t="s">
        <v>52</v>
      </c>
      <c r="D209" t="s">
        <v>53</v>
      </c>
      <c r="E209">
        <v>1579</v>
      </c>
      <c r="G209">
        <f>Transaction[[#This Row],[Credit (BDT)]]-Transaction[[#This Row],[Debit (BDT)]]</f>
        <v>-1579</v>
      </c>
      <c r="H209" t="str">
        <f>_xlfn.XLOOKUP(Transaction[[#This Row],[Subcategory]],categories[Subcategory],categories[Category],"Add Subcategory")</f>
        <v>Education</v>
      </c>
      <c r="I209" t="str">
        <f>_xlfn.XLOOKUP(Transaction[[#This Row],[Subcategory]],categories[Subcategory],categories[Category Type],"Add Subcategory")</f>
        <v>Expense</v>
      </c>
    </row>
    <row r="210" spans="1:9" x14ac:dyDescent="0.25">
      <c r="A210" t="s">
        <v>54</v>
      </c>
      <c r="B210" s="9">
        <v>45925</v>
      </c>
      <c r="C210" t="s">
        <v>65</v>
      </c>
      <c r="D210" t="s">
        <v>7</v>
      </c>
      <c r="E210">
        <v>2121</v>
      </c>
      <c r="G210">
        <f>Transaction[[#This Row],[Credit (BDT)]]-Transaction[[#This Row],[Debit (BDT)]]</f>
        <v>-2121</v>
      </c>
      <c r="H210" t="str">
        <f>_xlfn.XLOOKUP(Transaction[[#This Row],[Subcategory]],categories[Subcategory],categories[Category],"Add Subcategory")</f>
        <v>Charity</v>
      </c>
      <c r="I210" t="str">
        <f>_xlfn.XLOOKUP(Transaction[[#This Row],[Subcategory]],categories[Subcategory],categories[Category Type],"Add Subcategory")</f>
        <v>Expense</v>
      </c>
    </row>
    <row r="211" spans="1:9" x14ac:dyDescent="0.25">
      <c r="A211" t="s">
        <v>49</v>
      </c>
      <c r="B211" s="9">
        <v>45928</v>
      </c>
      <c r="C211" t="s">
        <v>62</v>
      </c>
      <c r="D211" t="s">
        <v>2</v>
      </c>
      <c r="F211">
        <v>17614</v>
      </c>
      <c r="G211">
        <f>Transaction[[#This Row],[Credit (BDT)]]-Transaction[[#This Row],[Debit (BDT)]]</f>
        <v>17614</v>
      </c>
      <c r="H211" t="str">
        <f>_xlfn.XLOOKUP(Transaction[[#This Row],[Subcategory]],categories[Subcategory],categories[Category],"Add Subcategory")</f>
        <v>Variable</v>
      </c>
      <c r="I211" t="str">
        <f>_xlfn.XLOOKUP(Transaction[[#This Row],[Subcategory]],categories[Subcategory],categories[Category Type],"Add Subcategory")</f>
        <v>Income</v>
      </c>
    </row>
    <row r="212" spans="1:9" x14ac:dyDescent="0.25">
      <c r="A212" t="s">
        <v>51</v>
      </c>
      <c r="B212" s="9">
        <v>45927</v>
      </c>
      <c r="C212" t="s">
        <v>70</v>
      </c>
      <c r="D212" t="s">
        <v>15</v>
      </c>
      <c r="E212">
        <v>1581</v>
      </c>
      <c r="G212">
        <f>Transaction[[#This Row],[Credit (BDT)]]-Transaction[[#This Row],[Debit (BDT)]]</f>
        <v>-1581</v>
      </c>
      <c r="H212" t="str">
        <f>_xlfn.XLOOKUP(Transaction[[#This Row],[Subcategory]],categories[Subcategory],categories[Category],"Add Subcategory")</f>
        <v>Discretionary</v>
      </c>
      <c r="I212" t="str">
        <f>_xlfn.XLOOKUP(Transaction[[#This Row],[Subcategory]],categories[Subcategory],categories[Category Type],"Add Subcategory")</f>
        <v>Expense</v>
      </c>
    </row>
    <row r="213" spans="1:9" x14ac:dyDescent="0.25">
      <c r="A213" t="s">
        <v>51</v>
      </c>
      <c r="B213" s="9">
        <v>45939</v>
      </c>
      <c r="C213" t="s">
        <v>74</v>
      </c>
      <c r="D213" t="s">
        <v>46</v>
      </c>
      <c r="E213">
        <v>13311</v>
      </c>
      <c r="G213">
        <f>Transaction[[#This Row],[Credit (BDT)]]-Transaction[[#This Row],[Debit (BDT)]]</f>
        <v>-13311</v>
      </c>
      <c r="H213" t="str">
        <f>_xlfn.XLOOKUP(Transaction[[#This Row],[Subcategory]],categories[Subcategory],categories[Category],"Add Subcategory")</f>
        <v xml:space="preserve">Social </v>
      </c>
      <c r="I213" t="str">
        <f>_xlfn.XLOOKUP(Transaction[[#This Row],[Subcategory]],categories[Subcategory],categories[Category Type],"Add Subcategory")</f>
        <v>Expense</v>
      </c>
    </row>
    <row r="214" spans="1:9" x14ac:dyDescent="0.25">
      <c r="A214" t="s">
        <v>54</v>
      </c>
      <c r="B214" s="9">
        <v>45950</v>
      </c>
      <c r="C214" t="s">
        <v>56</v>
      </c>
      <c r="D214" t="s">
        <v>35</v>
      </c>
      <c r="E214">
        <v>1204</v>
      </c>
      <c r="G214">
        <f>Transaction[[#This Row],[Credit (BDT)]]-Transaction[[#This Row],[Debit (BDT)]]</f>
        <v>-1204</v>
      </c>
      <c r="H214" t="str">
        <f>_xlfn.XLOOKUP(Transaction[[#This Row],[Subcategory]],categories[Subcategory],categories[Category],"Add Subcategory")</f>
        <v>Transport</v>
      </c>
      <c r="I214" t="str">
        <f>_xlfn.XLOOKUP(Transaction[[#This Row],[Subcategory]],categories[Subcategory],categories[Category Type],"Add Subcategory")</f>
        <v>Expense</v>
      </c>
    </row>
    <row r="215" spans="1:9" x14ac:dyDescent="0.25">
      <c r="A215" t="s">
        <v>51</v>
      </c>
      <c r="B215" s="9">
        <v>45950</v>
      </c>
      <c r="C215" t="s">
        <v>56</v>
      </c>
      <c r="D215" t="s">
        <v>35</v>
      </c>
      <c r="E215">
        <v>632</v>
      </c>
      <c r="G215">
        <f>Transaction[[#This Row],[Credit (BDT)]]-Transaction[[#This Row],[Debit (BDT)]]</f>
        <v>-632</v>
      </c>
      <c r="H215" t="str">
        <f>_xlfn.XLOOKUP(Transaction[[#This Row],[Subcategory]],categories[Subcategory],categories[Category],"Add Subcategory")</f>
        <v>Transport</v>
      </c>
      <c r="I215" t="str">
        <f>_xlfn.XLOOKUP(Transaction[[#This Row],[Subcategory]],categories[Subcategory],categories[Category Type],"Add Subcategory")</f>
        <v>Expense</v>
      </c>
    </row>
    <row r="216" spans="1:9" x14ac:dyDescent="0.25">
      <c r="A216" t="s">
        <v>54</v>
      </c>
      <c r="B216" s="9">
        <v>45945</v>
      </c>
      <c r="C216" t="s">
        <v>65</v>
      </c>
      <c r="D216" t="s">
        <v>7</v>
      </c>
      <c r="E216">
        <v>4769</v>
      </c>
      <c r="G216">
        <f>Transaction[[#This Row],[Credit (BDT)]]-Transaction[[#This Row],[Debit (BDT)]]</f>
        <v>-4769</v>
      </c>
      <c r="H216" t="str">
        <f>_xlfn.XLOOKUP(Transaction[[#This Row],[Subcategory]],categories[Subcategory],categories[Category],"Add Subcategory")</f>
        <v>Charity</v>
      </c>
      <c r="I216" t="str">
        <f>_xlfn.XLOOKUP(Transaction[[#This Row],[Subcategory]],categories[Subcategory],categories[Category Type],"Add Subcategory")</f>
        <v>Expense</v>
      </c>
    </row>
    <row r="217" spans="1:9" x14ac:dyDescent="0.25">
      <c r="A217" t="s">
        <v>49</v>
      </c>
      <c r="B217" s="9">
        <v>45955</v>
      </c>
      <c r="C217" t="s">
        <v>65</v>
      </c>
      <c r="D217" t="s">
        <v>7</v>
      </c>
      <c r="E217">
        <v>1678</v>
      </c>
      <c r="G217">
        <f>Transaction[[#This Row],[Credit (BDT)]]-Transaction[[#This Row],[Debit (BDT)]]</f>
        <v>-1678</v>
      </c>
      <c r="H217" t="str">
        <f>_xlfn.XLOOKUP(Transaction[[#This Row],[Subcategory]],categories[Subcategory],categories[Category],"Add Subcategory")</f>
        <v>Charity</v>
      </c>
      <c r="I217" t="str">
        <f>_xlfn.XLOOKUP(Transaction[[#This Row],[Subcategory]],categories[Subcategory],categories[Category Type],"Add Subcategory")</f>
        <v>Expense</v>
      </c>
    </row>
    <row r="218" spans="1:9" x14ac:dyDescent="0.25">
      <c r="A218" t="s">
        <v>51</v>
      </c>
      <c r="B218" s="9">
        <v>45949</v>
      </c>
      <c r="C218" t="s">
        <v>58</v>
      </c>
      <c r="D218" t="s">
        <v>27</v>
      </c>
      <c r="E218">
        <v>7229</v>
      </c>
      <c r="G218">
        <f>Transaction[[#This Row],[Credit (BDT)]]-Transaction[[#This Row],[Debit (BDT)]]</f>
        <v>-7229</v>
      </c>
      <c r="H218" t="str">
        <f>_xlfn.XLOOKUP(Transaction[[#This Row],[Subcategory]],categories[Subcategory],categories[Category],"Add Subcategory")</f>
        <v>Transfer</v>
      </c>
      <c r="I218" t="str">
        <f>_xlfn.XLOOKUP(Transaction[[#This Row],[Subcategory]],categories[Subcategory],categories[Category Type],"Add Subcategory")</f>
        <v>Not Reported</v>
      </c>
    </row>
    <row r="219" spans="1:9" x14ac:dyDescent="0.25">
      <c r="A219" t="s">
        <v>54</v>
      </c>
      <c r="B219" s="9">
        <v>45951</v>
      </c>
      <c r="C219" t="s">
        <v>61</v>
      </c>
      <c r="D219" t="s">
        <v>38</v>
      </c>
      <c r="E219">
        <v>4653</v>
      </c>
      <c r="G219">
        <f>Transaction[[#This Row],[Credit (BDT)]]-Transaction[[#This Row],[Debit (BDT)]]</f>
        <v>-4653</v>
      </c>
      <c r="H219" t="str">
        <f>_xlfn.XLOOKUP(Transaction[[#This Row],[Subcategory]],categories[Subcategory],categories[Category],"Add Subcategory")</f>
        <v>Healthcare</v>
      </c>
      <c r="I219" t="str">
        <f>_xlfn.XLOOKUP(Transaction[[#This Row],[Subcategory]],categories[Subcategory],categories[Category Type],"Add Subcategory")</f>
        <v>Expense</v>
      </c>
    </row>
    <row r="220" spans="1:9" x14ac:dyDescent="0.25">
      <c r="A220" t="s">
        <v>51</v>
      </c>
      <c r="B220" s="9">
        <v>45956</v>
      </c>
      <c r="C220" t="s">
        <v>74</v>
      </c>
      <c r="D220" t="s">
        <v>46</v>
      </c>
      <c r="E220">
        <v>5802</v>
      </c>
      <c r="G220">
        <f>Transaction[[#This Row],[Credit (BDT)]]-Transaction[[#This Row],[Debit (BDT)]]</f>
        <v>-5802</v>
      </c>
      <c r="H220" t="str">
        <f>_xlfn.XLOOKUP(Transaction[[#This Row],[Subcategory]],categories[Subcategory],categories[Category],"Add Subcategory")</f>
        <v xml:space="preserve">Social </v>
      </c>
      <c r="I220" t="str">
        <f>_xlfn.XLOOKUP(Transaction[[#This Row],[Subcategory]],categories[Subcategory],categories[Category Type],"Add Subcategory")</f>
        <v>Expense</v>
      </c>
    </row>
    <row r="221" spans="1:9" x14ac:dyDescent="0.25">
      <c r="A221" t="s">
        <v>51</v>
      </c>
      <c r="B221" s="9">
        <v>45951</v>
      </c>
      <c r="C221" t="s">
        <v>55</v>
      </c>
      <c r="D221" t="s">
        <v>39</v>
      </c>
      <c r="E221">
        <v>1491</v>
      </c>
      <c r="G221">
        <f>Transaction[[#This Row],[Credit (BDT)]]-Transaction[[#This Row],[Debit (BDT)]]</f>
        <v>-1491</v>
      </c>
      <c r="H221" t="str">
        <f>_xlfn.XLOOKUP(Transaction[[#This Row],[Subcategory]],categories[Subcategory],categories[Category],"Add Subcategory")</f>
        <v>Healthcare</v>
      </c>
      <c r="I221" t="str">
        <f>_xlfn.XLOOKUP(Transaction[[#This Row],[Subcategory]],categories[Subcategory],categories[Category Type],"Add Subcategory")</f>
        <v>Expense</v>
      </c>
    </row>
    <row r="222" spans="1:9" x14ac:dyDescent="0.25">
      <c r="A222" t="s">
        <v>51</v>
      </c>
      <c r="B222" s="9">
        <v>45944</v>
      </c>
      <c r="C222" t="s">
        <v>55</v>
      </c>
      <c r="D222" t="s">
        <v>39</v>
      </c>
      <c r="E222">
        <v>1325</v>
      </c>
      <c r="G222">
        <f>Transaction[[#This Row],[Credit (BDT)]]-Transaction[[#This Row],[Debit (BDT)]]</f>
        <v>-1325</v>
      </c>
      <c r="H222" t="str">
        <f>_xlfn.XLOOKUP(Transaction[[#This Row],[Subcategory]],categories[Subcategory],categories[Category],"Add Subcategory")</f>
        <v>Healthcare</v>
      </c>
      <c r="I222" t="str">
        <f>_xlfn.XLOOKUP(Transaction[[#This Row],[Subcategory]],categories[Subcategory],categories[Category Type],"Add Subcategory")</f>
        <v>Expense</v>
      </c>
    </row>
    <row r="223" spans="1:9" x14ac:dyDescent="0.25">
      <c r="A223" t="s">
        <v>49</v>
      </c>
      <c r="B223" s="9">
        <v>45949</v>
      </c>
      <c r="C223" t="s">
        <v>66</v>
      </c>
      <c r="D223" t="s">
        <v>10</v>
      </c>
      <c r="E223">
        <v>2641</v>
      </c>
      <c r="G223">
        <f>Transaction[[#This Row],[Credit (BDT)]]-Transaction[[#This Row],[Debit (BDT)]]</f>
        <v>-2641</v>
      </c>
      <c r="H223" t="str">
        <f>_xlfn.XLOOKUP(Transaction[[#This Row],[Subcategory]],categories[Subcategory],categories[Category],"Add Subcategory")</f>
        <v>Debt Repayment</v>
      </c>
      <c r="I223" t="str">
        <f>_xlfn.XLOOKUP(Transaction[[#This Row],[Subcategory]],categories[Subcategory],categories[Category Type],"Add Subcategory")</f>
        <v>Expense</v>
      </c>
    </row>
    <row r="224" spans="1:9" x14ac:dyDescent="0.25">
      <c r="A224" t="s">
        <v>49</v>
      </c>
      <c r="B224" s="9">
        <v>45942</v>
      </c>
      <c r="C224" t="s">
        <v>58</v>
      </c>
      <c r="D224" t="s">
        <v>27</v>
      </c>
      <c r="E224">
        <v>1204</v>
      </c>
      <c r="G224">
        <f>Transaction[[#This Row],[Credit (BDT)]]-Transaction[[#This Row],[Debit (BDT)]]</f>
        <v>-1204</v>
      </c>
      <c r="H224" t="str">
        <f>_xlfn.XLOOKUP(Transaction[[#This Row],[Subcategory]],categories[Subcategory],categories[Category],"Add Subcategory")</f>
        <v>Transfer</v>
      </c>
      <c r="I224" t="str">
        <f>_xlfn.XLOOKUP(Transaction[[#This Row],[Subcategory]],categories[Subcategory],categories[Category Type],"Add Subcategory")</f>
        <v>Not Reported</v>
      </c>
    </row>
    <row r="225" spans="1:9" x14ac:dyDescent="0.25">
      <c r="A225" t="s">
        <v>51</v>
      </c>
      <c r="B225" s="9">
        <v>45945</v>
      </c>
      <c r="C225" t="s">
        <v>58</v>
      </c>
      <c r="D225" t="s">
        <v>27</v>
      </c>
      <c r="E225">
        <v>1377</v>
      </c>
      <c r="G225">
        <f>Transaction[[#This Row],[Credit (BDT)]]-Transaction[[#This Row],[Debit (BDT)]]</f>
        <v>-1377</v>
      </c>
      <c r="H225" t="str">
        <f>_xlfn.XLOOKUP(Transaction[[#This Row],[Subcategory]],categories[Subcategory],categories[Category],"Add Subcategory")</f>
        <v>Transfer</v>
      </c>
      <c r="I225" t="str">
        <f>_xlfn.XLOOKUP(Transaction[[#This Row],[Subcategory]],categories[Subcategory],categories[Category Type],"Add Subcategory")</f>
        <v>Not Reported</v>
      </c>
    </row>
    <row r="226" spans="1:9" x14ac:dyDescent="0.25">
      <c r="A226" t="s">
        <v>54</v>
      </c>
      <c r="B226" s="9">
        <v>45936</v>
      </c>
      <c r="C226" t="s">
        <v>52</v>
      </c>
      <c r="D226" t="s">
        <v>53</v>
      </c>
      <c r="E226">
        <v>3505</v>
      </c>
      <c r="G226">
        <f>Transaction[[#This Row],[Credit (BDT)]]-Transaction[[#This Row],[Debit (BDT)]]</f>
        <v>-3505</v>
      </c>
      <c r="H226" t="str">
        <f>_xlfn.XLOOKUP(Transaction[[#This Row],[Subcategory]],categories[Subcategory],categories[Category],"Add Subcategory")</f>
        <v>Education</v>
      </c>
      <c r="I226" t="str">
        <f>_xlfn.XLOOKUP(Transaction[[#This Row],[Subcategory]],categories[Subcategory],categories[Category Type],"Add Subcategory")</f>
        <v>Expense</v>
      </c>
    </row>
    <row r="227" spans="1:9" x14ac:dyDescent="0.25">
      <c r="A227" t="s">
        <v>49</v>
      </c>
      <c r="B227" s="9">
        <v>45958</v>
      </c>
      <c r="C227" t="s">
        <v>70</v>
      </c>
      <c r="D227" t="s">
        <v>15</v>
      </c>
      <c r="E227">
        <v>6223</v>
      </c>
      <c r="G227">
        <f>Transaction[[#This Row],[Credit (BDT)]]-Transaction[[#This Row],[Debit (BDT)]]</f>
        <v>-6223</v>
      </c>
      <c r="H227" t="str">
        <f>_xlfn.XLOOKUP(Transaction[[#This Row],[Subcategory]],categories[Subcategory],categories[Category],"Add Subcategory")</f>
        <v>Discretionary</v>
      </c>
      <c r="I227" t="str">
        <f>_xlfn.XLOOKUP(Transaction[[#This Row],[Subcategory]],categories[Subcategory],categories[Category Type],"Add Subcategory")</f>
        <v>Expense</v>
      </c>
    </row>
    <row r="228" spans="1:9" x14ac:dyDescent="0.25">
      <c r="A228" t="s">
        <v>54</v>
      </c>
      <c r="B228" s="9">
        <v>45943</v>
      </c>
      <c r="C228" t="s">
        <v>70</v>
      </c>
      <c r="D228" t="s">
        <v>15</v>
      </c>
      <c r="E228">
        <v>1109</v>
      </c>
      <c r="G228">
        <f>Transaction[[#This Row],[Credit (BDT)]]-Transaction[[#This Row],[Debit (BDT)]]</f>
        <v>-1109</v>
      </c>
      <c r="H228" t="str">
        <f>_xlfn.XLOOKUP(Transaction[[#This Row],[Subcategory]],categories[Subcategory],categories[Category],"Add Subcategory")</f>
        <v>Discretionary</v>
      </c>
      <c r="I228" t="str">
        <f>_xlfn.XLOOKUP(Transaction[[#This Row],[Subcategory]],categories[Subcategory],categories[Category Type],"Add Subcategory")</f>
        <v>Expense</v>
      </c>
    </row>
    <row r="229" spans="1:9" x14ac:dyDescent="0.25">
      <c r="A229" t="s">
        <v>49</v>
      </c>
      <c r="B229" s="9">
        <v>45947</v>
      </c>
      <c r="C229" t="s">
        <v>64</v>
      </c>
      <c r="D229" t="s">
        <v>11</v>
      </c>
      <c r="E229">
        <v>6198</v>
      </c>
      <c r="G229">
        <f>Transaction[[#This Row],[Credit (BDT)]]-Transaction[[#This Row],[Debit (BDT)]]</f>
        <v>-6198</v>
      </c>
      <c r="H229" t="str">
        <f>_xlfn.XLOOKUP(Transaction[[#This Row],[Subcategory]],categories[Subcategory],categories[Category],"Add Subcategory")</f>
        <v>Debt Repayment</v>
      </c>
      <c r="I229" t="str">
        <f>_xlfn.XLOOKUP(Transaction[[#This Row],[Subcategory]],categories[Subcategory],categories[Category Type],"Add Subcategory")</f>
        <v>Expense</v>
      </c>
    </row>
    <row r="230" spans="1:9" x14ac:dyDescent="0.25">
      <c r="A230" t="s">
        <v>49</v>
      </c>
      <c r="B230" s="9">
        <v>45957</v>
      </c>
      <c r="C230" t="s">
        <v>65</v>
      </c>
      <c r="D230" t="s">
        <v>7</v>
      </c>
      <c r="E230">
        <v>1780</v>
      </c>
      <c r="G230">
        <f>Transaction[[#This Row],[Credit (BDT)]]-Transaction[[#This Row],[Debit (BDT)]]</f>
        <v>-1780</v>
      </c>
      <c r="H230" t="str">
        <f>_xlfn.XLOOKUP(Transaction[[#This Row],[Subcategory]],categories[Subcategory],categories[Category],"Add Subcategory")</f>
        <v>Charity</v>
      </c>
      <c r="I230" t="str">
        <f>_xlfn.XLOOKUP(Transaction[[#This Row],[Subcategory]],categories[Subcategory],categories[Category Type],"Add Subcategory")</f>
        <v>Expense</v>
      </c>
    </row>
    <row r="231" spans="1:9" x14ac:dyDescent="0.25">
      <c r="A231" t="s">
        <v>49</v>
      </c>
      <c r="B231" s="9">
        <v>45948</v>
      </c>
      <c r="C231" t="s">
        <v>50</v>
      </c>
      <c r="D231" t="s">
        <v>20</v>
      </c>
      <c r="F231">
        <v>58217</v>
      </c>
      <c r="G231">
        <f>Transaction[[#This Row],[Credit (BDT)]]-Transaction[[#This Row],[Debit (BDT)]]</f>
        <v>58217</v>
      </c>
      <c r="H231" t="str">
        <f>_xlfn.XLOOKUP(Transaction[[#This Row],[Subcategory]],categories[Subcategory],categories[Category],"Add Subcategory")</f>
        <v>Fixed</v>
      </c>
      <c r="I231" t="str">
        <f>_xlfn.XLOOKUP(Transaction[[#This Row],[Subcategory]],categories[Subcategory],categories[Category Type],"Add Subcategory")</f>
        <v>Income</v>
      </c>
    </row>
    <row r="232" spans="1:9" x14ac:dyDescent="0.25">
      <c r="A232" t="s">
        <v>49</v>
      </c>
      <c r="B232" s="9">
        <v>45932</v>
      </c>
      <c r="C232" t="s">
        <v>65</v>
      </c>
      <c r="D232" t="s">
        <v>7</v>
      </c>
      <c r="E232">
        <v>2836</v>
      </c>
      <c r="G232">
        <f>Transaction[[#This Row],[Credit (BDT)]]-Transaction[[#This Row],[Debit (BDT)]]</f>
        <v>-2836</v>
      </c>
      <c r="H232" t="str">
        <f>_xlfn.XLOOKUP(Transaction[[#This Row],[Subcategory]],categories[Subcategory],categories[Category],"Add Subcategory")</f>
        <v>Charity</v>
      </c>
      <c r="I232" t="str">
        <f>_xlfn.XLOOKUP(Transaction[[#This Row],[Subcategory]],categories[Subcategory],categories[Category Type],"Add Subcategory")</f>
        <v>Expense</v>
      </c>
    </row>
    <row r="233" spans="1:9" x14ac:dyDescent="0.25">
      <c r="A233" t="s">
        <v>51</v>
      </c>
      <c r="B233" s="9">
        <v>45932</v>
      </c>
      <c r="C233" t="s">
        <v>58</v>
      </c>
      <c r="D233" t="s">
        <v>27</v>
      </c>
      <c r="E233">
        <v>1027</v>
      </c>
      <c r="G233">
        <f>Transaction[[#This Row],[Credit (BDT)]]-Transaction[[#This Row],[Debit (BDT)]]</f>
        <v>-1027</v>
      </c>
      <c r="H233" t="str">
        <f>_xlfn.XLOOKUP(Transaction[[#This Row],[Subcategory]],categories[Subcategory],categories[Category],"Add Subcategory")</f>
        <v>Transfer</v>
      </c>
      <c r="I233" t="str">
        <f>_xlfn.XLOOKUP(Transaction[[#This Row],[Subcategory]],categories[Subcategory],categories[Category Type],"Add Subcategory")</f>
        <v>Not Reported</v>
      </c>
    </row>
    <row r="234" spans="1:9" x14ac:dyDescent="0.25">
      <c r="A234" t="s">
        <v>54</v>
      </c>
      <c r="B234" s="9">
        <v>45932</v>
      </c>
      <c r="C234" t="s">
        <v>62</v>
      </c>
      <c r="D234" t="s">
        <v>2</v>
      </c>
      <c r="F234">
        <v>16269</v>
      </c>
      <c r="G234">
        <f>Transaction[[#This Row],[Credit (BDT)]]-Transaction[[#This Row],[Debit (BDT)]]</f>
        <v>16269</v>
      </c>
      <c r="H234" t="str">
        <f>_xlfn.XLOOKUP(Transaction[[#This Row],[Subcategory]],categories[Subcategory],categories[Category],"Add Subcategory")</f>
        <v>Variable</v>
      </c>
      <c r="I234" t="str">
        <f>_xlfn.XLOOKUP(Transaction[[#This Row],[Subcategory]],categories[Subcategory],categories[Category Type],"Add Subcategory")</f>
        <v>Income</v>
      </c>
    </row>
    <row r="235" spans="1:9" x14ac:dyDescent="0.25">
      <c r="B235" s="9"/>
      <c r="G235" s="4">
        <f>Transaction[[#This Row],[Credit (BDT)]]-Transaction[[#This Row],[Debit (BDT)]]</f>
        <v>0</v>
      </c>
      <c r="H235" s="4" t="str">
        <f>_xlfn.XLOOKUP(Transaction[[#This Row],[Subcategory]],categories[Subcategory],categories[Category],"Add Subcategory")</f>
        <v>Add Subcategory</v>
      </c>
      <c r="I235" s="4" t="str">
        <f>_xlfn.XLOOKUP(Transaction[[#This Row],[Subcategory]],categories[Subcategory],categories[Category Type],"Add Subcategory")</f>
        <v>Add Subcategory</v>
      </c>
    </row>
    <row r="236" spans="1:9" x14ac:dyDescent="0.25">
      <c r="B236" s="9"/>
      <c r="G236" s="4">
        <f>Transaction[[#This Row],[Credit (BDT)]]-Transaction[[#This Row],[Debit (BDT)]]</f>
        <v>0</v>
      </c>
      <c r="H236" s="4" t="str">
        <f>_xlfn.XLOOKUP(Transaction[[#This Row],[Subcategory]],categories[Subcategory],categories[Category],"Add Subcategory")</f>
        <v>Add Subcategory</v>
      </c>
      <c r="I236" s="4" t="str">
        <f>_xlfn.XLOOKUP(Transaction[[#This Row],[Subcategory]],categories[Subcategory],categories[Category Type],"Add Subcategory")</f>
        <v>Add Subcategory</v>
      </c>
    </row>
    <row r="237" spans="1:9" x14ac:dyDescent="0.25">
      <c r="B237" s="9"/>
      <c r="G237" s="4">
        <f>Transaction[[#This Row],[Credit (BDT)]]-Transaction[[#This Row],[Debit (BDT)]]</f>
        <v>0</v>
      </c>
      <c r="H237" s="4" t="str">
        <f>_xlfn.XLOOKUP(Transaction[[#This Row],[Subcategory]],categories[Subcategory],categories[Category],"Add Subcategory")</f>
        <v>Add Subcategory</v>
      </c>
      <c r="I237" s="4" t="str">
        <f>_xlfn.XLOOKUP(Transaction[[#This Row],[Subcategory]],categories[Subcategory],categories[Category Type],"Add Subcategory")</f>
        <v>Add Subcategory</v>
      </c>
    </row>
    <row r="238" spans="1:9" x14ac:dyDescent="0.25">
      <c r="B238" s="9"/>
      <c r="G238" s="4">
        <f>Transaction[[#This Row],[Credit (BDT)]]-Transaction[[#This Row],[Debit (BDT)]]</f>
        <v>0</v>
      </c>
      <c r="H238" s="4" t="str">
        <f>_xlfn.XLOOKUP(Transaction[[#This Row],[Subcategory]],categories[Subcategory],categories[Category],"Add Subcategory")</f>
        <v>Add Subcategory</v>
      </c>
      <c r="I238" s="4" t="str">
        <f>_xlfn.XLOOKUP(Transaction[[#This Row],[Subcategory]],categories[Subcategory],categories[Category Type],"Add Subcategory")</f>
        <v>Add Subcategory</v>
      </c>
    </row>
    <row r="239" spans="1:9" x14ac:dyDescent="0.25">
      <c r="B239" s="9"/>
      <c r="G239" s="4">
        <f>Transaction[[#This Row],[Credit (BDT)]]-Transaction[[#This Row],[Debit (BDT)]]</f>
        <v>0</v>
      </c>
      <c r="H239" s="4" t="str">
        <f>_xlfn.XLOOKUP(Transaction[[#This Row],[Subcategory]],categories[Subcategory],categories[Category],"Add Subcategory")</f>
        <v>Add Subcategory</v>
      </c>
      <c r="I239" s="4" t="str">
        <f>_xlfn.XLOOKUP(Transaction[[#This Row],[Subcategory]],categories[Subcategory],categories[Category Type],"Add Subcategory")</f>
        <v>Add Subcategory</v>
      </c>
    </row>
    <row r="240" spans="1:9" x14ac:dyDescent="0.25">
      <c r="B240" s="9"/>
      <c r="G240" s="4">
        <f>Transaction[[#This Row],[Credit (BDT)]]-Transaction[[#This Row],[Debit (BDT)]]</f>
        <v>0</v>
      </c>
      <c r="H240" s="4" t="str">
        <f>_xlfn.XLOOKUP(Transaction[[#This Row],[Subcategory]],categories[Subcategory],categories[Category],"Add Subcategory")</f>
        <v>Add Subcategory</v>
      </c>
      <c r="I240" s="4" t="str">
        <f>_xlfn.XLOOKUP(Transaction[[#This Row],[Subcategory]],categories[Subcategory],categories[Category Type],"Add Subcategory")</f>
        <v>Add Subcategory</v>
      </c>
    </row>
    <row r="241" spans="2:9" x14ac:dyDescent="0.25">
      <c r="B241" s="9"/>
      <c r="G241" s="4">
        <f>Transaction[[#This Row],[Credit (BDT)]]-Transaction[[#This Row],[Debit (BDT)]]</f>
        <v>0</v>
      </c>
      <c r="H241" s="4" t="str">
        <f>_xlfn.XLOOKUP(Transaction[[#This Row],[Subcategory]],categories[Subcategory],categories[Category],"Add Subcategory")</f>
        <v>Add Subcategory</v>
      </c>
      <c r="I241" s="4" t="str">
        <f>_xlfn.XLOOKUP(Transaction[[#This Row],[Subcategory]],categories[Subcategory],categories[Category Type],"Add Subcategory")</f>
        <v>Add Subcategory</v>
      </c>
    </row>
    <row r="242" spans="2:9" x14ac:dyDescent="0.25">
      <c r="B242" s="9"/>
      <c r="G242" s="4">
        <f>Transaction[[#This Row],[Credit (BDT)]]-Transaction[[#This Row],[Debit (BDT)]]</f>
        <v>0</v>
      </c>
      <c r="H242" s="4" t="str">
        <f>_xlfn.XLOOKUP(Transaction[[#This Row],[Subcategory]],categories[Subcategory],categories[Category],"Add Subcategory")</f>
        <v>Add Subcategory</v>
      </c>
      <c r="I242" s="4" t="str">
        <f>_xlfn.XLOOKUP(Transaction[[#This Row],[Subcategory]],categories[Subcategory],categories[Category Type],"Add Subcategory")</f>
        <v>Add Subcategory</v>
      </c>
    </row>
    <row r="243" spans="2:9" x14ac:dyDescent="0.25">
      <c r="B243" s="9"/>
      <c r="G243" s="4">
        <f>Transaction[[#This Row],[Credit (BDT)]]-Transaction[[#This Row],[Debit (BDT)]]</f>
        <v>0</v>
      </c>
      <c r="H243" s="4" t="str">
        <f>_xlfn.XLOOKUP(Transaction[[#This Row],[Subcategory]],categories[Subcategory],categories[Category],"Add Subcategory")</f>
        <v>Add Subcategory</v>
      </c>
      <c r="I243" s="4" t="str">
        <f>_xlfn.XLOOKUP(Transaction[[#This Row],[Subcategory]],categories[Subcategory],categories[Category Type],"Add Subcategory")</f>
        <v>Add Subcategory</v>
      </c>
    </row>
    <row r="244" spans="2:9" x14ac:dyDescent="0.25">
      <c r="B244" s="9"/>
      <c r="G244" s="4">
        <f>Transaction[[#This Row],[Credit (BDT)]]-Transaction[[#This Row],[Debit (BDT)]]</f>
        <v>0</v>
      </c>
      <c r="H244" s="4" t="str">
        <f>_xlfn.XLOOKUP(Transaction[[#This Row],[Subcategory]],categories[Subcategory],categories[Category],"Add Subcategory")</f>
        <v>Add Subcategory</v>
      </c>
      <c r="I244" s="4" t="str">
        <f>_xlfn.XLOOKUP(Transaction[[#This Row],[Subcategory]],categories[Subcategory],categories[Category Type],"Add Subcategory")</f>
        <v>Add Subcategory</v>
      </c>
    </row>
    <row r="245" spans="2:9" x14ac:dyDescent="0.25">
      <c r="B245" s="9"/>
      <c r="G245" s="4">
        <f>Transaction[[#This Row],[Credit (BDT)]]-Transaction[[#This Row],[Debit (BDT)]]</f>
        <v>0</v>
      </c>
      <c r="H245" s="4" t="str">
        <f>_xlfn.XLOOKUP(Transaction[[#This Row],[Subcategory]],categories[Subcategory],categories[Category],"Add Subcategory")</f>
        <v>Add Subcategory</v>
      </c>
      <c r="I245" s="4" t="str">
        <f>_xlfn.XLOOKUP(Transaction[[#This Row],[Subcategory]],categories[Subcategory],categories[Category Type],"Add Subcategory")</f>
        <v>Add Subcategory</v>
      </c>
    </row>
    <row r="246" spans="2:9" x14ac:dyDescent="0.25">
      <c r="B246" s="9"/>
      <c r="G246" s="4">
        <f>Transaction[[#This Row],[Credit (BDT)]]-Transaction[[#This Row],[Debit (BDT)]]</f>
        <v>0</v>
      </c>
      <c r="H246" s="4" t="str">
        <f>_xlfn.XLOOKUP(Transaction[[#This Row],[Subcategory]],categories[Subcategory],categories[Category],"Add Subcategory")</f>
        <v>Add Subcategory</v>
      </c>
      <c r="I246" s="4" t="str">
        <f>_xlfn.XLOOKUP(Transaction[[#This Row],[Subcategory]],categories[Subcategory],categories[Category Type],"Add Subcategory")</f>
        <v>Add Subcategory</v>
      </c>
    </row>
    <row r="247" spans="2:9" x14ac:dyDescent="0.25">
      <c r="B247" s="9"/>
      <c r="G247" s="4">
        <f>Transaction[[#This Row],[Credit (BDT)]]-Transaction[[#This Row],[Debit (BDT)]]</f>
        <v>0</v>
      </c>
      <c r="H247" s="4" t="str">
        <f>_xlfn.XLOOKUP(Transaction[[#This Row],[Subcategory]],categories[Subcategory],categories[Category],"Add Subcategory")</f>
        <v>Add Subcategory</v>
      </c>
      <c r="I247" s="4" t="str">
        <f>_xlfn.XLOOKUP(Transaction[[#This Row],[Subcategory]],categories[Subcategory],categories[Category Type],"Add Subcategory")</f>
        <v>Add Subcategory</v>
      </c>
    </row>
    <row r="248" spans="2:9" x14ac:dyDescent="0.25">
      <c r="B248" s="9"/>
      <c r="G248" s="4">
        <f>Transaction[[#This Row],[Credit (BDT)]]-Transaction[[#This Row],[Debit (BDT)]]</f>
        <v>0</v>
      </c>
      <c r="H248" s="4" t="str">
        <f>_xlfn.XLOOKUP(Transaction[[#This Row],[Subcategory]],categories[Subcategory],categories[Category],"Add Subcategory")</f>
        <v>Add Subcategory</v>
      </c>
      <c r="I248" s="4" t="str">
        <f>_xlfn.XLOOKUP(Transaction[[#This Row],[Subcategory]],categories[Subcategory],categories[Category Type],"Add Subcategory")</f>
        <v>Add Subcategory</v>
      </c>
    </row>
    <row r="249" spans="2:9" x14ac:dyDescent="0.25">
      <c r="B249" s="9"/>
      <c r="G249" s="4">
        <f>Transaction[[#This Row],[Credit (BDT)]]-Transaction[[#This Row],[Debit (BDT)]]</f>
        <v>0</v>
      </c>
      <c r="H249" s="4" t="str">
        <f>_xlfn.XLOOKUP(Transaction[[#This Row],[Subcategory]],categories[Subcategory],categories[Category],"Add Subcategory")</f>
        <v>Add Subcategory</v>
      </c>
      <c r="I249" s="4" t="str">
        <f>_xlfn.XLOOKUP(Transaction[[#This Row],[Subcategory]],categories[Subcategory],categories[Category Type],"Add Subcategory")</f>
        <v>Add Subcategory</v>
      </c>
    </row>
    <row r="250" spans="2:9" x14ac:dyDescent="0.25">
      <c r="B250" s="9"/>
      <c r="G250" s="4">
        <f>Transaction[[#This Row],[Credit (BDT)]]-Transaction[[#This Row],[Debit (BDT)]]</f>
        <v>0</v>
      </c>
      <c r="H250" s="4" t="str">
        <f>_xlfn.XLOOKUP(Transaction[[#This Row],[Subcategory]],categories[Subcategory],categories[Category],"Add Subcategory")</f>
        <v>Add Subcategory</v>
      </c>
      <c r="I250" s="4" t="str">
        <f>_xlfn.XLOOKUP(Transaction[[#This Row],[Subcategory]],categories[Subcategory],categories[Category Type],"Add Subcategory")</f>
        <v>Add Subcategory</v>
      </c>
    </row>
    <row r="251" spans="2:9" x14ac:dyDescent="0.25">
      <c r="B251" s="9"/>
      <c r="G251" s="4">
        <f>Transaction[[#This Row],[Credit (BDT)]]-Transaction[[#This Row],[Debit (BDT)]]</f>
        <v>0</v>
      </c>
      <c r="H251" s="4" t="str">
        <f>_xlfn.XLOOKUP(Transaction[[#This Row],[Subcategory]],categories[Subcategory],categories[Category],"Add Subcategory")</f>
        <v>Add Subcategory</v>
      </c>
      <c r="I251" s="4" t="str">
        <f>_xlfn.XLOOKUP(Transaction[[#This Row],[Subcategory]],categories[Subcategory],categories[Category Type],"Add Subcategory")</f>
        <v>Add Subcategory</v>
      </c>
    </row>
    <row r="252" spans="2:9" x14ac:dyDescent="0.25">
      <c r="B252" s="9"/>
      <c r="G252" s="4">
        <f>Transaction[[#This Row],[Credit (BDT)]]-Transaction[[#This Row],[Debit (BDT)]]</f>
        <v>0</v>
      </c>
      <c r="H252" s="4" t="str">
        <f>_xlfn.XLOOKUP(Transaction[[#This Row],[Subcategory]],categories[Subcategory],categories[Category],"Add Subcategory")</f>
        <v>Add Subcategory</v>
      </c>
      <c r="I252" s="4" t="str">
        <f>_xlfn.XLOOKUP(Transaction[[#This Row],[Subcategory]],categories[Subcategory],categories[Category Type],"Add Subcategory")</f>
        <v>Add Subcategory</v>
      </c>
    </row>
    <row r="253" spans="2:9" x14ac:dyDescent="0.25">
      <c r="B253" s="9"/>
      <c r="G253" s="4">
        <f>Transaction[[#This Row],[Credit (BDT)]]-Transaction[[#This Row],[Debit (BDT)]]</f>
        <v>0</v>
      </c>
      <c r="H253" s="4" t="str">
        <f>_xlfn.XLOOKUP(Transaction[[#This Row],[Subcategory]],categories[Subcategory],categories[Category],"Add Subcategory")</f>
        <v>Add Subcategory</v>
      </c>
      <c r="I253" s="4" t="str">
        <f>_xlfn.XLOOKUP(Transaction[[#This Row],[Subcategory]],categories[Subcategory],categories[Category Type],"Add Subcategory")</f>
        <v>Add Subcategory</v>
      </c>
    </row>
    <row r="254" spans="2:9" x14ac:dyDescent="0.25">
      <c r="B254" s="9"/>
      <c r="G254" s="4">
        <f>Transaction[[#This Row],[Credit (BDT)]]-Transaction[[#This Row],[Debit (BDT)]]</f>
        <v>0</v>
      </c>
      <c r="H254" s="4" t="str">
        <f>_xlfn.XLOOKUP(Transaction[[#This Row],[Subcategory]],categories[Subcategory],categories[Category],"Add Subcategory")</f>
        <v>Add Subcategory</v>
      </c>
      <c r="I254" s="4" t="str">
        <f>_xlfn.XLOOKUP(Transaction[[#This Row],[Subcategory]],categories[Subcategory],categories[Category Type],"Add Subcategory")</f>
        <v>Add Subcategory</v>
      </c>
    </row>
    <row r="255" spans="2:9" x14ac:dyDescent="0.25">
      <c r="B255" s="9"/>
      <c r="G255" s="4">
        <f>Transaction[[#This Row],[Credit (BDT)]]-Transaction[[#This Row],[Debit (BDT)]]</f>
        <v>0</v>
      </c>
      <c r="H255" s="4" t="str">
        <f>_xlfn.XLOOKUP(Transaction[[#This Row],[Subcategory]],categories[Subcategory],categories[Category],"Add Subcategory")</f>
        <v>Add Subcategory</v>
      </c>
      <c r="I255" s="4" t="str">
        <f>_xlfn.XLOOKUP(Transaction[[#This Row],[Subcategory]],categories[Subcategory],categories[Category Type],"Add Subcategory")</f>
        <v>Add Subcategory</v>
      </c>
    </row>
    <row r="256" spans="2:9" x14ac:dyDescent="0.25">
      <c r="B256" s="9"/>
      <c r="G256" s="4">
        <f>Transaction[[#This Row],[Credit (BDT)]]-Transaction[[#This Row],[Debit (BDT)]]</f>
        <v>0</v>
      </c>
      <c r="H256" s="4" t="str">
        <f>_xlfn.XLOOKUP(Transaction[[#This Row],[Subcategory]],categories[Subcategory],categories[Category],"Add Subcategory")</f>
        <v>Add Subcategory</v>
      </c>
      <c r="I256" s="4" t="str">
        <f>_xlfn.XLOOKUP(Transaction[[#This Row],[Subcategory]],categories[Subcategory],categories[Category Type],"Add Subcategory")</f>
        <v>Add Subcategory</v>
      </c>
    </row>
    <row r="257" spans="2:9" x14ac:dyDescent="0.25">
      <c r="B257" s="9"/>
      <c r="G257" s="4">
        <f>Transaction[[#This Row],[Credit (BDT)]]-Transaction[[#This Row],[Debit (BDT)]]</f>
        <v>0</v>
      </c>
      <c r="H257" s="4" t="str">
        <f>_xlfn.XLOOKUP(Transaction[[#This Row],[Subcategory]],categories[Subcategory],categories[Category],"Add Subcategory")</f>
        <v>Add Subcategory</v>
      </c>
      <c r="I257" s="4" t="str">
        <f>_xlfn.XLOOKUP(Transaction[[#This Row],[Subcategory]],categories[Subcategory],categories[Category Type],"Add Subcategory")</f>
        <v>Add Subcategory</v>
      </c>
    </row>
    <row r="258" spans="2:9" x14ac:dyDescent="0.25">
      <c r="B258" s="9"/>
      <c r="G258" s="4">
        <f>Transaction[[#This Row],[Credit (BDT)]]-Transaction[[#This Row],[Debit (BDT)]]</f>
        <v>0</v>
      </c>
      <c r="H258" s="4" t="str">
        <f>_xlfn.XLOOKUP(Transaction[[#This Row],[Subcategory]],categories[Subcategory],categories[Category],"Add Subcategory")</f>
        <v>Add Subcategory</v>
      </c>
      <c r="I258" s="4" t="str">
        <f>_xlfn.XLOOKUP(Transaction[[#This Row],[Subcategory]],categories[Subcategory],categories[Category Type],"Add Subcategory")</f>
        <v>Add Subcategory</v>
      </c>
    </row>
    <row r="259" spans="2:9" x14ac:dyDescent="0.25">
      <c r="B259" s="9"/>
      <c r="G259" s="4">
        <f>Transaction[[#This Row],[Credit (BDT)]]-Transaction[[#This Row],[Debit (BDT)]]</f>
        <v>0</v>
      </c>
      <c r="H259" s="4" t="str">
        <f>_xlfn.XLOOKUP(Transaction[[#This Row],[Subcategory]],categories[Subcategory],categories[Category],"Add Subcategory")</f>
        <v>Add Subcategory</v>
      </c>
      <c r="I259" s="4" t="str">
        <f>_xlfn.XLOOKUP(Transaction[[#This Row],[Subcategory]],categories[Subcategory],categories[Category Type],"Add Subcategory")</f>
        <v>Add Subcategory</v>
      </c>
    </row>
    <row r="260" spans="2:9" x14ac:dyDescent="0.25">
      <c r="B260" s="9"/>
      <c r="G260" s="4">
        <f>Transaction[[#This Row],[Credit (BDT)]]-Transaction[[#This Row],[Debit (BDT)]]</f>
        <v>0</v>
      </c>
      <c r="H260" s="4" t="str">
        <f>_xlfn.XLOOKUP(Transaction[[#This Row],[Subcategory]],categories[Subcategory],categories[Category],"Add Subcategory")</f>
        <v>Add Subcategory</v>
      </c>
      <c r="I260" s="4" t="str">
        <f>_xlfn.XLOOKUP(Transaction[[#This Row],[Subcategory]],categories[Subcategory],categories[Category Type],"Add Subcategory")</f>
        <v>Add Subcategory</v>
      </c>
    </row>
    <row r="261" spans="2:9" x14ac:dyDescent="0.25">
      <c r="B261" s="9"/>
      <c r="G261" s="4">
        <f>Transaction[[#This Row],[Credit (BDT)]]-Transaction[[#This Row],[Debit (BDT)]]</f>
        <v>0</v>
      </c>
      <c r="H261" s="4" t="str">
        <f>_xlfn.XLOOKUP(Transaction[[#This Row],[Subcategory]],categories[Subcategory],categories[Category],"Add Subcategory")</f>
        <v>Add Subcategory</v>
      </c>
      <c r="I261" s="4" t="str">
        <f>_xlfn.XLOOKUP(Transaction[[#This Row],[Subcategory]],categories[Subcategory],categories[Category Type],"Add Subcategory")</f>
        <v>Add Subcategory</v>
      </c>
    </row>
    <row r="262" spans="2:9" x14ac:dyDescent="0.25">
      <c r="B262" s="9"/>
      <c r="G262" s="4">
        <f>Transaction[[#This Row],[Credit (BDT)]]-Transaction[[#This Row],[Debit (BDT)]]</f>
        <v>0</v>
      </c>
      <c r="H262" s="4" t="str">
        <f>_xlfn.XLOOKUP(Transaction[[#This Row],[Subcategory]],categories[Subcategory],categories[Category],"Add Subcategory")</f>
        <v>Add Subcategory</v>
      </c>
      <c r="I262" s="4" t="str">
        <f>_xlfn.XLOOKUP(Transaction[[#This Row],[Subcategory]],categories[Subcategory],categories[Category Type],"Add Subcategory")</f>
        <v>Add Subcategory</v>
      </c>
    </row>
    <row r="263" spans="2:9" x14ac:dyDescent="0.25">
      <c r="B263" s="9"/>
      <c r="G263" s="4">
        <f>Transaction[[#This Row],[Credit (BDT)]]-Transaction[[#This Row],[Debit (BDT)]]</f>
        <v>0</v>
      </c>
      <c r="H263" s="4" t="str">
        <f>_xlfn.XLOOKUP(Transaction[[#This Row],[Subcategory]],categories[Subcategory],categories[Category],"Add Subcategory")</f>
        <v>Add Subcategory</v>
      </c>
      <c r="I263" s="4" t="str">
        <f>_xlfn.XLOOKUP(Transaction[[#This Row],[Subcategory]],categories[Subcategory],categories[Category Type],"Add Subcategory")</f>
        <v>Add Subcategory</v>
      </c>
    </row>
    <row r="264" spans="2:9" x14ac:dyDescent="0.25">
      <c r="B264" s="9"/>
      <c r="G264" s="4">
        <f>Transaction[[#This Row],[Credit (BDT)]]-Transaction[[#This Row],[Debit (BDT)]]</f>
        <v>0</v>
      </c>
      <c r="H264" s="4" t="str">
        <f>_xlfn.XLOOKUP(Transaction[[#This Row],[Subcategory]],categories[Subcategory],categories[Category],"Add Subcategory")</f>
        <v>Add Subcategory</v>
      </c>
      <c r="I264" s="4" t="str">
        <f>_xlfn.XLOOKUP(Transaction[[#This Row],[Subcategory]],categories[Subcategory],categories[Category Type],"Add Subcategory")</f>
        <v>Add Subcategory</v>
      </c>
    </row>
    <row r="265" spans="2:9" x14ac:dyDescent="0.25">
      <c r="B265" s="9"/>
      <c r="G265" s="4">
        <f>Transaction[[#This Row],[Credit (BDT)]]-Transaction[[#This Row],[Debit (BDT)]]</f>
        <v>0</v>
      </c>
      <c r="H265" s="4" t="str">
        <f>_xlfn.XLOOKUP(Transaction[[#This Row],[Subcategory]],categories[Subcategory],categories[Category],"Add Subcategory")</f>
        <v>Add Subcategory</v>
      </c>
      <c r="I265" s="4" t="str">
        <f>_xlfn.XLOOKUP(Transaction[[#This Row],[Subcategory]],categories[Subcategory],categories[Category Type],"Add Subcategory")</f>
        <v>Add Subcategory</v>
      </c>
    </row>
    <row r="266" spans="2:9" x14ac:dyDescent="0.25">
      <c r="B266" s="9"/>
      <c r="G266" s="4">
        <f>Transaction[[#This Row],[Credit (BDT)]]-Transaction[[#This Row],[Debit (BDT)]]</f>
        <v>0</v>
      </c>
      <c r="H266" s="4" t="str">
        <f>_xlfn.XLOOKUP(Transaction[[#This Row],[Subcategory]],categories[Subcategory],categories[Category],"Add Subcategory")</f>
        <v>Add Subcategory</v>
      </c>
      <c r="I266" s="4" t="str">
        <f>_xlfn.XLOOKUP(Transaction[[#This Row],[Subcategory]],categories[Subcategory],categories[Category Type],"Add Subcategory")</f>
        <v>Add Subcategory</v>
      </c>
    </row>
    <row r="267" spans="2:9" x14ac:dyDescent="0.25">
      <c r="B267" s="9"/>
      <c r="G267" s="4">
        <f>Transaction[[#This Row],[Credit (BDT)]]-Transaction[[#This Row],[Debit (BDT)]]</f>
        <v>0</v>
      </c>
      <c r="H267" s="4" t="str">
        <f>_xlfn.XLOOKUP(Transaction[[#This Row],[Subcategory]],categories[Subcategory],categories[Category],"Add Subcategory")</f>
        <v>Add Subcategory</v>
      </c>
      <c r="I267" s="4" t="str">
        <f>_xlfn.XLOOKUP(Transaction[[#This Row],[Subcategory]],categories[Subcategory],categories[Category Type],"Add Subcategory")</f>
        <v>Add Subcategory</v>
      </c>
    </row>
    <row r="268" spans="2:9" x14ac:dyDescent="0.25">
      <c r="B268" s="9"/>
      <c r="G268" s="4">
        <f>Transaction[[#This Row],[Credit (BDT)]]-Transaction[[#This Row],[Debit (BDT)]]</f>
        <v>0</v>
      </c>
      <c r="H268" s="4" t="str">
        <f>_xlfn.XLOOKUP(Transaction[[#This Row],[Subcategory]],categories[Subcategory],categories[Category],"Add Subcategory")</f>
        <v>Add Subcategory</v>
      </c>
      <c r="I268" s="4" t="str">
        <f>_xlfn.XLOOKUP(Transaction[[#This Row],[Subcategory]],categories[Subcategory],categories[Category Type],"Add Subcategory")</f>
        <v>Add Subcategory</v>
      </c>
    </row>
    <row r="269" spans="2:9" x14ac:dyDescent="0.25">
      <c r="B269" s="9"/>
      <c r="G269" s="4">
        <f>Transaction[[#This Row],[Credit (BDT)]]-Transaction[[#This Row],[Debit (BDT)]]</f>
        <v>0</v>
      </c>
      <c r="H269" s="4" t="str">
        <f>_xlfn.XLOOKUP(Transaction[[#This Row],[Subcategory]],categories[Subcategory],categories[Category],"Add Subcategory")</f>
        <v>Add Subcategory</v>
      </c>
      <c r="I269" s="4" t="str">
        <f>_xlfn.XLOOKUP(Transaction[[#This Row],[Subcategory]],categories[Subcategory],categories[Category Type],"Add Subcategory")</f>
        <v>Add Subcategory</v>
      </c>
    </row>
    <row r="270" spans="2:9" x14ac:dyDescent="0.25">
      <c r="B270" s="9"/>
      <c r="G270" s="4">
        <f>Transaction[[#This Row],[Credit (BDT)]]-Transaction[[#This Row],[Debit (BDT)]]</f>
        <v>0</v>
      </c>
      <c r="H270" s="4" t="str">
        <f>_xlfn.XLOOKUP(Transaction[[#This Row],[Subcategory]],categories[Subcategory],categories[Category],"Add Subcategory")</f>
        <v>Add Subcategory</v>
      </c>
      <c r="I270" s="4" t="str">
        <f>_xlfn.XLOOKUP(Transaction[[#This Row],[Subcategory]],categories[Subcategory],categories[Category Type],"Add Subcategory")</f>
        <v>Add Subcategory</v>
      </c>
    </row>
    <row r="271" spans="2:9" x14ac:dyDescent="0.25">
      <c r="B271" s="9"/>
      <c r="G271" s="4">
        <f>Transaction[[#This Row],[Credit (BDT)]]-Transaction[[#This Row],[Debit (BDT)]]</f>
        <v>0</v>
      </c>
      <c r="H271" s="4" t="str">
        <f>_xlfn.XLOOKUP(Transaction[[#This Row],[Subcategory]],categories[Subcategory],categories[Category],"Add Subcategory")</f>
        <v>Add Subcategory</v>
      </c>
      <c r="I271" s="4" t="str">
        <f>_xlfn.XLOOKUP(Transaction[[#This Row],[Subcategory]],categories[Subcategory],categories[Category Type],"Add Subcategory")</f>
        <v>Add Subcategory</v>
      </c>
    </row>
    <row r="272" spans="2:9" x14ac:dyDescent="0.25">
      <c r="B272" s="9"/>
      <c r="G272" s="4">
        <f>Transaction[[#This Row],[Credit (BDT)]]-Transaction[[#This Row],[Debit (BDT)]]</f>
        <v>0</v>
      </c>
      <c r="H272" s="4" t="str">
        <f>_xlfn.XLOOKUP(Transaction[[#This Row],[Subcategory]],categories[Subcategory],categories[Category],"Add Subcategory")</f>
        <v>Add Subcategory</v>
      </c>
      <c r="I272" s="4" t="str">
        <f>_xlfn.XLOOKUP(Transaction[[#This Row],[Subcategory]],categories[Subcategory],categories[Category Type],"Add Subcategory")</f>
        <v>Add Subcategory</v>
      </c>
    </row>
  </sheetData>
  <mergeCells count="1">
    <mergeCell ref="B1:G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FBD50-CDDC-45AF-9196-9B53A2E1BDE9}">
  <dimension ref="B5:Q52"/>
  <sheetViews>
    <sheetView showGridLines="0" tabSelected="1" topLeftCell="A7" zoomScale="85" zoomScaleNormal="85" workbookViewId="0">
      <selection activeCell="S36" sqref="S36"/>
    </sheetView>
  </sheetViews>
  <sheetFormatPr defaultRowHeight="15" x14ac:dyDescent="0.25"/>
  <cols>
    <col min="2" max="2" width="20.85546875" customWidth="1"/>
    <col min="3" max="3" width="11" customWidth="1"/>
    <col min="4" max="4" width="14.5703125" customWidth="1"/>
    <col min="5" max="5" width="11.85546875" customWidth="1"/>
    <col min="6" max="6" width="14.42578125" customWidth="1"/>
    <col min="7" max="7" width="8.140625" customWidth="1"/>
    <col min="8" max="8" width="14.140625" customWidth="1"/>
    <col min="9" max="9" width="13" customWidth="1"/>
    <col min="10" max="10" width="10.140625" customWidth="1"/>
    <col min="11" max="11" width="11.42578125" customWidth="1"/>
    <col min="12" max="12" width="7.140625" customWidth="1"/>
    <col min="13" max="13" width="5.5703125" customWidth="1"/>
    <col min="14" max="14" width="18.7109375" customWidth="1"/>
    <col min="15" max="15" width="10.7109375" customWidth="1"/>
    <col min="16" max="16" width="11.140625" customWidth="1"/>
    <col min="17" max="17" width="8" customWidth="1"/>
  </cols>
  <sheetData>
    <row r="5" spans="2:17" x14ac:dyDescent="0.25">
      <c r="B5" s="18" t="s">
        <v>96</v>
      </c>
      <c r="C5" s="12"/>
      <c r="D5" s="12"/>
      <c r="E5" s="12"/>
      <c r="F5" s="12"/>
      <c r="G5" s="12"/>
      <c r="H5" s="12"/>
      <c r="I5" s="12"/>
      <c r="J5" s="12"/>
      <c r="K5" s="12"/>
      <c r="L5" s="12"/>
      <c r="M5" s="12"/>
      <c r="N5" s="12"/>
      <c r="O5" s="12"/>
      <c r="P5" s="12"/>
      <c r="Q5" s="12"/>
    </row>
    <row r="6" spans="2:17" x14ac:dyDescent="0.25">
      <c r="B6" s="12"/>
      <c r="C6" s="12"/>
      <c r="D6" s="12"/>
      <c r="E6" s="12"/>
      <c r="F6" s="12"/>
      <c r="G6" s="12"/>
      <c r="H6" s="12"/>
      <c r="I6" s="12"/>
      <c r="J6" s="12"/>
      <c r="K6" s="12"/>
      <c r="L6" s="12"/>
      <c r="M6" s="12"/>
      <c r="N6" s="12"/>
      <c r="O6" s="12"/>
      <c r="P6" s="12"/>
      <c r="Q6" s="12"/>
    </row>
    <row r="7" spans="2:17" x14ac:dyDescent="0.25">
      <c r="B7" s="12"/>
      <c r="C7" s="12"/>
      <c r="D7" s="12"/>
      <c r="E7" s="12"/>
      <c r="F7" s="12"/>
      <c r="G7" s="12"/>
      <c r="H7" s="12"/>
      <c r="I7" s="12"/>
      <c r="J7" s="12"/>
      <c r="K7" s="12"/>
      <c r="L7" s="12"/>
      <c r="M7" s="12"/>
      <c r="N7" s="12"/>
      <c r="O7" s="12"/>
      <c r="P7" s="12"/>
      <c r="Q7" s="12"/>
    </row>
    <row r="9" spans="2:17" ht="21" customHeight="1" x14ac:dyDescent="0.25">
      <c r="B9" s="13" t="s">
        <v>97</v>
      </c>
      <c r="D9" s="13" t="s">
        <v>8</v>
      </c>
      <c r="F9" s="13" t="s">
        <v>95</v>
      </c>
      <c r="H9" s="14" t="s">
        <v>5</v>
      </c>
      <c r="I9" s="14" t="s">
        <v>8</v>
      </c>
      <c r="N9" s="14" t="s">
        <v>5</v>
      </c>
      <c r="O9" s="14" t="s">
        <v>8</v>
      </c>
    </row>
    <row r="10" spans="2:17" ht="21" customHeight="1" x14ac:dyDescent="0.35">
      <c r="B10" s="15" t="str">
        <f>TEXT(E23,"#\,##\,###") &amp; " Taka"</f>
        <v>8,06,700 Taka</v>
      </c>
      <c r="D10" s="16" t="str">
        <f>I23 &amp; " Taka"</f>
        <v>-667016 Taka</v>
      </c>
      <c r="F10" s="17" t="str">
        <f>TEXT(K39,"#\,##\,###") &amp; " Taka"</f>
        <v>1,39,684 Taka</v>
      </c>
    </row>
    <row r="11" spans="2:17" ht="15.75" x14ac:dyDescent="0.25">
      <c r="I11" t="s">
        <v>8</v>
      </c>
      <c r="J11" t="s">
        <v>81</v>
      </c>
      <c r="K11" s="7" t="s">
        <v>80</v>
      </c>
      <c r="O11" s="14" t="s">
        <v>8</v>
      </c>
      <c r="P11" s="14" t="s">
        <v>81</v>
      </c>
      <c r="Q11" s="7" t="s">
        <v>80</v>
      </c>
    </row>
    <row r="12" spans="2:17" x14ac:dyDescent="0.25">
      <c r="H12" s="5" t="s">
        <v>9</v>
      </c>
      <c r="I12" s="4">
        <v>-139825</v>
      </c>
      <c r="J12" s="8">
        <v>0.20962765510872303</v>
      </c>
      <c r="K12" s="7">
        <v>-139825</v>
      </c>
      <c r="N12" s="5" t="s">
        <v>9</v>
      </c>
      <c r="O12" s="4">
        <v>-139825</v>
      </c>
      <c r="P12" s="8">
        <v>0.20962765510872303</v>
      </c>
      <c r="Q12" s="7">
        <v>-139825</v>
      </c>
    </row>
    <row r="13" spans="2:17" x14ac:dyDescent="0.25">
      <c r="H13" s="5" t="s">
        <v>14</v>
      </c>
      <c r="I13" s="4">
        <v>-100083</v>
      </c>
      <c r="J13" s="8">
        <v>0.15004587596099644</v>
      </c>
      <c r="K13" s="7">
        <v>-100083</v>
      </c>
      <c r="N13" s="6" t="s">
        <v>10</v>
      </c>
      <c r="O13" s="4">
        <v>-58479</v>
      </c>
      <c r="P13" s="8">
        <v>8.7672559578780715E-2</v>
      </c>
      <c r="Q13" s="7">
        <v>-58479</v>
      </c>
    </row>
    <row r="14" spans="2:17" ht="15.75" x14ac:dyDescent="0.25">
      <c r="D14" s="14" t="s">
        <v>5</v>
      </c>
      <c r="E14" s="14" t="s">
        <v>21</v>
      </c>
      <c r="H14" s="5" t="s">
        <v>42</v>
      </c>
      <c r="I14" s="4">
        <v>-84814</v>
      </c>
      <c r="J14" s="8">
        <v>0.12715437110953859</v>
      </c>
      <c r="K14" s="7">
        <v>-84814</v>
      </c>
      <c r="N14" s="6" t="s">
        <v>11</v>
      </c>
      <c r="O14" s="4">
        <v>-81346</v>
      </c>
      <c r="P14" s="8">
        <v>0.12195509552994231</v>
      </c>
      <c r="Q14" s="7">
        <v>-81346</v>
      </c>
    </row>
    <row r="15" spans="2:17" x14ac:dyDescent="0.25">
      <c r="H15" s="5" t="s">
        <v>6</v>
      </c>
      <c r="I15" s="4">
        <v>-81706</v>
      </c>
      <c r="J15" s="8">
        <v>0.1224948127181357</v>
      </c>
      <c r="K15" s="7">
        <v>-81706</v>
      </c>
      <c r="N15" s="5" t="s">
        <v>14</v>
      </c>
      <c r="O15" s="4">
        <v>-100083</v>
      </c>
      <c r="P15" s="8">
        <v>0.15004587596099644</v>
      </c>
      <c r="Q15" s="7">
        <v>-100083</v>
      </c>
    </row>
    <row r="16" spans="2:17" x14ac:dyDescent="0.25">
      <c r="E16" t="s">
        <v>21</v>
      </c>
      <c r="F16" s="7" t="s">
        <v>80</v>
      </c>
      <c r="H16" s="5" t="s">
        <v>37</v>
      </c>
      <c r="I16" s="4">
        <v>-58658</v>
      </c>
      <c r="J16" s="8">
        <v>8.7940918958465758E-2</v>
      </c>
      <c r="K16" s="7">
        <v>-58658</v>
      </c>
      <c r="N16" s="6" t="s">
        <v>16</v>
      </c>
      <c r="O16" s="4">
        <v>-12805</v>
      </c>
      <c r="P16" s="8">
        <v>1.9197440541156435E-2</v>
      </c>
      <c r="Q16" s="7">
        <v>-12805</v>
      </c>
    </row>
    <row r="17" spans="2:17" x14ac:dyDescent="0.25">
      <c r="D17" s="5" t="s">
        <v>19</v>
      </c>
      <c r="E17" s="4">
        <v>533933</v>
      </c>
      <c r="F17" s="7">
        <v>533933</v>
      </c>
      <c r="H17" s="5" t="s">
        <v>12</v>
      </c>
      <c r="I17" s="4">
        <v>-53763</v>
      </c>
      <c r="J17" s="8">
        <v>8.0602264413447353E-2</v>
      </c>
      <c r="K17" s="7">
        <v>-53763</v>
      </c>
      <c r="N17" s="6" t="s">
        <v>18</v>
      </c>
      <c r="O17" s="4">
        <v>-13201</v>
      </c>
      <c r="P17" s="8">
        <v>1.9791129448169159E-2</v>
      </c>
      <c r="Q17" s="7">
        <v>-13201</v>
      </c>
    </row>
    <row r="18" spans="2:17" x14ac:dyDescent="0.25">
      <c r="D18" s="6" t="s">
        <v>20</v>
      </c>
      <c r="E18" s="4">
        <v>533933</v>
      </c>
      <c r="F18" s="7">
        <v>533933</v>
      </c>
      <c r="H18" s="5" t="s">
        <v>45</v>
      </c>
      <c r="I18" s="4">
        <v>-38143</v>
      </c>
      <c r="J18" s="8">
        <v>5.7184535303500962E-2</v>
      </c>
      <c r="K18" s="7">
        <v>-38143</v>
      </c>
      <c r="N18" s="6" t="s">
        <v>15</v>
      </c>
      <c r="O18" s="4">
        <v>-26024</v>
      </c>
      <c r="P18" s="8">
        <v>3.9015555848735263E-2</v>
      </c>
      <c r="Q18" s="7">
        <v>-26024</v>
      </c>
    </row>
    <row r="19" spans="2:17" x14ac:dyDescent="0.25">
      <c r="D19" s="5" t="s">
        <v>30</v>
      </c>
      <c r="E19" s="4">
        <v>272767</v>
      </c>
      <c r="F19" s="7">
        <v>272767</v>
      </c>
      <c r="H19" s="5" t="s">
        <v>43</v>
      </c>
      <c r="I19" s="4">
        <v>-34253</v>
      </c>
      <c r="J19" s="8">
        <v>5.1352591242189091E-2</v>
      </c>
      <c r="K19" s="7">
        <v>-34253</v>
      </c>
      <c r="N19" s="6" t="s">
        <v>17</v>
      </c>
      <c r="O19" s="4">
        <v>-48053</v>
      </c>
      <c r="P19" s="8">
        <v>7.204175012293558E-2</v>
      </c>
      <c r="Q19" s="7">
        <v>-48053</v>
      </c>
    </row>
    <row r="20" spans="2:17" x14ac:dyDescent="0.25">
      <c r="D20" s="6" t="s">
        <v>32</v>
      </c>
      <c r="E20" s="4">
        <v>129192</v>
      </c>
      <c r="F20" s="7">
        <v>129192</v>
      </c>
      <c r="H20" s="5" t="s">
        <v>30</v>
      </c>
      <c r="I20" s="4">
        <v>-27594</v>
      </c>
      <c r="J20" s="8">
        <v>4.136932247502309E-2</v>
      </c>
      <c r="K20" s="7">
        <v>-27594</v>
      </c>
      <c r="N20" s="5" t="s">
        <v>42</v>
      </c>
      <c r="O20" s="4">
        <v>-84814</v>
      </c>
      <c r="P20" s="8">
        <v>0.12715437110953859</v>
      </c>
      <c r="Q20" s="7">
        <v>-84814</v>
      </c>
    </row>
    <row r="21" spans="2:17" x14ac:dyDescent="0.25">
      <c r="D21" s="6" t="s">
        <v>2</v>
      </c>
      <c r="E21" s="4">
        <v>117771</v>
      </c>
      <c r="F21" s="7">
        <v>117771</v>
      </c>
      <c r="H21" s="5" t="s">
        <v>22</v>
      </c>
      <c r="I21" s="4">
        <v>-25357</v>
      </c>
      <c r="J21" s="8">
        <v>3.8015579836165846E-2</v>
      </c>
      <c r="K21" s="7">
        <v>-25357</v>
      </c>
      <c r="N21" s="6" t="s">
        <v>53</v>
      </c>
      <c r="O21" s="4">
        <v>-84814</v>
      </c>
      <c r="P21" s="8">
        <v>0.12715437110953859</v>
      </c>
      <c r="Q21" s="7">
        <v>-84814</v>
      </c>
    </row>
    <row r="22" spans="2:17" x14ac:dyDescent="0.25">
      <c r="D22" s="6" t="s">
        <v>31</v>
      </c>
      <c r="E22" s="4">
        <v>25804</v>
      </c>
      <c r="F22" s="7">
        <v>25804</v>
      </c>
      <c r="H22" s="5" t="s">
        <v>29</v>
      </c>
      <c r="I22" s="4">
        <v>-22820</v>
      </c>
      <c r="J22" s="8">
        <v>3.4212072873814121E-2</v>
      </c>
      <c r="K22" s="7">
        <v>-22820</v>
      </c>
      <c r="N22" s="5" t="s">
        <v>6</v>
      </c>
      <c r="O22" s="4">
        <v>-81706</v>
      </c>
      <c r="P22" s="8">
        <v>0.1224948127181357</v>
      </c>
      <c r="Q22" s="7">
        <v>-81706</v>
      </c>
    </row>
    <row r="23" spans="2:17" x14ac:dyDescent="0.25">
      <c r="D23" s="5" t="s">
        <v>78</v>
      </c>
      <c r="E23" s="4">
        <v>806700</v>
      </c>
      <c r="F23" s="7">
        <v>806700</v>
      </c>
      <c r="H23" s="5" t="s">
        <v>78</v>
      </c>
      <c r="I23" s="4">
        <v>-667016</v>
      </c>
      <c r="J23" s="8">
        <v>1</v>
      </c>
      <c r="K23" s="7">
        <v>-667016</v>
      </c>
      <c r="N23" s="6" t="s">
        <v>7</v>
      </c>
      <c r="O23" s="4">
        <v>-81706</v>
      </c>
      <c r="P23" s="8">
        <v>0.1224948127181357</v>
      </c>
      <c r="Q23" s="7">
        <v>-81706</v>
      </c>
    </row>
    <row r="24" spans="2:17" x14ac:dyDescent="0.25">
      <c r="N24" s="5" t="s">
        <v>37</v>
      </c>
      <c r="O24" s="4">
        <v>-58658</v>
      </c>
      <c r="P24" s="8">
        <v>8.7940918958465758E-2</v>
      </c>
      <c r="Q24" s="7">
        <v>-58658</v>
      </c>
    </row>
    <row r="25" spans="2:17" ht="15.75" x14ac:dyDescent="0.25">
      <c r="B25" s="14" t="s">
        <v>5</v>
      </c>
      <c r="C25" s="14" t="s">
        <v>21</v>
      </c>
      <c r="F25" s="14" t="s">
        <v>5</v>
      </c>
      <c r="G25" s="14" t="s">
        <v>8</v>
      </c>
      <c r="J25" s="14" t="s">
        <v>5</v>
      </c>
      <c r="K25" s="14" t="s">
        <v>94</v>
      </c>
      <c r="N25" s="6" t="s">
        <v>39</v>
      </c>
      <c r="O25" s="4">
        <v>-16780</v>
      </c>
      <c r="P25" s="8">
        <v>2.5156817827458412E-2</v>
      </c>
      <c r="Q25" s="7">
        <v>-16780</v>
      </c>
    </row>
    <row r="26" spans="2:17" x14ac:dyDescent="0.25">
      <c r="N26" s="6" t="s">
        <v>38</v>
      </c>
      <c r="O26" s="4">
        <v>-41878</v>
      </c>
      <c r="P26" s="8">
        <v>6.2784101131007353E-2</v>
      </c>
      <c r="Q26" s="7">
        <v>-41878</v>
      </c>
    </row>
    <row r="27" spans="2:17" x14ac:dyDescent="0.25">
      <c r="C27" t="s">
        <v>21</v>
      </c>
      <c r="D27" s="7" t="s">
        <v>80</v>
      </c>
      <c r="G27" t="s">
        <v>8</v>
      </c>
      <c r="H27" s="7" t="s">
        <v>80</v>
      </c>
      <c r="K27" s="2" t="s">
        <v>95</v>
      </c>
      <c r="L27" s="7" t="s">
        <v>80</v>
      </c>
      <c r="N27" s="5" t="s">
        <v>12</v>
      </c>
      <c r="O27" s="4">
        <v>-53763</v>
      </c>
      <c r="P27" s="8">
        <v>8.0602264413447353E-2</v>
      </c>
      <c r="Q27" s="7">
        <v>-53763</v>
      </c>
    </row>
    <row r="28" spans="2:17" x14ac:dyDescent="0.25">
      <c r="B28" s="5" t="s">
        <v>93</v>
      </c>
      <c r="C28" s="4">
        <v>806700</v>
      </c>
      <c r="D28" s="7">
        <v>806700</v>
      </c>
      <c r="F28" s="5" t="s">
        <v>93</v>
      </c>
      <c r="G28" s="4">
        <v>-667016</v>
      </c>
      <c r="H28" s="7">
        <v>-667016</v>
      </c>
      <c r="J28" s="5" t="s">
        <v>93</v>
      </c>
      <c r="K28" s="4">
        <v>139684</v>
      </c>
      <c r="L28" s="7">
        <v>139684</v>
      </c>
      <c r="N28" s="6" t="s">
        <v>36</v>
      </c>
      <c r="O28" s="4">
        <v>-25250</v>
      </c>
      <c r="P28" s="8">
        <v>3.7855163894119484E-2</v>
      </c>
      <c r="Q28" s="7">
        <v>-25250</v>
      </c>
    </row>
    <row r="29" spans="2:17" x14ac:dyDescent="0.25">
      <c r="B29" s="6" t="s">
        <v>83</v>
      </c>
      <c r="C29" s="4">
        <v>75614</v>
      </c>
      <c r="D29" s="7">
        <v>75614</v>
      </c>
      <c r="F29" s="6" t="s">
        <v>83</v>
      </c>
      <c r="G29" s="4">
        <v>-53159</v>
      </c>
      <c r="H29" s="7">
        <v>-53159</v>
      </c>
      <c r="J29" s="6" t="s">
        <v>83</v>
      </c>
      <c r="K29" s="4">
        <v>22455</v>
      </c>
      <c r="L29" s="7">
        <v>22455</v>
      </c>
      <c r="N29" s="6" t="s">
        <v>13</v>
      </c>
      <c r="O29" s="4">
        <v>-28513</v>
      </c>
      <c r="P29" s="8">
        <v>4.2747100519327876E-2</v>
      </c>
      <c r="Q29" s="7">
        <v>-28513</v>
      </c>
    </row>
    <row r="30" spans="2:17" x14ac:dyDescent="0.25">
      <c r="B30" s="6" t="s">
        <v>84</v>
      </c>
      <c r="C30" s="4">
        <v>80999</v>
      </c>
      <c r="D30" s="7">
        <v>80999</v>
      </c>
      <c r="F30" s="6" t="s">
        <v>84</v>
      </c>
      <c r="G30" s="4">
        <v>-80475</v>
      </c>
      <c r="H30" s="7">
        <v>-80475</v>
      </c>
      <c r="J30" s="6" t="s">
        <v>84</v>
      </c>
      <c r="K30" s="4">
        <v>524</v>
      </c>
      <c r="L30" s="7">
        <v>524</v>
      </c>
      <c r="N30" s="5" t="s">
        <v>45</v>
      </c>
      <c r="O30" s="4">
        <v>-38143</v>
      </c>
      <c r="P30" s="8">
        <v>5.7184535303500962E-2</v>
      </c>
      <c r="Q30" s="7">
        <v>-38143</v>
      </c>
    </row>
    <row r="31" spans="2:17" x14ac:dyDescent="0.25">
      <c r="B31" s="6" t="s">
        <v>85</v>
      </c>
      <c r="C31" s="4">
        <v>44697</v>
      </c>
      <c r="D31" s="7">
        <v>44697</v>
      </c>
      <c r="F31" s="6" t="s">
        <v>85</v>
      </c>
      <c r="G31" s="4">
        <v>-70547</v>
      </c>
      <c r="H31" s="7">
        <v>-70547</v>
      </c>
      <c r="J31" s="6" t="s">
        <v>85</v>
      </c>
      <c r="K31" s="4">
        <v>-25850</v>
      </c>
      <c r="L31" s="7">
        <v>-25850</v>
      </c>
      <c r="N31" s="6" t="s">
        <v>46</v>
      </c>
      <c r="O31" s="4">
        <v>-38143</v>
      </c>
      <c r="P31" s="8">
        <v>5.7184535303500962E-2</v>
      </c>
      <c r="Q31" s="7">
        <v>-38143</v>
      </c>
    </row>
    <row r="32" spans="2:17" x14ac:dyDescent="0.25">
      <c r="B32" s="6" t="s">
        <v>86</v>
      </c>
      <c r="C32" s="4">
        <v>88992</v>
      </c>
      <c r="D32" s="7">
        <v>88992</v>
      </c>
      <c r="F32" s="6" t="s">
        <v>86</v>
      </c>
      <c r="G32" s="4">
        <v>-94753</v>
      </c>
      <c r="H32" s="7">
        <v>-94753</v>
      </c>
      <c r="J32" s="6" t="s">
        <v>86</v>
      </c>
      <c r="K32" s="4">
        <v>-5761</v>
      </c>
      <c r="L32" s="7">
        <v>-5761</v>
      </c>
      <c r="N32" s="5" t="s">
        <v>43</v>
      </c>
      <c r="O32" s="4">
        <v>-34253</v>
      </c>
      <c r="P32" s="8">
        <v>5.1352591242189091E-2</v>
      </c>
      <c r="Q32" s="7">
        <v>-34253</v>
      </c>
    </row>
    <row r="33" spans="2:17" x14ac:dyDescent="0.25">
      <c r="B33" s="6" t="s">
        <v>87</v>
      </c>
      <c r="C33" s="4">
        <v>40278</v>
      </c>
      <c r="D33" s="7">
        <v>40278</v>
      </c>
      <c r="F33" s="6" t="s">
        <v>87</v>
      </c>
      <c r="G33" s="4">
        <v>-43376</v>
      </c>
      <c r="H33" s="7">
        <v>-43376</v>
      </c>
      <c r="J33" s="6" t="s">
        <v>87</v>
      </c>
      <c r="K33" s="4">
        <v>-3098</v>
      </c>
      <c r="L33" s="7">
        <v>-3098</v>
      </c>
      <c r="N33" s="6" t="s">
        <v>44</v>
      </c>
      <c r="O33" s="4">
        <v>-34253</v>
      </c>
      <c r="P33" s="8">
        <v>5.1352591242189091E-2</v>
      </c>
      <c r="Q33" s="7">
        <v>-34253</v>
      </c>
    </row>
    <row r="34" spans="2:17" x14ac:dyDescent="0.25">
      <c r="B34" s="6" t="s">
        <v>88</v>
      </c>
      <c r="C34" s="4">
        <v>17391</v>
      </c>
      <c r="D34" s="7">
        <v>17391</v>
      </c>
      <c r="F34" s="6" t="s">
        <v>88</v>
      </c>
      <c r="G34" s="4">
        <v>-58487</v>
      </c>
      <c r="H34" s="7">
        <v>-58487</v>
      </c>
      <c r="J34" s="6" t="s">
        <v>88</v>
      </c>
      <c r="K34" s="4">
        <v>-41096</v>
      </c>
      <c r="L34" s="7">
        <v>-41096</v>
      </c>
      <c r="N34" s="5" t="s">
        <v>30</v>
      </c>
      <c r="O34" s="4">
        <v>-27594</v>
      </c>
      <c r="P34" s="8">
        <v>4.136932247502309E-2</v>
      </c>
      <c r="Q34" s="7">
        <v>-27594</v>
      </c>
    </row>
    <row r="35" spans="2:17" x14ac:dyDescent="0.25">
      <c r="B35" s="6" t="s">
        <v>89</v>
      </c>
      <c r="C35" s="4">
        <v>154331</v>
      </c>
      <c r="D35" s="7">
        <v>154331</v>
      </c>
      <c r="F35" s="6" t="s">
        <v>89</v>
      </c>
      <c r="G35" s="4">
        <v>-67371</v>
      </c>
      <c r="H35" s="7">
        <v>-67371</v>
      </c>
      <c r="J35" s="6" t="s">
        <v>89</v>
      </c>
      <c r="K35" s="4">
        <v>86960</v>
      </c>
      <c r="L35" s="7">
        <v>86960</v>
      </c>
      <c r="N35" s="6" t="s">
        <v>33</v>
      </c>
      <c r="O35" s="4">
        <v>-27594</v>
      </c>
      <c r="P35" s="8">
        <v>4.136932247502309E-2</v>
      </c>
      <c r="Q35" s="7">
        <v>-27594</v>
      </c>
    </row>
    <row r="36" spans="2:17" x14ac:dyDescent="0.25">
      <c r="B36" s="6" t="s">
        <v>90</v>
      </c>
      <c r="C36" s="4">
        <v>116126</v>
      </c>
      <c r="D36" s="7">
        <v>116126</v>
      </c>
      <c r="F36" s="6" t="s">
        <v>90</v>
      </c>
      <c r="G36" s="4">
        <v>-87447</v>
      </c>
      <c r="H36" s="7">
        <v>-87447</v>
      </c>
      <c r="J36" s="6" t="s">
        <v>90</v>
      </c>
      <c r="K36" s="4">
        <v>28679</v>
      </c>
      <c r="L36" s="7">
        <v>28679</v>
      </c>
      <c r="N36" s="5" t="s">
        <v>22</v>
      </c>
      <c r="O36" s="4">
        <v>-25357</v>
      </c>
      <c r="P36" s="8">
        <v>3.8015579836165846E-2</v>
      </c>
      <c r="Q36" s="7">
        <v>-25357</v>
      </c>
    </row>
    <row r="37" spans="2:17" x14ac:dyDescent="0.25">
      <c r="B37" s="6" t="s">
        <v>91</v>
      </c>
      <c r="C37" s="4">
        <v>113786</v>
      </c>
      <c r="D37" s="7">
        <v>113786</v>
      </c>
      <c r="F37" s="6" t="s">
        <v>91</v>
      </c>
      <c r="G37" s="4">
        <v>-52244</v>
      </c>
      <c r="H37" s="7">
        <v>-52244</v>
      </c>
      <c r="J37" s="6" t="s">
        <v>91</v>
      </c>
      <c r="K37" s="4">
        <v>61542</v>
      </c>
      <c r="L37" s="7">
        <v>61542</v>
      </c>
      <c r="N37" s="6" t="s">
        <v>41</v>
      </c>
      <c r="O37" s="4">
        <v>-4089</v>
      </c>
      <c r="P37" s="8">
        <v>6.1302877292298838E-3</v>
      </c>
      <c r="Q37" s="7">
        <v>-4089</v>
      </c>
    </row>
    <row r="38" spans="2:17" x14ac:dyDescent="0.25">
      <c r="B38" s="6" t="s">
        <v>92</v>
      </c>
      <c r="C38" s="4">
        <v>74486</v>
      </c>
      <c r="D38" s="7">
        <v>74486</v>
      </c>
      <c r="F38" s="6" t="s">
        <v>92</v>
      </c>
      <c r="G38" s="4">
        <v>-59157</v>
      </c>
      <c r="H38" s="7">
        <v>-59157</v>
      </c>
      <c r="J38" s="6" t="s">
        <v>92</v>
      </c>
      <c r="K38" s="4">
        <v>15329</v>
      </c>
      <c r="L38" s="7">
        <v>15329</v>
      </c>
      <c r="N38" s="6" t="s">
        <v>24</v>
      </c>
      <c r="O38" s="4">
        <v>-4660</v>
      </c>
      <c r="P38" s="8">
        <v>6.9863391582810604E-3</v>
      </c>
      <c r="Q38" s="7">
        <v>-4660</v>
      </c>
    </row>
    <row r="39" spans="2:17" x14ac:dyDescent="0.25">
      <c r="B39" s="5" t="s">
        <v>78</v>
      </c>
      <c r="C39" s="4">
        <v>806700</v>
      </c>
      <c r="D39" s="7">
        <v>806700</v>
      </c>
      <c r="F39" s="5" t="s">
        <v>78</v>
      </c>
      <c r="G39" s="4">
        <v>-667016</v>
      </c>
      <c r="H39" s="7">
        <v>-667016</v>
      </c>
      <c r="J39" s="5" t="s">
        <v>78</v>
      </c>
      <c r="K39" s="4">
        <v>139684</v>
      </c>
      <c r="L39" s="7">
        <v>139684</v>
      </c>
      <c r="N39" s="6" t="s">
        <v>23</v>
      </c>
      <c r="O39" s="4">
        <v>-16608</v>
      </c>
      <c r="P39" s="8">
        <v>2.4898952948654903E-2</v>
      </c>
      <c r="Q39" s="7">
        <v>-16608</v>
      </c>
    </row>
    <row r="40" spans="2:17" x14ac:dyDescent="0.25">
      <c r="N40" s="5" t="s">
        <v>29</v>
      </c>
      <c r="O40" s="4">
        <v>-22820</v>
      </c>
      <c r="P40" s="8">
        <v>3.4212072873814121E-2</v>
      </c>
      <c r="Q40" s="7">
        <v>-22820</v>
      </c>
    </row>
    <row r="41" spans="2:17" x14ac:dyDescent="0.25">
      <c r="N41" s="6" t="s">
        <v>40</v>
      </c>
      <c r="O41" s="4">
        <v>-4201</v>
      </c>
      <c r="P41" s="8">
        <v>6.2981997433344929E-3</v>
      </c>
      <c r="Q41" s="7">
        <v>-4201</v>
      </c>
    </row>
    <row r="42" spans="2:17" x14ac:dyDescent="0.25">
      <c r="N42" s="6" t="s">
        <v>35</v>
      </c>
      <c r="O42" s="4">
        <v>-18619</v>
      </c>
      <c r="P42" s="8">
        <v>2.7913873130479629E-2</v>
      </c>
      <c r="Q42" s="7">
        <v>-18619</v>
      </c>
    </row>
    <row r="43" spans="2:17" x14ac:dyDescent="0.25">
      <c r="N43" s="5" t="s">
        <v>78</v>
      </c>
      <c r="O43" s="4">
        <v>-667016</v>
      </c>
      <c r="P43" s="8">
        <v>1</v>
      </c>
      <c r="Q43" s="7">
        <v>-667016</v>
      </c>
    </row>
    <row r="52" spans="10:10" x14ac:dyDescent="0.25">
      <c r="J52" t="s">
        <v>98</v>
      </c>
    </row>
  </sheetData>
  <mergeCells count="1">
    <mergeCell ref="B5:Q7"/>
  </mergeCells>
  <conditionalFormatting pivot="1" sqref="F20:F22 F18">
    <cfRule type="dataBar" priority="20">
      <dataBar>
        <cfvo type="min"/>
        <cfvo type="max"/>
        <color theme="9" tint="-0.499984740745262"/>
      </dataBar>
      <extLst>
        <ext xmlns:x14="http://schemas.microsoft.com/office/spreadsheetml/2009/9/main" uri="{B025F937-C7B1-47D3-B67F-A62EFF666E3E}">
          <x14:id>{411C5482-F794-405B-B333-2A833697E6F1}</x14:id>
        </ext>
      </extLst>
    </cfRule>
  </conditionalFormatting>
  <conditionalFormatting pivot="1" sqref="K12:K22">
    <cfRule type="dataBar" priority="16">
      <dataBar>
        <cfvo type="min"/>
        <cfvo type="max"/>
        <color rgb="FFC00000"/>
      </dataBar>
      <extLst>
        <ext xmlns:x14="http://schemas.microsoft.com/office/spreadsheetml/2009/9/main" uri="{B025F937-C7B1-47D3-B67F-A62EFF666E3E}">
          <x14:id>{6F8AFC9F-EC81-42DD-B85C-A12DF81A9EA3}</x14:id>
        </ext>
      </extLst>
    </cfRule>
  </conditionalFormatting>
  <conditionalFormatting pivot="1" sqref="Q12 Q15 Q20 Q22 Q24 Q27 Q30 Q32 Q34 Q36 Q40">
    <cfRule type="dataBar" priority="13">
      <dataBar>
        <cfvo type="min"/>
        <cfvo type="max"/>
        <color rgb="FFE17849"/>
      </dataBar>
      <extLst>
        <ext xmlns:x14="http://schemas.microsoft.com/office/spreadsheetml/2009/9/main" uri="{B025F937-C7B1-47D3-B67F-A62EFF666E3E}">
          <x14:id>{7A4B1AFF-E609-4BA9-9AAF-04B0A4137AC6}</x14:id>
        </ext>
      </extLst>
    </cfRule>
  </conditionalFormatting>
  <conditionalFormatting pivot="1" sqref="D29:D38">
    <cfRule type="dataBar" priority="6">
      <dataBar>
        <cfvo type="min"/>
        <cfvo type="max"/>
        <color theme="9" tint="-0.249977111117893"/>
      </dataBar>
      <extLst>
        <ext xmlns:x14="http://schemas.microsoft.com/office/spreadsheetml/2009/9/main" uri="{B025F937-C7B1-47D3-B67F-A62EFF666E3E}">
          <x14:id>{313E469D-A0BE-4F61-952D-E83570EF0AE0}</x14:id>
        </ext>
      </extLst>
    </cfRule>
  </conditionalFormatting>
  <conditionalFormatting pivot="1" sqref="H29:H38">
    <cfRule type="dataBar" priority="5">
      <dataBar>
        <cfvo type="min"/>
        <cfvo type="max"/>
        <color rgb="FFFF0000"/>
      </dataBar>
      <extLst>
        <ext xmlns:x14="http://schemas.microsoft.com/office/spreadsheetml/2009/9/main" uri="{B025F937-C7B1-47D3-B67F-A62EFF666E3E}">
          <x14:id>{3A5BDF83-45B8-421A-B6EB-8E768D69A690}</x14:id>
        </ext>
      </extLst>
    </cfRule>
  </conditionalFormatting>
  <conditionalFormatting pivot="1" sqref="L29:L38">
    <cfRule type="dataBar" priority="4">
      <dataBar showValue="0">
        <cfvo type="min"/>
        <cfvo type="max"/>
        <color theme="9"/>
      </dataBar>
      <extLst>
        <ext xmlns:x14="http://schemas.microsoft.com/office/spreadsheetml/2009/9/main" uri="{B025F937-C7B1-47D3-B67F-A62EFF666E3E}">
          <x14:id>{A94D90E3-1561-4413-9004-8783AE6A16A8}</x14:id>
        </ext>
      </extLst>
    </cfRule>
  </conditionalFormatting>
  <pageMargins left="0.7" right="0.7" top="0.75" bottom="0.75" header="0.3" footer="0.3"/>
  <pageSetup orientation="portrait" r:id="rId7"/>
  <drawing r:id="rId8"/>
  <extLst>
    <ext xmlns:x14="http://schemas.microsoft.com/office/spreadsheetml/2009/9/main" uri="{78C0D931-6437-407d-A8EE-F0AAD7539E65}">
      <x14:conditionalFormattings>
        <x14:conditionalFormatting xmlns:xm="http://schemas.microsoft.com/office/excel/2006/main" pivot="1">
          <x14:cfRule type="dataBar" id="{411C5482-F794-405B-B333-2A833697E6F1}">
            <x14:dataBar minLength="0" maxLength="100" gradient="0">
              <x14:cfvo type="autoMin"/>
              <x14:cfvo type="autoMax"/>
              <x14:negativeFillColor rgb="FFFF0000"/>
              <x14:axisColor rgb="FF000000"/>
            </x14:dataBar>
          </x14:cfRule>
          <xm:sqref>F20:F22 F18</xm:sqref>
        </x14:conditionalFormatting>
        <x14:conditionalFormatting xmlns:xm="http://schemas.microsoft.com/office/excel/2006/main" pivot="1">
          <x14:cfRule type="dataBar" id="{6F8AFC9F-EC81-42DD-B85C-A12DF81A9EA3}">
            <x14:dataBar minLength="0" maxLength="100" gradient="0" direction="rightToLeft">
              <x14:cfvo type="autoMin"/>
              <x14:cfvo type="autoMax"/>
              <x14:negativeFillColor rgb="FFFF0000"/>
              <x14:axisColor rgb="FF000000"/>
            </x14:dataBar>
          </x14:cfRule>
          <xm:sqref>K12:K22</xm:sqref>
        </x14:conditionalFormatting>
        <x14:conditionalFormatting xmlns:xm="http://schemas.microsoft.com/office/excel/2006/main" pivot="1">
          <x14:cfRule type="dataBar" id="{7A4B1AFF-E609-4BA9-9AAF-04B0A4137AC6}">
            <x14:dataBar minLength="0" maxLength="100" gradient="0" direction="rightToLeft">
              <x14:cfvo type="autoMin"/>
              <x14:cfvo type="autoMax"/>
              <x14:negativeFillColor theme="5"/>
              <x14:axisColor rgb="FF000000"/>
            </x14:dataBar>
          </x14:cfRule>
          <xm:sqref>Q12 Q15 Q20 Q22 Q24 Q27 Q30 Q32 Q34 Q36 Q40</xm:sqref>
        </x14:conditionalFormatting>
        <x14:conditionalFormatting xmlns:xm="http://schemas.microsoft.com/office/excel/2006/main" pivot="1">
          <x14:cfRule type="dataBar" id="{313E469D-A0BE-4F61-952D-E83570EF0AE0}">
            <x14:dataBar minLength="0" maxLength="100" gradient="0">
              <x14:cfvo type="autoMin"/>
              <x14:cfvo type="autoMax"/>
              <x14:negativeFillColor rgb="FFFF0000"/>
              <x14:axisColor rgb="FF000000"/>
            </x14:dataBar>
          </x14:cfRule>
          <xm:sqref>D29:D38</xm:sqref>
        </x14:conditionalFormatting>
        <x14:conditionalFormatting xmlns:xm="http://schemas.microsoft.com/office/excel/2006/main" pivot="1">
          <x14:cfRule type="dataBar" id="{3A5BDF83-45B8-421A-B6EB-8E768D69A690}">
            <x14:dataBar minLength="0" maxLength="100" gradient="0" direction="rightToLeft">
              <x14:cfvo type="autoMin"/>
              <x14:cfvo type="autoMax"/>
              <x14:negativeFillColor rgb="FFFF0000"/>
              <x14:axisColor rgb="FF000000"/>
            </x14:dataBar>
          </x14:cfRule>
          <xm:sqref>H29:H38</xm:sqref>
        </x14:conditionalFormatting>
        <x14:conditionalFormatting xmlns:xm="http://schemas.microsoft.com/office/excel/2006/main" pivot="1">
          <x14:cfRule type="dataBar" id="{A94D90E3-1561-4413-9004-8783AE6A16A8}">
            <x14:dataBar minLength="0" maxLength="100" gradient="0" direction="leftToRight">
              <x14:cfvo type="min"/>
              <x14:cfvo type="max"/>
              <x14:negativeFillColor rgb="FFFF0000"/>
              <x14:axisColor rgb="FF000000"/>
            </x14:dataBar>
          </x14:cfRule>
          <xm:sqref>L29:L38</xm:sqref>
        </x14:conditionalFormatting>
      </x14:conditionalFormattings>
    </ext>
    <ext xmlns:x14="http://schemas.microsoft.com/office/spreadsheetml/2009/9/main" uri="{A8765BA9-456A-4dab-B4F3-ACF838C121DE}">
      <x14:slicerList>
        <x14:slicer r:id="rId9"/>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Category</vt:lpstr>
      <vt:lpstr>Transaction</vt:lpstr>
      <vt:lpstr>Report</vt:lpstr>
      <vt:lpstr>Donation</vt:lpstr>
      <vt:lpstr>subcatagories</vt:lpstr>
      <vt:lpstr>Subcategory</vt:lpstr>
      <vt:lpstr>subcategoryList</vt:lpstr>
    </vt:vector>
  </TitlesOfParts>
  <Company>iqbal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Iqbal Hasan</dc:creator>
  <cp:lastModifiedBy>Iqbal Hasan</cp:lastModifiedBy>
  <dcterms:created xsi:type="dcterms:W3CDTF">2025-10-07T03:58:01Z</dcterms:created>
  <dcterms:modified xsi:type="dcterms:W3CDTF">2025-10-07T10:42:12Z</dcterms:modified>
</cp:coreProperties>
</file>