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Desktop\Disk 0\Code\Data Analyst Udacity\Project 5\"/>
    </mc:Choice>
  </mc:AlternateContent>
  <bookViews>
    <workbookView xWindow="0" yWindow="0" windowWidth="23040" windowHeight="9408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P6" i="1" l="1"/>
  <c r="P5" i="1"/>
  <c r="K8" i="1"/>
  <c r="I10" i="1"/>
  <c r="H12" i="1"/>
  <c r="I26" i="1"/>
  <c r="G26" i="1"/>
  <c r="G23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N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J5" i="1"/>
  <c r="J4" i="1"/>
  <c r="H5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<sst xmlns="http://schemas.openxmlformats.org/spreadsheetml/2006/main" count="17" uniqueCount="10">
  <si>
    <t>Congruent</t>
  </si>
  <si>
    <t>Incongruent</t>
  </si>
  <si>
    <t>Standard Deviation</t>
  </si>
  <si>
    <t xml:space="preserve">Congruent </t>
  </si>
  <si>
    <t>Variance</t>
  </si>
  <si>
    <t>Mean</t>
  </si>
  <si>
    <t>Median</t>
  </si>
  <si>
    <t>Mode</t>
  </si>
  <si>
    <t>NA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</si>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</sst>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</a:t>
            </a:r>
            <a:r>
              <a:rPr lang="en-US" baseline="0"/>
              <a:t> vs Congruent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12384"/>
        <c:axId val="276712656"/>
      </c:barChart>
      <c:catAx>
        <c:axId val="3525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656"/>
        <c:crosses val="autoZero"/>
        <c:auto val="1"/>
        <c:lblAlgn val="ctr"/>
        <c:lblOffset val="100"/>
        <c:noMultiLvlLbl val="0"/>
      </c:catAx>
      <c:valAx>
        <c:axId val="276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10</xdr:row>
      <xdr:rowOff>72390</xdr:rowOff>
    </xdr:from>
    <xdr:to>
      <xdr:col>17</xdr:col>
      <xdr:colOff>419100</xdr:colOff>
      <xdr:row>25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P6" sqref="P6"/>
    </sheetView>
  </sheetViews>
  <sheetFormatPr defaultRowHeight="14.4" x14ac:dyDescent="0.3"/>
  <cols>
    <col min="2" max="2" width="10.77734375" bestFit="1" customWidth="1"/>
    <col min="3" max="3" width="10.33203125" bestFit="1" customWidth="1"/>
    <col min="7" max="7" width="19.88671875" customWidth="1"/>
    <col min="8" max="8" width="14" customWidth="1"/>
    <col min="9" max="9" width="16.5546875" bestFit="1" customWidth="1"/>
    <col min="10" max="10" width="10" customWidth="1"/>
  </cols>
  <sheetData>
    <row r="1" spans="1:16" x14ac:dyDescent="0.3">
      <c r="A1" t="s">
        <v>0</v>
      </c>
      <c r="B1" t="s">
        <v>1</v>
      </c>
      <c r="C1" t="s">
        <v>9</v>
      </c>
      <c r="G1" s="1" t="s">
        <v>3</v>
      </c>
      <c r="H1" s="1"/>
      <c r="I1" s="1" t="s">
        <v>1</v>
      </c>
    </row>
    <row r="2" spans="1:16" x14ac:dyDescent="0.3">
      <c r="A2">
        <v>12.079000000000001</v>
      </c>
      <c r="B2">
        <v>19.277999999999999</v>
      </c>
      <c r="C2">
        <f>(A2-B2)</f>
        <v>-7.1989999999999981</v>
      </c>
      <c r="D2">
        <f>(C2-N5)^2</f>
        <v>0.58643687673611011</v>
      </c>
      <c r="E2">
        <f>SUM(D2:D25)/23</f>
        <v>87.63482725551026</v>
      </c>
      <c r="G2" t="s">
        <v>2</v>
      </c>
      <c r="H2">
        <f>STDEV(A2:A25)</f>
        <v>3.559357957645187</v>
      </c>
      <c r="I2" t="s">
        <v>2</v>
      </c>
      <c r="J2">
        <f>STDEV(B2:B25)</f>
        <v>4.7970571224691367</v>
      </c>
    </row>
    <row r="3" spans="1:16" x14ac:dyDescent="0.3">
      <c r="A3">
        <v>16.791</v>
      </c>
      <c r="B3">
        <v>18.741</v>
      </c>
      <c r="C3">
        <f t="shared" ref="C3:C25" si="0">(A3-B3)</f>
        <v>-1.9499999999999993</v>
      </c>
      <c r="D3">
        <f t="shared" ref="D3:D25" si="1">(C3-N6)^2</f>
        <v>3.8024999999999971</v>
      </c>
      <c r="E3">
        <f>SQRT(E2)</f>
        <v>9.3613475128055281</v>
      </c>
      <c r="G3" t="s">
        <v>4</v>
      </c>
      <c r="H3">
        <f>VAR(A2:A25)</f>
        <v>12.669029070652117</v>
      </c>
      <c r="I3" t="s">
        <v>4</v>
      </c>
      <c r="J3">
        <f>VAR(B2:B25)</f>
        <v>23.011757036231874</v>
      </c>
    </row>
    <row r="4" spans="1:16" x14ac:dyDescent="0.3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135.72249999999997</v>
      </c>
      <c r="G4" t="s">
        <v>5</v>
      </c>
      <c r="H4">
        <f>AVERAGE(A2:A25)</f>
        <v>14.051125000000001</v>
      </c>
      <c r="I4" t="s">
        <v>5</v>
      </c>
      <c r="J4">
        <f>AVERAGE(B2:B25)</f>
        <v>22.015916666666669</v>
      </c>
    </row>
    <row r="5" spans="1:16" x14ac:dyDescent="0.3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49.801248999999977</v>
      </c>
      <c r="G5" t="s">
        <v>6</v>
      </c>
      <c r="H5">
        <f>MEDIAN(A2:A25)</f>
        <v>14.3565</v>
      </c>
      <c r="I5" t="s">
        <v>6</v>
      </c>
      <c r="J5">
        <f>MEDIAN(B2:B25)</f>
        <v>21.017499999999998</v>
      </c>
      <c r="N5">
        <f>AVERAGE(C2:C25)</f>
        <v>-7.964791666666664</v>
      </c>
      <c r="P5">
        <f>N5-1.714*G26</f>
        <v>-11.310478344555914</v>
      </c>
    </row>
    <row r="6" spans="1:16" x14ac:dyDescent="0.3">
      <c r="A6">
        <v>14.669</v>
      </c>
      <c r="B6">
        <v>22.803000000000001</v>
      </c>
      <c r="C6">
        <f t="shared" si="0"/>
        <v>-8.1340000000000003</v>
      </c>
      <c r="D6">
        <f t="shared" si="1"/>
        <v>66.161956000000004</v>
      </c>
      <c r="G6" t="s">
        <v>7</v>
      </c>
      <c r="H6" t="s">
        <v>8</v>
      </c>
      <c r="I6" t="s">
        <v>7</v>
      </c>
      <c r="J6" t="s">
        <v>8</v>
      </c>
      <c r="P6">
        <f>N5+1.71*G26</f>
        <v>-4.626912892343082</v>
      </c>
    </row>
    <row r="7" spans="1:16" x14ac:dyDescent="0.3">
      <c r="A7">
        <v>12.238</v>
      </c>
      <c r="B7">
        <v>20.878</v>
      </c>
      <c r="C7">
        <f t="shared" si="0"/>
        <v>-8.64</v>
      </c>
      <c r="D7">
        <f t="shared" si="1"/>
        <v>74.649600000000007</v>
      </c>
    </row>
    <row r="8" spans="1:16" x14ac:dyDescent="0.3">
      <c r="A8">
        <v>14.692</v>
      </c>
      <c r="B8">
        <v>24.571999999999999</v>
      </c>
      <c r="C8">
        <f t="shared" si="0"/>
        <v>-9.879999999999999</v>
      </c>
      <c r="D8">
        <f t="shared" si="1"/>
        <v>97.614399999999975</v>
      </c>
      <c r="K8">
        <f>N5/I10</f>
        <v>-1.6372199491222617</v>
      </c>
    </row>
    <row r="9" spans="1:16" x14ac:dyDescent="0.3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70.677648999999974</v>
      </c>
    </row>
    <row r="10" spans="1:16" x14ac:dyDescent="0.3">
      <c r="A10">
        <v>9.4009999999999998</v>
      </c>
      <c r="B10">
        <v>20.762</v>
      </c>
      <c r="C10">
        <f t="shared" si="0"/>
        <v>-11.361000000000001</v>
      </c>
      <c r="D10">
        <f t="shared" si="1"/>
        <v>129.07232100000002</v>
      </c>
      <c r="I10">
        <f>STDEV(C2:C25)</f>
        <v>4.8648269103590565</v>
      </c>
    </row>
    <row r="11" spans="1:16" x14ac:dyDescent="0.3">
      <c r="A11">
        <v>14.48</v>
      </c>
      <c r="B11">
        <v>26.282</v>
      </c>
      <c r="C11">
        <f t="shared" si="0"/>
        <v>-11.802</v>
      </c>
      <c r="D11">
        <f t="shared" si="1"/>
        <v>139.287204</v>
      </c>
    </row>
    <row r="12" spans="1:16" x14ac:dyDescent="0.3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4.8224160000000067</v>
      </c>
      <c r="H12">
        <f>H4-J4</f>
        <v>-7.9647916666666685</v>
      </c>
    </row>
    <row r="13" spans="1:16" x14ac:dyDescent="0.3">
      <c r="A13">
        <v>15.298</v>
      </c>
      <c r="B13">
        <v>18.643999999999998</v>
      </c>
      <c r="C13">
        <f t="shared" si="0"/>
        <v>-3.3459999999999983</v>
      </c>
      <c r="D13">
        <f t="shared" si="1"/>
        <v>11.195715999999988</v>
      </c>
    </row>
    <row r="14" spans="1:16" x14ac:dyDescent="0.3">
      <c r="A14">
        <v>15.073</v>
      </c>
      <c r="B14">
        <v>17.510000000000002</v>
      </c>
      <c r="C14">
        <f t="shared" si="0"/>
        <v>-2.4370000000000012</v>
      </c>
      <c r="D14">
        <f t="shared" si="1"/>
        <v>5.9389690000000055</v>
      </c>
    </row>
    <row r="15" spans="1:16" x14ac:dyDescent="0.3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11.566800999999998</v>
      </c>
    </row>
    <row r="16" spans="1:16" x14ac:dyDescent="0.3">
      <c r="A16">
        <v>18.2</v>
      </c>
      <c r="B16">
        <v>35.255000000000003</v>
      </c>
      <c r="C16">
        <f t="shared" si="0"/>
        <v>-17.055000000000003</v>
      </c>
      <c r="D16">
        <f t="shared" si="1"/>
        <v>290.8730250000001</v>
      </c>
    </row>
    <row r="17" spans="1:9" x14ac:dyDescent="0.3">
      <c r="A17">
        <v>12.13</v>
      </c>
      <c r="B17">
        <v>22.158000000000001</v>
      </c>
      <c r="C17">
        <f t="shared" si="0"/>
        <v>-10.028</v>
      </c>
      <c r="D17">
        <f t="shared" si="1"/>
        <v>100.56078400000001</v>
      </c>
    </row>
    <row r="18" spans="1:9" x14ac:dyDescent="0.3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44.142735999999978</v>
      </c>
    </row>
    <row r="19" spans="1:9" x14ac:dyDescent="0.3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95.844099999999983</v>
      </c>
    </row>
    <row r="20" spans="1:9" x14ac:dyDescent="0.3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36.978561000000013</v>
      </c>
    </row>
    <row r="21" spans="1:9" x14ac:dyDescent="0.3">
      <c r="A21">
        <v>12.369</v>
      </c>
      <c r="B21">
        <v>34.287999999999997</v>
      </c>
      <c r="C21">
        <f t="shared" si="0"/>
        <v>-21.918999999999997</v>
      </c>
      <c r="D21">
        <f t="shared" si="1"/>
        <v>480.44256099999984</v>
      </c>
    </row>
    <row r="22" spans="1:9" x14ac:dyDescent="0.3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119.90249999999995</v>
      </c>
    </row>
    <row r="23" spans="1:9" x14ac:dyDescent="0.3">
      <c r="A23">
        <v>14.233000000000001</v>
      </c>
      <c r="B23">
        <v>17.96</v>
      </c>
      <c r="C23">
        <f t="shared" si="0"/>
        <v>-3.7270000000000003</v>
      </c>
      <c r="D23">
        <f t="shared" si="1"/>
        <v>13.890529000000003</v>
      </c>
      <c r="G23">
        <f>SQRT(23)</f>
        <v>4.7958315233127191</v>
      </c>
    </row>
    <row r="24" spans="1:9" x14ac:dyDescent="0.3">
      <c r="A24">
        <v>19.71</v>
      </c>
      <c r="B24">
        <v>22.058</v>
      </c>
      <c r="C24">
        <f t="shared" si="0"/>
        <v>-2.347999999999999</v>
      </c>
      <c r="D24">
        <f t="shared" si="1"/>
        <v>5.5131039999999949</v>
      </c>
    </row>
    <row r="25" spans="1:9" x14ac:dyDescent="0.3">
      <c r="A25">
        <v>16.004000000000001</v>
      </c>
      <c r="B25">
        <v>21.157</v>
      </c>
      <c r="C25">
        <f t="shared" si="0"/>
        <v>-5.1529999999999987</v>
      </c>
      <c r="D25">
        <f t="shared" si="1"/>
        <v>26.553408999999988</v>
      </c>
    </row>
    <row r="26" spans="1:9" x14ac:dyDescent="0.3">
      <c r="G26">
        <f>E3/G23</f>
        <v>1.9519758914172991</v>
      </c>
      <c r="I26">
        <f>N5/G26</f>
        <v>-4.0803739952359521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2017-07-12T23:55:44Z</dcterms:created>
  <dcterms:modified xsi:type="dcterms:W3CDTF">2017-07-13T04:02:19Z</dcterms:modified>
</cp:coreProperties>
</file>