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<sst xmlns="http://schemas.openxmlformats.org/spreadsheetml/2006/main" count="325" uniqueCount="49">
  <si>
    <t>集成</t>
  </si>
  <si>
    <t>消融</t>
  </si>
  <si>
    <t>LSTM</t>
  </si>
  <si>
    <t>BiLSTM</t>
  </si>
  <si>
    <t>LSTM（未消融）</t>
  </si>
  <si>
    <t>2022Q4</t>
  </si>
  <si>
    <t>2023Q1</t>
  </si>
  <si>
    <t>2023Q2</t>
  </si>
  <si>
    <t>2032Q3</t>
  </si>
  <si>
    <t>2032Q4</t>
  </si>
  <si>
    <t>MPE</t>
  </si>
  <si>
    <t>MRPE</t>
  </si>
  <si>
    <t>真实值</t>
  </si>
  <si>
    <t>集成算法</t>
  </si>
  <si>
    <t>x6</t>
  </si>
  <si>
    <t>x7</t>
  </si>
  <si>
    <t>x8</t>
  </si>
  <si>
    <t>x9</t>
  </si>
  <si>
    <t>周期</t>
  </si>
  <si>
    <t>指标名称</t>
  </si>
  <si>
    <t>简称</t>
  </si>
  <si>
    <t>经济周期</t>
  </si>
  <si>
    <t>工业增加值增速</t>
  </si>
  <si>
    <t>x1</t>
  </si>
  <si>
    <t>固定资产投资总额增速</t>
  </si>
  <si>
    <t>x2</t>
  </si>
  <si>
    <t>进出口总额增速</t>
  </si>
  <si>
    <t>x3</t>
  </si>
  <si>
    <t>社会消费品零售总额增速</t>
  </si>
  <si>
    <t>x4</t>
  </si>
  <si>
    <t>公共财政收入增速</t>
  </si>
  <si>
    <t>x5</t>
  </si>
  <si>
    <t>金融周期</t>
  </si>
  <si>
    <t>货币供应速度（M2）</t>
  </si>
  <si>
    <t>金融机构各项贷款余额同比</t>
  </si>
  <si>
    <t>上证综合指数</t>
  </si>
  <si>
    <t>有效汇率</t>
  </si>
  <si>
    <t>国房景气指数</t>
  </si>
  <si>
    <t>x10</t>
  </si>
  <si>
    <t>开始时间</t>
  </si>
  <si>
    <t>信用周期</t>
  </si>
  <si>
    <t>货币周期</t>
  </si>
  <si>
    <t>持续时间（天）</t>
  </si>
  <si>
    <t>宽松</t>
  </si>
  <si>
    <t>复苏</t>
  </si>
  <si>
    <t>紧缩</t>
  </si>
  <si>
    <t>过热</t>
  </si>
  <si>
    <t>滞涨</t>
  </si>
  <si>
    <t>衰退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</si>
</sst>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;@"/>
    <numFmt numFmtId="178" formatCode="0.000000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0" borderId="2" xfId="0" applyNumberFormat="1" applyFont="1" applyBorder="1">
      <alignment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AG89"/>
  <sheetViews>
    <sheetView tabSelected="1" topLeftCell="J9" workbookViewId="0">
      <selection activeCell="T26" sqref="T26"/>
    </sheetView>
  </sheetViews>
  <sheetFormatPr defaultColWidth="9" defaultRowHeight="13.8"/>
  <cols>
    <col min="12" max="13" width="10.6666666666667"/>
    <col min="14" max="14" width="11.8888888888889"/>
    <col min="15" max="15" width="15.4444444444444"/>
    <col min="16" max="19" width="15.2222222222222"/>
    <col min="20" max="21" width="14.1111111111111"/>
    <col min="22" max="22" width="12.8888888888889"/>
    <col min="24" max="24" width="10.6666666666667"/>
    <col min="25" max="25" width="9.66666666666667"/>
    <col min="26" max="26" width="10.6666666666667"/>
    <col min="27" max="27" width="14.1111111111111"/>
    <col min="28" max="29" width="9.66666666666667"/>
    <col min="30" max="32" width="10.6666666666667"/>
    <col min="33" max="33" width="14.1111111111111"/>
  </cols>
  <sheetData>
    <row r="4" spans="12:28">
      <c r="L4" t="s">
        <v>0</v>
      </c>
      <c r="M4" t="s">
        <v>1</v>
      </c>
      <c r="N4" t="s">
        <v>2</v>
      </c>
      <c r="O4" t="s">
        <v>3</v>
      </c>
      <c r="P4" t="b">
        <v>1</v>
      </c>
      <c r="Q4" t="s">
        <v>0</v>
      </c>
      <c r="R4" t="s">
        <v>1</v>
      </c>
      <c r="T4" t="s">
        <v>2</v>
      </c>
      <c r="U4" t="s">
        <v>3</v>
      </c>
      <c r="V4" t="s">
        <v>4</v>
      </c>
      <c r="AB4" t="s">
        <v>3</v>
      </c>
    </row>
    <row r="5" spans="8:33">
      <c r="H5">
        <v>-6995.3842</v>
      </c>
      <c r="I5">
        <f>-19290.27</f>
        <v>-19290.27</v>
      </c>
      <c r="J5">
        <v>4283.14</v>
      </c>
      <c r="K5">
        <v>300051.41</v>
      </c>
      <c r="L5">
        <f>H5+I5+J5+K5</f>
        <v>278048.8958</v>
      </c>
      <c r="M5">
        <v>282897.7</v>
      </c>
      <c r="N5">
        <v>303913</v>
      </c>
      <c r="O5">
        <v>253119</v>
      </c>
      <c r="P5">
        <v>284423</v>
      </c>
      <c r="Q5">
        <f>(L5-P5)/P5</f>
        <v>-0.0224106496310073</v>
      </c>
      <c r="R5">
        <f>(M5-P5)/P5</f>
        <v>-0.0053627871163724</v>
      </c>
      <c r="T5">
        <f>(N5-P5)/P5</f>
        <v>0.0685246973697626</v>
      </c>
      <c r="U5">
        <f>(O5-P5)/P5</f>
        <v>-0.110061422599438</v>
      </c>
      <c r="V5">
        <v>-7056.45</v>
      </c>
      <c r="W5">
        <v>3854.15</v>
      </c>
      <c r="X5">
        <v>295136</v>
      </c>
      <c r="Y5">
        <v>-1792.43</v>
      </c>
      <c r="Z5">
        <f t="shared" ref="Z5:Z8" si="0">V5+W5+X5+Y5</f>
        <v>290141.27</v>
      </c>
      <c r="AA5">
        <f>(Z5-P5)/P5</f>
        <v>0.0201048086828422</v>
      </c>
      <c r="AB5">
        <v>-4495.06</v>
      </c>
      <c r="AC5">
        <v>165.93</v>
      </c>
      <c r="AD5">
        <v>277283</v>
      </c>
      <c r="AE5">
        <v>-3212.54</v>
      </c>
      <c r="AF5">
        <f>AB5+AC5+AD5+AE5</f>
        <v>269741.33</v>
      </c>
      <c r="AG5">
        <f>(AF5-P5)/P5</f>
        <v>-0.0516191376928026</v>
      </c>
    </row>
    <row r="6" spans="8:33">
      <c r="H6">
        <v>-1258.47</v>
      </c>
      <c r="I6">
        <v>202.29</v>
      </c>
      <c r="J6">
        <v>2574.44</v>
      </c>
      <c r="K6">
        <v>306008.72</v>
      </c>
      <c r="L6">
        <f t="shared" ref="L6:L12" si="1">H6+I6+J6+K6</f>
        <v>307526.98</v>
      </c>
      <c r="M6">
        <v>312393.02</v>
      </c>
      <c r="N6">
        <v>310896</v>
      </c>
      <c r="O6">
        <v>249060</v>
      </c>
      <c r="P6">
        <v>308292</v>
      </c>
      <c r="Q6">
        <f>(L6-P6)/P6</f>
        <v>-0.00248147859821215</v>
      </c>
      <c r="R6">
        <f>(M6-P6)/P6</f>
        <v>0.0133023886445319</v>
      </c>
      <c r="T6">
        <f>(N6-P6)/P6</f>
        <v>0.00844653769802655</v>
      </c>
      <c r="U6">
        <f>(O6-P6)/P6</f>
        <v>-0.192129539527461</v>
      </c>
      <c r="V6">
        <v>8474.85</v>
      </c>
      <c r="W6">
        <v>3171.51</v>
      </c>
      <c r="X6">
        <v>298348</v>
      </c>
      <c r="Y6">
        <v>-1098.61</v>
      </c>
      <c r="Z6">
        <f t="shared" si="0"/>
        <v>308895.75</v>
      </c>
      <c r="AA6">
        <f>(Z6-P6)/P6</f>
        <v>0.00195837063563115</v>
      </c>
      <c r="AB6">
        <v>8598.96</v>
      </c>
      <c r="AC6">
        <v>-332.01</v>
      </c>
      <c r="AD6">
        <v>279112.27</v>
      </c>
      <c r="AE6">
        <v>-3193.8</v>
      </c>
      <c r="AF6">
        <f>AB6+AC6+AD6+AE6</f>
        <v>284185.42</v>
      </c>
      <c r="AG6">
        <f>(AF6-P6)/P6</f>
        <v>-0.0781939849233842</v>
      </c>
    </row>
    <row r="7" spans="8:33">
      <c r="H7">
        <v>735.01</v>
      </c>
      <c r="I7">
        <v>7527.65</v>
      </c>
      <c r="J7">
        <v>3078.18</v>
      </c>
      <c r="K7">
        <v>312034.79</v>
      </c>
      <c r="L7">
        <f t="shared" si="1"/>
        <v>323375.63</v>
      </c>
      <c r="M7">
        <v>328080</v>
      </c>
      <c r="N7">
        <v>315380</v>
      </c>
      <c r="O7">
        <v>243152</v>
      </c>
      <c r="P7">
        <v>319976</v>
      </c>
      <c r="Q7">
        <f>(L7-P7)/P7</f>
        <v>0.0106246405980449</v>
      </c>
      <c r="R7">
        <f>(M7-P7)/P7</f>
        <v>0.0253268995174638</v>
      </c>
      <c r="T7">
        <f>(N7-P7)/P7</f>
        <v>-0.0143635772682951</v>
      </c>
      <c r="U7">
        <f>(O7-P7)/P7</f>
        <v>-0.240093006975523</v>
      </c>
      <c r="V7">
        <v>9944.7</v>
      </c>
      <c r="W7">
        <v>1915.93</v>
      </c>
      <c r="X7">
        <v>301511.35</v>
      </c>
      <c r="Y7">
        <v>-1410.46</v>
      </c>
      <c r="Z7">
        <f t="shared" si="0"/>
        <v>311961.52</v>
      </c>
      <c r="AA7">
        <f>(Z7-P7)/P7</f>
        <v>-0.0250471285346402</v>
      </c>
      <c r="AB7">
        <v>10166.52</v>
      </c>
      <c r="AC7">
        <v>-1197.57</v>
      </c>
      <c r="AD7">
        <v>280951.98</v>
      </c>
      <c r="AE7">
        <v>-3451.91</v>
      </c>
      <c r="AF7">
        <f>AB7+AC7+AD7+AE7</f>
        <v>286469.02</v>
      </c>
      <c r="AG7">
        <f>(AF7-P7)/P7</f>
        <v>-0.104717166287472</v>
      </c>
    </row>
    <row r="8" spans="8:33">
      <c r="H8">
        <v>5426.91</v>
      </c>
      <c r="I8">
        <v>25705.8</v>
      </c>
      <c r="J8">
        <v>3683.11</v>
      </c>
      <c r="K8">
        <v>318979.59</v>
      </c>
      <c r="L8">
        <f t="shared" si="1"/>
        <v>353795.41</v>
      </c>
      <c r="M8">
        <v>359912.68</v>
      </c>
      <c r="N8">
        <v>319099</v>
      </c>
      <c r="O8">
        <v>237051</v>
      </c>
      <c r="P8">
        <v>347890</v>
      </c>
      <c r="Q8">
        <f>(L8-P8)/P8</f>
        <v>0.0169749346057663</v>
      </c>
      <c r="R8">
        <f>(M8-P8)/P8</f>
        <v>0.0345588548104286</v>
      </c>
      <c r="T8">
        <f>(N8-P8)/P8</f>
        <v>-0.0827589180488085</v>
      </c>
      <c r="U8">
        <f>(O8-P8)/P8</f>
        <v>-0.318603581591883</v>
      </c>
      <c r="V8">
        <v>5769.94</v>
      </c>
      <c r="W8">
        <v>575.47</v>
      </c>
      <c r="X8">
        <v>304625.86</v>
      </c>
      <c r="Y8">
        <v>-2253.83</v>
      </c>
      <c r="Z8">
        <f t="shared" si="0"/>
        <v>308717.44</v>
      </c>
      <c r="AA8">
        <f>(Z8-P8)/P8</f>
        <v>-0.112600419672885</v>
      </c>
      <c r="AB8">
        <v>6157.55</v>
      </c>
      <c r="AC8">
        <v>-2301.11</v>
      </c>
      <c r="AD8">
        <v>282759.38</v>
      </c>
      <c r="AE8">
        <v>-3757.37</v>
      </c>
      <c r="AF8">
        <f>AB8+AC8+AD8+AE8</f>
        <v>282858.45</v>
      </c>
      <c r="AG8">
        <f>(AF8-P8)/P8</f>
        <v>-0.186931357613039</v>
      </c>
    </row>
    <row r="9" spans="8:33">
      <c r="H9">
        <v>-3682.97</v>
      </c>
      <c r="I9">
        <v>-24538.42</v>
      </c>
      <c r="J9">
        <v>-1063.41</v>
      </c>
      <c r="K9">
        <v>316156.6</v>
      </c>
      <c r="L9">
        <f t="shared" si="1"/>
        <v>286871.8</v>
      </c>
      <c r="M9">
        <v>304399.7</v>
      </c>
      <c r="P9">
        <v>296299.5</v>
      </c>
      <c r="Q9">
        <f>ABS(Q5)</f>
        <v>0.0224106496310073</v>
      </c>
      <c r="R9">
        <f>ABS(R5)</f>
        <v>0.0053627871163724</v>
      </c>
      <c r="T9">
        <f>ABS(T5)</f>
        <v>0.0685246973697626</v>
      </c>
      <c r="U9">
        <f>ABS(U5)</f>
        <v>0.110061422599438</v>
      </c>
      <c r="AA9">
        <f>ABS(AA5)</f>
        <v>0.0201048086828422</v>
      </c>
      <c r="AG9">
        <f>ABS(AG5)</f>
        <v>0.0516191376928026</v>
      </c>
    </row>
    <row r="10" spans="8:33">
      <c r="H10">
        <v>-202</v>
      </c>
      <c r="I10">
        <v>-5127.48</v>
      </c>
      <c r="J10">
        <v>-3651.4</v>
      </c>
      <c r="K10">
        <v>322832.4</v>
      </c>
      <c r="L10">
        <f t="shared" si="1"/>
        <v>313851.52</v>
      </c>
      <c r="M10">
        <v>329426</v>
      </c>
      <c r="Q10">
        <f>ABS(Q6)</f>
        <v>0.00248147859821215</v>
      </c>
      <c r="R10">
        <f>ABS(R6)</f>
        <v>0.0133023886445319</v>
      </c>
      <c r="T10">
        <f>ABS(T6)</f>
        <v>0.00844653769802655</v>
      </c>
      <c r="U10">
        <f>ABS(U6)</f>
        <v>0.192129539527461</v>
      </c>
      <c r="AA10">
        <f>ABS(AA6)</f>
        <v>0.00195837063563115</v>
      </c>
      <c r="AG10">
        <f>ABS(AG6)</f>
        <v>0.0781939849233842</v>
      </c>
    </row>
    <row r="11" spans="8:33">
      <c r="H11">
        <v>1525.06</v>
      </c>
      <c r="I11">
        <v>1538.29</v>
      </c>
      <c r="J11">
        <v>-4315.62</v>
      </c>
      <c r="K11">
        <v>329684.5</v>
      </c>
      <c r="L11">
        <f t="shared" si="1"/>
        <v>328432.23</v>
      </c>
      <c r="M11">
        <v>341247.1</v>
      </c>
      <c r="Q11">
        <f>ABS(Q7)</f>
        <v>0.0106246405980449</v>
      </c>
      <c r="R11">
        <f>ABS(R7)</f>
        <v>0.0253268995174638</v>
      </c>
      <c r="T11">
        <f>ABS(T7)</f>
        <v>0.0143635772682951</v>
      </c>
      <c r="U11">
        <f>ABS(U7)</f>
        <v>0.240093006975523</v>
      </c>
      <c r="AA11">
        <f>ABS(AA7)</f>
        <v>0.0250471285346402</v>
      </c>
      <c r="AG11">
        <f>ABS(AG7)</f>
        <v>0.104717166287472</v>
      </c>
    </row>
    <row r="12" spans="8:33">
      <c r="H12">
        <v>5866.76</v>
      </c>
      <c r="I12">
        <v>18657.36</v>
      </c>
      <c r="J12">
        <v>-7324</v>
      </c>
      <c r="K12">
        <v>337706.76</v>
      </c>
      <c r="L12">
        <f t="shared" si="1"/>
        <v>354906.88</v>
      </c>
      <c r="M12">
        <v>368386.8</v>
      </c>
      <c r="Q12">
        <f>ABS(Q8)</f>
        <v>0.0169749346057663</v>
      </c>
      <c r="R12">
        <f>ABS(R8)</f>
        <v>0.0345588548104286</v>
      </c>
      <c r="T12">
        <f>ABS(T8)</f>
        <v>0.0827589180488085</v>
      </c>
      <c r="U12">
        <f>ABS(U8)</f>
        <v>0.318603581591883</v>
      </c>
      <c r="AA12">
        <f>ABS(AA8)</f>
        <v>0.112600419672885</v>
      </c>
      <c r="AG12">
        <f>ABS(AG8)</f>
        <v>0.186931357613039</v>
      </c>
    </row>
    <row r="13" spans="17:33">
      <c r="Q13">
        <f>(Q9+Q10+Q11+Q12)/4</f>
        <v>0.0131229258582577</v>
      </c>
      <c r="R13">
        <f>(R9+R10+R11+R12)/4</f>
        <v>0.0196377325221992</v>
      </c>
      <c r="T13">
        <f>(T9+T10+T11+T12)/4</f>
        <v>0.0435234325962232</v>
      </c>
      <c r="U13">
        <f>(U9+U10+U11+U12)/4</f>
        <v>0.215221887673576</v>
      </c>
      <c r="AA13">
        <f>(AA9+AA10+AA11+AA12)/4</f>
        <v>0.0399276818814997</v>
      </c>
      <c r="AG13">
        <f>(AG9+AG10+AG11+AG12)/4</f>
        <v>0.105365411629174</v>
      </c>
    </row>
    <row r="15" spans="14:14">
      <c r="N15">
        <v>1</v>
      </c>
    </row>
    <row r="16" spans="10:21">
      <c r="J16">
        <f t="shared" ref="J16:J19" si="2">F16+G16+H16+I16</f>
        <v>0</v>
      </c>
      <c r="N16" s="1"/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10:22">
      <c r="J17">
        <f t="shared" si="2"/>
        <v>0</v>
      </c>
      <c r="N17" s="3" t="s">
        <v>12</v>
      </c>
      <c r="O17" s="4">
        <v>333990.7</v>
      </c>
      <c r="P17" s="5">
        <v>284423</v>
      </c>
      <c r="Q17" s="5">
        <v>308292.6</v>
      </c>
      <c r="R17" s="5">
        <v>347193.45</v>
      </c>
      <c r="S17" s="5">
        <v>347890.1</v>
      </c>
      <c r="T17" s="5"/>
      <c r="U17" s="19"/>
      <c r="V17" s="20"/>
    </row>
    <row r="18" spans="10:21">
      <c r="J18">
        <f t="shared" si="2"/>
        <v>0</v>
      </c>
      <c r="K18">
        <f>G18+H18+I18+J18</f>
        <v>0</v>
      </c>
      <c r="N18" s="3" t="s">
        <v>13</v>
      </c>
      <c r="O18" s="5">
        <v>342208.76</v>
      </c>
      <c r="P18" s="5">
        <v>283222.22</v>
      </c>
      <c r="Q18" s="5">
        <v>313781.03</v>
      </c>
      <c r="R18" s="5">
        <v>328630.47</v>
      </c>
      <c r="S18" s="5">
        <v>358641.02</v>
      </c>
      <c r="T18" s="5">
        <v>6862.47200000002</v>
      </c>
      <c r="U18" s="21">
        <v>0.020411322794612</v>
      </c>
    </row>
    <row r="19" spans="10:21">
      <c r="J19">
        <f t="shared" si="2"/>
        <v>0</v>
      </c>
      <c r="K19">
        <f>G19+H19+I19+J19</f>
        <v>0</v>
      </c>
      <c r="N19" s="6" t="s">
        <v>2</v>
      </c>
      <c r="O19" s="5">
        <v>296471.87</v>
      </c>
      <c r="P19" s="5">
        <v>251898.94</v>
      </c>
      <c r="Q19" s="5">
        <v>277457.21</v>
      </c>
      <c r="R19" s="5">
        <v>276360.99</v>
      </c>
      <c r="S19" s="5">
        <v>300069.84</v>
      </c>
      <c r="T19" s="5">
        <v>23056.7699999999</v>
      </c>
      <c r="U19" s="21">
        <v>0.136797212989247</v>
      </c>
    </row>
    <row r="20" spans="11:21">
      <c r="K20">
        <f>G20+H20+I20+J20</f>
        <v>0</v>
      </c>
      <c r="N20" s="7" t="s">
        <v>3</v>
      </c>
      <c r="O20" s="5">
        <v>294186.61</v>
      </c>
      <c r="P20" s="5">
        <v>294091.91</v>
      </c>
      <c r="Q20" s="5">
        <v>301161.43</v>
      </c>
      <c r="R20" s="5">
        <v>301940.08</v>
      </c>
      <c r="S20" s="5">
        <v>307246.64</v>
      </c>
      <c r="T20" s="5">
        <v>38462.7699999999</v>
      </c>
      <c r="U20" s="21">
        <v>0.0767751056708079</v>
      </c>
    </row>
    <row r="21" spans="14:21">
      <c r="N21" s="8" t="s">
        <v>1</v>
      </c>
      <c r="O21" s="9">
        <v>345165.03</v>
      </c>
      <c r="P21" s="9">
        <v>288392.48</v>
      </c>
      <c r="Q21" s="9">
        <v>314185.83</v>
      </c>
      <c r="R21" s="9">
        <v>329566.54</v>
      </c>
      <c r="S21" s="9">
        <v>366664.58</v>
      </c>
      <c r="T21" s="9">
        <v>9880.35200000001</v>
      </c>
      <c r="U21" s="22">
        <v>0.0290396315741279</v>
      </c>
    </row>
    <row r="22" spans="14:14">
      <c r="N22">
        <v>2</v>
      </c>
    </row>
    <row r="23" spans="14:19">
      <c r="N23" s="10"/>
      <c r="O23" s="10" t="s">
        <v>14</v>
      </c>
      <c r="P23" s="10" t="s">
        <v>15</v>
      </c>
      <c r="Q23" s="10" t="s">
        <v>16</v>
      </c>
      <c r="R23" s="10" t="s">
        <v>17</v>
      </c>
      <c r="S23" s="10">
        <v>10</v>
      </c>
    </row>
    <row r="24" spans="11:19">
      <c r="K24">
        <f>G24+H24+I24+J24</f>
        <v>0</v>
      </c>
      <c r="N24" s="3">
        <v>10</v>
      </c>
      <c r="O24" s="3">
        <v>-12</v>
      </c>
      <c r="P24" s="3">
        <v>4</v>
      </c>
      <c r="Q24" s="3">
        <v>6</v>
      </c>
      <c r="R24" s="3">
        <v>4</v>
      </c>
      <c r="S24" s="3">
        <v>-5</v>
      </c>
    </row>
    <row r="25" spans="14:19">
      <c r="N25" s="11">
        <v>20</v>
      </c>
      <c r="O25" s="11">
        <v>-3</v>
      </c>
      <c r="P25" s="11">
        <v>-16</v>
      </c>
      <c r="Q25" s="11">
        <v>-8</v>
      </c>
      <c r="R25" s="11">
        <v>18</v>
      </c>
      <c r="S25" s="11">
        <v>-8</v>
      </c>
    </row>
    <row r="28" spans="14:16">
      <c r="N28" s="12" t="s">
        <v>18</v>
      </c>
      <c r="O28" s="12" t="s">
        <v>19</v>
      </c>
      <c r="P28" s="12" t="s">
        <v>20</v>
      </c>
    </row>
    <row r="29" spans="14:16">
      <c r="N29" s="3" t="s">
        <v>21</v>
      </c>
      <c r="O29" t="s">
        <v>22</v>
      </c>
      <c r="P29" t="s">
        <v>23</v>
      </c>
    </row>
    <row r="30" spans="14:16">
      <c r="N30" s="3"/>
      <c r="O30" t="s">
        <v>24</v>
      </c>
      <c r="P30" t="s">
        <v>25</v>
      </c>
    </row>
    <row r="31" spans="14:16">
      <c r="N31" s="3"/>
      <c r="O31" t="s">
        <v>26</v>
      </c>
      <c r="P31" t="s">
        <v>27</v>
      </c>
    </row>
    <row r="32" spans="14:16">
      <c r="N32" s="3"/>
      <c r="O32" t="s">
        <v>28</v>
      </c>
      <c r="P32" t="s">
        <v>29</v>
      </c>
    </row>
    <row r="33" spans="14:16">
      <c r="N33" s="3"/>
      <c r="O33" t="s">
        <v>30</v>
      </c>
      <c r="P33" t="s">
        <v>31</v>
      </c>
    </row>
    <row r="34" spans="14:16">
      <c r="N34" s="3" t="s">
        <v>32</v>
      </c>
      <c r="O34" t="s">
        <v>33</v>
      </c>
      <c r="P34" t="s">
        <v>14</v>
      </c>
    </row>
    <row r="35" spans="14:16">
      <c r="N35" s="3"/>
      <c r="O35" t="s">
        <v>34</v>
      </c>
      <c r="P35" t="s">
        <v>15</v>
      </c>
    </row>
    <row r="36" spans="14:16">
      <c r="N36" s="3"/>
      <c r="O36" t="s">
        <v>35</v>
      </c>
      <c r="P36" t="s">
        <v>16</v>
      </c>
    </row>
    <row r="37" spans="14:16">
      <c r="N37" s="3"/>
      <c r="O37" t="s">
        <v>36</v>
      </c>
      <c r="P37" t="s">
        <v>17</v>
      </c>
    </row>
    <row r="38" spans="14:16">
      <c r="N38" s="11"/>
      <c r="O38" s="13" t="s">
        <v>37</v>
      </c>
      <c r="P38" s="13" t="s">
        <v>38</v>
      </c>
    </row>
    <row r="43" ht="14.4" spans="14:21">
      <c r="N43" s="14" t="s">
        <v>39</v>
      </c>
      <c r="O43" s="15" t="s">
        <v>40</v>
      </c>
      <c r="P43" s="15" t="s">
        <v>41</v>
      </c>
      <c r="Q43" s="15" t="s">
        <v>21</v>
      </c>
      <c r="R43" s="15" t="s">
        <v>42</v>
      </c>
      <c r="S43" s="15"/>
      <c r="T43" s="14" t="s">
        <v>39</v>
      </c>
      <c r="U43" s="15" t="s">
        <v>40</v>
      </c>
    </row>
    <row r="44" ht="14.4" spans="14:21">
      <c r="N44" s="16">
        <v>37446</v>
      </c>
      <c r="O44" s="17" t="s">
        <v>43</v>
      </c>
      <c r="P44" s="18" t="s">
        <v>43</v>
      </c>
      <c r="Q44" s="17" t="s">
        <v>44</v>
      </c>
      <c r="R44" s="18">
        <v>74</v>
      </c>
      <c r="S44" s="18"/>
      <c r="T44" s="16">
        <v>41910</v>
      </c>
      <c r="U44" s="18" t="s">
        <v>45</v>
      </c>
    </row>
    <row r="45" ht="14.4" spans="14:24">
      <c r="N45" s="16">
        <v>37554</v>
      </c>
      <c r="O45" s="17" t="s">
        <v>43</v>
      </c>
      <c r="P45" s="18" t="s">
        <v>45</v>
      </c>
      <c r="Q45" s="17" t="s">
        <v>46</v>
      </c>
      <c r="R45" s="18">
        <v>48</v>
      </c>
      <c r="S45" s="18"/>
      <c r="T45" s="16">
        <v>41969</v>
      </c>
      <c r="U45" s="18" t="s">
        <v>45</v>
      </c>
      <c r="V45" s="15" t="s">
        <v>41</v>
      </c>
      <c r="W45" s="15" t="s">
        <v>21</v>
      </c>
      <c r="X45" s="15" t="s">
        <v>42</v>
      </c>
    </row>
    <row r="46" ht="14.4" spans="14:24">
      <c r="N46" s="16">
        <v>37623</v>
      </c>
      <c r="O46" s="17" t="s">
        <v>45</v>
      </c>
      <c r="P46" s="18" t="s">
        <v>45</v>
      </c>
      <c r="Q46" s="17" t="s">
        <v>47</v>
      </c>
      <c r="R46" s="18">
        <v>41</v>
      </c>
      <c r="S46" s="18"/>
      <c r="T46" s="16">
        <v>42008</v>
      </c>
      <c r="U46" s="18" t="s">
        <v>43</v>
      </c>
      <c r="V46" s="18" t="s">
        <v>45</v>
      </c>
      <c r="W46" s="17" t="s">
        <v>47</v>
      </c>
      <c r="X46" s="18">
        <v>39</v>
      </c>
    </row>
    <row r="47" ht="14.4" spans="14:24">
      <c r="N47" s="16">
        <v>37685</v>
      </c>
      <c r="O47" s="18" t="s">
        <v>45</v>
      </c>
      <c r="P47" s="17" t="s">
        <v>43</v>
      </c>
      <c r="Q47" s="17" t="s">
        <v>48</v>
      </c>
      <c r="R47" s="18">
        <v>59</v>
      </c>
      <c r="S47" s="18"/>
      <c r="T47" s="16">
        <v>42095</v>
      </c>
      <c r="U47" s="18" t="s">
        <v>45</v>
      </c>
      <c r="V47" s="18" t="s">
        <v>43</v>
      </c>
      <c r="W47" s="18" t="s">
        <v>48</v>
      </c>
      <c r="X47" s="18">
        <v>26</v>
      </c>
    </row>
    <row r="48" ht="14.4" spans="14:24">
      <c r="N48" s="16">
        <v>37774</v>
      </c>
      <c r="O48" s="18" t="s">
        <v>43</v>
      </c>
      <c r="P48" s="17" t="s">
        <v>43</v>
      </c>
      <c r="Q48" s="18" t="s">
        <v>44</v>
      </c>
      <c r="R48" s="18">
        <v>61</v>
      </c>
      <c r="S48" s="18"/>
      <c r="T48" s="16">
        <v>42186</v>
      </c>
      <c r="U48" s="18" t="s">
        <v>43</v>
      </c>
      <c r="V48" s="18" t="s">
        <v>43</v>
      </c>
      <c r="W48" s="18" t="s">
        <v>44</v>
      </c>
      <c r="X48" s="18">
        <v>60</v>
      </c>
    </row>
    <row r="49" ht="14.4" spans="14:24">
      <c r="N49" s="16">
        <v>37865</v>
      </c>
      <c r="O49" s="18" t="s">
        <v>45</v>
      </c>
      <c r="P49" s="17" t="s">
        <v>43</v>
      </c>
      <c r="Q49" s="18" t="s">
        <v>48</v>
      </c>
      <c r="R49" s="18">
        <v>16</v>
      </c>
      <c r="S49" s="18"/>
      <c r="T49" s="16">
        <v>42543</v>
      </c>
      <c r="U49" s="18" t="s">
        <v>43</v>
      </c>
      <c r="V49" s="18" t="s">
        <v>43</v>
      </c>
      <c r="W49" s="18" t="s">
        <v>48</v>
      </c>
      <c r="X49" s="18">
        <v>62</v>
      </c>
    </row>
    <row r="50" spans="14:24">
      <c r="N50" s="16">
        <v>37887</v>
      </c>
      <c r="O50" s="18" t="s">
        <v>45</v>
      </c>
      <c r="P50" s="18" t="s">
        <v>45</v>
      </c>
      <c r="Q50" s="18" t="s">
        <v>47</v>
      </c>
      <c r="R50" s="18">
        <v>129</v>
      </c>
      <c r="S50" s="18"/>
      <c r="T50" s="16">
        <v>42614</v>
      </c>
      <c r="U50" s="18" t="s">
        <v>45</v>
      </c>
      <c r="V50" s="18" t="s">
        <v>43</v>
      </c>
      <c r="W50" s="18" t="s">
        <v>44</v>
      </c>
      <c r="X50" s="18">
        <v>243</v>
      </c>
    </row>
    <row r="51" spans="14:24">
      <c r="N51" s="16">
        <v>38078</v>
      </c>
      <c r="O51" s="18" t="s">
        <v>43</v>
      </c>
      <c r="P51" s="18" t="s">
        <v>45</v>
      </c>
      <c r="Q51" s="18" t="s">
        <v>46</v>
      </c>
      <c r="R51" s="18">
        <v>21</v>
      </c>
      <c r="S51" s="18"/>
      <c r="T51" s="16">
        <v>42622</v>
      </c>
      <c r="U51" s="18" t="s">
        <v>45</v>
      </c>
      <c r="V51" s="18" t="s">
        <v>45</v>
      </c>
      <c r="W51" s="18" t="s">
        <v>46</v>
      </c>
      <c r="X51" s="18">
        <v>51</v>
      </c>
    </row>
    <row r="52" spans="14:24">
      <c r="N52" s="16">
        <v>38115</v>
      </c>
      <c r="O52" s="18" t="s">
        <v>45</v>
      </c>
      <c r="P52" s="18" t="s">
        <v>45</v>
      </c>
      <c r="Q52" s="18" t="s">
        <v>47</v>
      </c>
      <c r="R52" s="18">
        <v>169</v>
      </c>
      <c r="S52" s="18"/>
      <c r="T52" s="16">
        <v>42651</v>
      </c>
      <c r="U52" s="18" t="s">
        <v>43</v>
      </c>
      <c r="V52" s="18" t="s">
        <v>45</v>
      </c>
      <c r="W52" s="18" t="s">
        <v>47</v>
      </c>
      <c r="X52" s="18">
        <v>6</v>
      </c>
    </row>
    <row r="53" spans="14:24">
      <c r="N53" s="16">
        <v>38356</v>
      </c>
      <c r="O53" s="18" t="s">
        <v>43</v>
      </c>
      <c r="P53" s="18" t="s">
        <v>45</v>
      </c>
      <c r="Q53" s="18" t="s">
        <v>46</v>
      </c>
      <c r="R53" s="18">
        <v>31</v>
      </c>
      <c r="S53" s="18"/>
      <c r="T53" s="16">
        <v>42675</v>
      </c>
      <c r="U53" s="18" t="s">
        <v>45</v>
      </c>
      <c r="V53" s="18" t="s">
        <v>43</v>
      </c>
      <c r="W53" s="18" t="s">
        <v>48</v>
      </c>
      <c r="X53" s="18">
        <v>15</v>
      </c>
    </row>
    <row r="54" ht="14.4" spans="14:24">
      <c r="N54" s="16">
        <v>38404</v>
      </c>
      <c r="O54" s="18" t="s">
        <v>43</v>
      </c>
      <c r="P54" s="17" t="s">
        <v>43</v>
      </c>
      <c r="Q54" s="18" t="s">
        <v>44</v>
      </c>
      <c r="R54" s="18">
        <v>6</v>
      </c>
      <c r="S54" s="18"/>
      <c r="T54" s="16">
        <v>42720</v>
      </c>
      <c r="U54" s="18" t="s">
        <v>45</v>
      </c>
      <c r="V54" s="18" t="s">
        <v>43</v>
      </c>
      <c r="W54" s="18" t="s">
        <v>44</v>
      </c>
      <c r="X54" s="18">
        <v>18</v>
      </c>
    </row>
    <row r="55" spans="14:24">
      <c r="N55" s="16">
        <v>38412</v>
      </c>
      <c r="O55" s="18" t="s">
        <v>45</v>
      </c>
      <c r="P55" s="18" t="s">
        <v>43</v>
      </c>
      <c r="Q55" s="18" t="s">
        <v>48</v>
      </c>
      <c r="R55" s="18">
        <v>85</v>
      </c>
      <c r="S55" s="18"/>
      <c r="T55" s="16">
        <v>42826</v>
      </c>
      <c r="U55" s="18" t="s">
        <v>43</v>
      </c>
      <c r="V55" s="18" t="s">
        <v>43</v>
      </c>
      <c r="W55" s="18" t="s">
        <v>48</v>
      </c>
      <c r="X55" s="18">
        <v>33</v>
      </c>
    </row>
    <row r="56" ht="14.4" spans="14:24">
      <c r="N56" s="16">
        <v>38534</v>
      </c>
      <c r="O56" s="18" t="s">
        <v>43</v>
      </c>
      <c r="P56" s="18" t="s">
        <v>43</v>
      </c>
      <c r="Q56" s="18" t="s">
        <v>44</v>
      </c>
      <c r="R56" s="18">
        <v>129</v>
      </c>
      <c r="S56" s="18"/>
      <c r="T56" s="16">
        <v>42857</v>
      </c>
      <c r="U56" s="17" t="s">
        <v>45</v>
      </c>
      <c r="V56" s="18" t="s">
        <v>45</v>
      </c>
      <c r="W56" s="18" t="s">
        <v>47</v>
      </c>
      <c r="X56" s="18">
        <v>73</v>
      </c>
    </row>
    <row r="57" spans="14:24">
      <c r="N57" s="16">
        <v>38721</v>
      </c>
      <c r="O57" s="18" t="s">
        <v>45</v>
      </c>
      <c r="P57" s="18" t="s">
        <v>43</v>
      </c>
      <c r="Q57" s="18" t="s">
        <v>48</v>
      </c>
      <c r="R57" s="18">
        <v>19</v>
      </c>
      <c r="S57" s="18"/>
      <c r="T57" s="16">
        <v>42887</v>
      </c>
      <c r="U57" s="18" t="s">
        <v>43</v>
      </c>
      <c r="V57" s="18" t="s">
        <v>45</v>
      </c>
      <c r="W57" s="18" t="s">
        <v>46</v>
      </c>
      <c r="X57" s="18">
        <v>19</v>
      </c>
    </row>
    <row r="58" ht="14.4" spans="14:24">
      <c r="N58" s="16">
        <v>38753</v>
      </c>
      <c r="O58" s="17" t="s">
        <v>43</v>
      </c>
      <c r="P58" s="18" t="s">
        <v>43</v>
      </c>
      <c r="Q58" s="18" t="s">
        <v>44</v>
      </c>
      <c r="R58" s="18">
        <v>142</v>
      </c>
      <c r="S58" s="18"/>
      <c r="T58" s="16">
        <v>42919</v>
      </c>
      <c r="U58" s="18" t="s">
        <v>45</v>
      </c>
      <c r="V58" s="17" t="s">
        <v>45</v>
      </c>
      <c r="W58" s="18" t="s">
        <v>47</v>
      </c>
      <c r="X58" s="18">
        <v>21</v>
      </c>
    </row>
    <row r="59" spans="14:24">
      <c r="N59" s="16">
        <v>38954</v>
      </c>
      <c r="O59" s="18" t="s">
        <v>43</v>
      </c>
      <c r="P59" s="18" t="s">
        <v>45</v>
      </c>
      <c r="Q59" s="18" t="s">
        <v>46</v>
      </c>
      <c r="R59" s="18">
        <v>64</v>
      </c>
      <c r="S59" s="18"/>
      <c r="T59" s="16">
        <v>43102</v>
      </c>
      <c r="U59" s="18" t="s">
        <v>43</v>
      </c>
      <c r="V59" s="18" t="s">
        <v>45</v>
      </c>
      <c r="W59" s="18" t="s">
        <v>46</v>
      </c>
      <c r="X59" s="18">
        <v>22</v>
      </c>
    </row>
    <row r="60" ht="14.4" spans="14:24">
      <c r="N60" s="16">
        <v>39049</v>
      </c>
      <c r="O60" s="17" t="s">
        <v>43</v>
      </c>
      <c r="P60" s="17" t="s">
        <v>43</v>
      </c>
      <c r="Q60" s="18" t="s">
        <v>44</v>
      </c>
      <c r="R60" s="18">
        <v>62</v>
      </c>
      <c r="S60" s="18"/>
      <c r="T60" s="16">
        <v>43132</v>
      </c>
      <c r="U60" s="18" t="s">
        <v>45</v>
      </c>
      <c r="V60" s="18" t="s">
        <v>45</v>
      </c>
      <c r="W60" s="18" t="s">
        <v>47</v>
      </c>
      <c r="X60" s="18">
        <v>128</v>
      </c>
    </row>
    <row r="61" spans="14:24">
      <c r="N61" s="16">
        <v>39141</v>
      </c>
      <c r="O61" s="18" t="s">
        <v>43</v>
      </c>
      <c r="P61" s="18" t="s">
        <v>45</v>
      </c>
      <c r="Q61" s="18" t="s">
        <v>46</v>
      </c>
      <c r="R61" s="18">
        <v>46</v>
      </c>
      <c r="S61" s="18"/>
      <c r="T61" s="16">
        <v>43194</v>
      </c>
      <c r="U61" s="18" t="s">
        <v>45</v>
      </c>
      <c r="V61" s="18" t="s">
        <v>45</v>
      </c>
      <c r="W61" s="18" t="s">
        <v>46</v>
      </c>
      <c r="X61" s="18">
        <v>22</v>
      </c>
    </row>
    <row r="62" spans="14:24">
      <c r="N62" s="16">
        <v>39210</v>
      </c>
      <c r="O62" s="18" t="s">
        <v>45</v>
      </c>
      <c r="P62" s="18" t="s">
        <v>45</v>
      </c>
      <c r="Q62" s="18" t="s">
        <v>47</v>
      </c>
      <c r="R62" s="18">
        <v>61</v>
      </c>
      <c r="S62" s="18"/>
      <c r="T62" s="16">
        <v>43467</v>
      </c>
      <c r="U62" s="18" t="s">
        <v>43</v>
      </c>
      <c r="V62" s="18" t="s">
        <v>45</v>
      </c>
      <c r="W62" s="18" t="s">
        <v>47</v>
      </c>
      <c r="X62" s="18">
        <v>41</v>
      </c>
    </row>
    <row r="63" ht="14.4" spans="14:24">
      <c r="N63" s="16">
        <v>39295</v>
      </c>
      <c r="O63" s="18" t="s">
        <v>43</v>
      </c>
      <c r="P63" s="18" t="s">
        <v>45</v>
      </c>
      <c r="Q63" s="17" t="s">
        <v>46</v>
      </c>
      <c r="R63" s="18">
        <v>85</v>
      </c>
      <c r="S63" s="18"/>
      <c r="T63" s="16">
        <v>43599</v>
      </c>
      <c r="U63" s="18" t="s">
        <v>43</v>
      </c>
      <c r="V63" s="18" t="s">
        <v>43</v>
      </c>
      <c r="W63" s="18" t="s">
        <v>48</v>
      </c>
      <c r="X63" s="18">
        <v>189</v>
      </c>
    </row>
    <row r="64" spans="14:24">
      <c r="N64" s="16">
        <v>39419</v>
      </c>
      <c r="O64" s="18" t="s">
        <v>45</v>
      </c>
      <c r="P64" s="18" t="s">
        <v>45</v>
      </c>
      <c r="Q64" s="18" t="s">
        <v>47</v>
      </c>
      <c r="R64" s="18">
        <v>72</v>
      </c>
      <c r="S64" s="18"/>
      <c r="T64" s="16">
        <v>43721</v>
      </c>
      <c r="U64" s="18" t="s">
        <v>43</v>
      </c>
      <c r="V64" s="18" t="s">
        <v>43</v>
      </c>
      <c r="W64" s="18" t="s">
        <v>44</v>
      </c>
      <c r="X64" s="18">
        <v>90</v>
      </c>
    </row>
    <row r="65" spans="14:24">
      <c r="N65" s="16">
        <v>39525</v>
      </c>
      <c r="O65" s="18" t="s">
        <v>45</v>
      </c>
      <c r="P65" s="18" t="s">
        <v>43</v>
      </c>
      <c r="Q65" s="18" t="s">
        <v>48</v>
      </c>
      <c r="R65" s="18">
        <v>79</v>
      </c>
      <c r="S65" s="18"/>
      <c r="T65" s="16">
        <v>43818</v>
      </c>
      <c r="U65" s="18" t="s">
        <v>43</v>
      </c>
      <c r="V65" s="18" t="s">
        <v>45</v>
      </c>
      <c r="W65" s="18" t="s">
        <v>46</v>
      </c>
      <c r="X65" s="18">
        <v>87</v>
      </c>
    </row>
    <row r="66" spans="14:24">
      <c r="N66" s="16">
        <v>39639</v>
      </c>
      <c r="O66" s="18" t="s">
        <v>45</v>
      </c>
      <c r="P66" s="18" t="s">
        <v>45</v>
      </c>
      <c r="Q66" s="18" t="s">
        <v>47</v>
      </c>
      <c r="R66" s="18">
        <v>69</v>
      </c>
      <c r="S66" s="18"/>
      <c r="T66" s="16">
        <v>43832</v>
      </c>
      <c r="U66" s="18" t="s">
        <v>45</v>
      </c>
      <c r="V66" s="18" t="s">
        <v>43</v>
      </c>
      <c r="W66" s="18" t="s">
        <v>44</v>
      </c>
      <c r="X66" s="18">
        <v>67</v>
      </c>
    </row>
    <row r="67" spans="14:24">
      <c r="N67" s="16">
        <v>39742</v>
      </c>
      <c r="O67" s="18" t="s">
        <v>45</v>
      </c>
      <c r="P67" s="18" t="s">
        <v>43</v>
      </c>
      <c r="Q67" s="18" t="s">
        <v>48</v>
      </c>
      <c r="R67" s="18">
        <v>29</v>
      </c>
      <c r="S67" s="18"/>
      <c r="T67" s="16">
        <v>43872</v>
      </c>
      <c r="U67" s="18" t="s">
        <v>45</v>
      </c>
      <c r="V67" s="18" t="s">
        <v>45</v>
      </c>
      <c r="W67" s="18" t="s">
        <v>46</v>
      </c>
      <c r="X67" s="18">
        <v>9</v>
      </c>
    </row>
    <row r="68" spans="14:24">
      <c r="N68" s="16">
        <v>39783</v>
      </c>
      <c r="O68" s="18" t="s">
        <v>43</v>
      </c>
      <c r="P68" s="18" t="s">
        <v>43</v>
      </c>
      <c r="Q68" s="18" t="s">
        <v>44</v>
      </c>
      <c r="R68" s="18">
        <v>156</v>
      </c>
      <c r="S68" s="18"/>
      <c r="T68" s="16">
        <v>43892</v>
      </c>
      <c r="U68" s="18" t="s">
        <v>43</v>
      </c>
      <c r="V68" s="18" t="s">
        <v>45</v>
      </c>
      <c r="W68" s="18" t="s">
        <v>47</v>
      </c>
      <c r="X68" s="18">
        <v>24</v>
      </c>
    </row>
    <row r="69" spans="14:24">
      <c r="N69" s="16">
        <v>40010</v>
      </c>
      <c r="O69" s="18" t="s">
        <v>43</v>
      </c>
      <c r="P69" s="18" t="s">
        <v>45</v>
      </c>
      <c r="Q69" s="18" t="s">
        <v>46</v>
      </c>
      <c r="R69" s="18">
        <v>94</v>
      </c>
      <c r="S69" s="18"/>
      <c r="T69" s="16">
        <v>44013</v>
      </c>
      <c r="U69" s="18" t="s">
        <v>45</v>
      </c>
      <c r="V69" s="18" t="s">
        <v>43</v>
      </c>
      <c r="W69" s="18" t="s">
        <v>48</v>
      </c>
      <c r="X69" s="18">
        <v>14</v>
      </c>
    </row>
    <row r="70" spans="14:24">
      <c r="N70" s="16">
        <v>40148</v>
      </c>
      <c r="O70" s="18" t="s">
        <v>45</v>
      </c>
      <c r="P70" s="18" t="s">
        <v>45</v>
      </c>
      <c r="Q70" s="18" t="s">
        <v>47</v>
      </c>
      <c r="R70" s="18">
        <v>361</v>
      </c>
      <c r="S70" s="18"/>
      <c r="T70" s="16">
        <v>44036</v>
      </c>
      <c r="U70" s="18" t="s">
        <v>45</v>
      </c>
      <c r="V70" s="18" t="s">
        <v>43</v>
      </c>
      <c r="W70" s="18" t="s">
        <v>44</v>
      </c>
      <c r="X70" s="18">
        <v>84</v>
      </c>
    </row>
    <row r="71" spans="14:24">
      <c r="N71" s="16">
        <v>40676</v>
      </c>
      <c r="O71" s="18" t="s">
        <v>45</v>
      </c>
      <c r="P71" s="18" t="s">
        <v>43</v>
      </c>
      <c r="Q71" s="18" t="s">
        <v>48</v>
      </c>
      <c r="R71" s="18">
        <v>60</v>
      </c>
      <c r="S71" s="18"/>
      <c r="T71" s="16">
        <v>44075</v>
      </c>
      <c r="U71" s="18" t="s">
        <v>43</v>
      </c>
      <c r="V71" s="18" t="s">
        <v>43</v>
      </c>
      <c r="W71" s="18" t="s">
        <v>48</v>
      </c>
      <c r="X71" s="18">
        <v>17</v>
      </c>
    </row>
    <row r="72" spans="14:24">
      <c r="N72" s="16">
        <v>40763</v>
      </c>
      <c r="O72" s="18" t="s">
        <v>45</v>
      </c>
      <c r="P72" s="18" t="s">
        <v>45</v>
      </c>
      <c r="Q72" s="18" t="s">
        <v>47</v>
      </c>
      <c r="R72" s="18">
        <v>69</v>
      </c>
      <c r="S72" s="18"/>
      <c r="T72" s="16">
        <v>44256</v>
      </c>
      <c r="U72" s="18" t="s">
        <v>45</v>
      </c>
      <c r="V72" s="18" t="s">
        <v>45</v>
      </c>
      <c r="W72" s="18" t="s">
        <v>47</v>
      </c>
      <c r="X72" s="18">
        <v>27</v>
      </c>
    </row>
    <row r="73" spans="14:24">
      <c r="N73" s="16">
        <v>40864</v>
      </c>
      <c r="O73" s="18" t="s">
        <v>45</v>
      </c>
      <c r="P73" s="18" t="s">
        <v>43</v>
      </c>
      <c r="Q73" s="18" t="s">
        <v>48</v>
      </c>
      <c r="R73" s="18">
        <v>10</v>
      </c>
      <c r="S73" s="18"/>
      <c r="T73" s="16">
        <v>44273</v>
      </c>
      <c r="U73" s="18" t="s">
        <v>45</v>
      </c>
      <c r="V73" s="18" t="s">
        <v>45</v>
      </c>
      <c r="W73" s="18" t="s">
        <v>46</v>
      </c>
      <c r="X73" s="18">
        <v>121</v>
      </c>
    </row>
    <row r="74" spans="14:24">
      <c r="N74" s="16">
        <v>40878</v>
      </c>
      <c r="O74" s="18" t="s">
        <v>43</v>
      </c>
      <c r="P74" s="18" t="s">
        <v>43</v>
      </c>
      <c r="Q74" s="18" t="s">
        <v>44</v>
      </c>
      <c r="R74" s="18">
        <v>61</v>
      </c>
      <c r="S74" s="18"/>
      <c r="T74" s="16">
        <v>44410</v>
      </c>
      <c r="U74" s="18" t="s">
        <v>43</v>
      </c>
      <c r="V74" s="18" t="s">
        <v>45</v>
      </c>
      <c r="W74" s="18" t="s">
        <v>47</v>
      </c>
      <c r="X74" s="18">
        <v>13</v>
      </c>
    </row>
    <row r="75" ht="14.4" spans="14:24">
      <c r="N75" s="16">
        <v>40969</v>
      </c>
      <c r="O75" s="18" t="s">
        <v>45</v>
      </c>
      <c r="P75" s="18" t="s">
        <v>43</v>
      </c>
      <c r="Q75" s="18" t="s">
        <v>48</v>
      </c>
      <c r="R75" s="18">
        <v>40</v>
      </c>
      <c r="S75" s="18"/>
      <c r="T75" s="16">
        <v>44440</v>
      </c>
      <c r="U75" s="17" t="s">
        <v>45</v>
      </c>
      <c r="V75" s="18" t="s">
        <v>43</v>
      </c>
      <c r="W75" s="18" t="s">
        <v>48</v>
      </c>
      <c r="X75" s="18">
        <v>94</v>
      </c>
    </row>
    <row r="76" spans="14:24">
      <c r="N76" s="16">
        <v>41026</v>
      </c>
      <c r="O76" s="18" t="s">
        <v>45</v>
      </c>
      <c r="P76" s="18" t="s">
        <v>45</v>
      </c>
      <c r="Q76" s="18" t="s">
        <v>47</v>
      </c>
      <c r="R76" s="18">
        <v>2</v>
      </c>
      <c r="S76" s="18"/>
      <c r="T76" s="16">
        <v>44558</v>
      </c>
      <c r="U76" s="18" t="s">
        <v>45</v>
      </c>
      <c r="V76" s="18" t="s">
        <v>43</v>
      </c>
      <c r="W76" s="18" t="s">
        <v>44</v>
      </c>
      <c r="X76" s="18">
        <v>22</v>
      </c>
    </row>
    <row r="77" spans="14:24">
      <c r="N77" s="16">
        <v>41031</v>
      </c>
      <c r="O77" s="18" t="s">
        <v>43</v>
      </c>
      <c r="P77" s="18" t="s">
        <v>45</v>
      </c>
      <c r="Q77" s="18" t="s">
        <v>46</v>
      </c>
      <c r="R77" s="18">
        <v>30</v>
      </c>
      <c r="S77" s="18"/>
      <c r="T77" s="16">
        <v>44578</v>
      </c>
      <c r="U77" s="18" t="s">
        <v>45</v>
      </c>
      <c r="V77" s="18" t="s">
        <v>43</v>
      </c>
      <c r="W77" s="18" t="s">
        <v>48</v>
      </c>
      <c r="X77" s="18">
        <v>80</v>
      </c>
    </row>
    <row r="78" spans="14:24">
      <c r="N78" s="16">
        <v>41073</v>
      </c>
      <c r="O78" s="18" t="s">
        <v>43</v>
      </c>
      <c r="P78" s="18" t="s">
        <v>43</v>
      </c>
      <c r="Q78" s="18" t="s">
        <v>44</v>
      </c>
      <c r="R78" s="18">
        <v>87</v>
      </c>
      <c r="S78" s="18"/>
      <c r="T78" s="16">
        <v>44621</v>
      </c>
      <c r="U78" s="18" t="s">
        <v>43</v>
      </c>
      <c r="V78" s="18" t="s">
        <v>45</v>
      </c>
      <c r="W78" s="18" t="s">
        <v>47</v>
      </c>
      <c r="X78" s="18">
        <v>13</v>
      </c>
    </row>
    <row r="79" spans="14:24">
      <c r="N79" s="16">
        <v>41201</v>
      </c>
      <c r="O79" s="18" t="s">
        <v>43</v>
      </c>
      <c r="P79" s="18" t="s">
        <v>45</v>
      </c>
      <c r="Q79" s="18" t="s">
        <v>46</v>
      </c>
      <c r="R79" s="18">
        <v>31</v>
      </c>
      <c r="S79" s="18"/>
      <c r="T79" s="16">
        <v>44896</v>
      </c>
      <c r="U79" s="18" t="s">
        <v>45</v>
      </c>
      <c r="V79" s="18" t="s">
        <v>43</v>
      </c>
      <c r="W79" s="18" t="s">
        <v>48</v>
      </c>
      <c r="X79" s="18">
        <v>28</v>
      </c>
    </row>
    <row r="80" spans="14:24">
      <c r="N80" s="16">
        <v>41246</v>
      </c>
      <c r="O80" s="18" t="s">
        <v>45</v>
      </c>
      <c r="P80" s="18" t="s">
        <v>45</v>
      </c>
      <c r="Q80" s="18" t="s">
        <v>47</v>
      </c>
      <c r="R80" s="18">
        <v>21</v>
      </c>
      <c r="S80" s="18"/>
      <c r="T80" s="16">
        <v>44903</v>
      </c>
      <c r="U80" s="18" t="s">
        <v>45</v>
      </c>
      <c r="V80" s="18" t="s">
        <v>43</v>
      </c>
      <c r="W80" s="18" t="s">
        <v>44</v>
      </c>
      <c r="X80" s="18">
        <v>190</v>
      </c>
    </row>
    <row r="81" spans="14:24">
      <c r="N81" s="16">
        <v>41278</v>
      </c>
      <c r="O81" s="18" t="s">
        <v>43</v>
      </c>
      <c r="P81" s="18" t="s">
        <v>45</v>
      </c>
      <c r="Q81" s="18" t="s">
        <v>46</v>
      </c>
      <c r="R81" s="18">
        <v>71</v>
      </c>
      <c r="S81" s="18"/>
      <c r="T81" s="16">
        <v>44929</v>
      </c>
      <c r="U81" s="18" t="s">
        <v>43</v>
      </c>
      <c r="V81" s="18" t="s">
        <v>43</v>
      </c>
      <c r="W81" s="18" t="s">
        <v>48</v>
      </c>
      <c r="X81" s="18">
        <v>5</v>
      </c>
    </row>
    <row r="82" spans="14:24">
      <c r="N82" s="16">
        <v>41381</v>
      </c>
      <c r="O82" s="18" t="s">
        <v>43</v>
      </c>
      <c r="P82" s="18" t="s">
        <v>43</v>
      </c>
      <c r="Q82" s="18" t="s">
        <v>44</v>
      </c>
      <c r="R82" s="18">
        <v>32</v>
      </c>
      <c r="S82" s="18"/>
      <c r="T82" s="16">
        <v>45050</v>
      </c>
      <c r="U82" s="18" t="s">
        <v>45</v>
      </c>
      <c r="V82" s="18" t="s">
        <v>45</v>
      </c>
      <c r="W82" s="18" t="s">
        <v>47</v>
      </c>
      <c r="X82" s="18">
        <v>18</v>
      </c>
    </row>
    <row r="83" spans="14:24">
      <c r="N83" s="16">
        <v>41428</v>
      </c>
      <c r="O83" s="18" t="s">
        <v>45</v>
      </c>
      <c r="P83" s="18" t="s">
        <v>43</v>
      </c>
      <c r="Q83" s="18" t="s">
        <v>48</v>
      </c>
      <c r="R83" s="18">
        <v>43</v>
      </c>
      <c r="S83" s="18"/>
      <c r="T83" s="16">
        <v>45075</v>
      </c>
      <c r="U83" s="18" t="s">
        <v>45</v>
      </c>
      <c r="V83" s="18" t="s">
        <v>45</v>
      </c>
      <c r="W83" s="18" t="s">
        <v>46</v>
      </c>
      <c r="X83" s="18">
        <v>81</v>
      </c>
    </row>
    <row r="84" spans="14:24">
      <c r="N84" s="16">
        <v>41488</v>
      </c>
      <c r="O84" s="18" t="s">
        <v>45</v>
      </c>
      <c r="P84" s="18" t="s">
        <v>45</v>
      </c>
      <c r="Q84" s="18" t="s">
        <v>47</v>
      </c>
      <c r="R84" s="18">
        <v>178</v>
      </c>
      <c r="S84" s="18"/>
      <c r="T84" s="16">
        <v>45251</v>
      </c>
      <c r="U84" s="18" t="s">
        <v>45</v>
      </c>
      <c r="V84" s="18" t="s">
        <v>45</v>
      </c>
      <c r="W84" s="18" t="s">
        <v>47</v>
      </c>
      <c r="X84" s="18">
        <v>18</v>
      </c>
    </row>
    <row r="85" spans="14:24">
      <c r="N85" s="16">
        <v>41751</v>
      </c>
      <c r="O85" s="18" t="s">
        <v>45</v>
      </c>
      <c r="P85" s="18" t="s">
        <v>43</v>
      </c>
      <c r="Q85" s="18" t="s">
        <v>48</v>
      </c>
      <c r="R85" s="18">
        <v>28</v>
      </c>
      <c r="S85" s="18"/>
      <c r="T85" s="16">
        <v>45293</v>
      </c>
      <c r="U85" s="18" t="s">
        <v>43</v>
      </c>
      <c r="V85" s="18" t="s">
        <v>45</v>
      </c>
      <c r="W85" s="18" t="s">
        <v>48</v>
      </c>
      <c r="X85" s="18">
        <v>121</v>
      </c>
    </row>
    <row r="86" spans="14:24">
      <c r="N86" s="16">
        <v>41793</v>
      </c>
      <c r="O86" s="18" t="s">
        <v>43</v>
      </c>
      <c r="P86" s="18" t="s">
        <v>43</v>
      </c>
      <c r="Q86" s="18" t="s">
        <v>44</v>
      </c>
      <c r="R86" s="18">
        <v>64</v>
      </c>
      <c r="S86" s="18"/>
      <c r="T86" s="16">
        <v>45344</v>
      </c>
      <c r="U86" s="18" t="s">
        <v>43</v>
      </c>
      <c r="V86" s="18" t="s">
        <v>45</v>
      </c>
      <c r="W86" s="18" t="s">
        <v>47</v>
      </c>
      <c r="X86" s="18">
        <v>29</v>
      </c>
    </row>
    <row r="87" spans="14:24">
      <c r="N87" s="23">
        <v>41883</v>
      </c>
      <c r="O87" s="24" t="s">
        <v>45</v>
      </c>
      <c r="P87" s="24" t="s">
        <v>43</v>
      </c>
      <c r="Q87" s="24" t="s">
        <v>48</v>
      </c>
      <c r="R87" s="24">
        <v>19</v>
      </c>
      <c r="S87" s="24"/>
      <c r="T87" s="23">
        <v>45383</v>
      </c>
      <c r="U87" s="24" t="s">
        <v>45</v>
      </c>
      <c r="V87" s="18" t="s">
        <v>45</v>
      </c>
      <c r="W87" s="18" t="s">
        <v>46</v>
      </c>
      <c r="X87" s="18">
        <v>34</v>
      </c>
    </row>
    <row r="88" spans="22:24">
      <c r="V88" s="18" t="s">
        <v>43</v>
      </c>
      <c r="W88" s="18" t="s">
        <v>44</v>
      </c>
      <c r="X88" s="18">
        <v>27</v>
      </c>
    </row>
    <row r="89" spans="22:24">
      <c r="V89" s="24" t="s">
        <v>43</v>
      </c>
      <c r="W89" s="24" t="s">
        <v>48</v>
      </c>
      <c r="X89" s="24">
        <v>43</v>
      </c>
    </row>
  </sheetData>
  <mergeCells count="2">
    <mergeCell ref="N29:N33"/>
    <mergeCell ref="N34:N3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邰立宇 邰</dc:creator>
  <cp:lastModifiedBy>葡萄干</cp:lastModifiedBy>
  <dcterms:created xsi:type="dcterms:W3CDTF">2024-06-20T12:32:00Z</dcterms:created>
  <dcterms:modified xsi:type="dcterms:W3CDTF">2024-06-25T09:17:08Z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30BFF5AF593B4F0A87C6CF5208901111_12</vt:lpwstr>
  </property>
  <property fmtid="{D5CDD505-2E9C-101B-9397-08002B2CF9AE}" pid="3" name="KSOProductBuildVer">
    <vt:lpwstr>2052-12.1.0.17140</vt:lpwstr>
  </property>
</Properties>
</file>