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iqrai\OneDrive\Desktop\"/>
    </mc:Choice>
  </mc:AlternateContent>
  <bookViews>
    <workbookView xWindow="0" yWindow="0" windowWidth="20490" windowHeight="7635" firstSheet="5" activeTab="9"/>
  </bookViews>
  <sheets>
    <sheet name="Revenue by resturent" sheetId="11" r:id="rId1"/>
    <sheet name="Orders by Resturents" sheetId="12" r:id="rId2"/>
    <sheet name="Location vise tip &amp; revenue" sheetId="13" r:id="rId3"/>
    <sheet name="Orders by size" sheetId="14" r:id="rId4"/>
    <sheet name="orders by taco types" sheetId="15" r:id="rId5"/>
    <sheet name="Day vise Orders" sheetId="16" r:id="rId6"/>
    <sheet name="avg delivery duration by restur" sheetId="18" r:id="rId7"/>
    <sheet name="Sheet1" sheetId="21" r:id="rId8"/>
    <sheet name="Sales Data" sheetId="1" r:id="rId9"/>
    <sheet name="Dashboard" sheetId="2" r:id="rId10"/>
  </sheets>
  <definedNames>
    <definedName name="_xlnm._FilterDatabase" localSheetId="8" hidden="1">'Sales Data'!$A$4:$Q$1004</definedName>
    <definedName name="Slicer_Location">#N/A</definedName>
    <definedName name="Slicer_Restaurant_Name">#N/A</definedName>
    <definedName name="Slicer_Taco_Size">#N/A</definedName>
    <definedName name="Slicer_Taco_Type">#N/A</definedName>
    <definedName name="Slicer_Weekend_Order">#N/A</definedName>
  </definedNames>
  <calcPr calcId="152511"/>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W12" i="1" l="1"/>
  <c r="W9" i="1"/>
  <c r="D4" i="21"/>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5" i="1"/>
  <c r="Q21" i="1" l="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6" i="1"/>
  <c r="Q7" i="1"/>
  <c r="Q8" i="1"/>
  <c r="Q9" i="1"/>
  <c r="Q10" i="1"/>
  <c r="Q11" i="1"/>
  <c r="Q12" i="1"/>
  <c r="Q13" i="1"/>
  <c r="Q14" i="1"/>
  <c r="Q15" i="1"/>
  <c r="Q16" i="1"/>
  <c r="Q17" i="1"/>
  <c r="Q18" i="1"/>
  <c r="Q19" i="1"/>
  <c r="Q20" i="1"/>
  <c r="Q5" i="1"/>
</calcChain>
</file>

<file path=xl/sharedStrings.xml><?xml version="1.0" encoding="utf-8"?>
<sst xmlns="http://schemas.openxmlformats.org/spreadsheetml/2006/main" count="4094" uniqueCount="57">
  <si>
    <t>Order ID</t>
  </si>
  <si>
    <t>Restaurant Name</t>
  </si>
  <si>
    <t>Location</t>
  </si>
  <si>
    <t>Order Time</t>
  </si>
  <si>
    <t>Delivery Time</t>
  </si>
  <si>
    <t>Delivery Duration (min)</t>
  </si>
  <si>
    <t>Taco Size</t>
  </si>
  <si>
    <t>Taco Type</t>
  </si>
  <si>
    <t>Toppings Count</t>
  </si>
  <si>
    <t>Distance (km)</t>
  </si>
  <si>
    <t>Price ($)</t>
  </si>
  <si>
    <t>Tip ($)</t>
  </si>
  <si>
    <t>Weekend Order</t>
  </si>
  <si>
    <t>El Taco Loco</t>
  </si>
  <si>
    <t>New York</t>
  </si>
  <si>
    <t>Regular</t>
  </si>
  <si>
    <t>Chicken Taco</t>
  </si>
  <si>
    <t>San Antonio</t>
  </si>
  <si>
    <t>Beef Taco</t>
  </si>
  <si>
    <t>Taco Haven</t>
  </si>
  <si>
    <t>Austin</t>
  </si>
  <si>
    <t>Large</t>
  </si>
  <si>
    <t>Pork Taco</t>
  </si>
  <si>
    <t>Spicy Taco House</t>
  </si>
  <si>
    <t>Dallas</t>
  </si>
  <si>
    <t>Casa del Taco</t>
  </si>
  <si>
    <t>Urban Tacos</t>
  </si>
  <si>
    <t>Los Angeles</t>
  </si>
  <si>
    <t>Veggie Taco</t>
  </si>
  <si>
    <t>The Taco Stand</t>
  </si>
  <si>
    <t>Houston</t>
  </si>
  <si>
    <t>Fish Taco</t>
  </si>
  <si>
    <t>Phoenix</t>
  </si>
  <si>
    <t>Taco Time Express</t>
  </si>
  <si>
    <t>Chicago</t>
  </si>
  <si>
    <t>Taco Fiesta</t>
  </si>
  <si>
    <t>Grande Tacos</t>
  </si>
  <si>
    <t>San Diego</t>
  </si>
  <si>
    <t>La Vida Taco</t>
  </si>
  <si>
    <t>San Jose</t>
  </si>
  <si>
    <t>Order Date</t>
  </si>
  <si>
    <t>Taco Sales Data 2024-2024</t>
  </si>
  <si>
    <t>Row Labels</t>
  </si>
  <si>
    <t>Grand Total</t>
  </si>
  <si>
    <t>Count of Order ID</t>
  </si>
  <si>
    <t>Sum of Price ($)</t>
  </si>
  <si>
    <t>Sum of Tip ($)</t>
  </si>
  <si>
    <t>Total Revenue</t>
  </si>
  <si>
    <t>Sum of Total Revenue</t>
  </si>
  <si>
    <t>Average of Delivery Duration (min)</t>
  </si>
  <si>
    <t>FALSE</t>
  </si>
  <si>
    <t>TRUE</t>
  </si>
  <si>
    <t>YEAR</t>
  </si>
  <si>
    <t>Month</t>
  </si>
  <si>
    <t>Avg dd</t>
  </si>
  <si>
    <t>Avg distance</t>
  </si>
  <si>
    <t>Avg order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</si>
</sst>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24"/>
      <color theme="1"/>
      <name val="Times New Roman"/>
      <family val="1"/>
    </font>
    <font>
      <sz val="26"/>
      <color theme="1"/>
      <name val="Calibri"/>
      <family val="2"/>
      <scheme val="minor"/>
    </font>
    <font>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applyNumberFormat="1"/>
    <xf numFmtId="0" fontId="18" fillId="0" borderId="0" xfId="0" applyFont="1"/>
    <xf numFmtId="0" fontId="0" fillId="0" borderId="0" xfId="0" applyAlignment="1">
      <alignment horizontal="left"/>
    </xf>
    <xf numFmtId="0" fontId="18" fillId="0" borderId="10" xfId="0" applyFont="1" applyBorder="1" applyAlignment="1">
      <alignment horizontal="left"/>
    </xf>
    <xf numFmtId="14" fontId="18" fillId="0" borderId="10" xfId="0" applyNumberFormat="1" applyFont="1" applyBorder="1" applyAlignment="1">
      <alignment horizontal="left"/>
    </xf>
    <xf numFmtId="164" fontId="18" fillId="0" borderId="10" xfId="0" applyNumberFormat="1" applyFont="1" applyBorder="1" applyAlignment="1">
      <alignment horizontal="left"/>
    </xf>
    <xf numFmtId="2" fontId="18" fillId="0" borderId="10" xfId="0" applyNumberFormat="1" applyFont="1" applyBorder="1" applyAlignment="1">
      <alignment horizontal="left"/>
    </xf>
    <xf numFmtId="0" fontId="18" fillId="0" borderId="10" xfId="0" applyNumberFormat="1" applyFont="1" applyBorder="1" applyAlignment="1">
      <alignment horizontal="left"/>
    </xf>
    <xf numFmtId="0" fontId="0" fillId="0" borderId="10" xfId="0" applyBorder="1" applyAlignment="1">
      <alignment horizontal="left"/>
    </xf>
    <xf numFmtId="14" fontId="0" fillId="0" borderId="10" xfId="0" applyNumberFormat="1" applyBorder="1" applyAlignment="1">
      <alignment horizontal="left"/>
    </xf>
    <xf numFmtId="164" fontId="0" fillId="0" borderId="10" xfId="0" applyNumberFormat="1" applyBorder="1" applyAlignment="1">
      <alignment horizontal="left"/>
    </xf>
    <xf numFmtId="2" fontId="0" fillId="0" borderId="10" xfId="0" applyNumberFormat="1" applyBorder="1" applyAlignment="1">
      <alignment horizontal="left"/>
    </xf>
    <xf numFmtId="0" fontId="0" fillId="0" borderId="10" xfId="0" applyNumberFormat="1" applyBorder="1" applyAlignment="1">
      <alignment horizontal="left"/>
    </xf>
    <xf numFmtId="0" fontId="0" fillId="0" borderId="0" xfId="0" pivotButton="1"/>
    <xf numFmtId="0" fontId="18" fillId="0" borderId="10" xfId="0" applyFont="1" applyBorder="1"/>
    <xf numFmtId="2" fontId="0" fillId="0" borderId="10" xfId="0" applyNumberFormat="1" applyBorder="1"/>
    <xf numFmtId="0" fontId="20" fillId="33" borderId="0" xfId="0" applyFont="1" applyFill="1" applyAlignment="1"/>
    <xf numFmtId="0" fontId="0" fillId="33" borderId="0" xfId="0" applyFill="1"/>
    <xf numFmtId="0" fontId="21" fillId="33" borderId="0" xfId="0" applyFont="1"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0" tint="-0.14996795556505021"/>
        </patternFill>
      </fill>
    </dxf>
    <dxf>
      <fill>
        <patternFill>
          <bgColor theme="0" tint="-0.14996795556505021"/>
        </patternFill>
      </fill>
    </dxf>
    <dxf>
      <fill>
        <patternFill>
          <fgColor theme="0" tint="-0.14996795556505021"/>
        </patternFill>
      </fill>
    </dxf>
    <dxf>
      <fill>
        <patternFill>
          <fgColor theme="0" tint="-0.14996795556505021"/>
        </patternFill>
      </fill>
    </dxf>
    <dxf>
      <font>
        <color theme="0" tint="-0.14996795556505021"/>
      </font>
    </dxf>
    <dxf>
      <font>
        <color theme="0" tint="-0.14996795556505021"/>
      </font>
    </dxf>
    <dxf>
      <font>
        <color theme="0" tint="-0.14996795556505021"/>
      </font>
    </dxf>
    <dxf>
      <font>
        <color theme="0" tint="-0.24994659260841701"/>
      </font>
    </dxf>
  </dxfs>
  <tableStyles count="8" defaultTableStyle="TableStyleMedium2" defaultPivotStyle="PivotStyleLight16">
    <tableStyle name="Slicer Style 1" pivot="0" table="0" count="1">
      <tableStyleElement type="headerRow" dxfId="7"/>
    </tableStyle>
    <tableStyle name="Slicer Style 2" pivot="0" table="0" count="1">
      <tableStyleElement type="wholeTable" dxfId="6"/>
    </tableStyle>
    <tableStyle name="Slicer Style 3" pivot="0" table="0" count="1">
      <tableStyleElement type="wholeTable" dxfId="5"/>
    </tableStyle>
    <tableStyle name="Slicer Style 4" pivot="0" table="0" count="1">
      <tableStyleElement type="wholeTable" dxfId="4"/>
    </tableStyle>
    <tableStyle name="Slicer Style 5" pivot="0" table="0" count="1">
      <tableStyleElement type="wholeTable" dxfId="3"/>
    </tableStyle>
    <tableStyle name="Slicer Style 6" pivot="0" table="0" count="1">
      <tableStyleElement type="wholeTable" dxfId="2"/>
    </tableStyle>
    <tableStyle name="Slicer Style 7" pivot="0" table="0" count="1">
      <tableStyleElement type="wholeTable" dxfId="1"/>
    </tableStyle>
    <tableStyle name="Slicer Style 8" pivot="0" table="0" count="1">
      <tableStyleElement type="wholeTable" dxfId="0"/>
    </tableStyle>
  </tableStyles>
  <extLst>
    <ext xmlns:x14="http://schemas.microsoft.com/office/spreadsheetml/2009/9/main" uri="{EB79DEF2-80B8-43e5-95BD-54CBDDF9020C}">
      <x14:slicerStyles defaultSlicerStyle="Slicer Style 8">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project.xlsx]Revenue by resturent!PivotTable1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Revenue By Resturent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'Revenue by resturent'!$B$3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resturent'!$A$4:$A$14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'Revenue by resturent'!$B$4:$B$14</c:f>
              <c:numCache>
                <c:formatCode>General</c:formatCode>
                <c:ptCount val="10"/>
                <c:pt idx="0">
                  <c:v>900.58000000000038</c:v>
                </c:pt>
                <c:pt idx="1">
                  <c:v>726.50000000000011</c:v>
                </c:pt>
                <c:pt idx="2">
                  <c:v>932.74999999999966</c:v>
                </c:pt>
                <c:pt idx="3">
                  <c:v>849.19999999999993</c:v>
                </c:pt>
                <c:pt idx="4">
                  <c:v>899.1500000000002</c:v>
                </c:pt>
                <c:pt idx="5">
                  <c:v>882.04</c:v>
                </c:pt>
                <c:pt idx="6">
                  <c:v>832.82999999999993</c:v>
                </c:pt>
                <c:pt idx="7">
                  <c:v>788.54999999999984</c:v>
                </c:pt>
                <c:pt idx="8">
                  <c:v>911.4100000000002</c:v>
                </c:pt>
                <c:pt idx="9">
                  <c:v>991.3499999999998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project.xlsx]Location vise tip &amp; revenue!PivotTable3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bg2">
                    <a:lumMod val="50000"/>
                  </a:schemeClr>
                </a:solidFill>
                <a:latin typeface="Arial Rounded MT Bold" panose="020F0704030504030204" pitchFamily="34" charset="0"/>
              </a:rPr>
              <a:t>Location</a:t>
            </a:r>
            <a:r>
              <a:rPr lang="en-GB" sz="1200" baseline="0">
                <a:solidFill>
                  <a:schemeClr val="bg2">
                    <a:lumMod val="50000"/>
                  </a:schemeClr>
                </a:solidFill>
                <a:latin typeface="Arial Rounded MT Bold" panose="020F0704030504030204" pitchFamily="34" charset="0"/>
              </a:rPr>
              <a:t> vise Revenue &amp; Tip</a:t>
            </a:r>
            <a:endParaRPr lang="en-GB" sz="1200">
              <a:solidFill>
                <a:schemeClr val="bg2">
                  <a:lumMod val="50000"/>
                </a:schemeClr>
              </a:solidFill>
              <a:latin typeface="Arial Rounded MT Bold" panose="020F0704030504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'Location vise tip &amp; revenue'!$B$3</c:f>
              <c:strCache>
                <c:ptCount val="1"/>
                <c:pt idx="0">
                  <c:v>Sum of Tip ($)</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 vise tip &amp; revenue'!$A$4:$A$14</c:f>
              <c:strCache>
                <c:ptCount val="10"/>
                <c:pt idx="0">
                  <c:v>Austin</c:v>
                </c:pt>
                <c:pt idx="1">
                  <c:v>Chicago</c:v>
                </c:pt>
                <c:pt idx="2">
                  <c:v>Dallas</c:v>
                </c:pt>
                <c:pt idx="3">
                  <c:v>Houston</c:v>
                </c:pt>
                <c:pt idx="4">
                  <c:v>Los Angeles</c:v>
                </c:pt>
                <c:pt idx="5">
                  <c:v>New York</c:v>
                </c:pt>
                <c:pt idx="6">
                  <c:v>Phoenix</c:v>
                </c:pt>
                <c:pt idx="7">
                  <c:v>San Antonio</c:v>
                </c:pt>
                <c:pt idx="8">
                  <c:v>San Diego</c:v>
                </c:pt>
                <c:pt idx="9">
                  <c:v>San Jose</c:v>
                </c:pt>
              </c:strCache>
            </c:strRef>
          </c:cat>
          <c:val>
            <c:numRef>
              <c:f>'Location vise tip &amp; revenue'!$B$4:$B$14</c:f>
              <c:numCache>
                <c:formatCode>General</c:formatCode>
                <c:ptCount val="10"/>
                <c:pt idx="0">
                  <c:v>157.53000000000003</c:v>
                </c:pt>
                <c:pt idx="1">
                  <c:v>220.65</c:v>
                </c:pt>
                <c:pt idx="2">
                  <c:v>145.86999999999992</c:v>
                </c:pt>
                <c:pt idx="3">
                  <c:v>195.93999999999997</c:v>
                </c:pt>
                <c:pt idx="4">
                  <c:v>173.80999999999997</c:v>
                </c:pt>
                <c:pt idx="5">
                  <c:v>169.06000000000003</c:v>
                </c:pt>
                <c:pt idx="6">
                  <c:v>180.20000000000007</c:v>
                </c:pt>
                <c:pt idx="7">
                  <c:v>197.07</c:v>
                </c:pt>
                <c:pt idx="8">
                  <c:v>187.90999999999991</c:v>
                </c:pt>
                <c:pt idx="9">
                  <c:v>178.07000000000005</c:v>
                </c:pt>
              </c:numCache>
            </c:numRef>
          </c:val>
        </c:ser>
        <c:ser>
          <c:idx val="1"/>
          <c:order val="1"/>
          <c:tx>
            <c:strRef>
              <c:f>'Location vise tip &amp; revenue'!$C$3</c:f>
              <c:strCache>
                <c:ptCount val="1"/>
                <c:pt idx="0">
                  <c:v>Sum of Price ($)</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 vise tip &amp; revenue'!$A$4:$A$14</c:f>
              <c:strCache>
                <c:ptCount val="10"/>
                <c:pt idx="0">
                  <c:v>Austin</c:v>
                </c:pt>
                <c:pt idx="1">
                  <c:v>Chicago</c:v>
                </c:pt>
                <c:pt idx="2">
                  <c:v>Dallas</c:v>
                </c:pt>
                <c:pt idx="3">
                  <c:v>Houston</c:v>
                </c:pt>
                <c:pt idx="4">
                  <c:v>Los Angeles</c:v>
                </c:pt>
                <c:pt idx="5">
                  <c:v>New York</c:v>
                </c:pt>
                <c:pt idx="6">
                  <c:v>Phoenix</c:v>
                </c:pt>
                <c:pt idx="7">
                  <c:v>San Antonio</c:v>
                </c:pt>
                <c:pt idx="8">
                  <c:v>San Diego</c:v>
                </c:pt>
                <c:pt idx="9">
                  <c:v>San Jose</c:v>
                </c:pt>
              </c:strCache>
            </c:strRef>
          </c:cat>
          <c:val>
            <c:numRef>
              <c:f>'Location vise tip &amp; revenue'!$C$4:$C$14</c:f>
              <c:numCache>
                <c:formatCode>General</c:formatCode>
                <c:ptCount val="10"/>
                <c:pt idx="0">
                  <c:v>640.5</c:v>
                </c:pt>
                <c:pt idx="1">
                  <c:v>795.5</c:v>
                </c:pt>
                <c:pt idx="2">
                  <c:v>554.75</c:v>
                </c:pt>
                <c:pt idx="3">
                  <c:v>715</c:v>
                </c:pt>
                <c:pt idx="4">
                  <c:v>737.5</c:v>
                </c:pt>
                <c:pt idx="5">
                  <c:v>676.25</c:v>
                </c:pt>
                <c:pt idx="6">
                  <c:v>667.25</c:v>
                </c:pt>
                <c:pt idx="7">
                  <c:v>768.25</c:v>
                </c:pt>
                <c:pt idx="8">
                  <c:v>669.5</c:v>
                </c:pt>
                <c:pt idx="9">
                  <c:v>683.75</c:v>
                </c:pt>
              </c:numCache>
            </c:numRef>
          </c:val>
        </c:ser>
        <c:dLbls>
          <c:dLblPos val="inEnd"/>
          <c:showLegendKey val="0"/>
          <c:showVal val="1"/>
          <c:showCatName val="0"/>
          <c:showSerName val="0"/>
          <c:showPercent val="0"/>
          <c:showBubbleSize val="0"/>
        </c:dLbls>
        <c:gapWidth val="182"/>
        <c:axId val="228336040"/>
        <c:axId val="284761768"/>
      </c:barChart>
      <c:catAx>
        <c:axId val="228336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1768"/>
        <c:crosses val="autoZero"/>
        <c:auto val="1"/>
        <c:lblAlgn val="ctr"/>
        <c:lblOffset val="100"/>
        <c:noMultiLvlLbl val="0"/>
      </c:catAx>
      <c:valAx>
        <c:axId val="284761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6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project.xlsx]Orders by size!PivotTable4</c:name>
    <c:fmtId val="5"/>
  </c:pivotSource>
  <c:chart>
    <c:title>
      <c:tx>
        <c:rich>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r>
              <a:rPr lang="en-US" sz="1200" b="0">
                <a:solidFill>
                  <a:schemeClr val="bg2">
                    <a:lumMod val="50000"/>
                  </a:schemeClr>
                </a:solidFill>
                <a:latin typeface="Arial Rounded MT Bold" panose="020F0704030504030204" pitchFamily="34" charset="0"/>
              </a:rPr>
              <a:t>Taco Size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'Orders by size'!$B$3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'Orders by size'!$A$4:$A$6</c:f>
              <c:strCache>
                <c:ptCount val="2"/>
                <c:pt idx="0">
                  <c:v>Large</c:v>
                </c:pt>
                <c:pt idx="1">
                  <c:v>Regular</c:v>
                </c:pt>
              </c:strCache>
            </c:strRef>
          </c:cat>
          <c:val>
            <c:numRef>
              <c:f>'Orders by size'!$B$4:$B$6</c:f>
              <c:numCache>
                <c:formatCode>General</c:formatCode>
                <c:ptCount val="2"/>
                <c:pt idx="0">
                  <c:v>498</c:v>
                </c:pt>
                <c:pt idx="1">
                  <c:v>502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project.xlsx]orders by taco types!PivotTable5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2">
                    <a:lumMod val="50000"/>
                  </a:schemeClr>
                </a:solidFill>
                <a:latin typeface="Arial Rounded MT Bold" panose="020F0704030504030204" pitchFamily="34" charset="0"/>
              </a:rPr>
              <a:t>Orders by Taco Type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2">
              <a:shade val="53000"/>
            </a:schemeClr>
          </a:solidFill>
          <a:ln w="19050">
            <a:solidFill>
              <a:schemeClr val="lt1"/>
            </a:solidFill>
          </a:ln>
          <a:effectLst/>
        </c:spPr>
      </c:pivotFmt>
      <c:pivotFmt>
        <c:idx val="9"/>
        <c:spPr>
          <a:solidFill>
            <a:schemeClr val="accent2">
              <a:shade val="76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77000"/>
            </a:schemeClr>
          </a:solidFill>
          <a:ln w="19050">
            <a:solidFill>
              <a:schemeClr val="lt1"/>
            </a:solidFill>
          </a:ln>
          <a:effectLst/>
        </c:spPr>
      </c:pivotFmt>
      <c:pivotFmt>
        <c:idx val="12"/>
        <c:spPr>
          <a:solidFill>
            <a:schemeClr val="accent2">
              <a:tint val="54000"/>
            </a:schemeClr>
          </a:solidFill>
          <a:ln w="19050">
            <a:solidFill>
              <a:schemeClr val="lt1"/>
            </a:solidFill>
          </a:ln>
          <a:effectLst/>
        </c:spPr>
      </c:pivotFmt>
    </c:pivotFmts>
    <c:plotArea>
      <c:layout>
        <c:manualLayout>
          <c:layoutTarget val="inner"/>
          <c:xMode val="edge"/>
          <c:yMode val="edge"/>
          <c:x val="0.10748019511259722"/>
          <c:y val="0.2889033792650918"/>
          <c:w val="0.5427763995254018"/>
          <c:h val="0.46432824803149608"/>
        </c:manualLayout>
      </c:layout>
      <c:pieChart>
        <c:varyColors val="1"/>
        <c:ser>
          <c:idx val="0"/>
          <c:order val="0"/>
          <c:tx>
            <c:strRef>
              <c:f>'orders by taco types'!$B$3</c:f>
              <c:strCache>
                <c:ptCount val="1"/>
                <c:pt idx="0">
                  <c:v>Total</c:v>
                </c:pt>
              </c:strCache>
            </c:strRef>
          </c:tx>
          <c:dPt>
            <c:idx val="0"/>
            <c:bubble3D val="0"/>
            <c:spPr>
              <a:solidFill>
                <a:schemeClr val="accent2">
                  <a:shade val="53000"/>
                </a:schemeClr>
              </a:solidFill>
              <a:ln w="19050">
                <a:solidFill>
                  <a:schemeClr val="lt1"/>
                </a:solidFill>
              </a:ln>
              <a:effectLst/>
            </c:spPr>
          </c:dPt>
          <c:dPt>
            <c:idx val="1"/>
            <c:bubble3D val="0"/>
            <c:spPr>
              <a:solidFill>
                <a:schemeClr val="accent2">
                  <a:shade val="76000"/>
                </a:schemeClr>
              </a:solidFill>
              <a:ln w="19050">
                <a:solidFill>
                  <a:schemeClr val="lt1"/>
                </a:solidFill>
              </a:ln>
              <a:effectLst/>
            </c:spPr>
          </c:dPt>
          <c:dPt>
            <c:idx val="2"/>
            <c:bubble3D val="0"/>
            <c:spPr>
              <a:solidFill>
                <a:schemeClr val="accent2"/>
              </a:solidFill>
              <a:ln w="19050">
                <a:solidFill>
                  <a:schemeClr val="lt1"/>
                </a:solidFill>
              </a:ln>
              <a:effectLst/>
            </c:spPr>
          </c:dPt>
          <c:dPt>
            <c:idx val="3"/>
            <c:bubble3D val="0"/>
            <c:spPr>
              <a:solidFill>
                <a:schemeClr val="accent2">
                  <a:tint val="77000"/>
                </a:schemeClr>
              </a:solidFill>
              <a:ln w="19050">
                <a:solidFill>
                  <a:schemeClr val="lt1"/>
                </a:solidFill>
              </a:ln>
              <a:effectLst/>
            </c:spPr>
          </c:dPt>
          <c:dPt>
            <c:idx val="4"/>
            <c:bubble3D val="0"/>
            <c:spPr>
              <a:solidFill>
                <a:schemeClr val="accent2">
                  <a:tint val="5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'orders by taco types'!$A$4:$A$9</c:f>
              <c:strCache>
                <c:ptCount val="5"/>
                <c:pt idx="0">
                  <c:v>Beef Taco</c:v>
                </c:pt>
                <c:pt idx="1">
                  <c:v>Chicken Taco</c:v>
                </c:pt>
                <c:pt idx="2">
                  <c:v>Fish Taco</c:v>
                </c:pt>
                <c:pt idx="3">
                  <c:v>Pork Taco</c:v>
                </c:pt>
                <c:pt idx="4">
                  <c:v>Veggie Taco</c:v>
                </c:pt>
              </c:strCache>
            </c:strRef>
          </c:cat>
          <c:val>
            <c:numRef>
              <c:f>'orders by taco types'!$B$4:$B$9</c:f>
              <c:numCache>
                <c:formatCode>General</c:formatCode>
                <c:ptCount val="5"/>
                <c:pt idx="0">
                  <c:v>182</c:v>
                </c:pt>
                <c:pt idx="1">
                  <c:v>218</c:v>
                </c:pt>
                <c:pt idx="2">
                  <c:v>211</c:v>
                </c:pt>
                <c:pt idx="3">
                  <c:v>192</c:v>
                </c:pt>
                <c:pt idx="4">
                  <c:v>197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project.xlsx]Day vise Orders!PivotTable6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bg2">
                    <a:lumMod val="50000"/>
                  </a:schemeClr>
                </a:solidFill>
                <a:latin typeface="Arial Rounded MT Bold" panose="020F0704030504030204" pitchFamily="34" charset="0"/>
              </a:rPr>
              <a:t>Day Vise Orders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s>
    <c:plotArea>
      <c:layout/>
      <c:doughnutChart>
        <c:varyColors val="1"/>
        <c:ser>
          <c:idx val="0"/>
          <c:order val="0"/>
          <c:tx>
            <c:strRef>
              <c:f>'Day vise Orders'!$B$3</c:f>
              <c:strCache>
                <c:ptCount val="1"/>
                <c:pt idx="0">
                  <c:v>Total</c:v>
                </c:pt>
              </c:strCache>
            </c:strRef>
          </c:tx>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'Day vise Orders'!$A$4:$A$6</c:f>
              <c:strCache>
                <c:ptCount val="2"/>
                <c:pt idx="0">
                  <c:v>FALSE</c:v>
                </c:pt>
                <c:pt idx="1">
                  <c:v>TRUE</c:v>
                </c:pt>
              </c:strCache>
            </c:strRef>
          </c:cat>
          <c:val>
            <c:numRef>
              <c:f>'Day vise Orders'!$B$4:$B$6</c:f>
              <c:numCache>
                <c:formatCode>General</c:formatCode>
                <c:ptCount val="2"/>
                <c:pt idx="0">
                  <c:v>725</c:v>
                </c:pt>
                <c:pt idx="1">
                  <c:v>275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project.xlsx]avg delivery duration by restur!PivotTable8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bg2">
                    <a:lumMod val="50000"/>
                  </a:schemeClr>
                </a:solidFill>
                <a:latin typeface="Arial Rounded MT Bold" panose="020F0704030504030204" pitchFamily="34" charset="0"/>
              </a:rPr>
              <a:t>Avg</a:t>
            </a:r>
            <a:r>
              <a:rPr lang="en-US" sz="1100" baseline="0">
                <a:solidFill>
                  <a:schemeClr val="bg2">
                    <a:lumMod val="50000"/>
                  </a:schemeClr>
                </a:solidFill>
                <a:latin typeface="Arial Rounded MT Bold" panose="020F0704030504030204" pitchFamily="34" charset="0"/>
              </a:rPr>
              <a:t> Delivery Duration By Resturent</a:t>
            </a:r>
            <a:endParaRPr lang="en-US" sz="1100">
              <a:solidFill>
                <a:schemeClr val="bg2">
                  <a:lumMod val="50000"/>
                </a:schemeClr>
              </a:solidFill>
              <a:latin typeface="Arial Rounded MT Bold" panose="020F0704030504030204" pitchFamily="34" charset="0"/>
            </a:endParaRPr>
          </a:p>
        </c:rich>
      </c:tx>
      <c:layout>
        <c:manualLayout>
          <c:xMode val="edge"/>
          <c:yMode val="edge"/>
          <c:x val="0.11329475746367439"/>
          <c:y val="3.75586854460093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'avg delivery duration by restur'!$B$3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delivery duration by restur'!$A$4:$A$14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'avg delivery duration by restur'!$B$4:$B$14</c:f>
              <c:numCache>
                <c:formatCode>General</c:formatCode>
                <c:ptCount val="10"/>
                <c:pt idx="0">
                  <c:v>50.29807692307692</c:v>
                </c:pt>
                <c:pt idx="1">
                  <c:v>48.235294117647058</c:v>
                </c:pt>
                <c:pt idx="2">
                  <c:v>51.481132075471699</c:v>
                </c:pt>
                <c:pt idx="3">
                  <c:v>47.051020408163268</c:v>
                </c:pt>
                <c:pt idx="4">
                  <c:v>51.9</c:v>
                </c:pt>
                <c:pt idx="5">
                  <c:v>49.939393939393938</c:v>
                </c:pt>
                <c:pt idx="6">
                  <c:v>51.93684210526316</c:v>
                </c:pt>
                <c:pt idx="7">
                  <c:v>52.714285714285715</c:v>
                </c:pt>
                <c:pt idx="8">
                  <c:v>53.561904761904763</c:v>
                </c:pt>
                <c:pt idx="9">
                  <c:v>51.641025641025642</c:v>
                </c:pt>
              </c:numCache>
            </c:numRef>
          </c:val>
          <c:smooth val="0"/>
        </c:ser>
        <c:dLbls>
          <c:showLegendKey val="0"/>
          <c:showVal val="0"/>
          <c:showCatName val="0"/>
          <c:showSerName val="0"/>
          <c:showPercent val="0"/>
          <c:showBubbleSize val="0"/>
        </c:dLbls>
        <c:marker val="1"/>
        <c:smooth val="0"/>
        <c:axId val="284762160"/>
        <c:axId val="284766080"/>
      </c:lineChart>
      <c:catAx>
        <c:axId val="2847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6080"/>
        <c:crosses val="autoZero"/>
        <c:auto val="1"/>
        <c:lblAlgn val="ctr"/>
        <c:lblOffset val="100"/>
        <c:noMultiLvlLbl val="0"/>
      </c:catAx>
      <c:valAx>
        <c:axId val="2847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762160"/>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project.xlsx]Orders by Resturents!PivotTable2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Resturent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'Orders by Resturents'!$B$3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by Resturents'!$A$4:$A$14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'Orders by Resturents'!$B$4:$B$14</c:f>
              <c:numCache>
                <c:formatCode>General</c:formatCode>
                <c:ptCount val="10"/>
                <c:pt idx="0">
                  <c:v>104</c:v>
                </c:pt>
                <c:pt idx="1">
                  <c:v>85</c:v>
                </c:pt>
                <c:pt idx="2">
                  <c:v>106</c:v>
                </c:pt>
                <c:pt idx="3">
                  <c:v>98</c:v>
                </c:pt>
                <c:pt idx="4">
                  <c:v>100</c:v>
                </c:pt>
                <c:pt idx="5">
                  <c:v>99</c:v>
                </c:pt>
                <c:pt idx="6">
                  <c:v>95</c:v>
                </c:pt>
                <c:pt idx="7">
                  <c:v>91</c:v>
                </c:pt>
                <c:pt idx="8">
                  <c:v>105</c:v>
                </c:pt>
                <c:pt idx="9">
                  <c:v>117</c:v>
                </c:pt>
              </c:numCache>
            </c:numRef>
          </c:val>
        </c:ser>
        <c:dLbls>
          <c:showLegendKey val="0"/>
          <c:showVal val="1"/>
          <c:showCatName val="0"/>
          <c:showSerName val="0"/>
          <c:showPercent val="0"/>
          <c:showBubbleSize val="0"/>
        </c:dLbls>
        <c:gapWidth val="150"/>
        <c:shape val="box"/>
        <c:axId val="229598016"/>
        <c:axId val="228771640"/>
        <c:axId val="0"/>
      </c:bar3DChart>
      <c:catAx>
        <c:axId val="2295980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71640"/>
        <c:crosses val="autoZero"/>
        <c:auto val="1"/>
        <c:lblAlgn val="ctr"/>
        <c:lblOffset val="100"/>
        <c:noMultiLvlLbl val="0"/>
      </c:catAx>
      <c:valAx>
        <c:axId val="228771640"/>
        <c:scaling>
          <c:orientation val="minMax"/>
        </c:scaling>
        <c:delete val="1"/>
        <c:axPos val="l"/>
        <c:numFmt formatCode="General" sourceLinked="1"/>
        <c:majorTickMark val="out"/>
        <c:minorTickMark val="none"/>
        <c:tickLblPos val="nextTo"/>
        <c:crossAx val="22959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project.xlsx]Location vise tip &amp; revenue!PivotTable3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Location</a:t>
            </a:r>
            <a:r>
              <a:rPr lang="en-GB" baseline="0"/>
              <a:t> vise Revenue &amp; Tip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'Location vise tip &amp; revenue'!$B$3</c:f>
              <c:strCache>
                <c:ptCount val="1"/>
                <c:pt idx="0">
                  <c:v>Sum of Tip ($)</c:v>
                </c:pt>
              </c:strCache>
            </c:strRef>
          </c:tx>
          <c:spPr>
            <a:solidFill>
              <a:schemeClr val="accent1"/>
            </a:solidFill>
            <a:ln>
              <a:noFill/>
            </a:ln>
            <a:effectLst/>
          </c:spPr>
          <c:invertIfNegative val="0"/>
          <c:cat>
            <c:strRef>
              <c:f>'Location vise tip &amp; revenue'!$A$4:$A$14</c:f>
              <c:strCache>
                <c:ptCount val="10"/>
                <c:pt idx="0">
                  <c:v>Austin</c:v>
                </c:pt>
                <c:pt idx="1">
                  <c:v>Chicago</c:v>
                </c:pt>
                <c:pt idx="2">
                  <c:v>Dallas</c:v>
                </c:pt>
                <c:pt idx="3">
                  <c:v>Houston</c:v>
                </c:pt>
                <c:pt idx="4">
                  <c:v>Los Angeles</c:v>
                </c:pt>
                <c:pt idx="5">
                  <c:v>New York</c:v>
                </c:pt>
                <c:pt idx="6">
                  <c:v>Phoenix</c:v>
                </c:pt>
                <c:pt idx="7">
                  <c:v>San Antonio</c:v>
                </c:pt>
                <c:pt idx="8">
                  <c:v>San Diego</c:v>
                </c:pt>
                <c:pt idx="9">
                  <c:v>San Jose</c:v>
                </c:pt>
              </c:strCache>
            </c:strRef>
          </c:cat>
          <c:val>
            <c:numRef>
              <c:f>'Location vise tip &amp; revenue'!$B$4:$B$14</c:f>
              <c:numCache>
                <c:formatCode>General</c:formatCode>
                <c:ptCount val="10"/>
                <c:pt idx="0">
                  <c:v>157.53000000000003</c:v>
                </c:pt>
                <c:pt idx="1">
                  <c:v>220.65</c:v>
                </c:pt>
                <c:pt idx="2">
                  <c:v>145.86999999999992</c:v>
                </c:pt>
                <c:pt idx="3">
                  <c:v>195.93999999999997</c:v>
                </c:pt>
                <c:pt idx="4">
                  <c:v>173.80999999999997</c:v>
                </c:pt>
                <c:pt idx="5">
                  <c:v>169.06000000000003</c:v>
                </c:pt>
                <c:pt idx="6">
                  <c:v>180.20000000000007</c:v>
                </c:pt>
                <c:pt idx="7">
                  <c:v>197.07</c:v>
                </c:pt>
                <c:pt idx="8">
                  <c:v>187.90999999999991</c:v>
                </c:pt>
                <c:pt idx="9">
                  <c:v>178.07000000000005</c:v>
                </c:pt>
              </c:numCache>
            </c:numRef>
          </c:val>
        </c:ser>
        <c:ser>
          <c:idx val="1"/>
          <c:order val="1"/>
          <c:tx>
            <c:strRef>
              <c:f>'Location vise tip &amp; revenue'!$C$3</c:f>
              <c:strCache>
                <c:ptCount val="1"/>
                <c:pt idx="0">
                  <c:v>Sum of Price ($)</c:v>
                </c:pt>
              </c:strCache>
            </c:strRef>
          </c:tx>
          <c:spPr>
            <a:solidFill>
              <a:schemeClr val="accent2"/>
            </a:solidFill>
            <a:ln>
              <a:noFill/>
            </a:ln>
            <a:effectLst/>
          </c:spPr>
          <c:invertIfNegative val="0"/>
          <c:cat>
            <c:strRef>
              <c:f>'Location vise tip &amp; revenue'!$A$4:$A$14</c:f>
              <c:strCache>
                <c:ptCount val="10"/>
                <c:pt idx="0">
                  <c:v>Austin</c:v>
                </c:pt>
                <c:pt idx="1">
                  <c:v>Chicago</c:v>
                </c:pt>
                <c:pt idx="2">
                  <c:v>Dallas</c:v>
                </c:pt>
                <c:pt idx="3">
                  <c:v>Houston</c:v>
                </c:pt>
                <c:pt idx="4">
                  <c:v>Los Angeles</c:v>
                </c:pt>
                <c:pt idx="5">
                  <c:v>New York</c:v>
                </c:pt>
                <c:pt idx="6">
                  <c:v>Phoenix</c:v>
                </c:pt>
                <c:pt idx="7">
                  <c:v>San Antonio</c:v>
                </c:pt>
                <c:pt idx="8">
                  <c:v>San Diego</c:v>
                </c:pt>
                <c:pt idx="9">
                  <c:v>San Jose</c:v>
                </c:pt>
              </c:strCache>
            </c:strRef>
          </c:cat>
          <c:val>
            <c:numRef>
              <c:f>'Location vise tip &amp; revenue'!$C$4:$C$14</c:f>
              <c:numCache>
                <c:formatCode>General</c:formatCode>
                <c:ptCount val="10"/>
                <c:pt idx="0">
                  <c:v>640.5</c:v>
                </c:pt>
                <c:pt idx="1">
                  <c:v>795.5</c:v>
                </c:pt>
                <c:pt idx="2">
                  <c:v>554.75</c:v>
                </c:pt>
                <c:pt idx="3">
                  <c:v>715</c:v>
                </c:pt>
                <c:pt idx="4">
                  <c:v>737.5</c:v>
                </c:pt>
                <c:pt idx="5">
                  <c:v>676.25</c:v>
                </c:pt>
                <c:pt idx="6">
                  <c:v>667.25</c:v>
                </c:pt>
                <c:pt idx="7">
                  <c:v>768.25</c:v>
                </c:pt>
                <c:pt idx="8">
                  <c:v>669.5</c:v>
                </c:pt>
                <c:pt idx="9">
                  <c:v>683.75</c:v>
                </c:pt>
              </c:numCache>
            </c:numRef>
          </c:val>
        </c:ser>
        <c:dLbls>
          <c:showLegendKey val="0"/>
          <c:showVal val="0"/>
          <c:showCatName val="0"/>
          <c:showSerName val="0"/>
          <c:showPercent val="0"/>
          <c:showBubbleSize val="0"/>
        </c:dLbls>
        <c:gapWidth val="182"/>
        <c:axId val="228986928"/>
        <c:axId val="282674600"/>
      </c:barChart>
      <c:catAx>
        <c:axId val="22898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74600"/>
        <c:crosses val="autoZero"/>
        <c:auto val="1"/>
        <c:lblAlgn val="ctr"/>
        <c:lblOffset val="100"/>
        <c:noMultiLvlLbl val="0"/>
      </c:catAx>
      <c:valAx>
        <c:axId val="282674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project.xlsx]Orders by size!PivotTable4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Taco</a:t>
            </a:r>
            <a:r>
              <a:rPr lang="en-US" baseline="0"/>
              <a: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'Orders by size'!$B$3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by size'!$A$4:$A$6</c:f>
              <c:strCache>
                <c:ptCount val="2"/>
                <c:pt idx="0">
                  <c:v>Large</c:v>
                </c:pt>
                <c:pt idx="1">
                  <c:v>Regular</c:v>
                </c:pt>
              </c:strCache>
            </c:strRef>
          </c:cat>
          <c:val>
            <c:numRef>
              <c:f>'Orders by size'!$B$4:$B$6</c:f>
              <c:numCache>
                <c:formatCode>General</c:formatCode>
                <c:ptCount val="2"/>
                <c:pt idx="0">
                  <c:v>498</c:v>
                </c:pt>
                <c:pt idx="1">
                  <c:v>502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project.xlsx]orders by taco types!PivotTable5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Taco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'orders by taco types'!$B$3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by taco types'!$A$4:$A$9</c:f>
              <c:strCache>
                <c:ptCount val="5"/>
                <c:pt idx="0">
                  <c:v>Beef Taco</c:v>
                </c:pt>
                <c:pt idx="1">
                  <c:v>Chicken Taco</c:v>
                </c:pt>
                <c:pt idx="2">
                  <c:v>Fish Taco</c:v>
                </c:pt>
                <c:pt idx="3">
                  <c:v>Pork Taco</c:v>
                </c:pt>
                <c:pt idx="4">
                  <c:v>Veggie Taco</c:v>
                </c:pt>
              </c:strCache>
            </c:strRef>
          </c:cat>
          <c:val>
            <c:numRef>
              <c:f>'orders by taco types'!$B$4:$B$9</c:f>
              <c:numCache>
                <c:formatCode>General</c:formatCode>
                <c:ptCount val="5"/>
                <c:pt idx="0">
                  <c:v>182</c:v>
                </c:pt>
                <c:pt idx="1">
                  <c:v>218</c:v>
                </c:pt>
                <c:pt idx="2">
                  <c:v>211</c:v>
                </c:pt>
                <c:pt idx="3">
                  <c:v>192</c:v>
                </c:pt>
                <c:pt idx="4">
                  <c:v>197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project.xlsx]Day vise Orders!PivotTable6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Vise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'Day vise Orders'!$B$3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'Day vise Orders'!$A$4:$A$6</c:f>
              <c:strCache>
                <c:ptCount val="2"/>
                <c:pt idx="0">
                  <c:v>FALSE</c:v>
                </c:pt>
                <c:pt idx="1">
                  <c:v>TRUE</c:v>
                </c:pt>
              </c:strCache>
            </c:strRef>
          </c:cat>
          <c:val>
            <c:numRef>
              <c:f>'Day vise Orders'!$B$4:$B$6</c:f>
              <c:numCache>
                <c:formatCode>General</c:formatCode>
                <c:ptCount val="2"/>
                <c:pt idx="0">
                  <c:v>725</c:v>
                </c:pt>
                <c:pt idx="1">
                  <c:v>275</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project.xlsx]avg delivery duration by restur!PivotTable8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Delivery Duration By Resturent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'avg delivery duration by restur'!$B$3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delivery duration by restur'!$A$4:$A$14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'avg delivery duration by restur'!$B$4:$B$14</c:f>
              <c:numCache>
                <c:formatCode>General</c:formatCode>
                <c:ptCount val="10"/>
                <c:pt idx="0">
                  <c:v>50.29807692307692</c:v>
                </c:pt>
                <c:pt idx="1">
                  <c:v>48.235294117647058</c:v>
                </c:pt>
                <c:pt idx="2">
                  <c:v>51.481132075471699</c:v>
                </c:pt>
                <c:pt idx="3">
                  <c:v>47.051020408163268</c:v>
                </c:pt>
                <c:pt idx="4">
                  <c:v>51.9</c:v>
                </c:pt>
                <c:pt idx="5">
                  <c:v>49.939393939393938</c:v>
                </c:pt>
                <c:pt idx="6">
                  <c:v>51.93684210526316</c:v>
                </c:pt>
                <c:pt idx="7">
                  <c:v>52.714285714285715</c:v>
                </c:pt>
                <c:pt idx="8">
                  <c:v>53.561904761904763</c:v>
                </c:pt>
                <c:pt idx="9">
                  <c:v>51.641025641025642</c:v>
                </c:pt>
              </c:numCache>
            </c:numRef>
          </c:val>
          <c:smooth val="0"/>
        </c:ser>
        <c:dLbls>
          <c:showLegendKey val="0"/>
          <c:showVal val="0"/>
          <c:showCatName val="0"/>
          <c:showSerName val="0"/>
          <c:showPercent val="0"/>
          <c:showBubbleSize val="0"/>
        </c:dLbls>
        <c:marker val="1"/>
        <c:smooth val="0"/>
        <c:axId val="283588656"/>
        <c:axId val="282458200"/>
      </c:lineChart>
      <c:catAx>
        <c:axId val="28358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458200"/>
        <c:crosses val="autoZero"/>
        <c:auto val="1"/>
        <c:lblAlgn val="ctr"/>
        <c:lblOffset val="100"/>
        <c:noMultiLvlLbl val="0"/>
      </c:catAx>
      <c:valAx>
        <c:axId val="28245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58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project.xlsx]Revenue by resturent!PivotTable1</c:name>
    <c:fmtId val="13"/>
  </c:pivotSource>
  <c:chart>
    <c:title>
      <c:tx>
        <c:rich>
          <a:bodyPr rot="0" spcFirstLastPara="1" vertOverflow="ellipsis" vert="horz" wrap="square" anchor="ctr" anchorCtr="1"/>
          <a:lstStyle/>
          <a:p>
            <a:pPr algn="ctr">
              <a:defRPr sz="1400" b="0" i="0" u="none" strike="noStrike" kern="1200" cap="all" spc="50" baseline="0">
                <a:solidFill>
                  <a:schemeClr val="tx1">
                    <a:lumMod val="75000"/>
                    <a:lumOff val="25000"/>
                  </a:schemeClr>
                </a:solidFill>
                <a:latin typeface="+mn-lt"/>
                <a:ea typeface="+mn-ea"/>
                <a:cs typeface="+mn-cs"/>
              </a:defRPr>
            </a:pPr>
            <a:r>
              <a:rPr lang="en-US" sz="1100" b="0">
                <a:solidFill>
                  <a:schemeClr val="bg2">
                    <a:lumMod val="50000"/>
                  </a:schemeClr>
                </a:solidFill>
                <a:latin typeface="Arial Rounded MT Bold" panose="020F0704030504030204" pitchFamily="34" charset="0"/>
              </a:rPr>
              <a:t>Revenue By Resturent</a:t>
            </a:r>
          </a:p>
        </c:rich>
      </c:tx>
      <c:layout/>
      <c:overlay val="0"/>
      <c:spPr>
        <a:noFill/>
        <a:ln>
          <a:noFill/>
        </a:ln>
        <a:effectLst/>
      </c:spPr>
      <c:txPr>
        <a:bodyPr rot="0" spcFirstLastPara="1" vertOverflow="ellipsis" vert="horz" wrap="square" anchor="ctr" anchorCtr="1"/>
        <a:lstStyle/>
        <a:p>
          <a:pPr algn="ctr">
            <a:defRPr sz="1400" b="0" i="0" u="none" strike="noStrike" kern="1200" cap="all" spc="5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2">
              <a:shade val="420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hade val="55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hade val="680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hade val="80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hade val="93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tint val="940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tint val="810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2">
              <a:tint val="69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tint val="56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tint val="43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'Revenue by resturent'!$B$3</c:f>
              <c:strCache>
                <c:ptCount val="1"/>
                <c:pt idx="0">
                  <c:v>Total</c:v>
                </c:pt>
              </c:strCache>
            </c:strRef>
          </c:tx>
          <c:dPt>
            <c:idx val="0"/>
            <c:bubble3D val="0"/>
            <c:spPr>
              <a:solidFill>
                <a:schemeClr val="accent2">
                  <a:shade val="42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hade val="55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2">
                  <a:shade val="68000"/>
                </a:schemeClr>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shade val="8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2">
                  <a:shade val="93000"/>
                </a:schemeClr>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2">
                  <a:tint val="94000"/>
                </a:schemeClr>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2">
                  <a:tint val="81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tint val="69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2">
                  <a:tint val="56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2">
                  <a:tint val="43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 by resturent'!$A$4:$A$14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'Revenue by resturent'!$B$4:$B$14</c:f>
              <c:numCache>
                <c:formatCode>General</c:formatCode>
                <c:ptCount val="10"/>
                <c:pt idx="0">
                  <c:v>900.58000000000038</c:v>
                </c:pt>
                <c:pt idx="1">
                  <c:v>726.50000000000011</c:v>
                </c:pt>
                <c:pt idx="2">
                  <c:v>932.74999999999966</c:v>
                </c:pt>
                <c:pt idx="3">
                  <c:v>849.19999999999993</c:v>
                </c:pt>
                <c:pt idx="4">
                  <c:v>899.1500000000002</c:v>
                </c:pt>
                <c:pt idx="5">
                  <c:v>882.04</c:v>
                </c:pt>
                <c:pt idx="6">
                  <c:v>832.82999999999993</c:v>
                </c:pt>
                <c:pt idx="7">
                  <c:v>788.54999999999984</c:v>
                </c:pt>
                <c:pt idx="8">
                  <c:v>911.4100000000002</c:v>
                </c:pt>
                <c:pt idx="9">
                  <c:v>991.3499999999998</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project.xlsx]Orders by Resturents!PivotTable2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2">
                    <a:lumMod val="50000"/>
                  </a:schemeClr>
                </a:solidFill>
                <a:latin typeface="Arial Rounded MT Bold" panose="020F0704030504030204" pitchFamily="34" charset="0"/>
              </a:rPr>
              <a:t>Orders by Resturent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013123359580057E-2"/>
          <c:y val="0.19816578483245154"/>
          <c:w val="0.93115354330708666"/>
          <c:h val="0.35708258689885986"/>
        </c:manualLayout>
      </c:layout>
      <c:bar3DChart>
        <c:barDir val="col"/>
        <c:grouping val="stacked"/>
        <c:varyColors val="0"/>
        <c:ser>
          <c:idx val="0"/>
          <c:order val="0"/>
          <c:tx>
            <c:strRef>
              <c:f>'Orders by Resturents'!$B$3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by Resturents'!$A$4:$A$14</c:f>
              <c:strCache>
                <c:ptCount val="10"/>
                <c:pt idx="0">
                  <c:v>Casa del Taco</c:v>
                </c:pt>
                <c:pt idx="1">
                  <c:v>El Taco Loco</c:v>
                </c:pt>
                <c:pt idx="2">
                  <c:v>Grande Tacos</c:v>
                </c:pt>
                <c:pt idx="3">
                  <c:v>La Vida Taco</c:v>
                </c:pt>
                <c:pt idx="4">
                  <c:v>Spicy Taco House</c:v>
                </c:pt>
                <c:pt idx="5">
                  <c:v>Taco Fiesta</c:v>
                </c:pt>
                <c:pt idx="6">
                  <c:v>Taco Haven</c:v>
                </c:pt>
                <c:pt idx="7">
                  <c:v>Taco Time Express</c:v>
                </c:pt>
                <c:pt idx="8">
                  <c:v>The Taco Stand</c:v>
                </c:pt>
                <c:pt idx="9">
                  <c:v>Urban Tacos</c:v>
                </c:pt>
              </c:strCache>
            </c:strRef>
          </c:cat>
          <c:val>
            <c:numRef>
              <c:f>'Orders by Resturents'!$B$4:$B$14</c:f>
              <c:numCache>
                <c:formatCode>General</c:formatCode>
                <c:ptCount val="10"/>
                <c:pt idx="0">
                  <c:v>104</c:v>
                </c:pt>
                <c:pt idx="1">
                  <c:v>85</c:v>
                </c:pt>
                <c:pt idx="2">
                  <c:v>106</c:v>
                </c:pt>
                <c:pt idx="3">
                  <c:v>98</c:v>
                </c:pt>
                <c:pt idx="4">
                  <c:v>100</c:v>
                </c:pt>
                <c:pt idx="5">
                  <c:v>99</c:v>
                </c:pt>
                <c:pt idx="6">
                  <c:v>95</c:v>
                </c:pt>
                <c:pt idx="7">
                  <c:v>91</c:v>
                </c:pt>
                <c:pt idx="8">
                  <c:v>105</c:v>
                </c:pt>
                <c:pt idx="9">
                  <c:v>117</c:v>
                </c:pt>
              </c:numCache>
            </c:numRef>
          </c:val>
        </c:ser>
        <c:dLbls>
          <c:showLegendKey val="0"/>
          <c:showVal val="1"/>
          <c:showCatName val="0"/>
          <c:showSerName val="0"/>
          <c:showPercent val="0"/>
          <c:showBubbleSize val="0"/>
        </c:dLbls>
        <c:gapWidth val="150"/>
        <c:shape val="box"/>
        <c:axId val="228336432"/>
        <c:axId val="228334472"/>
        <c:axId val="0"/>
      </c:bar3DChart>
      <c:catAx>
        <c:axId val="2283364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34472"/>
        <c:crosses val="autoZero"/>
        <c:auto val="1"/>
        <c:lblAlgn val="ctr"/>
        <c:lblOffset val="100"/>
        <c:noMultiLvlLbl val="0"/>
      </c:catAx>
      <c:valAx>
        <c:axId val="228334472"/>
        <c:scaling>
          <c:orientation val="minMax"/>
        </c:scaling>
        <c:delete val="1"/>
        <c:axPos val="l"/>
        <c:numFmt formatCode="General" sourceLinked="1"/>
        <c:majorTickMark val="out"/>
        <c:minorTickMark val="none"/>
        <c:tickLblPos val="nextTo"/>
        <c:crossAx val="228336432"/>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438150</xdr:colOff>
      <xdr:row>1</xdr:row>
      <xdr:rowOff>138112</xdr:rowOff>
    </xdr:from>
    <xdr:to>
      <xdr:col>9</xdr:col>
      <xdr:colOff>76200</xdr:colOff>
      <xdr:row>16</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95250</xdr:colOff>
      <xdr:row>2</xdr:row>
      <xdr:rowOff>152400</xdr:rowOff>
    </xdr:from>
    <xdr:to>
      <xdr:col>11</xdr:col>
      <xdr:colOff>352425</xdr:colOff>
      <xdr:row>7</xdr:row>
      <xdr:rowOff>95249</xdr:rowOff>
    </xdr:to>
    <mc:AlternateContent xmlns:mc="http://schemas.openxmlformats.org/markup-compatibility/2006" xmlns:a14="http://schemas.microsoft.com/office/drawing/2010/main">
      <mc:Choice Requires="a14">
        <xdr:graphicFrame macro="">
          <xdr:nvGraphicFramePr>
            <xdr:cNvPr id="3" name="Taco Size"/>
            <xdr:cNvGraphicFramePr/>
          </xdr:nvGraphicFramePr>
          <xdr:xfrm>
            <a:off x="0" y="0"/>
            <a:ext cx="0" cy="0"/>
          </xdr:xfrm>
          <a:graphic>
            <a:graphicData uri="http://schemas.microsoft.com/office/drawing/2010/slicer">
              <sle:slicer xmlns:sle="http://schemas.microsoft.com/office/drawing/2010/slicer" name="Taco Size"/>
            </a:graphicData>
          </a:graphic>
        </xdr:graphicFrame>
      </mc:Choice>
      <mc:Fallback xmlns="">
        <xdr:sp macro="" textlink="">
          <xdr:nvSpPr>
            <xdr:cNvPr id="0" name=""/>
            <xdr:cNvSpPr>
              <a:spLocks noTextEdit="1"/>
            </xdr:cNvSpPr>
          </xdr:nvSpPr>
          <xdr:spPr>
            <a:xfrm>
              <a:off x="8162925" y="533400"/>
              <a:ext cx="866775" cy="8953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157162</xdr:rowOff>
    </xdr:from>
    <xdr:to>
      <xdr:col>10</xdr:col>
      <xdr:colOff>314325</xdr:colOff>
      <xdr:row>18</xdr:row>
      <xdr:rowOff>180976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38099</xdr:colOff>
      <xdr:row>3</xdr:row>
      <xdr:rowOff>28576</xdr:rowOff>
    </xdr:from>
    <xdr:to>
      <xdr:col>12</xdr:col>
      <xdr:colOff>542924</xdr:colOff>
      <xdr:row>12</xdr:row>
      <xdr:rowOff>9525</xdr:rowOff>
    </xdr:to>
    <mc:AlternateContent xmlns:mc="http://schemas.openxmlformats.org/markup-compatibility/2006" xmlns:a14="http://schemas.microsoft.com/office/drawing/2010/main">
      <mc:Choice Requires="a14">
        <xdr:graphicFrame macro="">
          <xdr:nvGraphicFramePr>
            <xdr:cNvPr id="2" name="Taco Type"/>
            <xdr:cNvGraphicFramePr/>
          </xdr:nvGraphicFramePr>
          <xdr:xfrm>
            <a:off x="0" y="0"/>
            <a:ext cx="0" cy="0"/>
          </xdr:xfrm>
          <a:graphic>
            <a:graphicData uri="http://schemas.microsoft.com/office/drawing/2010/slicer">
              <sle:slicer xmlns:sle="http://schemas.microsoft.com/office/drawing/2010/slicer" name="Taco Type"/>
            </a:graphicData>
          </a:graphic>
        </xdr:graphicFrame>
      </mc:Choice>
      <mc:Fallback xmlns="">
        <xdr:sp macro="" textlink="">
          <xdr:nvSpPr>
            <xdr:cNvPr id="0" name=""/>
            <xdr:cNvSpPr>
              <a:spLocks noTextEdit="1"/>
            </xdr:cNvSpPr>
          </xdr:nvSpPr>
          <xdr:spPr>
            <a:xfrm>
              <a:off x="7781924" y="600076"/>
              <a:ext cx="1114425" cy="1695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557211</xdr:colOff>
      <xdr:row>4</xdr:row>
      <xdr:rowOff>80962</xdr:rowOff>
    </xdr:from>
    <xdr:to>
      <xdr:col>11</xdr:col>
      <xdr:colOff>323849</xdr:colOff>
      <xdr:row>18</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4</xdr:row>
      <xdr:rowOff>157162</xdr:rowOff>
    </xdr:from>
    <xdr:to>
      <xdr:col>10</xdr:col>
      <xdr:colOff>590550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257175</xdr:colOff>
      <xdr:row>1</xdr:row>
      <xdr:rowOff>95250</xdr:rowOff>
    </xdr:from>
    <xdr:to>
      <xdr:col>13</xdr:col>
      <xdr:colOff>209550</xdr:colOff>
      <xdr:row>17</xdr:row>
      <xdr:rowOff>95250</xdr:rowOff>
    </xdr:to>
    <mc:AlternateContent xmlns:mc="http://schemas.openxmlformats.org/markup-compatibility/2006" xmlns:a14="http://schemas.microsoft.com/office/drawing/2010/main">
      <mc:Choice Requires="a14">
        <xdr:graphicFrame macro="">
          <xdr:nvGraphicFramePr>
            <xdr:cNvPr id="3" name="Restaurant Name"/>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mlns="">
        <xdr:sp macro="" textlink="">
          <xdr:nvSpPr>
            <xdr:cNvPr id="0" name=""/>
            <xdr:cNvSpPr>
              <a:spLocks noTextEdit="1"/>
            </xdr:cNvSpPr>
          </xdr:nvSpPr>
          <xdr:spPr>
            <a:xfrm>
              <a:off x="7724775" y="285750"/>
              <a:ext cx="1171575" cy="304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4</xdr:row>
      <xdr:rowOff>157162</xdr:rowOff>
    </xdr:from>
    <xdr:to>
      <xdr:col>10</xdr:col>
      <xdr:colOff>590550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419100</xdr:colOff>
      <xdr:row>3</xdr:row>
      <xdr:rowOff>38100</xdr:rowOff>
    </xdr:from>
    <xdr:to>
      <xdr:col>14</xdr:col>
      <xdr:colOff>419100</xdr:colOff>
      <xdr:row>8</xdr:row>
      <xdr:rowOff>28575</xdr:rowOff>
    </xdr:to>
    <mc:AlternateContent xmlns:mc="http://schemas.openxmlformats.org/markup-compatibility/2006" xmlns:a14="http://schemas.microsoft.com/office/drawing/2010/main">
      <mc:Choice Requires="a14">
        <xdr:graphicFrame macro="">
          <xdr:nvGraphicFramePr>
            <xdr:cNvPr id="3" name="Weekend Order"/>
            <xdr:cNvGraphicFramePr/>
          </xdr:nvGraphicFramePr>
          <xdr:xfrm>
            <a:off x="0" y="0"/>
            <a:ext cx="0" cy="0"/>
          </xdr:xfrm>
          <a:graphic>
            <a:graphicData uri="http://schemas.microsoft.com/office/drawing/2010/slicer">
              <sle:slicer xmlns:sle="http://schemas.microsoft.com/office/drawing/2010/slicer" name="Weekend Order"/>
            </a:graphicData>
          </a:graphic>
        </xdr:graphicFrame>
      </mc:Choice>
      <mc:Fallback xmlns="">
        <xdr:sp macro="" textlink="">
          <xdr:nvSpPr>
            <xdr:cNvPr id="0" name=""/>
            <xdr:cNvSpPr>
              <a:spLocks noTextEdit="1"/>
            </xdr:cNvSpPr>
          </xdr:nvSpPr>
          <xdr:spPr>
            <a:xfrm>
              <a:off x="7886700" y="609600"/>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600075</xdr:colOff>
      <xdr:row>4</xdr:row>
      <xdr:rowOff>157162</xdr:rowOff>
    </xdr:from>
    <xdr:to>
      <xdr:col>7</xdr:col>
      <xdr:colOff>590550</xdr:colOff>
      <xdr:row>14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xdr:colOff>
      <xdr:row>6</xdr:row>
      <xdr:rowOff>28574</xdr:rowOff>
    </xdr:from>
    <xdr:to>
      <xdr:col>11</xdr:col>
      <xdr:colOff>76200</xdr:colOff>
      <xdr:row>22</xdr:row>
      <xdr:rowOff>19049</xdr:rowOff>
    </xdr:to>
    <mc:AlternateContent xmlns:mc="http://schemas.openxmlformats.org/markup-compatibility/2006" xmlns:a14="http://schemas.microsoft.com/office/drawing/2010/main">
      <mc:Choice Requires="a14">
        <xdr:graphicFrame macro="">
          <xdr:nvGraphicFramePr>
            <xdr:cNvPr id="3"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105650" y="1171574"/>
              <a:ext cx="1266825" cy="3038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1</xdr:row>
      <xdr:rowOff>166687</xdr:rowOff>
    </xdr:from>
    <xdr:to>
      <xdr:col>10</xdr:col>
      <xdr:colOff>371475</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0</xdr:row>
      <xdr:rowOff>104774</xdr:rowOff>
    </xdr:from>
    <xdr:to>
      <xdr:col>6</xdr:col>
      <xdr:colOff>371475</xdr:colOff>
      <xdr:row>3</xdr:row>
      <xdr:rowOff>114299</xdr:rowOff>
    </xdr:to>
    <xdr:sp macro="" textlink="">
      <xdr:nvSpPr>
        <xdr:cNvPr id="10" name="TextBox 9"/>
        <xdr:cNvSpPr txBox="1"/>
      </xdr:nvSpPr>
      <xdr:spPr>
        <a:xfrm>
          <a:off x="66675" y="104774"/>
          <a:ext cx="3962400" cy="5810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2000" baseline="0">
              <a:solidFill>
                <a:schemeClr val="bg2">
                  <a:lumMod val="50000"/>
                </a:schemeClr>
              </a:solidFill>
              <a:effectLst/>
              <a:latin typeface="Arial Black" panose="020B0A04020102020204" pitchFamily="34" charset="0"/>
              <a:ea typeface="+mn-ea"/>
              <a:cs typeface="+mn-cs"/>
            </a:rPr>
            <a:t>       Taco </a:t>
          </a:r>
          <a:r>
            <a:rPr lang="en-GB" sz="2000">
              <a:solidFill>
                <a:schemeClr val="bg2">
                  <a:lumMod val="50000"/>
                </a:schemeClr>
              </a:solidFill>
              <a:latin typeface="Arial Black" panose="020B0A04020102020204" pitchFamily="34" charset="0"/>
            </a:rPr>
            <a:t>Sales</a:t>
          </a:r>
          <a:r>
            <a:rPr lang="en-GB" sz="2000" baseline="0">
              <a:solidFill>
                <a:schemeClr val="bg2">
                  <a:lumMod val="50000"/>
                </a:schemeClr>
              </a:solidFill>
              <a:latin typeface="Arial Black" panose="020B0A04020102020204" pitchFamily="34" charset="0"/>
            </a:rPr>
            <a:t> Dashboard</a:t>
          </a:r>
        </a:p>
      </xdr:txBody>
    </xdr:sp>
    <xdr:clientData/>
  </xdr:twoCellAnchor>
  <xdr:twoCellAnchor>
    <xdr:from>
      <xdr:col>9</xdr:col>
      <xdr:colOff>504825</xdr:colOff>
      <xdr:row>0</xdr:row>
      <xdr:rowOff>104775</xdr:rowOff>
    </xdr:from>
    <xdr:to>
      <xdr:col>11</xdr:col>
      <xdr:colOff>561974</xdr:colOff>
      <xdr:row>3</xdr:row>
      <xdr:rowOff>104775</xdr:rowOff>
    </xdr:to>
    <xdr:sp macro="" textlink="">
      <xdr:nvSpPr>
        <xdr:cNvPr id="11" name="TextBox 10" hidden="1"/>
        <xdr:cNvSpPr txBox="1"/>
      </xdr:nvSpPr>
      <xdr:spPr>
        <a:xfrm>
          <a:off x="5991225" y="104775"/>
          <a:ext cx="1276349" cy="571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800" b="0" i="0" u="none" strike="noStrike">
              <a:solidFill>
                <a:schemeClr val="dk1"/>
              </a:solidFill>
              <a:effectLst/>
              <a:latin typeface="+mn-lt"/>
              <a:ea typeface="+mn-ea"/>
              <a:cs typeface="+mn-cs"/>
            </a:rPr>
            <a:t>Total Revenue</a:t>
          </a:r>
        </a:p>
        <a:p>
          <a:pPr algn="l"/>
          <a:endParaRPr lang="en-GB" sz="800" b="0" i="0" u="none" strike="noStrike">
            <a:solidFill>
              <a:schemeClr val="dk1"/>
            </a:solidFill>
            <a:effectLst/>
            <a:latin typeface="+mn-lt"/>
            <a:ea typeface="+mn-ea"/>
            <a:cs typeface="+mn-cs"/>
          </a:endParaRPr>
        </a:p>
      </xdr:txBody>
    </xdr:sp>
    <xdr:clientData/>
  </xdr:twoCellAnchor>
  <xdr:twoCellAnchor>
    <xdr:from>
      <xdr:col>8</xdr:col>
      <xdr:colOff>466726</xdr:colOff>
      <xdr:row>0</xdr:row>
      <xdr:rowOff>104776</xdr:rowOff>
    </xdr:from>
    <xdr:to>
      <xdr:col>11</xdr:col>
      <xdr:colOff>219076</xdr:colOff>
      <xdr:row>3</xdr:row>
      <xdr:rowOff>104776</xdr:rowOff>
    </xdr:to>
    <xdr:sp macro="" textlink="">
      <xdr:nvSpPr>
        <xdr:cNvPr id="12" name="TextBox 11" hidden="1"/>
        <xdr:cNvSpPr txBox="1"/>
      </xdr:nvSpPr>
      <xdr:spPr>
        <a:xfrm>
          <a:off x="5343526" y="104776"/>
          <a:ext cx="1581150" cy="571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To.....tal Order</a:t>
          </a:r>
        </a:p>
      </xdr:txBody>
    </xdr:sp>
    <xdr:clientData/>
  </xdr:twoCellAnchor>
  <xdr:twoCellAnchor>
    <xdr:from>
      <xdr:col>11</xdr:col>
      <xdr:colOff>285751</xdr:colOff>
      <xdr:row>0</xdr:row>
      <xdr:rowOff>104775</xdr:rowOff>
    </xdr:from>
    <xdr:to>
      <xdr:col>13</xdr:col>
      <xdr:colOff>466725</xdr:colOff>
      <xdr:row>3</xdr:row>
      <xdr:rowOff>114300</xdr:rowOff>
    </xdr:to>
    <xdr:sp macro="" textlink="">
      <xdr:nvSpPr>
        <xdr:cNvPr id="13" name="TextBox 12" hidden="1"/>
        <xdr:cNvSpPr txBox="1"/>
      </xdr:nvSpPr>
      <xdr:spPr>
        <a:xfrm>
          <a:off x="6991351" y="104775"/>
          <a:ext cx="1400174" cy="5810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Average Distance</a:t>
          </a:r>
        </a:p>
      </xdr:txBody>
    </xdr:sp>
    <xdr:clientData/>
  </xdr:twoCellAnchor>
  <xdr:twoCellAnchor>
    <xdr:from>
      <xdr:col>13</xdr:col>
      <xdr:colOff>533400</xdr:colOff>
      <xdr:row>0</xdr:row>
      <xdr:rowOff>104776</xdr:rowOff>
    </xdr:from>
    <xdr:to>
      <xdr:col>16</xdr:col>
      <xdr:colOff>85725</xdr:colOff>
      <xdr:row>3</xdr:row>
      <xdr:rowOff>104776</xdr:rowOff>
    </xdr:to>
    <xdr:sp macro="" textlink="">
      <xdr:nvSpPr>
        <xdr:cNvPr id="14" name="TextBox 13" hidden="1"/>
        <xdr:cNvSpPr txBox="1"/>
      </xdr:nvSpPr>
      <xdr:spPr>
        <a:xfrm>
          <a:off x="8458200" y="104776"/>
          <a:ext cx="1381125" cy="5715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Average Delivery Duration</a:t>
          </a:r>
        </a:p>
        <a:p>
          <a:endParaRPr lang="en-GB" sz="800"/>
        </a:p>
      </xdr:txBody>
    </xdr:sp>
    <xdr:clientData/>
  </xdr:twoCellAnchor>
  <xdr:twoCellAnchor>
    <xdr:from>
      <xdr:col>16</xdr:col>
      <xdr:colOff>142875</xdr:colOff>
      <xdr:row>0</xdr:row>
      <xdr:rowOff>104775</xdr:rowOff>
    </xdr:from>
    <xdr:to>
      <xdr:col>18</xdr:col>
      <xdr:colOff>247650</xdr:colOff>
      <xdr:row>3</xdr:row>
      <xdr:rowOff>95250</xdr:rowOff>
    </xdr:to>
    <xdr:sp macro="" textlink="">
      <xdr:nvSpPr>
        <xdr:cNvPr id="15" name="TextBox 14" hidden="1"/>
        <xdr:cNvSpPr txBox="1"/>
      </xdr:nvSpPr>
      <xdr:spPr>
        <a:xfrm>
          <a:off x="9896475" y="104775"/>
          <a:ext cx="1323975" cy="56197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18</xdr:col>
      <xdr:colOff>304800</xdr:colOff>
      <xdr:row>0</xdr:row>
      <xdr:rowOff>104776</xdr:rowOff>
    </xdr:from>
    <xdr:to>
      <xdr:col>18</xdr:col>
      <xdr:colOff>438150</xdr:colOff>
      <xdr:row>1</xdr:row>
      <xdr:rowOff>28576</xdr:rowOff>
    </xdr:to>
    <xdr:sp macro="" textlink="">
      <xdr:nvSpPr>
        <xdr:cNvPr id="16" name="TextBox 15" hidden="1"/>
        <xdr:cNvSpPr txBox="1"/>
      </xdr:nvSpPr>
      <xdr:spPr>
        <a:xfrm>
          <a:off x="11277600" y="104776"/>
          <a:ext cx="133350" cy="1143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3</xdr:col>
      <xdr:colOff>295275</xdr:colOff>
      <xdr:row>7</xdr:row>
      <xdr:rowOff>133350</xdr:rowOff>
    </xdr:from>
    <xdr:to>
      <xdr:col>7</xdr:col>
      <xdr:colOff>533399</xdr:colOff>
      <xdr:row>16</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7</xdr:row>
      <xdr:rowOff>142875</xdr:rowOff>
    </xdr:from>
    <xdr:to>
      <xdr:col>13</xdr:col>
      <xdr:colOff>9525</xdr:colOff>
      <xdr:row>16</xdr:row>
      <xdr:rowOff>171450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371474</xdr:colOff>
      <xdr:row>4</xdr:row>
      <xdr:rowOff>1</xdr:rowOff>
    </xdr:from>
    <xdr:to>
      <xdr:col>20</xdr:col>
      <xdr:colOff>523875</xdr:colOff>
      <xdr:row>27</xdr:row>
      <xdr:rowOff>180975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95249</xdr:colOff>
      <xdr:row>4</xdr:row>
      <xdr:rowOff>9525</xdr:rowOff>
    </xdr:from>
    <xdr:to>
      <xdr:col>16</xdr:col>
      <xdr:colOff>295274</xdr:colOff>
      <xdr:row>14</xdr:row>
      <xdr:rowOff>152400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85725</xdr:colOff>
      <xdr:row>15</xdr:row>
      <xdr:rowOff>47625</xdr:rowOff>
    </xdr:from>
    <xdr:to>
      <xdr:col>16</xdr:col>
      <xdr:colOff>295275</xdr:colOff>
      <xdr:row>28</xdr:row>
      <xdr:rowOff>9525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17</xdr:row>
      <xdr:rowOff>66675</xdr:rowOff>
    </xdr:from>
    <xdr:to>
      <xdr:col>13</xdr:col>
      <xdr:colOff>0</xdr:colOff>
      <xdr:row>28</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276225</xdr:colOff>
      <xdr:row>17</xdr:row>
      <xdr:rowOff>57150</xdr:rowOff>
    </xdr:from>
    <xdr:to>
      <xdr:col>8</xdr:col>
      <xdr:colOff>523876</xdr:colOff>
      <xdr:row>27</xdr:row>
      <xdr:rowOff>180975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47626</xdr:colOff>
      <xdr:row>4</xdr:row>
      <xdr:rowOff>0</xdr:rowOff>
    </xdr:from>
    <xdr:to>
      <xdr:col>3</xdr:col>
      <xdr:colOff>200025</xdr:colOff>
      <xdr:row>7</xdr:row>
      <xdr:rowOff>104775</xdr:rowOff>
    </xdr:to>
    <mc:AlternateContent xmlns:mc="http://schemas.openxmlformats.org/markup-compatibility/2006" xmlns:a14="http://schemas.microsoft.com/office/drawing/2010/main">
      <mc:Choice Requires="a14">
        <xdr:graphicFrame macro="">
          <xdr:nvGraphicFramePr>
            <xdr:cNvPr id="18" name="Weekend Order 1"/>
            <xdr:cNvGraphicFramePr/>
          </xdr:nvGraphicFramePr>
          <xdr:xfrm>
            <a:off x="0" y="0"/>
            <a:ext cx="0" cy="0"/>
          </xdr:xfrm>
          <a:graphic>
            <a:graphicData uri="http://schemas.microsoft.com/office/drawing/2010/slicer">
              <sle:slicer xmlns:sle="http://schemas.microsoft.com/office/drawing/2010/slicer" name="Weekend Order 1"/>
            </a:graphicData>
          </a:graphic>
        </xdr:graphicFrame>
      </mc:Choice>
      <mc:Fallback xmlns="">
        <xdr:sp macro="" textlink="">
          <xdr:nvSpPr>
            <xdr:cNvPr id="0" name=""/>
            <xdr:cNvSpPr>
              <a:spLocks noTextEdit="1"/>
            </xdr:cNvSpPr>
          </xdr:nvSpPr>
          <xdr:spPr>
            <a:xfrm>
              <a:off x="47626" y="762000"/>
              <a:ext cx="1981199" cy="676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295273</xdr:colOff>
      <xdr:row>4</xdr:row>
      <xdr:rowOff>0</xdr:rowOff>
    </xdr:from>
    <xdr:to>
      <xdr:col>13</xdr:col>
      <xdr:colOff>28574</xdr:colOff>
      <xdr:row>7</xdr:row>
      <xdr:rowOff>76200</xdr:rowOff>
    </xdr:to>
    <mc:AlternateContent xmlns:mc="http://schemas.openxmlformats.org/markup-compatibility/2006" xmlns:a14="http://schemas.microsoft.com/office/drawing/2010/main">
      <mc:Choice Requires="a14">
        <xdr:graphicFrame macro="">
          <xdr:nvGraphicFramePr>
            <xdr:cNvPr id="25" name="Taco Type 5"/>
            <xdr:cNvGraphicFramePr/>
          </xdr:nvGraphicFramePr>
          <xdr:xfrm>
            <a:off x="0" y="0"/>
            <a:ext cx="0" cy="0"/>
          </xdr:xfrm>
          <a:graphic>
            <a:graphicData uri="http://schemas.microsoft.com/office/drawing/2010/slicer">
              <sle:slicer xmlns:sle="http://schemas.microsoft.com/office/drawing/2010/slicer" name="Taco Type 5"/>
            </a:graphicData>
          </a:graphic>
        </xdr:graphicFrame>
      </mc:Choice>
      <mc:Fallback xmlns="">
        <xdr:sp macro="" textlink="">
          <xdr:nvSpPr>
            <xdr:cNvPr id="0" name=""/>
            <xdr:cNvSpPr>
              <a:spLocks noTextEdit="1"/>
            </xdr:cNvSpPr>
          </xdr:nvSpPr>
          <xdr:spPr>
            <a:xfrm>
              <a:off x="2124074" y="762000"/>
              <a:ext cx="5781676" cy="628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7</xdr:row>
      <xdr:rowOff>171450</xdr:rowOff>
    </xdr:from>
    <xdr:to>
      <xdr:col>3</xdr:col>
      <xdr:colOff>200024</xdr:colOff>
      <xdr:row>11</xdr:row>
      <xdr:rowOff>133349</xdr:rowOff>
    </xdr:to>
    <mc:AlternateContent xmlns:mc="http://schemas.openxmlformats.org/markup-compatibility/2006" xmlns:a14="http://schemas.microsoft.com/office/drawing/2010/main">
      <mc:Choice Requires="a14">
        <xdr:graphicFrame macro="">
          <xdr:nvGraphicFramePr>
            <xdr:cNvPr id="26" name="Taco Size 1"/>
            <xdr:cNvGraphicFramePr/>
          </xdr:nvGraphicFramePr>
          <xdr:xfrm>
            <a:off x="0" y="0"/>
            <a:ext cx="0" cy="0"/>
          </xdr:xfrm>
          <a:graphic>
            <a:graphicData uri="http://schemas.microsoft.com/office/drawing/2010/slicer">
              <sle:slicer xmlns:sle="http://schemas.microsoft.com/office/drawing/2010/slicer" name="Taco Size 1"/>
            </a:graphicData>
          </a:graphic>
        </xdr:graphicFrame>
      </mc:Choice>
      <mc:Fallback xmlns="">
        <xdr:sp macro="" textlink="">
          <xdr:nvSpPr>
            <xdr:cNvPr id="0" name=""/>
            <xdr:cNvSpPr>
              <a:spLocks noTextEdit="1"/>
            </xdr:cNvSpPr>
          </xdr:nvSpPr>
          <xdr:spPr>
            <a:xfrm>
              <a:off x="57149" y="1504950"/>
              <a:ext cx="1971675" cy="723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409575</xdr:colOff>
      <xdr:row>12</xdr:row>
      <xdr:rowOff>19050</xdr:rowOff>
    </xdr:from>
    <xdr:to>
      <xdr:col>3</xdr:col>
      <xdr:colOff>228600</xdr:colOff>
      <xdr:row>28</xdr:row>
      <xdr:rowOff>9525</xdr:rowOff>
    </xdr:to>
    <mc:AlternateContent xmlns:mc="http://schemas.openxmlformats.org/markup-compatibility/2006" xmlns:a14="http://schemas.microsoft.com/office/drawing/2010/main">
      <mc:Choice Requires="a14">
        <xdr:graphicFrame macro="">
          <xdr:nvGraphicFramePr>
            <xdr:cNvPr id="27"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19175" y="2305050"/>
              <a:ext cx="1038225" cy="3038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19047</xdr:rowOff>
    </xdr:from>
    <xdr:to>
      <xdr:col>1</xdr:col>
      <xdr:colOff>361951</xdr:colOff>
      <xdr:row>28</xdr:row>
      <xdr:rowOff>0</xdr:rowOff>
    </xdr:to>
    <mc:AlternateContent xmlns:mc="http://schemas.openxmlformats.org/markup-compatibility/2006" xmlns:a14="http://schemas.microsoft.com/office/drawing/2010/main">
      <mc:Choice Requires="a14">
        <xdr:graphicFrame macro="">
          <xdr:nvGraphicFramePr>
            <xdr:cNvPr id="28" name="Restaurant Name 1"/>
            <xdr:cNvGraphicFramePr/>
          </xdr:nvGraphicFramePr>
          <xdr:xfrm>
            <a:off x="0" y="0"/>
            <a:ext cx="0" cy="0"/>
          </xdr:xfrm>
          <a:graphic>
            <a:graphicData uri="http://schemas.microsoft.com/office/drawing/2010/slicer">
              <sle:slicer xmlns:sle="http://schemas.microsoft.com/office/drawing/2010/slicer" name="Restaurant Name 1"/>
            </a:graphicData>
          </a:graphic>
        </xdr:graphicFrame>
      </mc:Choice>
      <mc:Fallback xmlns="">
        <xdr:sp macro="" textlink="">
          <xdr:nvSpPr>
            <xdr:cNvPr id="0" name=""/>
            <xdr:cNvSpPr>
              <a:spLocks noTextEdit="1"/>
            </xdr:cNvSpPr>
          </xdr:nvSpPr>
          <xdr:spPr>
            <a:xfrm>
              <a:off x="47625" y="2305047"/>
              <a:ext cx="923926" cy="30289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428625</xdr:colOff>
      <xdr:row>0</xdr:row>
      <xdr:rowOff>104775</xdr:rowOff>
    </xdr:from>
    <xdr:to>
      <xdr:col>9</xdr:col>
      <xdr:colOff>152399</xdr:colOff>
      <xdr:row>3</xdr:row>
      <xdr:rowOff>123825</xdr:rowOff>
    </xdr:to>
    <xdr:sp macro="" textlink="">
      <xdr:nvSpPr>
        <xdr:cNvPr id="2" name="Rectangle 1"/>
        <xdr:cNvSpPr/>
      </xdr:nvSpPr>
      <xdr:spPr>
        <a:xfrm>
          <a:off x="4086225" y="104775"/>
          <a:ext cx="1552574" cy="590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Total</a:t>
          </a:r>
          <a:r>
            <a:rPr lang="en-GB" sz="1100" b="1" baseline="0">
              <a:solidFill>
                <a:schemeClr val="bg1"/>
              </a:solidFill>
            </a:rPr>
            <a:t> Orders</a:t>
          </a:r>
        </a:p>
        <a:p>
          <a:pPr algn="ctr"/>
          <a:r>
            <a:rPr lang="en-GB" sz="2000" b="1" baseline="0">
              <a:solidFill>
                <a:schemeClr val="accent2">
                  <a:lumMod val="75000"/>
                </a:schemeClr>
              </a:solidFill>
            </a:rPr>
            <a:t>1000</a:t>
          </a:r>
          <a:endParaRPr lang="en-GB" sz="2000" b="1">
            <a:solidFill>
              <a:schemeClr val="accent2">
                <a:lumMod val="75000"/>
              </a:schemeClr>
            </a:solidFill>
          </a:endParaRPr>
        </a:p>
      </xdr:txBody>
    </xdr:sp>
    <xdr:clientData/>
  </xdr:twoCellAnchor>
  <xdr:twoCellAnchor>
    <xdr:from>
      <xdr:col>9</xdr:col>
      <xdr:colOff>219075</xdr:colOff>
      <xdr:row>0</xdr:row>
      <xdr:rowOff>104776</xdr:rowOff>
    </xdr:from>
    <xdr:to>
      <xdr:col>11</xdr:col>
      <xdr:colOff>581025</xdr:colOff>
      <xdr:row>3</xdr:row>
      <xdr:rowOff>123826</xdr:rowOff>
    </xdr:to>
    <xdr:sp macro="" textlink="">
      <xdr:nvSpPr>
        <xdr:cNvPr id="3" name="Rectangle 2"/>
        <xdr:cNvSpPr/>
      </xdr:nvSpPr>
      <xdr:spPr>
        <a:xfrm>
          <a:off x="5705475" y="104776"/>
          <a:ext cx="1581150" cy="590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Total Revenue</a:t>
          </a:r>
        </a:p>
        <a:p>
          <a:pPr algn="ctr"/>
          <a:r>
            <a:rPr lang="en-GB" sz="2000" b="1">
              <a:solidFill>
                <a:schemeClr val="accent2">
                  <a:lumMod val="75000"/>
                </a:schemeClr>
              </a:solidFill>
            </a:rPr>
            <a:t>8714$</a:t>
          </a:r>
        </a:p>
      </xdr:txBody>
    </xdr:sp>
    <xdr:clientData/>
  </xdr:twoCellAnchor>
  <xdr:twoCellAnchor>
    <xdr:from>
      <xdr:col>12</xdr:col>
      <xdr:colOff>47625</xdr:colOff>
      <xdr:row>0</xdr:row>
      <xdr:rowOff>104775</xdr:rowOff>
    </xdr:from>
    <xdr:to>
      <xdr:col>14</xdr:col>
      <xdr:colOff>523874</xdr:colOff>
      <xdr:row>3</xdr:row>
      <xdr:rowOff>114300</xdr:rowOff>
    </xdr:to>
    <xdr:sp macro="" textlink="">
      <xdr:nvSpPr>
        <xdr:cNvPr id="4" name="Rectangle 3"/>
        <xdr:cNvSpPr/>
      </xdr:nvSpPr>
      <xdr:spPr>
        <a:xfrm>
          <a:off x="7362825" y="104775"/>
          <a:ext cx="1695449" cy="58102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Avg</a:t>
          </a:r>
          <a:r>
            <a:rPr lang="en-GB" sz="1100" b="1" baseline="0"/>
            <a:t> Delivery Duration</a:t>
          </a:r>
        </a:p>
        <a:p>
          <a:pPr algn="ctr"/>
          <a:r>
            <a:rPr lang="en-GB" sz="2000" b="1" baseline="0">
              <a:solidFill>
                <a:schemeClr val="accent2">
                  <a:lumMod val="75000"/>
                </a:schemeClr>
              </a:solidFill>
            </a:rPr>
            <a:t>50 min</a:t>
          </a:r>
          <a:endParaRPr lang="en-GB" sz="2000" b="1">
            <a:solidFill>
              <a:schemeClr val="accent2">
                <a:lumMod val="75000"/>
              </a:schemeClr>
            </a:solidFill>
          </a:endParaRPr>
        </a:p>
      </xdr:txBody>
    </xdr:sp>
    <xdr:clientData/>
  </xdr:twoCellAnchor>
  <xdr:twoCellAnchor>
    <xdr:from>
      <xdr:col>14</xdr:col>
      <xdr:colOff>590550</xdr:colOff>
      <xdr:row>0</xdr:row>
      <xdr:rowOff>104774</xdr:rowOff>
    </xdr:from>
    <xdr:to>
      <xdr:col>17</xdr:col>
      <xdr:colOff>514350</xdr:colOff>
      <xdr:row>3</xdr:row>
      <xdr:rowOff>114299</xdr:rowOff>
    </xdr:to>
    <xdr:sp macro="" textlink="">
      <xdr:nvSpPr>
        <xdr:cNvPr id="5" name="Rectangle 4"/>
        <xdr:cNvSpPr/>
      </xdr:nvSpPr>
      <xdr:spPr>
        <a:xfrm>
          <a:off x="9124950" y="104774"/>
          <a:ext cx="1752600" cy="58102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Avg Distance</a:t>
          </a:r>
        </a:p>
        <a:p>
          <a:pPr algn="ctr"/>
          <a:r>
            <a:rPr lang="en-GB" sz="2000" b="1">
              <a:solidFill>
                <a:schemeClr val="accent2">
                  <a:lumMod val="75000"/>
                </a:schemeClr>
              </a:solidFill>
            </a:rPr>
            <a:t>13.07</a:t>
          </a:r>
          <a:r>
            <a:rPr lang="en-GB" sz="2000" b="1" baseline="0">
              <a:solidFill>
                <a:schemeClr val="accent2">
                  <a:lumMod val="75000"/>
                </a:schemeClr>
              </a:solidFill>
            </a:rPr>
            <a:t> KM</a:t>
          </a:r>
          <a:endParaRPr lang="en-GB" sz="2000" b="1">
            <a:solidFill>
              <a:schemeClr val="accent2">
                <a:lumMod val="75000"/>
              </a:schemeClr>
            </a:solidFill>
          </a:endParaRPr>
        </a:p>
      </xdr:txBody>
    </xdr:sp>
    <xdr:clientData/>
  </xdr:twoCellAnchor>
  <xdr:twoCellAnchor>
    <xdr:from>
      <xdr:col>17</xdr:col>
      <xdr:colOff>571500</xdr:colOff>
      <xdr:row>0</xdr:row>
      <xdr:rowOff>104775</xdr:rowOff>
    </xdr:from>
    <xdr:to>
      <xdr:col>20</xdr:col>
      <xdr:colOff>523874</xdr:colOff>
      <xdr:row>3</xdr:row>
      <xdr:rowOff>114300</xdr:rowOff>
    </xdr:to>
    <xdr:sp macro="" textlink="">
      <xdr:nvSpPr>
        <xdr:cNvPr id="6" name="Rectangle 5"/>
        <xdr:cNvSpPr/>
      </xdr:nvSpPr>
      <xdr:spPr>
        <a:xfrm>
          <a:off x="10934700" y="104775"/>
          <a:ext cx="1781174" cy="581025"/>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t>Avg Order Value</a:t>
          </a:r>
        </a:p>
        <a:p>
          <a:pPr algn="ctr"/>
          <a:r>
            <a:rPr lang="en-GB" sz="2000" b="1">
              <a:solidFill>
                <a:schemeClr val="accent2">
                  <a:lumMod val="75000"/>
                </a:schemeClr>
              </a:solidFill>
            </a:rPr>
            <a:t>8.71$</a:t>
          </a:r>
        </a:p>
      </xdr:txBody>
    </xdr:sp>
    <xdr:clientData/>
  </xdr:twoCellAnchor>
  <xdr:twoCellAnchor editAs="oneCell">
    <xdr:from>
      <xdr:col>0</xdr:col>
      <xdr:colOff>133350</xdr:colOff>
      <xdr:row>0</xdr:row>
      <xdr:rowOff>104774</xdr:rowOff>
    </xdr:from>
    <xdr:to>
      <xdr:col>1</xdr:col>
      <xdr:colOff>123825</xdr:colOff>
      <xdr:row>3</xdr:row>
      <xdr:rowOff>133349</xdr:rowOff>
    </xdr:to>
    <xdr:pic>
      <xdr:nvPicPr>
        <xdr:cNvPr id="7" name="Picture 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3350" y="104774"/>
          <a:ext cx="600075" cy="6000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QRA IZHAR" refreshedDate="45884.670873379633" createdVersion="5" refreshedVersion="5" minRefreshableVersion="3" recordCount="1000">
  <cacheSource type="worksheet">
    <worksheetSource ref="A4:Q1004" sheet="Sales Data"/>
  </cacheSource>
  <cacheFields count="16">
    <cacheField name="Order ID" numFmtId="0">
      <sharedItems containsSemiMixedTypes="0" containsString="0" containsNumber="1" containsInteger="1" minValue="101139" maxValue="999138"/>
    </cacheField>
    <cacheField name="Restaurant Name" numFmtId="0">
      <sharedItems count="10">
        <s v="El Taco Loco"/>
        <s v="Taco Haven"/>
        <s v="Spicy Taco House"/>
        <s v="Casa del Taco"/>
        <s v="Urban Tacos"/>
        <s v="The Taco Stand"/>
        <s v="Taco Time Express"/>
        <s v="Taco Fiesta"/>
        <s v="Grande Tacos"/>
        <s v="La Vida Taco"/>
      </sharedItems>
    </cacheField>
    <cacheField name="Location" numFmtId="0">
      <sharedItems count="10">
        <s v="New York"/>
        <s v="San Antonio"/>
        <s v="Austin"/>
        <s v="Dallas"/>
        <s v="Los Angeles"/>
        <s v="Houston"/>
        <s v="Phoenix"/>
        <s v="Chicago"/>
        <s v="San Diego"/>
        <s v="San Jose"/>
      </sharedItems>
    </cacheField>
    <cacheField name="Order Date" numFmtId="14">
      <sharedItems containsSemiMixedTypes="0" containsNonDate="0" containsDate="1" containsString="0" minDate="2024-01-01T00:00:00" maxDate="2025-05-25T00:00:00" count="432">
        <d v="2024-08-01T00:00:00"/>
        <d v="2024-11-23T00:00:00"/>
        <d v="2024-11-21T00:00:00"/>
        <d v="2024-09-21T00:00:00"/>
        <d v="2024-07-24T00:00:00"/>
        <d v="2024-10-07T00:00:00"/>
        <d v="2024-10-22T00:00:00"/>
        <d v="2025-05-08T00:00:00"/>
        <d v="2024-09-08T00:00:00"/>
        <d v="2025-05-24T00:00:00"/>
        <d v="2025-03-30T00:00:00"/>
        <d v="2024-03-26T00:00:00"/>
        <d v="2025-03-05T00:00:00"/>
        <d v="2024-12-18T00:00:00"/>
        <d v="2025-04-18T00:00:00"/>
        <d v="2024-07-06T00:00:00"/>
        <d v="2024-04-09T00:00:00"/>
        <d v="2024-08-30T00:00:00"/>
        <d v="2025-04-01T00:00:00"/>
        <d v="2024-01-25T00:00:00"/>
        <d v="2025-03-23T00:00:00"/>
        <d v="2024-11-15T00:00:00"/>
        <d v="2024-05-27T00:00:00"/>
        <d v="2024-03-17T00:00:00"/>
        <d v="2024-05-07T00:00:00"/>
        <d v="2025-01-13T00:00:00"/>
        <d v="2024-02-14T00:00:00"/>
        <d v="2025-04-07T00:00:00"/>
        <d v="2025-04-26T00:00:00"/>
        <d v="2024-07-25T00:00:00"/>
        <d v="2025-04-27T00:00:00"/>
        <d v="2024-10-14T00:00:00"/>
        <d v="2025-03-06T00:00:00"/>
        <d v="2024-08-06T00:00:00"/>
        <d v="2024-02-09T00:00:00"/>
        <d v="2024-12-09T00:00:00"/>
        <d v="2024-01-28T00:00:00"/>
        <d v="2024-06-12T00:00:00"/>
        <d v="2024-05-06T00:00:00"/>
        <d v="2024-05-03T00:00:00"/>
        <d v="2024-06-25T00:00:00"/>
        <d v="2025-05-13T00:00:00"/>
        <d v="2024-03-30T00:00:00"/>
        <d v="2024-10-09T00:00:00"/>
        <d v="2024-08-28T00:00:00"/>
        <d v="2025-04-23T00:00:00"/>
        <d v="2025-04-16T00:00:00"/>
        <d v="2024-08-08T00:00:00"/>
        <d v="2024-02-05T00:00:00"/>
        <d v="2025-01-18T00:00:00"/>
        <d v="2024-06-18T00:00:00"/>
        <d v="2025-02-16T00:00:00"/>
        <d v="2025-05-01T00:00:00"/>
        <d v="2024-03-03T00:00:00"/>
        <d v="2024-09-14T00:00:00"/>
        <d v="2025-02-28T00:00:00"/>
        <d v="2024-05-08T00:00:00"/>
        <d v="2025-05-14T00:00:00"/>
        <d v="2024-09-19T00:00:00"/>
        <d v="2024-09-28T00:00:00"/>
        <d v="2024-07-04T00:00:00"/>
        <d v="2025-04-15T00:00:00"/>
        <d v="2024-11-04T00:00:00"/>
        <d v="2024-04-04T00:00:00"/>
        <d v="2024-11-22T00:00:00"/>
        <d v="2024-05-16T00:00:00"/>
        <d v="2024-09-07T00:00:00"/>
        <d v="2024-01-23T00:00:00"/>
        <d v="2024-08-02T00:00:00"/>
        <d v="2025-01-04T00:00:00"/>
        <d v="2024-10-13T00:00:00"/>
        <d v="2024-07-14T00:00:00"/>
        <d v="2024-06-17T00:00:00"/>
        <d v="2024-08-14T00:00:00"/>
        <d v="2024-04-25T00:00:00"/>
        <d v="2024-06-24T00:00:00"/>
        <d v="2025-03-04T00:00:00"/>
        <d v="2024-08-11T00:00:00"/>
        <d v="2024-11-26T00:00:00"/>
        <d v="2025-03-18T00:00:00"/>
        <d v="2024-03-11T00:00:00"/>
        <d v="2024-08-04T00:00:00"/>
        <d v="2024-09-13T00:00:00"/>
        <d v="2024-03-09T00:00:00"/>
        <d v="2024-12-24T00:00:00"/>
        <d v="2024-06-07T00:00:00"/>
        <d v="2025-05-18T00:00:00"/>
        <d v="2024-12-20T00:00:00"/>
        <d v="2024-11-18T00:00:00"/>
        <d v="2024-12-12T00:00:00"/>
        <d v="2025-05-21T00:00:00"/>
        <d v="2025-02-12T00:00:00"/>
        <d v="2025-02-24T00:00:00"/>
        <d v="2024-10-05T00:00:00"/>
        <d v="2024-05-15T00:00:00"/>
        <d v="2025-05-10T00:00:00"/>
        <d v="2024-02-27T00:00:00"/>
        <d v="2024-06-03T00:00:00"/>
        <d v="2024-11-03T00:00:00"/>
        <d v="2024-06-27T00:00:00"/>
        <d v="2025-05-02T00:00:00"/>
        <d v="2024-07-18T00:00:00"/>
        <d v="2025-03-08T00:00:00"/>
        <d v="2024-06-20T00:00:00"/>
        <d v="2024-03-31T00:00:00"/>
        <d v="2024-11-05T00:00:00"/>
        <d v="2024-06-16T00:00:00"/>
        <d v="2024-07-13T00:00:00"/>
        <d v="2024-01-13T00:00:00"/>
        <d v="2024-12-14T00:00:00"/>
        <d v="2024-12-21T00:00:00"/>
        <d v="2025-04-09T00:00:00"/>
        <d v="2024-11-27T00:00:00"/>
        <d v="2024-12-01T00:00:00"/>
        <d v="2024-04-30T00:00:00"/>
        <d v="2024-09-20T00:00:00"/>
        <d v="2025-04-08T00:00:00"/>
        <d v="2024-11-25T00:00:00"/>
        <d v="2024-04-10T00:00:00"/>
        <d v="2024-12-04T00:00:00"/>
        <d v="2024-12-05T00:00:00"/>
        <d v="2024-09-15T00:00:00"/>
        <d v="2025-05-16T00:00:00"/>
        <d v="2024-02-13T00:00:00"/>
        <d v="2025-05-15T00:00:00"/>
        <d v="2024-03-06T00:00:00"/>
        <d v="2024-02-21T00:00:00"/>
        <d v="2024-01-30T00:00:00"/>
        <d v="2024-06-30T00:00:00"/>
        <d v="2024-01-21T00:00:00"/>
        <d v="2024-01-22T00:00:00"/>
        <d v="2024-12-30T00:00:00"/>
        <d v="2024-11-24T00:00:00"/>
        <d v="2024-02-18T00:00:00"/>
        <d v="2024-11-29T00:00:00"/>
        <d v="2024-02-22T00:00:00"/>
        <d v="2024-10-04T00:00:00"/>
        <d v="2024-02-04T00:00:00"/>
        <d v="2024-02-19T00:00:00"/>
        <d v="2025-02-04T00:00:00"/>
        <d v="2024-07-31T00:00:00"/>
        <d v="2025-01-20T00:00:00"/>
        <d v="2024-05-20T00:00:00"/>
        <d v="2024-01-26T00:00:00"/>
        <d v="2024-10-12T00:00:00"/>
        <d v="2024-10-27T00:00:00"/>
        <d v="2024-06-04T00:00:00"/>
        <d v="2024-02-20T00:00:00"/>
        <d v="2025-01-30T00:00:00"/>
        <d v="2024-04-28T00:00:00"/>
        <d v="2025-03-27T00:00:00"/>
        <d v="2024-03-04T00:00:00"/>
        <d v="2024-12-07T00:00:00"/>
        <d v="2024-07-11T00:00:00"/>
        <d v="2024-09-11T00:00:00"/>
        <d v="2024-01-19T00:00:00"/>
        <d v="2024-11-09T00:00:00"/>
        <d v="2024-03-16T00:00:00"/>
        <d v="2024-11-07T00:00:00"/>
        <d v="2024-09-18T00:00:00"/>
        <d v="2025-03-29T00:00:00"/>
        <d v="2024-07-07T00:00:00"/>
        <d v="2025-01-24T00:00:00"/>
        <d v="2024-10-19T00:00:00"/>
        <d v="2025-01-11T00:00:00"/>
        <d v="2025-01-14T00:00:00"/>
        <d v="2025-03-21T00:00:00"/>
        <d v="2024-03-02T00:00:00"/>
        <d v="2024-07-29T00:00:00"/>
        <d v="2025-03-03T00:00:00"/>
        <d v="2024-08-19T00:00:00"/>
        <d v="2025-01-26T00:00:00"/>
        <d v="2024-01-11T00:00:00"/>
        <d v="2024-01-06T00:00:00"/>
        <d v="2024-01-09T00:00:00"/>
        <d v="2024-08-29T00:00:00"/>
        <d v="2025-01-27T00:00:00"/>
        <d v="2024-12-25T00:00:00"/>
        <d v="2024-11-13T00:00:00"/>
        <d v="2025-02-22T00:00:00"/>
        <d v="2024-01-18T00:00:00"/>
        <d v="2024-06-09T00:00:00"/>
        <d v="2024-11-08T00:00:00"/>
        <d v="2025-02-08T00:00:00"/>
        <d v="2025-03-07T00:00:00"/>
        <d v="2025-05-17T00:00:00"/>
        <d v="2025-04-14T00:00:00"/>
        <d v="2025-01-07T00:00:00"/>
        <d v="2024-06-06T00:00:00"/>
        <d v="2024-04-18T00:00:00"/>
        <d v="2024-02-07T00:00:00"/>
        <d v="2024-11-30T00:00:00"/>
        <d v="2024-07-26T00:00:00"/>
        <d v="2024-03-05T00:00:00"/>
        <d v="2024-06-13T00:00:00"/>
        <d v="2024-08-20T00:00:00"/>
        <d v="2025-01-23T00:00:00"/>
        <d v="2025-03-31T00:00:00"/>
        <d v="2024-07-28T00:00:00"/>
        <d v="2024-11-17T00:00:00"/>
        <d v="2024-07-27T00:00:00"/>
        <d v="2024-02-29T00:00:00"/>
        <d v="2024-04-15T00:00:00"/>
        <d v="2024-03-29T00:00:00"/>
        <d v="2024-12-06T00:00:00"/>
        <d v="2024-01-29T00:00:00"/>
        <d v="2025-03-13T00:00:00"/>
        <d v="2025-03-26T00:00:00"/>
        <d v="2024-09-24T00:00:00"/>
        <d v="2024-05-24T00:00:00"/>
        <d v="2024-01-04T00:00:00"/>
        <d v="2024-10-11T00:00:00"/>
        <d v="2024-10-28T00:00:00"/>
        <d v="2025-04-22T00:00:00"/>
        <d v="2025-01-31T00:00:00"/>
        <d v="2024-01-08T00:00:00"/>
        <d v="2024-03-28T00:00:00"/>
        <d v="2024-07-23T00:00:00"/>
        <d v="2025-04-19T00:00:00"/>
        <d v="2024-09-29T00:00:00"/>
        <d v="2024-07-12T00:00:00"/>
        <d v="2024-10-18T00:00:00"/>
        <d v="2025-02-19T00:00:00"/>
        <d v="2025-03-24T00:00:00"/>
        <d v="2024-04-06T00:00:00"/>
        <d v="2024-03-01T00:00:00"/>
        <d v="2024-04-12T00:00:00"/>
        <d v="2024-06-08T00:00:00"/>
        <d v="2024-10-26T00:00:00"/>
        <d v="2024-08-10T00:00:00"/>
        <d v="2024-08-03T00:00:00"/>
        <d v="2024-10-30T00:00:00"/>
        <d v="2024-03-07T00:00:00"/>
        <d v="2024-01-10T00:00:00"/>
        <d v="2024-10-15T00:00:00"/>
        <d v="2024-05-02T00:00:00"/>
        <d v="2024-10-16T00:00:00"/>
        <d v="2024-08-07T00:00:00"/>
        <d v="2025-04-28T00:00:00"/>
        <d v="2024-07-09T00:00:00"/>
        <d v="2024-01-02T00:00:00"/>
        <d v="2024-08-05T00:00:00"/>
        <d v="2024-03-15T00:00:00"/>
        <d v="2024-02-28T00:00:00"/>
        <d v="2024-04-03T00:00:00"/>
        <d v="2024-08-24T00:00:00"/>
        <d v="2024-02-08T00:00:00"/>
        <d v="2024-03-14T00:00:00"/>
        <d v="2024-12-02T00:00:00"/>
        <d v="2025-05-04T00:00:00"/>
        <d v="2025-01-25T00:00:00"/>
        <d v="2025-01-01T00:00:00"/>
        <d v="2025-02-18T00:00:00"/>
        <d v="2024-07-02T00:00:00"/>
        <d v="2024-02-26T00:00:00"/>
        <d v="2025-05-19T00:00:00"/>
        <d v="2025-03-16T00:00:00"/>
        <d v="2024-08-17T00:00:00"/>
        <d v="2024-12-03T00:00:00"/>
        <d v="2024-02-12T00:00:00"/>
        <d v="2024-04-27T00:00:00"/>
        <d v="2024-06-05T00:00:00"/>
        <d v="2025-02-09T00:00:00"/>
        <d v="2025-04-17T00:00:00"/>
        <d v="2024-08-23T00:00:00"/>
        <d v="2024-12-10T00:00:00"/>
        <d v="2025-02-05T00:00:00"/>
        <d v="2025-03-17T00:00:00"/>
        <d v="2024-08-09T00:00:00"/>
        <d v="2024-09-05T00:00:00"/>
        <d v="2025-03-20T00:00:00"/>
        <d v="2024-08-21T00:00:00"/>
        <d v="2024-09-17T00:00:00"/>
        <d v="2024-07-21T00:00:00"/>
        <d v="2024-02-25T00:00:00"/>
        <d v="2025-04-29T00:00:00"/>
        <d v="2024-04-01T00:00:00"/>
        <d v="2024-07-01T00:00:00"/>
        <d v="2024-04-17T00:00:00"/>
        <d v="2024-09-23T00:00:00"/>
        <d v="2024-11-19T00:00:00"/>
        <d v="2025-01-09T00:00:00"/>
        <d v="2024-06-21T00:00:00"/>
        <d v="2025-01-22T00:00:00"/>
        <d v="2025-05-23T00:00:00"/>
        <d v="2025-04-10T00:00:00"/>
        <d v="2025-05-07T00:00:00"/>
        <d v="2024-07-16T00:00:00"/>
        <d v="2024-03-24T00:00:00"/>
        <d v="2024-04-14T00:00:00"/>
        <d v="2025-01-29T00:00:00"/>
        <d v="2024-11-16T00:00:00"/>
        <d v="2024-06-11T00:00:00"/>
        <d v="2025-05-09T00:00:00"/>
        <d v="2024-07-03T00:00:00"/>
        <d v="2024-02-11T00:00:00"/>
        <d v="2025-04-02T00:00:00"/>
        <d v="2025-02-03T00:00:00"/>
        <d v="2024-01-05T00:00:00"/>
        <d v="2025-01-16T00:00:00"/>
        <d v="2024-09-25T00:00:00"/>
        <d v="2024-03-08T00:00:00"/>
        <d v="2024-12-16T00:00:00"/>
        <d v="2025-01-28T00:00:00"/>
        <d v="2025-02-26T00:00:00"/>
        <d v="2024-12-26T00:00:00"/>
        <d v="2024-02-01T00:00:00"/>
        <d v="2024-05-25T00:00:00"/>
        <d v="2024-07-19T00:00:00"/>
        <d v="2024-03-13T00:00:00"/>
        <d v="2025-02-07T00:00:00"/>
        <d v="2025-04-11T00:00:00"/>
        <d v="2025-04-21T00:00:00"/>
        <d v="2024-05-11T00:00:00"/>
        <d v="2024-11-02T00:00:00"/>
        <d v="2025-03-10T00:00:00"/>
        <d v="2025-02-02T00:00:00"/>
        <d v="2024-12-23T00:00:00"/>
        <d v="2024-09-02T00:00:00"/>
        <d v="2025-04-25T00:00:00"/>
        <d v="2024-05-22T00:00:00"/>
        <d v="2025-03-02T00:00:00"/>
        <d v="2024-03-18T00:00:00"/>
        <d v="2025-01-12T00:00:00"/>
        <d v="2025-05-05T00:00:00"/>
        <d v="2024-05-09T00:00:00"/>
        <d v="2025-02-10T00:00:00"/>
        <d v="2024-09-22T00:00:00"/>
        <d v="2024-02-02T00:00:00"/>
        <d v="2024-10-20T00:00:00"/>
        <d v="2024-05-04T00:00:00"/>
        <d v="2024-10-21T00:00:00"/>
        <d v="2024-12-22T00:00:00"/>
        <d v="2024-12-17T00:00:00"/>
        <d v="2024-08-22T00:00:00"/>
        <d v="2025-02-01T00:00:00"/>
        <d v="2025-03-19T00:00:00"/>
        <d v="2025-01-08T00:00:00"/>
        <d v="2024-10-10T00:00:00"/>
        <d v="2025-03-28T00:00:00"/>
        <d v="2024-01-15T00:00:00"/>
        <d v="2025-04-30T00:00:00"/>
        <d v="2025-02-25T00:00:00"/>
        <d v="2024-09-03T00:00:00"/>
        <d v="2025-04-20T00:00:00"/>
        <d v="2024-11-01T00:00:00"/>
        <d v="2025-05-03T00:00:00"/>
        <d v="2025-03-25T00:00:00"/>
        <d v="2025-02-13T00:00:00"/>
        <d v="2025-01-10T00:00:00"/>
        <d v="2024-08-13T00:00:00"/>
        <d v="2024-04-21T00:00:00"/>
        <d v="2024-07-30T00:00:00"/>
        <d v="2024-10-24T00:00:00"/>
        <d v="2024-10-03T00:00:00"/>
        <d v="2024-06-28T00:00:00"/>
        <d v="2024-09-27T00:00:00"/>
        <d v="2024-10-06T00:00:00"/>
        <d v="2024-11-11T00:00:00"/>
        <d v="2024-04-22T00:00:00"/>
        <d v="2025-02-17T00:00:00"/>
        <d v="2024-01-07T00:00:00"/>
        <d v="2024-03-27T00:00:00"/>
        <d v="2024-03-25T00:00:00"/>
        <d v="2025-01-06T00:00:00"/>
        <d v="2024-08-26T00:00:00"/>
        <d v="2025-01-21T00:00:00"/>
        <d v="2024-04-13T00:00:00"/>
        <d v="2024-02-03T00:00:00"/>
        <d v="2024-03-22T00:00:00"/>
        <d v="2024-12-31T00:00:00"/>
        <d v="2025-01-19T00:00:00"/>
        <d v="2025-03-22T00:00:00"/>
        <d v="2025-03-11T00:00:00"/>
        <d v="2025-04-05T00:00:00"/>
        <d v="2024-11-10T00:00:00"/>
        <d v="2024-06-01T00:00:00"/>
        <d v="2025-01-15T00:00:00"/>
        <d v="2024-04-16T00:00:00"/>
        <d v="2025-05-22T00:00:00"/>
        <d v="2025-01-17T00:00:00"/>
        <d v="2025-02-15T00:00:00"/>
        <d v="2024-05-13T00:00:00"/>
        <d v="2024-05-23T00:00:00"/>
        <d v="2024-05-19T00:00:00"/>
        <d v="2024-04-05T00:00:00"/>
        <d v="2024-12-27T00:00:00"/>
        <d v="2024-01-14T00:00:00"/>
        <d v="2025-04-04T00:00:00"/>
        <d v="2024-07-08T00:00:00"/>
        <d v="2024-01-16T00:00:00"/>
        <d v="2024-03-12T00:00:00"/>
        <d v="2024-11-14T00:00:00"/>
        <d v="2024-10-08T00:00:00"/>
        <d v="2024-07-15T00:00:00"/>
        <d v="2024-01-17T00:00:00"/>
        <d v="2024-05-26T00:00:00"/>
        <d v="2024-04-24T00:00:00"/>
        <d v="2024-03-23T00:00:00"/>
        <d v="2025-04-06T00:00:00"/>
        <d v="2024-09-16T00:00:00"/>
        <d v="2024-02-17T00:00:00"/>
        <d v="2024-08-15T00:00:00"/>
        <d v="2024-03-21T00:00:00"/>
        <d v="2024-12-08T00:00:00"/>
        <d v="2024-07-20T00:00:00"/>
        <d v="2024-04-23T00:00:00"/>
        <d v="2024-04-29T00:00:00"/>
        <d v="2025-03-01T00:00:00"/>
        <d v="2024-09-09T00:00:00"/>
        <d v="2024-01-01T00:00:00"/>
        <d v="2024-05-17T00:00:00"/>
        <d v="2024-05-29T00:00:00"/>
        <d v="2024-02-06T00:00:00"/>
        <d v="2024-01-20T00:00:00"/>
        <d v="2024-04-07T00:00:00"/>
        <d v="2024-05-31T00:00:00"/>
        <d v="2024-06-19T00:00:00"/>
        <d v="2024-10-17T00:00:00"/>
        <d v="2024-09-10T00:00:00"/>
        <d v="2025-02-11T00:00:00"/>
        <d v="2024-09-12T00:00:00"/>
        <d v="2025-05-11T00:00:00"/>
        <d v="2024-05-18T00:00:00"/>
        <d v="2024-03-20T00:00:00"/>
        <d v="2024-05-01T00:00:00"/>
        <d v="2024-08-27T00:00:00"/>
        <d v="2024-01-24T00:00:00"/>
        <d v="2025-01-02T00:00:00"/>
        <d v="2024-05-10T00:00:00"/>
        <d v="2024-06-22T00:00:00"/>
        <d v="2025-04-03T00:00:00"/>
      </sharedItems>
    </cacheField>
    <cacheField name="Order Time" numFmtId="164">
      <sharedItems containsSemiMixedTypes="0" containsNonDate="0" containsDate="1" containsString="0" minDate="1899-12-30T00:00:00" maxDate="1899-12-30T23:55:00" count="729">
        <d v="1899-12-30T14:55:00"/>
        <d v="1899-12-30T17:11:00"/>
        <d v="1899-12-30T20:24:00"/>
        <d v="1899-12-30T06:43:00"/>
        <d v="1899-12-30T11:01:00"/>
        <d v="1899-12-30T21:21:00"/>
        <d v="1899-12-30T06:03:00"/>
        <d v="1899-12-30T04:51:00"/>
        <d v="1899-12-30T21:04:00"/>
        <d v="1899-12-30T02:15:00"/>
        <d v="1899-12-30T01:28:00"/>
        <d v="1899-12-30T04:00:00"/>
        <d v="1899-12-30T16:52:00"/>
        <d v="1899-12-30T10:01:00"/>
        <d v="1899-12-30T00:01:00"/>
        <d v="1899-12-30T18:42:00"/>
        <d v="1899-12-30T02:10:00"/>
        <d v="1899-12-30T17:23:00"/>
        <d v="1899-12-30T02:48:00"/>
        <d v="1899-12-30T22:52:00"/>
        <d v="1899-12-30T09:34:00"/>
        <d v="1899-12-30T13:21:00"/>
        <d v="1899-12-30T07:30:00"/>
        <d v="1899-12-30T17:45:00"/>
        <d v="1899-12-30T01:09:00"/>
        <d v="1899-12-30T21:03:00"/>
        <d v="1899-12-30T00:12:00"/>
        <d v="1899-12-30T09:38:00"/>
        <d v="1899-12-30T04:15:00"/>
        <d v="1899-12-30T02:06:00"/>
        <d v="1899-12-30T07:24:00"/>
        <d v="1899-12-30T11:14:00"/>
        <d v="1899-12-30T00:29:00"/>
        <d v="1899-12-30T18:32:00"/>
        <d v="1899-12-30T20:19:00"/>
        <d v="1899-12-30T10:57:00"/>
        <d v="1899-12-30T04:24:00"/>
        <d v="1899-12-30T23:36:00"/>
        <d v="1899-12-30T04:06:00"/>
        <d v="1899-12-30T05:15:00"/>
        <d v="1899-12-30T15:39:00"/>
        <d v="1899-12-30T18:41:00"/>
        <d v="1899-12-30T06:05:00"/>
        <d v="1899-12-30T04:39:00"/>
        <d v="1899-12-30T19:47:00"/>
        <d v="1899-12-30T21:34:00"/>
        <d v="1899-12-30T05:29:00"/>
        <d v="1899-12-30T02:01:00"/>
        <d v="1899-12-30T04:59:00"/>
        <d v="1899-12-30T10:09:00"/>
        <d v="1899-12-30T21:29:00"/>
        <d v="1899-12-30T23:51:00"/>
        <d v="1899-12-30T23:29:00"/>
        <d v="1899-12-30T13:00:00"/>
        <d v="1899-12-30T19:26:00"/>
        <d v="1899-12-30T14:04:00"/>
        <d v="1899-12-30T00:04:00"/>
        <d v="1899-12-30T03:38:00"/>
        <d v="1899-12-30T04:38:00"/>
        <d v="1899-12-30T05:43:00"/>
        <d v="1899-12-30T03:27:00"/>
        <d v="1899-12-30T19:44:00"/>
        <d v="1899-12-30T06:48:00"/>
        <d v="1899-12-30T14:39:00"/>
        <d v="1899-12-30T00:37:00"/>
        <d v="1899-12-30T06:27:00"/>
        <d v="1899-12-30T19:25:00"/>
        <d v="1899-12-30T08:11:00"/>
        <d v="1899-12-30T07:00:00"/>
        <d v="1899-12-30T14:01:00"/>
        <d v="1899-12-30T19:01:00"/>
        <d v="1899-12-30T15:02:00"/>
        <d v="1899-12-30T06:30:00"/>
        <d v="1899-12-30T01:42:00"/>
        <d v="1899-12-30T16:35:00"/>
        <d v="1899-12-30T21:49:00"/>
        <d v="1899-12-30T21:43:00"/>
        <d v="1899-12-30T21:14:00"/>
        <d v="1899-12-30T07:06:00"/>
        <d v="1899-12-30T08:47:00"/>
        <d v="1899-12-30T17:52:00"/>
        <d v="1899-12-30T18:39:00"/>
        <d v="1899-12-30T05:09:00"/>
        <d v="1899-12-30T02:47:00"/>
        <d v="1899-12-30T22:27:00"/>
        <d v="1899-12-30T01:12:00"/>
        <d v="1899-12-30T03:59:00"/>
        <d v="1899-12-30T09:33:00"/>
        <d v="1899-12-30T19:51:00"/>
        <d v="1899-12-30T02:36:00"/>
        <d v="1899-12-30T00:22:00"/>
        <d v="1899-12-30T02:11:00"/>
        <d v="1899-12-30T19:07:00"/>
        <d v="1899-12-30T07:05:00"/>
        <d v="1899-12-30T20:14:00"/>
        <d v="1899-12-30T11:39:00"/>
        <d v="1899-12-30T10:30:00"/>
        <d v="1899-12-30T12:26:00"/>
        <d v="1899-12-30T23:14:00"/>
        <d v="1899-12-30T05:16:00"/>
        <d v="1899-12-30T11:06:00"/>
        <d v="1899-12-30T10:14:00"/>
        <d v="1899-12-30T23:31:00"/>
        <d v="1899-12-30T11:24:00"/>
        <d v="1899-12-30T08:53:00"/>
        <d v="1899-12-30T17:40:00"/>
        <d v="1899-12-30T10:21:00"/>
        <d v="1899-12-30T17:43:00"/>
        <d v="1899-12-30T08:40:00"/>
        <d v="1899-12-30T17:32:00"/>
        <d v="1899-12-30T14:16:00"/>
        <d v="1899-12-30T22:49:00"/>
        <d v="1899-12-30T22:35:00"/>
        <d v="1899-12-30T04:49:00"/>
        <d v="1899-12-30T18:12:00"/>
        <d v="1899-12-30T05:51:00"/>
        <d v="1899-12-30T06:51:00"/>
        <d v="1899-12-30T17:37:00"/>
        <d v="1899-12-30T16:31:00"/>
        <d v="1899-12-30T06:10:00"/>
        <d v="1899-12-30T04:27:00"/>
        <d v="1899-12-30T18:31:00"/>
        <d v="1899-12-30T18:02:00"/>
        <d v="1899-12-30T00:11:00"/>
        <d v="1899-12-30T00:19:00"/>
        <d v="1899-12-30T11:27:00"/>
        <d v="1899-12-30T10:45:00"/>
        <d v="1899-12-30T04:22:00"/>
        <d v="1899-12-30T15:54:00"/>
        <d v="1899-12-30T22:47:00"/>
        <d v="1899-12-30T00:54:00"/>
        <d v="1899-12-30T02:25:00"/>
        <d v="1899-12-30T08:12:00"/>
        <d v="1899-12-30T00:05:00"/>
        <d v="1899-12-30T18:43:00"/>
        <d v="1899-12-30T19:43:00"/>
        <d v="1899-12-30T10:59:00"/>
        <d v="1899-12-30T04:53:00"/>
        <d v="1899-12-30T16:50:00"/>
        <d v="1899-12-30T07:55:00"/>
        <d v="1899-12-30T17:48:00"/>
        <d v="1899-12-30T04:10:00"/>
        <d v="1899-12-30T15:07:00"/>
        <d v="1899-12-30T17:27:00"/>
        <d v="1899-12-30T07:07:00"/>
        <d v="1899-12-30T12:00:00"/>
        <d v="1899-12-30T07:14:00"/>
        <d v="1899-12-30T04:41:00"/>
        <d v="1899-12-30T22:19:00"/>
        <d v="1899-12-30T19:16:00"/>
        <d v="1899-12-30T18:46:00"/>
        <d v="1899-12-30T23:04:00"/>
        <d v="1899-12-30T07:39:00"/>
        <d v="1899-12-30T18:07:00"/>
        <d v="1899-12-30T14:20:00"/>
        <d v="1899-12-30T04:23:00"/>
        <d v="1899-12-30T03:32:00"/>
        <d v="1899-12-30T17:10:00"/>
        <d v="1899-12-30T21:27:00"/>
        <d v="1899-12-30T08:50:00"/>
        <d v="1899-12-30T18:48:00"/>
        <d v="1899-12-30T09:35:00"/>
        <d v="1899-12-30T13:38:00"/>
        <d v="1899-12-30T08:42:00"/>
        <d v="1899-12-30T10:28:00"/>
        <d v="1899-12-30T00:16:00"/>
        <d v="1899-12-30T07:26:00"/>
        <d v="1899-12-30T05:07:00"/>
        <d v="1899-12-30T09:53:00"/>
        <d v="1899-12-30T03:57:00"/>
        <d v="1899-12-30T23:22:00"/>
        <d v="1899-12-30T06:04:00"/>
        <d v="1899-12-30T21:58:00"/>
        <d v="1899-12-30T03:42:00"/>
        <d v="1899-12-30T00:26:00"/>
        <d v="1899-12-30T13:58:00"/>
        <d v="1899-12-30T11:35:00"/>
        <d v="1899-12-30T10:33:00"/>
        <d v="1899-12-30T03:53:00"/>
        <d v="1899-12-30T01:46:00"/>
        <d v="1899-12-30T16:19:00"/>
        <d v="1899-12-30T15:37:00"/>
        <d v="1899-12-30T00:02:00"/>
        <d v="1899-12-30T10:50:00"/>
        <d v="1899-12-30T16:36:00"/>
        <d v="1899-12-30T13:32:00"/>
        <d v="1899-12-30T07:50:00"/>
        <d v="1899-12-30T12:51:00"/>
        <d v="1899-12-30T05:12:00"/>
        <d v="1899-12-30T02:03:00"/>
        <d v="1899-12-30T02:16:00"/>
        <d v="1899-12-30T18:23:00"/>
        <d v="1899-12-30T16:27:00"/>
        <d v="1899-12-30T08:59:00"/>
        <d v="1899-12-30T17:42:00"/>
        <d v="1899-12-30T02:52:00"/>
        <d v="1899-12-30T18:35:00"/>
        <d v="1899-12-30T19:40:00"/>
        <d v="1899-12-30T10:22:00"/>
        <d v="1899-12-30T09:12:00"/>
        <d v="1899-12-30T23:23:00"/>
        <d v="1899-12-30T12:08:00"/>
        <d v="1899-12-30T11:18:00"/>
        <d v="1899-12-30T16:24:00"/>
        <d v="1899-12-30T12:56:00"/>
        <d v="1899-12-30T18:26:00"/>
        <d v="1899-12-30T15:12:00"/>
        <d v="1899-12-30T22:32:00"/>
        <d v="1899-12-30T05:31:00"/>
        <d v="1899-12-30T07:19:00"/>
        <d v="1899-12-30T21:10:00"/>
        <d v="1899-12-30T13:02:00"/>
        <d v="1899-12-30T11:47:00"/>
        <d v="1899-12-30T18:47:00"/>
        <d v="1899-12-30T14:57:00"/>
        <d v="1899-12-30T03:21:00"/>
        <d v="1899-12-30T02:17:00"/>
        <d v="1899-12-30T13:49:00"/>
        <d v="1899-12-30T21:17:00"/>
        <d v="1899-12-30T15:49:00"/>
        <d v="1899-12-30T11:40:00"/>
        <d v="1899-12-30T01:38:00"/>
        <d v="1899-12-30T10:46:00"/>
        <d v="1899-12-30T21:05:00"/>
        <d v="1899-12-30T20:49:00"/>
        <d v="1899-12-30T21:37:00"/>
        <d v="1899-12-30T18:11:00"/>
        <d v="1899-12-30T07:28:00"/>
        <d v="1899-12-30T21:26:00"/>
        <d v="1899-12-30T08:33:00"/>
        <d v="1899-12-30T10:15:00"/>
        <d v="1899-12-30T21:02:00"/>
        <d v="1899-12-30T18:34:00"/>
        <d v="1899-12-30T18:28:00"/>
        <d v="1899-12-30T16:43:00"/>
        <d v="1899-12-30T17:00:00"/>
        <d v="1899-12-30T16:22:00"/>
        <d v="1899-12-30T03:15:00"/>
        <d v="1899-12-30T10:27:00"/>
        <d v="1899-12-30T15:17:00"/>
        <d v="1899-12-30T14:48:00"/>
        <d v="1899-12-30T05:22:00"/>
        <d v="1899-12-30T05:05:00"/>
        <d v="1899-12-30T13:20:00"/>
        <d v="1899-12-30T10:55:00"/>
        <d v="1899-12-30T23:27:00"/>
        <d v="1899-12-30T03:04:00"/>
        <d v="1899-12-30T01:30:00"/>
        <d v="1899-12-30T12:48:00"/>
        <d v="1899-12-30T09:58:00"/>
        <d v="1899-12-30T21:00:00"/>
        <d v="1899-12-30T17:55:00"/>
        <d v="1899-12-30T05:42:00"/>
        <d v="1899-12-30T11:16:00"/>
        <d v="1899-12-30T07:43:00"/>
        <d v="1899-12-30T13:23:00"/>
        <d v="1899-12-30T15:40:00"/>
        <d v="1899-12-30T11:11:00"/>
        <d v="1899-12-30T21:38:00"/>
        <d v="1899-12-30T22:39:00"/>
        <d v="1899-12-30T04:13:00"/>
        <d v="1899-12-30T18:49:00"/>
        <d v="1899-12-30T18:30:00"/>
        <d v="1899-12-30T20:45:00"/>
        <d v="1899-12-30T06:49:00"/>
        <d v="1899-12-30T18:27:00"/>
        <d v="1899-12-30T10:38:00"/>
        <d v="1899-12-30T19:54:00"/>
        <d v="1899-12-30T11:37:00"/>
        <d v="1899-12-30T22:24:00"/>
        <d v="1899-12-30T08:45:00"/>
        <d v="1899-12-30T03:13:00"/>
        <d v="1899-12-30T00:06:00"/>
        <d v="1899-12-30T15:38:00"/>
        <d v="1899-12-30T09:43:00"/>
        <d v="1899-12-30T05:06:00"/>
        <d v="1899-12-30T02:23:00"/>
        <d v="1899-12-30T11:56:00"/>
        <d v="1899-12-30T11:33:00"/>
        <d v="1899-12-30T20:20:00"/>
        <d v="1899-12-30T12:52:00"/>
        <d v="1899-12-30T15:55:00"/>
        <d v="1899-12-30T10:31:00"/>
        <d v="1899-12-30T01:10:00"/>
        <d v="1899-12-30T17:44:00"/>
        <d v="1899-12-30T11:04:00"/>
        <d v="1899-12-30T13:47:00"/>
        <d v="1899-12-30T17:25:00"/>
        <d v="1899-12-30T12:20:00"/>
        <d v="1899-12-30T05:14:00"/>
        <d v="1899-12-30T12:31:00"/>
        <d v="1899-12-30T12:22:00"/>
        <d v="1899-12-30T11:45:00"/>
        <d v="1899-12-30T23:07:00"/>
        <d v="1899-12-30T20:05:00"/>
        <d v="1899-12-30T20:08:00"/>
        <d v="1899-12-30T21:33:00"/>
        <d v="1899-12-30T04:28:00"/>
        <d v="1899-12-30T13:03:00"/>
        <d v="1899-12-30T07:11:00"/>
        <d v="1899-12-30T06:34:00"/>
        <d v="1899-12-30T16:17:00"/>
        <d v="1899-12-30T09:29:00"/>
        <d v="1899-12-30T08:19:00"/>
        <d v="1899-12-30T05:41:00"/>
        <d v="1899-12-30T13:14:00"/>
        <d v="1899-12-30T06:58:00"/>
        <d v="1899-12-30T00:30:00"/>
        <d v="1899-12-30T13:48:00"/>
        <d v="1899-12-30T03:23:00"/>
        <d v="1899-12-30T18:04:00"/>
        <d v="1899-12-30T10:37:00"/>
        <d v="1899-12-30T08:52:00"/>
        <d v="1899-12-30T17:34:00"/>
        <d v="1899-12-30T22:06:00"/>
        <d v="1899-12-30T05:17:00"/>
        <d v="1899-12-30T12:41:00"/>
        <d v="1899-12-30T09:06:00"/>
        <d v="1899-12-30T22:53:00"/>
        <d v="1899-12-30T08:07:00"/>
        <d v="1899-12-30T08:05:00"/>
        <d v="1899-12-30T05:35:00"/>
        <d v="1899-12-30T04:47:00"/>
        <d v="1899-12-30T18:38:00"/>
        <d v="1899-12-30T21:47:00"/>
        <d v="1899-12-30T09:32:00"/>
        <d v="1899-12-30T12:59:00"/>
        <d v="1899-12-30T01:29:00"/>
        <d v="1899-12-30T21:40:00"/>
        <d v="1899-12-30T00:53:00"/>
        <d v="1899-12-30T08:02:00"/>
        <d v="1899-12-30T07:58:00"/>
        <d v="1899-12-30T17:19:00"/>
        <d v="1899-12-30T22:09:00"/>
        <d v="1899-12-30T09:16:00"/>
        <d v="1899-12-30T16:10:00"/>
        <d v="1899-12-30T07:49:00"/>
        <d v="1899-12-30T10:12:00"/>
        <d v="1899-12-30T20:02:00"/>
        <d v="1899-12-30T10:41:00"/>
        <d v="1899-12-30T21:15:00"/>
        <d v="1899-12-30T01:11:00"/>
        <d v="1899-12-30T23:52:00"/>
        <d v="1899-12-30T10:06:00"/>
        <d v="1899-12-30T09:21:00"/>
        <d v="1899-12-30T04:17:00"/>
        <d v="1899-12-30T16:49:00"/>
        <d v="1899-12-30T07:17:00"/>
        <d v="1899-12-30T10:04:00"/>
        <d v="1899-12-30T13:44:00"/>
        <d v="1899-12-30T10:00:00"/>
        <d v="1899-12-30T23:37:00"/>
        <d v="1899-12-30T13:28:00"/>
        <d v="1899-12-30T05:30:00"/>
        <d v="1899-12-30T07:38:00"/>
        <d v="1899-12-30T04:02:00"/>
        <d v="1899-12-30T16:38:00"/>
        <d v="1899-12-30T09:10:00"/>
        <d v="1899-12-30T07:33:00"/>
        <d v="1899-12-30T02:42:00"/>
        <d v="1899-12-30T02:05:00"/>
        <d v="1899-12-30T20:58:00"/>
        <d v="1899-12-30T06:29:00"/>
        <d v="1899-12-30T03:26:00"/>
        <d v="1899-12-30T01:39:00"/>
        <d v="1899-12-30T23:03:00"/>
        <d v="1899-12-30T08:26:00"/>
        <d v="1899-12-30T21:36:00"/>
        <d v="1899-12-30T10:43:00"/>
        <d v="1899-12-30T00:08:00"/>
        <d v="1899-12-30T03:29:00"/>
        <d v="1899-12-30T16:40:00"/>
        <d v="1899-12-30T11:51:00"/>
        <d v="1899-12-30T04:48:00"/>
        <d v="1899-12-30T03:19:00"/>
        <d v="1899-12-30T14:24:00"/>
        <d v="1899-12-30T12:10:00"/>
        <d v="1899-12-30T23:33:00"/>
        <d v="1899-12-30T23:54:00"/>
        <d v="1899-12-30T04:18:00"/>
        <d v="1899-12-30T12:17:00"/>
        <d v="1899-12-30T16:53:00"/>
        <d v="1899-12-30T20:00:00"/>
        <d v="1899-12-30T14:07:00"/>
        <d v="1899-12-30T21:19:00"/>
        <d v="1899-12-30T16:15:00"/>
        <d v="1899-12-30T02:14:00"/>
        <d v="1899-12-30T13:06:00"/>
        <d v="1899-12-30T18:56:00"/>
        <d v="1899-12-30T00:17:00"/>
        <d v="1899-12-30T09:13:00"/>
        <d v="1899-12-30T00:31:00"/>
        <d v="1899-12-30T08:29:00"/>
        <d v="1899-12-30T05:45:00"/>
        <d v="1899-12-30T17:14:00"/>
        <d v="1899-12-30T02:41:00"/>
        <d v="1899-12-30T16:39:00"/>
        <d v="1899-12-30T16:16:00"/>
        <d v="1899-12-30T23:30:00"/>
        <d v="1899-12-30T09:27:00"/>
        <d v="1899-12-30T02:50:00"/>
        <d v="1899-12-30T04:34:00"/>
        <d v="1899-12-30T22:20:00"/>
        <d v="1899-12-30T22:26:00"/>
        <d v="1899-12-30T15:51:00"/>
        <d v="1899-12-30T06:36:00"/>
        <d v="1899-12-30T00:38:00"/>
        <d v="1899-12-30T12:46:00"/>
        <d v="1899-12-30T16:06:00"/>
        <d v="1899-12-30T22:29:00"/>
        <d v="1899-12-30T03:00:00"/>
        <d v="1899-12-30T09:28:00"/>
        <d v="1899-12-30T14:12:00"/>
        <d v="1899-12-30T12:34:00"/>
        <d v="1899-12-30T09:54:00"/>
        <d v="1899-12-30T02:59:00"/>
        <d v="1899-12-30T00:07:00"/>
        <d v="1899-12-30T07:57:00"/>
        <d v="1899-12-30T14:18:00"/>
        <d v="1899-12-30T12:02:00"/>
        <d v="1899-12-30T07:32:00"/>
        <d v="1899-12-30T09:11:00"/>
        <d v="1899-12-30T12:39:00"/>
        <d v="1899-12-30T07:52:00"/>
        <d v="1899-12-30T17:03:00"/>
        <d v="1899-12-30T05:40:00"/>
        <d v="1899-12-30T05:23:00"/>
        <d v="1899-12-30T21:08:00"/>
        <d v="1899-12-30T15:23:00"/>
        <d v="1899-12-30T22:00:00"/>
        <d v="1899-12-30T06:38:00"/>
        <d v="1899-12-30T14:42:00"/>
        <d v="1899-12-30T16:21:00"/>
        <d v="1899-12-30T20:27:00"/>
        <d v="1899-12-30T05:38:00"/>
        <d v="1899-12-30T20:36:00"/>
        <d v="1899-12-30T16:58:00"/>
        <d v="1899-12-30T11:28:00"/>
        <d v="1899-12-30T03:28:00"/>
        <d v="1899-12-30T00:58:00"/>
        <d v="1899-12-30T04:09:00"/>
        <d v="1899-12-30T01:57:00"/>
        <d v="1899-12-30T12:36:00"/>
        <d v="1899-12-30T13:42:00"/>
        <d v="1899-12-30T13:36:00"/>
        <d v="1899-12-30T23:15:00"/>
        <d v="1899-12-30T12:18:00"/>
        <d v="1899-12-30T18:22:00"/>
        <d v="1899-12-30T23:40:00"/>
        <d v="1899-12-30T07:47:00"/>
        <d v="1899-12-30T05:11:00"/>
        <d v="1899-12-30T19:53:00"/>
        <d v="1899-12-30T15:26:00"/>
        <d v="1899-12-30T23:44:00"/>
        <d v="1899-12-30T03:48:00"/>
        <d v="1899-12-30T20:10:00"/>
        <d v="1899-12-30T03:46:00"/>
        <d v="1899-12-30T12:15:00"/>
        <d v="1899-12-30T17:05:00"/>
        <d v="1899-12-30T13:43:00"/>
        <d v="1899-12-30T12:37:00"/>
        <d v="1899-12-30T19:10:00"/>
        <d v="1899-12-30T18:44:00"/>
        <d v="1899-12-30T14:46:00"/>
        <d v="1899-12-30T22:03:00"/>
        <d v="1899-12-30T10:07:00"/>
        <d v="1899-12-30T09:40:00"/>
        <d v="1899-12-30T13:01:00"/>
        <d v="1899-12-30T23:21:00"/>
        <d v="1899-12-30T18:20:00"/>
        <d v="1899-12-30T16:54:00"/>
        <d v="1899-12-30T15:47:00"/>
        <d v="1899-12-30T08:08:00"/>
        <d v="1899-12-30T16:55:00"/>
        <d v="1899-12-30T07:10:00"/>
        <d v="1899-12-30T05:33:00"/>
        <d v="1899-12-30T09:24:00"/>
        <d v="1899-12-30T10:44:00"/>
        <d v="1899-12-30T01:40:00"/>
        <d v="1899-12-30T19:04:00"/>
        <d v="1899-12-30T22:55:00"/>
        <d v="1899-12-30T21:09:00"/>
        <d v="1899-12-30T05:26:00"/>
        <d v="1899-12-30T00:50:00"/>
        <d v="1899-12-30T20:25:00"/>
        <d v="1899-12-30T05:04:00"/>
        <d v="1899-12-30T17:04:00"/>
        <d v="1899-12-30T15:11:00"/>
        <d v="1899-12-30T15:41:00"/>
        <d v="1899-12-30T10:05:00"/>
        <d v="1899-12-30T19:59:00"/>
        <d v="1899-12-30T05:34:00"/>
        <d v="1899-12-30T19:38:00"/>
        <d v="1899-12-30T03:43:00"/>
        <d v="1899-12-30T15:09:00"/>
        <d v="1899-12-30T20:37:00"/>
        <d v="1899-12-30T03:58:00"/>
        <d v="1899-12-30T01:17:00"/>
        <d v="1899-12-30T16:26:00"/>
        <d v="1899-12-30T23:20:00"/>
        <d v="1899-12-30T15:15:00"/>
        <d v="1899-12-30T11:41:00"/>
        <d v="1899-12-30T04:26:00"/>
        <d v="1899-12-30T01:50:00"/>
        <d v="1899-12-30T20:12:00"/>
        <d v="1899-12-30T01:04:00"/>
        <d v="1899-12-30T06:13:00"/>
        <d v="1899-12-30T08:27:00"/>
        <d v="1899-12-30T14:51:00"/>
        <d v="1899-12-30T10:17:00"/>
        <d v="1899-12-30T00:25:00"/>
        <d v="1899-12-30T15:32:00"/>
        <d v="1899-12-30T06:37:00"/>
        <d v="1899-12-30T08:58:00"/>
        <d v="1899-12-30T16:07:00"/>
        <d v="1899-12-30T18:01:00"/>
        <d v="1899-12-30T15:05:00"/>
        <d v="1899-12-30T01:18:00"/>
        <d v="1899-12-30T14:41:00"/>
        <d v="1899-12-30T14:53:00"/>
        <d v="1899-12-30T12:19:00"/>
        <d v="1899-12-30T11:52:00"/>
        <d v="1899-12-30T19:37:00"/>
        <d v="1899-12-30T07:12:00"/>
        <d v="1899-12-30T14:29:00"/>
        <d v="1899-12-30T08:03:00"/>
        <d v="1899-12-30T22:48:00"/>
        <d v="1899-12-30T05:19:00"/>
        <d v="1899-12-30T23:05:00"/>
        <d v="1899-12-30T01:48:00"/>
        <d v="1899-12-30T10:39:00"/>
        <d v="1899-12-30T12:21:00"/>
        <d v="1899-12-30T19:05:00"/>
        <d v="1899-12-30T02:22:00"/>
        <d v="1899-12-30T14:49:00"/>
        <d v="1899-12-30T00:48:00"/>
        <d v="1899-12-30T20:15:00"/>
        <d v="1899-12-30T00:46:00"/>
        <d v="1899-12-30T04:29:00"/>
        <d v="1899-12-30T04:43:00"/>
        <d v="1899-12-30T04:45:00"/>
        <d v="1899-12-30T04:52:00"/>
        <d v="1899-12-30T07:18:00"/>
        <d v="1899-12-30T04:57:00"/>
        <d v="1899-12-30T16:18:00"/>
        <d v="1899-12-30T18:10:00"/>
        <d v="1899-12-30T14:54:00"/>
        <d v="1899-12-30T14:37:00"/>
        <d v="1899-12-30T04:16:00"/>
        <d v="1899-12-30T14:00:00"/>
        <d v="1899-12-30T14:43:00"/>
        <d v="1899-12-30T02:18:00"/>
        <d v="1899-12-30T01:51:00"/>
        <d v="1899-12-30T09:18:00"/>
        <d v="1899-12-30T09:09:00"/>
        <d v="1899-12-30T14:11:00"/>
        <d v="1899-12-30T06:09:00"/>
        <d v="1899-12-30T03:20:00"/>
        <d v="1899-12-30T17:21:00"/>
        <d v="1899-12-30T17:39:00"/>
        <d v="1899-12-30T03:25:00"/>
        <d v="1899-12-30T19:55:00"/>
        <d v="1899-12-30T05:36:00"/>
        <d v="1899-12-30T07:40:00"/>
        <d v="1899-12-30T11:43:00"/>
        <d v="1899-12-30T02:33:00"/>
        <d v="1899-12-30T07:13:00"/>
        <d v="1899-12-30T13:10:00"/>
        <d v="1899-12-30T02:46:00"/>
        <d v="1899-12-30T16:46:00"/>
        <d v="1899-12-30T23:06:00"/>
        <d v="1899-12-30T05:48:00"/>
        <d v="1899-12-30T19:03:00"/>
        <d v="1899-12-30T04:33:00"/>
        <d v="1899-12-30T13:17:00"/>
        <d v="1899-12-30T02:27:00"/>
        <d v="1899-12-30T22:44:00"/>
        <d v="1899-12-30T03:31:00"/>
        <d v="1899-12-30T19:29:00"/>
        <d v="1899-12-30T17:30:00"/>
        <d v="1899-12-30T00:24:00"/>
        <d v="1899-12-30T22:56:00"/>
        <d v="1899-12-30T11:15:00"/>
        <d v="1899-12-30T19:31:00"/>
        <d v="1899-12-30T10:19:00"/>
        <d v="1899-12-30T20:54:00"/>
        <d v="1899-12-30T08:30:00"/>
        <d v="1899-12-30T01:22:00"/>
        <d v="1899-12-30T19:57:00"/>
        <d v="1899-12-30T20:59:00"/>
        <d v="1899-12-30T20:17:00"/>
        <d v="1899-12-30T08:41:00"/>
        <d v="1899-12-30T20:21:00"/>
        <d v="1899-12-30T17:29:00"/>
        <d v="1899-12-30T11:08:00"/>
        <d v="1899-12-30T15:43:00"/>
        <d v="1899-12-30T23:43:00"/>
        <d v="1899-12-30T00:34:00"/>
        <d v="1899-12-30T10:56:00"/>
        <d v="1899-12-30T04:11:00"/>
        <d v="1899-12-30T18:59:00"/>
        <d v="1899-12-30T15:35:00"/>
        <d v="1899-12-30T10:35:00"/>
        <d v="1899-12-30T06:20:00"/>
        <d v="1899-12-30T14:08:00"/>
        <d v="1899-12-30T01:59:00"/>
        <d v="1899-12-30T02:35:00"/>
        <d v="1899-12-30T23:16:00"/>
        <d v="1899-12-30T12:33:00"/>
        <d v="1899-12-30T20:13:00"/>
        <d v="1899-12-30T01:52:00"/>
        <d v="1899-12-30T13:56:00"/>
        <d v="1899-12-30T16:45:00"/>
        <d v="1899-12-30T10:13:00"/>
        <d v="1899-12-30T19:22:00"/>
        <d v="1899-12-30T21:20:00"/>
        <d v="1899-12-30T05:39:00"/>
        <d v="1899-12-30T15:48:00"/>
        <d v="1899-12-30T09:46:00"/>
        <d v="1899-12-30T00:10:00"/>
        <d v="1899-12-30T16:51:00"/>
        <d v="1899-12-30T22:34:00"/>
        <d v="1899-12-30T02:21:00"/>
        <d v="1899-12-30T20:56:00"/>
        <d v="1899-12-30T22:46:00"/>
        <d v="1899-12-30T14:28:00"/>
        <d v="1899-12-30T00:21:00"/>
        <d v="1899-12-30T07:21:00"/>
        <d v="1899-12-30T02:31:00"/>
        <d v="1899-12-30T02:20:00"/>
        <d v="1899-12-30T18:06:00"/>
        <d v="1899-12-30T20:52:00"/>
        <d v="1899-12-30T23:38:00"/>
        <d v="1899-12-30T11:13:00"/>
        <d v="1899-12-30T01:55:00"/>
        <d v="1899-12-30T23:55:00"/>
        <d v="1899-12-30T09:17:00"/>
        <d v="1899-12-30T19:15:00"/>
        <d v="1899-12-30T07:35:00"/>
        <d v="1899-12-30T07:09:00"/>
        <d v="1899-12-30T17:22:00"/>
        <d v="1899-12-30T05:18:00"/>
        <d v="1899-12-30T03:14:00"/>
        <d v="1899-12-30T15:14:00"/>
        <d v="1899-12-30T19:46:00"/>
        <d v="1899-12-30T02:56:00"/>
        <d v="1899-12-30T18:03:00"/>
        <d v="1899-12-30T03:37:00"/>
        <d v="1899-12-30T19:56:00"/>
        <d v="1899-12-30T20:28:00"/>
        <d v="1899-12-30T14:22:00"/>
        <d v="1899-12-30T01:34:00"/>
        <d v="1899-12-30T22:04:00"/>
        <d v="1899-12-30T20:22:00"/>
        <d v="1899-12-30T21:39:00"/>
        <d v="1899-12-30T03:18:00"/>
        <d v="1899-12-30T03:56:00"/>
        <d v="1899-12-30T01:03:00"/>
        <d v="1899-12-30T15:03:00"/>
        <d v="1899-12-30T15:22:00"/>
        <d v="1899-12-30T05:00:00"/>
        <d v="1899-12-30T06:50:00"/>
        <d v="1899-12-30T02:53:00"/>
        <d v="1899-12-30T14:13:00"/>
        <d v="1899-12-30T12:28:00"/>
        <d v="1899-12-30T01:14:00"/>
        <d v="1899-12-30T09:56:00"/>
        <d v="1899-12-30T15:34:00"/>
        <d v="1899-12-30T21:48:00"/>
        <d v="1899-12-30T10:51:00"/>
        <d v="1899-12-30T01:47:00"/>
        <d v="1899-12-30T22:54:00"/>
        <d v="1899-12-30T03:16:00"/>
        <d v="1899-12-30T14:59:00"/>
        <d v="1899-12-30T22:16:00"/>
        <d v="1899-12-30T13:55:00"/>
        <d v="1899-12-30T11:29:00"/>
        <d v="1899-12-30T19:13:00"/>
        <d v="1899-12-30T12:12:00"/>
        <d v="1899-12-30T09:19:00"/>
        <d v="1899-12-30T05:32:00"/>
        <d v="1899-12-30T12:01:00"/>
        <d v="1899-12-30T11:22:00"/>
        <d v="1899-12-30T01:25:00"/>
        <d v="1899-12-30T21:07:00"/>
        <d v="1899-12-30T16:04:00"/>
        <d v="1899-12-30T01:00:00"/>
        <d v="1899-12-30T13:51:00"/>
        <d v="1899-12-30T08:56:00"/>
        <d v="1899-12-30T01:27:00"/>
        <d v="1899-12-30T23:50:00"/>
        <d v="1899-12-30T12:54:00"/>
        <d v="1899-12-30T06:33:00"/>
        <d v="1899-12-30T02:54:00"/>
        <d v="1899-12-30T12:24:00"/>
        <d v="1899-12-30T14:17:00"/>
        <d v="1899-12-30T10:58:00"/>
        <d v="1899-12-30T11:38:00"/>
        <d v="1899-12-30T17:12:00"/>
        <d v="1899-12-30T18:36:00"/>
        <d v="1899-12-30T05:20:00"/>
        <d v="1899-12-30T22:33:00"/>
        <d v="1899-12-30T06:40:00"/>
        <d v="1899-12-30T05:02:00"/>
        <d v="1899-12-30T09:39:00"/>
        <d v="1899-12-30T23:53:00"/>
        <d v="1899-12-30T01:56:00"/>
        <d v="1899-12-30T22:13:00"/>
        <d v="1899-12-30T04:01:00"/>
        <d v="1899-12-30T16:28:00"/>
        <d v="1899-12-30T13:46:00"/>
        <d v="1899-12-30T00:00:00"/>
        <d v="1899-12-30T02:00:00"/>
        <d v="1899-12-30T16:01:00"/>
        <d v="1899-12-30T16:56:00"/>
        <d v="1899-12-30T17:28:00"/>
        <d v="1899-12-30T00:55:00"/>
        <d v="1899-12-30T01:01:00"/>
        <d v="1899-12-30T13:40:00"/>
        <d v="1899-12-30T22:43:00"/>
        <d v="1899-12-30T06:54:00"/>
        <d v="1899-12-30T13:24:00"/>
        <d v="1899-12-30T12:43:00"/>
        <d v="1899-12-30T19:00:00"/>
        <d v="1899-12-30T10:40:00"/>
        <d v="1899-12-30T04:46:00"/>
        <d v="1899-12-30T11:12:00"/>
        <d v="1899-12-30T20:51:00"/>
        <d v="1899-12-30T14:21:00"/>
      </sharedItems>
    </cacheField>
    <cacheField name="Delivery Date" numFmtId="14">
      <sharedItems containsSemiMixedTypes="0" containsNonDate="0" containsDate="1" containsString="0" minDate="2024-01-01T00:00:00" maxDate="2025-05-25T00:00:00"/>
    </cacheField>
    <cacheField name="Delivery Time" numFmtId="164">
      <sharedItems containsSemiMixedTypes="0" containsNonDate="0" containsDate="1" containsString="0" minDate="1899-12-30T00:00:00" maxDate="1899-12-30T23:59:00" count="702">
        <d v="1899-12-30T15:36:00"/>
        <d v="1899-12-30T17:25:00"/>
        <d v="1899-12-30T21:02:00"/>
        <d v="1899-12-30T07:28:00"/>
        <d v="1899-12-30T11:16:00"/>
        <d v="1899-12-30T22:44:00"/>
        <d v="1899-12-30T06:48:00"/>
        <d v="1899-12-30T05:22:00"/>
        <d v="1899-12-30T21:21:00"/>
        <d v="1899-12-30T03:28:00"/>
        <d v="1899-12-30T02:32:00"/>
        <d v="1899-12-30T04:29:00"/>
        <d v="1899-12-30T17:03:00"/>
        <d v="1899-12-30T10:11:00"/>
        <d v="1899-12-30T00:36:00"/>
        <d v="1899-12-30T19:54:00"/>
        <d v="1899-12-30T03:32:00"/>
        <d v="1899-12-30T18:33:00"/>
        <d v="1899-12-30T03:49:00"/>
        <d v="1899-12-30T00:12:00"/>
        <d v="1899-12-30T10:26:00"/>
        <d v="1899-12-30T14:31:00"/>
        <d v="1899-12-30T08:39:00"/>
        <d v="1899-12-30T19:03:00"/>
        <d v="1899-12-30T01:25:00"/>
        <d v="1899-12-30T22:01:00"/>
        <d v="1899-12-30T00:41:00"/>
        <d v="1899-12-30T09:54:00"/>
        <d v="1899-12-30T04:33:00"/>
        <d v="1899-12-30T02:26:00"/>
        <d v="1899-12-30T08:24:00"/>
        <d v="1899-12-30T12:36:00"/>
        <d v="1899-12-30T01:15:00"/>
        <d v="1899-12-30T19:20:00"/>
        <d v="1899-12-30T21:46:00"/>
        <d v="1899-12-30T11:18:00"/>
        <d v="1899-12-30T05:44:00"/>
        <d v="1899-12-30T00:33:00"/>
        <d v="1899-12-30T04:47:00"/>
        <d v="1899-12-30T05:47:00"/>
        <d v="1899-12-30T16:02:00"/>
        <d v="1899-12-30T19:19:00"/>
        <d v="1899-12-30T07:20:00"/>
        <d v="1899-12-30T04:53:00"/>
        <d v="1899-12-30T20:46:00"/>
        <d v="1899-12-30T22:39:00"/>
        <d v="1899-12-30T06:31:00"/>
        <d v="1899-12-30T03:23:00"/>
        <d v="1899-12-30T05:50:00"/>
        <d v="1899-12-30T11:24:00"/>
        <d v="1899-12-30T22:10:00"/>
        <d v="1899-12-30T00:52:00"/>
        <d v="1899-12-30T00:01:00"/>
        <d v="1899-12-30T14:21:00"/>
        <d v="1899-12-30T16:05:00"/>
        <d v="1899-12-30T20:06:00"/>
        <d v="1899-12-30T01:23:00"/>
        <d v="1899-12-30T04:36:00"/>
        <d v="1899-12-30T06:05:00"/>
        <d v="1899-12-30T05:48:00"/>
        <d v="1899-12-30T06:47:00"/>
        <d v="1899-12-30T04:25:00"/>
        <d v="1899-12-30T20:22:00"/>
        <d v="1899-12-30T07:14:00"/>
        <d v="1899-12-30T16:06:00"/>
        <d v="1899-12-30T02:45:00"/>
        <d v="1899-12-30T01:59:00"/>
        <d v="1899-12-30T07:39:00"/>
        <d v="1899-12-30T20:41:00"/>
        <d v="1899-12-30T08:52:00"/>
        <d v="1899-12-30T08:13:00"/>
        <d v="1899-12-30T15:22:00"/>
        <d v="1899-12-30T20:13:00"/>
        <d v="1899-12-30T16:12:00"/>
        <d v="1899-12-30T07:09:00"/>
        <d v="1899-12-30T02:53:00"/>
        <d v="1899-12-30T17:31:00"/>
        <d v="1899-12-30T22:15:00"/>
        <d v="1899-12-30T22:25:00"/>
        <d v="1899-12-30T22:36:00"/>
        <d v="1899-12-30T08:22:00"/>
        <d v="1899-12-30T09:04:00"/>
        <d v="1899-12-30T18:11:00"/>
        <d v="1899-12-30T19:25:00"/>
        <d v="1899-12-30T05:33:00"/>
        <d v="1899-12-30T03:33:00"/>
        <d v="1899-12-30T14:06:00"/>
        <d v="1899-12-30T23:06:00"/>
        <d v="1899-12-30T01:45:00"/>
        <d v="1899-12-30T05:01:00"/>
        <d v="1899-12-30T10:23:00"/>
        <d v="1899-12-30T20:53:00"/>
        <d v="1899-12-30T03:20:00"/>
        <d v="1899-12-30T01:11:00"/>
        <d v="1899-12-30T02:40:00"/>
        <d v="1899-12-30T20:27:00"/>
        <d v="1899-12-30T07:58:00"/>
        <d v="1899-12-30T21:32:00"/>
        <d v="1899-12-30T13:02:00"/>
        <d v="1899-12-30T10:59:00"/>
        <d v="1899-12-30T13:34:00"/>
        <d v="1899-12-30T00:43:00"/>
        <d v="1899-12-30T05:30:00"/>
        <d v="1899-12-30T11:28:00"/>
        <d v="1899-12-30T11:11:00"/>
        <d v="1899-12-30T23:51:00"/>
        <d v="1899-12-30T12:06:00"/>
        <d v="1899-12-30T09:59:00"/>
        <d v="1899-12-30T18:39:00"/>
        <d v="1899-12-30T11:06:00"/>
        <d v="1899-12-30T19:10:00"/>
        <d v="1899-12-30T08:55:00"/>
        <d v="1899-12-30T18:04:00"/>
        <d v="1899-12-30T15:27:00"/>
        <d v="1899-12-30T21:59:00"/>
        <d v="1899-12-30T23:46:00"/>
        <d v="1899-12-30T22:53:00"/>
        <d v="1899-12-30T05:00:00"/>
        <d v="1899-12-30T05:18:00"/>
        <d v="1899-12-30T19:18:00"/>
        <d v="1899-12-30T06:36:00"/>
        <d v="1899-12-30T07:43:00"/>
        <d v="1899-12-30T18:16:00"/>
        <d v="1899-12-30T06:42:00"/>
        <d v="1899-12-30T05:23:00"/>
        <d v="1899-12-30T18:44:00"/>
        <d v="1899-12-30T18:53:00"/>
        <d v="1899-12-30T01:28:00"/>
        <d v="1899-12-30T01:24:00"/>
        <d v="1899-12-30T12:17:00"/>
        <d v="1899-12-30T11:07:00"/>
        <d v="1899-12-30T02:56:00"/>
        <d v="1899-12-30T16:58:00"/>
        <d v="1899-12-30T23:41:00"/>
        <d v="1899-12-30T01:31:00"/>
        <d v="1899-12-30T09:24:00"/>
        <d v="1899-12-30T01:30:00"/>
        <d v="1899-12-30T19:31:00"/>
        <d v="1899-12-30T09:09:00"/>
        <d v="1899-12-30T19:55:00"/>
        <d v="1899-12-30T12:00:00"/>
        <d v="1899-12-30T05:16:00"/>
        <d v="1899-12-30T17:21:00"/>
        <d v="1899-12-30T08:23:00"/>
        <d v="1899-12-30T19:01:00"/>
        <d v="1899-12-30T17:48:00"/>
        <d v="1899-12-30T07:41:00"/>
        <d v="1899-12-30T13:14:00"/>
        <d v="1899-12-30T08:10:00"/>
        <d v="1899-12-30T20:05:00"/>
        <d v="1899-12-30T19:50:00"/>
        <d v="1899-12-30T23:31:00"/>
        <d v="1899-12-30T08:32:00"/>
        <d v="1899-12-30T23:04:00"/>
        <d v="1899-12-30T15:06:00"/>
        <d v="1899-12-30T04:39:00"/>
        <d v="1899-12-30T04:02:00"/>
        <d v="1899-12-30T18:13:00"/>
        <d v="1899-12-30T22:17:00"/>
        <d v="1899-12-30T09:57:00"/>
        <d v="1899-12-30T18:26:00"/>
        <d v="1899-12-30T19:12:00"/>
        <d v="1899-12-30T09:45:00"/>
        <d v="1899-12-30T14:55:00"/>
        <d v="1899-12-30T09:00:00"/>
        <d v="1899-12-30T11:23:00"/>
        <d v="1899-12-30T08:26:00"/>
        <d v="1899-12-30T05:32:00"/>
        <d v="1899-12-30T23:53:00"/>
        <d v="1899-12-30T06:21:00"/>
        <d v="1899-12-30T05:09:00"/>
        <d v="1899-12-30T01:26:00"/>
        <d v="1899-12-30T15:19:00"/>
        <d v="1899-12-30T11:53:00"/>
        <d v="1899-12-30T04:31:00"/>
        <d v="1899-12-30T14:09:00"/>
        <d v="1899-12-30T02:48:00"/>
        <d v="1899-12-30T17:39:00"/>
        <d v="1899-12-30T21:12:00"/>
        <d v="1899-12-30T00:31:00"/>
        <d v="1899-12-30T02:21:00"/>
        <d v="1899-12-30T14:49:00"/>
        <d v="1899-12-30T17:02:00"/>
        <d v="1899-12-30T14:00:00"/>
        <d v="1899-12-30T09:13:00"/>
        <d v="1899-12-30T00:23:00"/>
        <d v="1899-12-30T14:04:00"/>
        <d v="1899-12-30T06:08:00"/>
        <d v="1899-12-30T03:17:00"/>
        <d v="1899-12-30T03:16:00"/>
        <d v="1899-12-30T19:37:00"/>
        <d v="1899-12-30T17:54:00"/>
        <d v="1899-12-30T09:48:00"/>
        <d v="1899-12-30T17:58:00"/>
        <d v="1899-12-30T03:06:00"/>
        <d v="1899-12-30T20:03:00"/>
        <d v="1899-12-30T02:20:00"/>
        <d v="1899-12-30T20:30:00"/>
        <d v="1899-12-30T11:41:00"/>
        <d v="1899-12-30T10:06:00"/>
        <d v="1899-12-30T23:50:00"/>
        <d v="1899-12-30T12:47:00"/>
        <d v="1899-12-30T11:48:00"/>
        <d v="1899-12-30T16:41:00"/>
        <d v="1899-12-30T13:10:00"/>
        <d v="1899-12-30T19:48:00"/>
        <d v="1899-12-30T16:21:00"/>
        <d v="1899-12-30T23:25:00"/>
        <d v="1899-12-30T06:22:00"/>
        <d v="1899-12-30T08:02:00"/>
        <d v="1899-12-30T21:53:00"/>
        <d v="1899-12-30T13:27:00"/>
        <d v="1899-12-30T12:44:00"/>
        <d v="1899-12-30T19:07:00"/>
        <d v="1899-12-30T15:32:00"/>
        <d v="1899-12-30T16:45:00"/>
        <d v="1899-12-30T04:10:00"/>
        <d v="1899-12-30T03:11:00"/>
        <d v="1899-12-30T14:22:00"/>
        <d v="1899-12-30T21:44:00"/>
        <d v="1899-12-30T16:37:00"/>
        <d v="1899-12-30T12:25:00"/>
        <d v="1899-12-30T01:56:00"/>
        <d v="1899-12-30T11:52:00"/>
        <d v="1899-12-30T22:28:00"/>
        <d v="1899-12-30T21:27:00"/>
        <d v="1899-12-30T19:32:00"/>
        <d v="1899-12-30T07:48:00"/>
        <d v="1899-12-30T11:42:00"/>
        <d v="1899-12-30T21:57:00"/>
        <d v="1899-12-30T19:52:00"/>
        <d v="1899-12-30T17:36:00"/>
        <d v="1899-12-30T18:19:00"/>
        <d v="1899-12-30T16:32:00"/>
        <d v="1899-12-30T05:35:00"/>
        <d v="1899-12-30T16:17:00"/>
        <d v="1899-12-30T15:02:00"/>
        <d v="1899-12-30T06:35:00"/>
        <d v="1899-12-30T06:27:00"/>
        <d v="1899-12-30T13:52:00"/>
        <d v="1899-12-30T11:25:00"/>
        <d v="1899-12-30T00:21:00"/>
        <d v="1899-12-30T03:55:00"/>
        <d v="1899-12-30T02:28:00"/>
        <d v="1899-12-30T04:11:00"/>
        <d v="1899-12-30T13:11:00"/>
        <d v="1899-12-30T10:57:00"/>
        <d v="1899-12-30T21:48:00"/>
        <d v="1899-12-30T18:51:00"/>
        <d v="1899-12-30T06:30:00"/>
        <d v="1899-12-30T12:42:00"/>
        <d v="1899-12-30T08:33:00"/>
        <d v="1899-12-30T12:23:00"/>
        <d v="1899-12-30T14:10:00"/>
        <d v="1899-12-30T16:38:00"/>
        <d v="1899-12-30T14:17:00"/>
        <d v="1899-12-30T12:12:00"/>
        <d v="1899-12-30T23:01:00"/>
        <d v="1899-12-30T22:52:00"/>
        <d v="1899-12-30T06:56:00"/>
        <d v="1899-12-30T19:21:00"/>
        <d v="1899-12-30T19:35:00"/>
        <d v="1899-12-30T11:34:00"/>
        <d v="1899-12-30T03:43:00"/>
        <d v="1899-12-30T22:13:00"/>
        <d v="1899-12-30T08:14:00"/>
        <d v="1899-12-30T19:26:00"/>
        <d v="1899-12-30T00:50:00"/>
        <d v="1899-12-30T11:50:00"/>
        <d v="1899-12-30T21:00:00"/>
        <d v="1899-12-30T12:15:00"/>
        <d v="1899-12-30T23:47:00"/>
        <d v="1899-12-30T09:22:00"/>
        <d v="1899-12-30T04:07:00"/>
        <d v="1899-12-30T01:36:00"/>
        <d v="1899-12-30T12:58:00"/>
        <d v="1899-12-30T16:53:00"/>
        <d v="1899-12-30T22:47:00"/>
        <d v="1899-12-30T10:50:00"/>
        <d v="1899-12-30T12:26:00"/>
        <d v="1899-12-30T12:18:00"/>
        <d v="1899-12-30T21:50:00"/>
        <d v="1899-12-30T13:18:00"/>
        <d v="1899-12-30T17:06:00"/>
        <d v="1899-12-30T10:58:00"/>
        <d v="1899-12-30T01:41:00"/>
        <d v="1899-12-30T18:05:00"/>
        <d v="1899-12-30T11:49:00"/>
        <d v="1899-12-30T15:03:00"/>
        <d v="1899-12-30T17:49:00"/>
        <d v="1899-12-30T13:19:00"/>
        <d v="1899-12-30T14:01:00"/>
        <d v="1899-12-30T20:32:00"/>
        <d v="1899-12-30T20:34:00"/>
        <d v="1899-12-30T23:03:00"/>
        <d v="1899-12-30T05:10:00"/>
        <d v="1899-12-30T13:44:00"/>
        <d v="1899-12-30T14:03:00"/>
        <d v="1899-12-30T07:23:00"/>
        <d v="1899-12-30T09:58:00"/>
        <d v="1899-12-30T04:13:00"/>
        <d v="1899-12-30T08:40:00"/>
        <d v="1899-12-30T06:55:00"/>
        <d v="1899-12-30T13:57:00"/>
        <d v="1899-12-30T00:51:00"/>
        <d v="1899-12-30T19:59:00"/>
        <d v="1899-12-30T08:25:00"/>
        <d v="1899-12-30T01:18:00"/>
        <d v="1899-12-30T14:57:00"/>
        <d v="1899-12-30T04:20:00"/>
        <d v="1899-12-30T11:37:00"/>
        <d v="1899-12-30T18:45:00"/>
        <d v="1899-12-30T10:07:00"/>
        <d v="1899-12-30T19:02:00"/>
        <d v="1899-12-30T09:40:00"/>
        <d v="1899-12-30T23:05:00"/>
        <d v="1899-12-30T09:02:00"/>
        <d v="1899-12-30T06:25:00"/>
        <d v="1899-12-30T05:45:00"/>
        <d v="1899-12-30T18:52:00"/>
        <d v="1899-12-30T10:01:00"/>
        <d v="1899-12-30T21:58:00"/>
        <d v="1899-12-30T10:31:00"/>
        <d v="1899-12-30T13:21:00"/>
        <d v="1899-12-30T06:34:00"/>
        <d v="1899-12-30T01:39:00"/>
        <d v="1899-12-30T08:58:00"/>
        <d v="1899-12-30T08:11:00"/>
        <d v="1899-12-30T18:29:00"/>
        <d v="1899-12-30T23:16:00"/>
        <d v="1899-12-30T09:38:00"/>
        <d v="1899-12-30T17:26:00"/>
        <d v="1899-12-30T08:49:00"/>
        <d v="1899-12-30T11:19:00"/>
        <d v="1899-12-30T12:02:00"/>
        <d v="1899-12-30T22:18:00"/>
        <d v="1899-12-30T01:33:00"/>
        <d v="1899-12-30T01:02:00"/>
        <d v="1899-12-30T10:10:00"/>
        <d v="1899-12-30T05:14:00"/>
        <d v="1899-12-30T16:25:00"/>
        <d v="1899-12-30T08:29:00"/>
        <d v="1899-12-30T10:17:00"/>
        <d v="1899-12-30T14:28:00"/>
        <d v="1899-12-30T10:54:00"/>
        <d v="1899-12-30T00:00:00"/>
        <d v="1899-12-30T14:16:00"/>
        <d v="1899-12-30T15:45:00"/>
        <d v="1899-12-30T05:57:00"/>
        <d v="1899-12-30T08:12:00"/>
        <d v="1899-12-30T16:59:00"/>
        <d v="1899-12-30T10:34:00"/>
        <d v="1899-12-30T08:43:00"/>
        <d v="1899-12-30T03:09:00"/>
        <d v="1899-12-30T02:25:00"/>
        <d v="1899-12-30T11:31:00"/>
        <d v="1899-12-30T22:02:00"/>
        <d v="1899-12-30T07:46:00"/>
        <d v="1899-12-30T23:34:00"/>
        <d v="1899-12-30T00:20:00"/>
        <d v="1899-12-30T08:51:00"/>
        <d v="1899-12-30T11:29:00"/>
        <d v="1899-12-30T01:10:00"/>
        <d v="1899-12-30T03:39:00"/>
        <d v="1899-12-30T07:22:00"/>
        <d v="1899-12-30T16:55:00"/>
        <d v="1899-12-30T12:22:00"/>
        <d v="1899-12-30T05:21:00"/>
        <d v="1899-12-30T04:44:00"/>
        <d v="1899-12-30T09:36:00"/>
        <d v="1899-12-30T15:41:00"/>
        <d v="1899-12-30T13:23:00"/>
        <d v="1899-12-30T00:53:00"/>
        <d v="1899-12-30T19:00:00"/>
        <d v="1899-12-30T01:04:00"/>
        <d v="1899-12-30T05:05:00"/>
        <d v="1899-12-30T13:45:00"/>
        <d v="1899-12-30T17:56:00"/>
        <d v="1899-12-30T15:00:00"/>
        <d v="1899-12-30T05:55:00"/>
        <d v="1899-12-30T15:34:00"/>
        <d v="1899-12-30T22:48:00"/>
        <d v="1899-12-30T09:20:00"/>
        <d v="1899-12-30T03:12:00"/>
        <d v="1899-12-30T10:05:00"/>
        <d v="1899-12-30T01:54:00"/>
        <d v="1899-12-30T08:59:00"/>
        <d v="1899-12-30T06:32:00"/>
        <d v="1899-12-30T19:09:00"/>
        <d v="1899-12-30T18:09:00"/>
        <d v="1899-12-30T17:34:00"/>
        <d v="1899-12-30T23:49:00"/>
        <d v="1899-12-30T04:14:00"/>
        <d v="1899-12-30T05:20:00"/>
        <d v="1899-12-30T23:20:00"/>
        <d v="1899-12-30T16:27:00"/>
        <d v="1899-12-30T13:15:00"/>
        <d v="1899-12-30T07:56:00"/>
        <d v="1899-12-30T00:25:00"/>
        <d v="1899-12-30T18:54:00"/>
        <d v="1899-12-30T16:51:00"/>
        <d v="1899-12-30T23:59:00"/>
        <d v="1899-12-30T04:19:00"/>
        <d v="1899-12-30T15:11:00"/>
        <d v="1899-12-30T13:58:00"/>
        <d v="1899-12-30T10:52:00"/>
        <d v="1899-12-30T04:40:00"/>
        <d v="1899-12-30T14:51:00"/>
        <d v="1899-12-30T13:00:00"/>
        <d v="1899-12-30T07:54:00"/>
        <d v="1899-12-30T10:22:00"/>
        <d v="1899-12-30T19:04:00"/>
        <d v="1899-12-30T14:02:00"/>
        <d v="1899-12-30T08:54:00"/>
        <d v="1899-12-30T17:13:00"/>
        <d v="1899-12-30T00:27:00"/>
        <d v="1899-12-30T06:07:00"/>
        <d v="1899-12-30T03:52:00"/>
        <d v="1899-12-30T06:28:00"/>
        <d v="1899-12-30T22:24:00"/>
        <d v="1899-12-30T15:37:00"/>
        <d v="1899-12-30T15:25:00"/>
        <d v="1899-12-30T21:52:00"/>
        <d v="1899-12-30T06:40:00"/>
        <d v="1899-12-30T21:29:00"/>
        <d v="1899-12-30T02:13:00"/>
        <d v="1899-12-30T13:39:00"/>
        <d v="1899-12-30T14:26:00"/>
        <d v="1899-12-30T14:08:00"/>
        <d v="1899-12-30T00:03:00"/>
        <d v="1899-12-30T13:28:00"/>
        <d v="1899-12-30T07:26:00"/>
        <d v="1899-12-30T19:40:00"/>
        <d v="1899-12-30T01:08:00"/>
        <d v="1899-12-30T09:15:00"/>
        <d v="1899-12-30T06:11:00"/>
        <d v="1899-12-30T16:26:00"/>
        <d v="1899-12-30T00:04:00"/>
        <d v="1899-12-30T04:34:00"/>
        <d v="1899-12-30T21:19:00"/>
        <d v="1899-12-30T04:54:00"/>
        <d v="1899-12-30T10:19:00"/>
        <d v="1899-12-30T21:43:00"/>
        <d v="1899-12-30T03:19:00"/>
        <d v="1899-12-30T13:38:00"/>
        <d v="1899-12-30T18:10:00"/>
        <d v="1899-12-30T14:46:00"/>
        <d v="1899-12-30T22:42:00"/>
        <d v="1899-12-30T11:02:00"/>
        <d v="1899-12-30T23:55:00"/>
        <d v="1899-12-30T19:36:00"/>
        <d v="1899-12-30T17:08:00"/>
        <d v="1899-12-30T09:29:00"/>
        <d v="1899-12-30T07:00:00"/>
        <d v="1899-12-30T04:08:00"/>
        <d v="1899-12-30T02:19:00"/>
        <d v="1899-12-30T23:12:00"/>
        <d v="1899-12-30T06:04:00"/>
        <d v="1899-12-30T14:23:00"/>
        <d v="1899-12-30T15:26:00"/>
        <d v="1899-12-30T11:21:00"/>
        <d v="1899-12-30T21:16:00"/>
        <d v="1899-12-30T06:43:00"/>
        <d v="1899-12-30T20:25:00"/>
        <d v="1899-12-30T15:57:00"/>
        <d v="1899-12-30T15:49:00"/>
        <d v="1899-12-30T04:24:00"/>
        <d v="1899-12-30T02:22:00"/>
        <d v="1899-12-30T16:54:00"/>
        <d v="1899-12-30T23:43:00"/>
        <d v="1899-12-30T15:54:00"/>
        <d v="1899-12-30T05:27:00"/>
        <d v="1899-12-30T13:08:00"/>
        <d v="1899-12-30T06:58:00"/>
        <d v="1899-12-30T02:59:00"/>
        <d v="1899-12-30T08:19:00"/>
        <d v="1899-12-30T01:46:00"/>
        <d v="1899-12-30T07:30:00"/>
        <d v="1899-12-30T09:49:00"/>
        <d v="1899-12-30T07:57:00"/>
        <d v="1899-12-30T01:52:00"/>
        <d v="1899-12-30T07:35:00"/>
        <d v="1899-12-30T10:00:00"/>
        <d v="1899-12-30T19:29:00"/>
        <d v="1899-12-30T15:39:00"/>
        <d v="1899-12-30T14:59:00"/>
        <d v="1899-12-30T16:15:00"/>
        <d v="1899-12-30T15:18:00"/>
        <d v="1899-12-30T13:35:00"/>
        <d v="1899-12-30T16:36:00"/>
        <d v="1899-12-30T22:06:00"/>
        <d v="1899-12-30T20:09:00"/>
        <d v="1899-12-30T22:43:00"/>
        <d v="1899-12-30T07:34:00"/>
        <d v="1899-12-30T09:11:00"/>
        <d v="1899-12-30T03:00:00"/>
        <d v="1899-12-30T13:32:00"/>
        <d v="1899-12-30T20:24:00"/>
        <d v="1899-12-30T16:44:00"/>
        <d v="1899-12-30T18:38:00"/>
        <d v="1899-12-30T01:12:00"/>
        <d v="1899-12-30T21:18:00"/>
        <d v="1899-12-30T01:51:00"/>
        <d v="1899-12-30T02:44:00"/>
        <d v="1899-12-30T06:39:00"/>
        <d v="1899-12-30T04:57:00"/>
        <d v="1899-12-30T20:43:00"/>
        <d v="1899-12-30T05:53:00"/>
        <d v="1899-12-30T05:38:00"/>
        <d v="1899-12-30T08:03:00"/>
        <d v="1899-12-30T05:29:00"/>
        <d v="1899-12-30T17:44:00"/>
        <d v="1899-12-30T15:33:00"/>
        <d v="1899-12-30T15:35:00"/>
        <d v="1899-12-30T20:50:00"/>
        <d v="1899-12-30T14:18:00"/>
        <d v="1899-12-30T15:08:00"/>
        <d v="1899-12-30T02:51:00"/>
        <d v="1899-12-30T14:14:00"/>
        <d v="1899-12-30T02:10:00"/>
        <d v="1899-12-30T10:14:00"/>
        <d v="1899-12-30T15:29:00"/>
        <d v="1899-12-30T07:02:00"/>
        <d v="1899-12-30T18:01:00"/>
        <d v="1899-12-30T18:28:00"/>
        <d v="1899-12-30T11:14:00"/>
        <d v="1899-12-30T17:51:00"/>
        <d v="1899-12-30T17:32:00"/>
        <d v="1899-12-30T04:51:00"/>
        <d v="1899-12-30T18:12:00"/>
        <d v="1899-12-30T14:34:00"/>
        <d v="1899-12-30T07:01:00"/>
        <d v="1899-12-30T04:05:00"/>
        <d v="1899-12-30T11:59:00"/>
        <d v="1899-12-30T02:49:00"/>
        <d v="1899-12-30T22:31:00"/>
        <d v="1899-12-30T06:02:00"/>
        <d v="1899-12-30T22:38:00"/>
        <d v="1899-12-30T14:38:00"/>
        <d v="1899-12-30T14:50:00"/>
        <d v="1899-12-30T18:35:00"/>
        <d v="1899-12-30T00:14:00"/>
        <d v="1899-12-30T19:39:00"/>
        <d v="1899-12-30T13:53:00"/>
        <d v="1899-12-30T03:18:00"/>
        <d v="1899-12-30T10:44:00"/>
        <d v="1899-12-30T23:02:00"/>
        <d v="1899-12-30T14:07:00"/>
        <d v="1899-12-30T21:39:00"/>
        <d v="1899-12-30T04:42:00"/>
        <d v="1899-12-30T19:47:00"/>
        <d v="1899-12-30T19:44:00"/>
        <d v="1899-12-30T18:17:00"/>
        <d v="1899-12-30T06:53:00"/>
        <d v="1899-12-30T10:27:00"/>
        <d v="1899-12-30T12:01:00"/>
        <d v="1899-12-30T20:37:00"/>
        <d v="1899-12-30T10:40:00"/>
        <d v="1899-12-30T21:15:00"/>
        <d v="1899-12-30T09:05:00"/>
        <d v="1899-12-30T02:35:00"/>
        <d v="1899-12-30T22:14:00"/>
        <d v="1899-12-30T20:33:00"/>
        <d v="1899-12-30T21:17:00"/>
        <d v="1899-12-30T18:41:00"/>
        <d v="1899-12-30T11:55:00"/>
        <d v="1899-12-30T15:56:00"/>
        <d v="1899-12-30T00:09:00"/>
        <d v="1899-12-30T01:09:00"/>
        <d v="1899-12-30T11:44:00"/>
        <d v="1899-12-30T17:46:00"/>
        <d v="1899-12-30T16:50:00"/>
        <d v="1899-12-30T09:06:00"/>
        <d v="1899-12-30T17:37:00"/>
        <d v="1899-12-30T13:05:00"/>
        <d v="1899-12-30T21:25:00"/>
        <d v="1899-12-30T02:50:00"/>
        <d v="1899-12-30T21:06:00"/>
        <d v="1899-12-30T23:17:00"/>
        <d v="1899-12-30T00:10:00"/>
        <d v="1899-12-30T20:23:00"/>
        <d v="1899-12-30T06:44:00"/>
        <d v="1899-12-30T10:47:00"/>
        <d v="1899-12-30T23:57:00"/>
        <d v="1899-12-30T03:01:00"/>
        <d v="1899-12-30T23:56:00"/>
        <d v="1899-12-30T13:16:00"/>
        <d v="1899-12-30T00:57:00"/>
        <d v="1899-12-30T20:44:00"/>
        <d v="1899-12-30T13:43:00"/>
        <d v="1899-12-30T17:40:00"/>
        <d v="1899-12-30T02:43:00"/>
        <d v="1899-12-30T01:29:00"/>
        <d v="1899-12-30T20:55:00"/>
        <d v="1899-12-30T03:22:00"/>
        <d v="1899-12-30T19:14:00"/>
        <d v="1899-12-30T21:56:00"/>
        <d v="1899-12-30T15:12:00"/>
        <d v="1899-12-30T12:30:00"/>
        <d v="1899-12-30T04:21:00"/>
        <d v="1899-12-30T04:03:00"/>
        <d v="1899-12-30T21:49:00"/>
        <d v="1899-12-30T10:08:00"/>
        <d v="1899-12-30T12:56:00"/>
        <d v="1899-12-30T19:57:00"/>
        <d v="1899-12-30T08:04:00"/>
        <d v="1899-12-30T21:26:00"/>
        <d v="1899-12-30T18:15:00"/>
        <d v="1899-12-30T04:30:00"/>
        <d v="1899-12-30T16:18:00"/>
        <d v="1899-12-30T17:41:00"/>
        <d v="1899-12-30T03:29:00"/>
        <d v="1899-12-30T01:57:00"/>
        <d v="1899-12-30T21:42:00"/>
        <d v="1899-12-30T19:15:00"/>
        <d v="1899-12-30T21:09:00"/>
        <d v="1899-12-30T02:52:00"/>
        <d v="1899-12-30T21:08:00"/>
        <d v="1899-12-30T19:13:00"/>
        <d v="1899-12-30T21:36:00"/>
        <d v="1899-12-30T02:37:00"/>
        <d v="1899-12-30T23:09:00"/>
        <d v="1899-12-30T01:49:00"/>
        <d v="1899-12-30T17:14:00"/>
        <d v="1899-12-30T19:42:00"/>
        <d v="1899-12-30T15:58:00"/>
        <d v="1899-12-30T21:01:00"/>
        <d v="1899-12-30T16:19:00"/>
        <d v="1899-12-30T09:33:00"/>
        <d v="1899-12-30T13:47:00"/>
        <d v="1899-12-30T00:26:00"/>
        <d v="1899-12-30T07:44:00"/>
        <d v="1899-12-30T04:46:00"/>
        <d v="1899-12-30T10:13:00"/>
        <d v="1899-12-30T00:13:00"/>
        <d v="1899-12-30T12:39:00"/>
        <d v="1899-12-30T03:21:00"/>
        <d v="1899-12-30T11:05:00"/>
        <d v="1899-12-30T15:10:00"/>
        <d v="1899-12-30T22:50:00"/>
        <d v="1899-12-30T14:40:00"/>
        <d v="1899-12-30T00:34:00"/>
        <d v="1899-12-30T00:18:00"/>
        <d v="1899-12-30T12:14:00"/>
        <d v="1899-12-30T20:18:00"/>
        <d v="1899-12-30T12:38:00"/>
        <d v="1899-12-30T09:35:00"/>
        <d v="1899-12-30T06:51:00"/>
        <d v="1899-12-30T18:24:00"/>
        <d v="1899-12-30T05:49:00"/>
        <d v="1899-12-30T12:29:00"/>
        <d v="1899-12-30T06:23:00"/>
        <d v="1899-12-30T02:08:00"/>
        <d v="1899-12-30T16:30:00"/>
        <d v="1899-12-30T17:16:00"/>
        <d v="1899-12-30T02:15:00"/>
        <d v="1899-12-30T08:45:00"/>
        <d v="1899-12-30T12:50:00"/>
        <d v="1899-12-30T14:33:00"/>
        <d v="1899-12-30T18:49:00"/>
        <d v="1899-12-30T06:16:00"/>
        <d v="1899-12-30T04:27:00"/>
        <d v="1899-12-30T20:02:00"/>
        <d v="1899-12-30T05:52:00"/>
        <d v="1899-12-30T04:17:00"/>
        <d v="1899-12-30T12:37:00"/>
        <d v="1899-12-30T23:10:00"/>
        <d v="1899-12-30T12:20:00"/>
        <d v="1899-12-30T01:50:00"/>
        <d v="1899-12-30T17:30:00"/>
        <d v="1899-12-30T19:27:00"/>
        <d v="1899-12-30T06:29:00"/>
        <d v="1899-12-30T02:17:00"/>
        <d v="1899-12-30T07:40:00"/>
        <d v="1899-12-30T05:39:00"/>
        <d v="1899-12-30T10:28:00"/>
        <d v="1899-12-30T20:42:00"/>
        <d v="1899-12-30T04:32:00"/>
        <d v="1899-12-30T08:18:00"/>
        <d v="1899-12-30T03:14:00"/>
        <d v="1899-12-30T22:19:00"/>
        <d v="1899-12-30T16:42:00"/>
        <d v="1899-12-30T21:10:00"/>
        <d v="1899-12-30T08:46:00"/>
        <d v="1899-12-30T18:00:00"/>
        <d v="1899-12-30T02:58:00"/>
        <d v="1899-12-30T17:42:00"/>
        <d v="1899-12-30T11:54:00"/>
        <d v="1899-12-30T22:40:00"/>
        <d v="1899-12-30T03:25:00"/>
        <d v="1899-12-30T01:00:00"/>
        <d v="1899-12-30T16:22:00"/>
        <d v="1899-12-30T20:14:00"/>
        <d v="1899-12-30T17:17:00"/>
        <d v="1899-12-30T00:11:00"/>
        <d v="1899-12-30T17:59:00"/>
        <d v="1899-12-30T13:50:00"/>
        <d v="1899-12-30T11:58:00"/>
        <d v="1899-12-30T16:00:00"/>
        <d v="1899-12-30T23:26:00"/>
        <d v="1899-12-30T12:11:00"/>
        <d v="1899-12-30T06:41:00"/>
      </sharedItems>
    </cacheField>
    <cacheField name="Delivery Duration (min)" numFmtId="2">
      <sharedItems containsSemiMixedTypes="0" containsString="0" containsNumber="1" containsInteger="1" minValue="10" maxValue="90" count="81">
        <n v="41"/>
        <n v="14"/>
        <n v="38"/>
        <n v="45"/>
        <n v="15"/>
        <n v="83"/>
        <n v="31"/>
        <n v="17"/>
        <n v="73"/>
        <n v="64"/>
        <n v="29"/>
        <n v="11"/>
        <n v="10"/>
        <n v="35"/>
        <n v="72"/>
        <n v="82"/>
        <n v="70"/>
        <n v="61"/>
        <n v="80"/>
        <n v="52"/>
        <n v="69"/>
        <n v="78"/>
        <n v="16"/>
        <n v="58"/>
        <n v="18"/>
        <n v="20"/>
        <n v="60"/>
        <n v="46"/>
        <n v="48"/>
        <n v="87"/>
        <n v="21"/>
        <n v="57"/>
        <n v="32"/>
        <n v="23"/>
        <n v="75"/>
        <n v="59"/>
        <n v="65"/>
        <n v="62"/>
        <n v="51"/>
        <n v="81"/>
        <n v="40"/>
        <n v="27"/>
        <n v="79"/>
        <n v="26"/>
        <n v="76"/>
        <n v="39"/>
        <n v="71"/>
        <n v="56"/>
        <n v="42"/>
        <n v="19"/>
        <n v="24"/>
        <n v="66"/>
        <n v="33"/>
        <n v="50"/>
        <n v="44"/>
        <n v="49"/>
        <n v="53"/>
        <n v="68"/>
        <n v="89"/>
        <n v="22"/>
        <n v="13"/>
        <n v="77"/>
        <n v="55"/>
        <n v="54"/>
        <n v="37"/>
        <n v="85"/>
        <n v="12"/>
        <n v="28"/>
        <n v="34"/>
        <n v="74"/>
        <n v="30"/>
        <n v="63"/>
        <n v="67"/>
        <n v="25"/>
        <n v="88"/>
        <n v="43"/>
        <n v="36"/>
        <n v="84"/>
        <n v="86"/>
        <n v="47"/>
        <n v="90"/>
      </sharedItems>
    </cacheField>
    <cacheField name="Taco Size" numFmtId="0">
      <sharedItems count="2">
        <s v="Regular"/>
        <s v="Large"/>
      </sharedItems>
    </cacheField>
    <cacheField name="Taco Type" numFmtId="0">
      <sharedItems count="5">
        <s v="Chicken Taco"/>
        <s v="Beef Taco"/>
        <s v="Pork Taco"/>
        <s v="Veggie Taco"/>
        <s v="Fish Taco"/>
      </sharedItems>
    </cacheField>
    <cacheField name="Toppings Count" numFmtId="0">
      <sharedItems containsSemiMixedTypes="0" containsString="0" containsNumber="1" containsInteger="1" minValue="0" maxValue="5"/>
    </cacheField>
    <cacheField name="Distance (km)" numFmtId="2">
      <sharedItems containsSemiMixedTypes="0" containsString="0" containsNumber="1" minValue="0.51" maxValue="24.98"/>
    </cacheField>
    <cacheField name="Price ($)" numFmtId="2">
      <sharedItems containsSemiMixedTypes="0" containsString="0" containsNumber="1" minValue="3" maxValue="10.75"/>
    </cacheField>
    <cacheField name="Tip ($)" numFmtId="2">
      <sharedItems containsSemiMixedTypes="0" containsString="0" containsNumber="1" minValue="0.01" maxValue="4.9800000000000004"/>
    </cacheField>
    <cacheField name="Weekend Order" numFmtId="0">
      <sharedItems count="2">
        <b v="0"/>
        <b v="1"/>
      </sharedItems>
    </cacheField>
    <cacheField name="Total Revenue" numFmtId="2">
      <sharedItems containsSemiMixedTypes="0" containsString="0" containsNumber="1" minValue="3.01" maxValue="15.46999999999999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770487"/>
    <x v="0"/>
    <x v="0"/>
    <x v="0"/>
    <x v="0"/>
    <d v="2024-08-01T00:00:00"/>
    <x v="0"/>
    <x v="0"/>
    <x v="0"/>
    <x v="0"/>
    <n v="5"/>
    <n v="3.01"/>
    <n v="9.25"/>
    <n v="2.2200000000000002"/>
    <x v="0"/>
    <n v="11.47"/>
  </r>
  <r>
    <n v="671858"/>
    <x v="0"/>
    <x v="1"/>
    <x v="1"/>
    <x v="1"/>
    <d v="2024-11-23T00:00:00"/>
    <x v="1"/>
    <x v="1"/>
    <x v="0"/>
    <x v="1"/>
    <n v="1"/>
    <n v="6.2"/>
    <n v="4.25"/>
    <n v="3.01"/>
    <x v="1"/>
    <n v="7.26"/>
  </r>
  <r>
    <n v="688508"/>
    <x v="1"/>
    <x v="2"/>
    <x v="2"/>
    <x v="2"/>
    <d v="2024-11-21T00:00:00"/>
    <x v="2"/>
    <x v="2"/>
    <x v="1"/>
    <x v="2"/>
    <n v="2"/>
    <n v="20.329999999999998"/>
    <n v="7"/>
    <n v="0.02"/>
    <x v="0"/>
    <n v="7.02"/>
  </r>
  <r>
    <n v="944962"/>
    <x v="2"/>
    <x v="3"/>
    <x v="3"/>
    <x v="3"/>
    <d v="2024-09-21T00:00:00"/>
    <x v="3"/>
    <x v="3"/>
    <x v="0"/>
    <x v="0"/>
    <n v="2"/>
    <n v="3"/>
    <n v="5.5"/>
    <n v="1.9"/>
    <x v="1"/>
    <n v="7.4"/>
  </r>
  <r>
    <n v="476417"/>
    <x v="3"/>
    <x v="1"/>
    <x v="4"/>
    <x v="4"/>
    <d v="2024-07-24T00:00:00"/>
    <x v="4"/>
    <x v="4"/>
    <x v="1"/>
    <x v="2"/>
    <n v="0"/>
    <n v="24.34"/>
    <n v="4.5"/>
    <n v="1.1399999999999999"/>
    <x v="0"/>
    <n v="5.64"/>
  </r>
  <r>
    <n v="678856"/>
    <x v="4"/>
    <x v="1"/>
    <x v="5"/>
    <x v="5"/>
    <d v="2024-10-07T00:00:00"/>
    <x v="5"/>
    <x v="5"/>
    <x v="0"/>
    <x v="1"/>
    <n v="0"/>
    <n v="16.7"/>
    <n v="3"/>
    <n v="2.3199999999999998"/>
    <x v="0"/>
    <n v="5.32"/>
  </r>
  <r>
    <n v="183667"/>
    <x v="1"/>
    <x v="4"/>
    <x v="6"/>
    <x v="6"/>
    <d v="2024-10-22T00:00:00"/>
    <x v="6"/>
    <x v="3"/>
    <x v="1"/>
    <x v="3"/>
    <n v="1"/>
    <n v="9.57"/>
    <n v="5.75"/>
    <n v="0.63"/>
    <x v="0"/>
    <n v="6.38"/>
  </r>
  <r>
    <n v="379946"/>
    <x v="0"/>
    <x v="1"/>
    <x v="7"/>
    <x v="7"/>
    <d v="2025-05-08T00:00:00"/>
    <x v="7"/>
    <x v="6"/>
    <x v="0"/>
    <x v="0"/>
    <n v="3"/>
    <n v="9.8000000000000007"/>
    <n v="6.75"/>
    <n v="2.97"/>
    <x v="0"/>
    <n v="9.7200000000000006"/>
  </r>
  <r>
    <n v="771088"/>
    <x v="5"/>
    <x v="5"/>
    <x v="8"/>
    <x v="8"/>
    <d v="2024-09-08T00:00:00"/>
    <x v="8"/>
    <x v="7"/>
    <x v="0"/>
    <x v="1"/>
    <n v="2"/>
    <n v="10.33"/>
    <n v="5.5"/>
    <n v="0.33"/>
    <x v="1"/>
    <n v="5.83"/>
  </r>
  <r>
    <n v="694731"/>
    <x v="3"/>
    <x v="5"/>
    <x v="9"/>
    <x v="9"/>
    <d v="2025-05-24T00:00:00"/>
    <x v="9"/>
    <x v="8"/>
    <x v="1"/>
    <x v="4"/>
    <n v="1"/>
    <n v="6.99"/>
    <n v="5.75"/>
    <n v="1.23"/>
    <x v="1"/>
    <n v="6.98"/>
  </r>
  <r>
    <n v="688637"/>
    <x v="5"/>
    <x v="6"/>
    <x v="10"/>
    <x v="10"/>
    <d v="2025-03-30T00:00:00"/>
    <x v="10"/>
    <x v="9"/>
    <x v="1"/>
    <x v="3"/>
    <n v="1"/>
    <n v="24.93"/>
    <n v="5.75"/>
    <n v="0.69"/>
    <x v="1"/>
    <n v="6.4399999999999995"/>
  </r>
  <r>
    <n v="617488"/>
    <x v="0"/>
    <x v="0"/>
    <x v="11"/>
    <x v="11"/>
    <d v="2024-03-26T00:00:00"/>
    <x v="11"/>
    <x v="10"/>
    <x v="0"/>
    <x v="4"/>
    <n v="4"/>
    <n v="2.06"/>
    <n v="8"/>
    <n v="1.1399999999999999"/>
    <x v="0"/>
    <n v="9.14"/>
  </r>
  <r>
    <n v="590785"/>
    <x v="5"/>
    <x v="6"/>
    <x v="12"/>
    <x v="12"/>
    <d v="2025-03-05T00:00:00"/>
    <x v="12"/>
    <x v="11"/>
    <x v="0"/>
    <x v="2"/>
    <n v="2"/>
    <n v="19.329999999999998"/>
    <n v="5.5"/>
    <n v="1.02"/>
    <x v="0"/>
    <n v="6.52"/>
  </r>
  <r>
    <n v="407757"/>
    <x v="6"/>
    <x v="7"/>
    <x v="13"/>
    <x v="13"/>
    <d v="2024-12-18T00:00:00"/>
    <x v="13"/>
    <x v="12"/>
    <x v="1"/>
    <x v="2"/>
    <n v="1"/>
    <n v="12.94"/>
    <n v="5.75"/>
    <n v="0.32"/>
    <x v="0"/>
    <n v="6.07"/>
  </r>
  <r>
    <n v="755674"/>
    <x v="4"/>
    <x v="2"/>
    <x v="14"/>
    <x v="14"/>
    <d v="2025-04-18T00:00:00"/>
    <x v="14"/>
    <x v="13"/>
    <x v="0"/>
    <x v="3"/>
    <n v="1"/>
    <n v="13.71"/>
    <n v="4.25"/>
    <n v="2.34"/>
    <x v="0"/>
    <n v="6.59"/>
  </r>
  <r>
    <n v="656116"/>
    <x v="7"/>
    <x v="1"/>
    <x v="8"/>
    <x v="15"/>
    <d v="2024-09-08T00:00:00"/>
    <x v="15"/>
    <x v="14"/>
    <x v="0"/>
    <x v="1"/>
    <n v="2"/>
    <n v="22.03"/>
    <n v="5.5"/>
    <n v="4.16"/>
    <x v="1"/>
    <n v="9.66"/>
  </r>
  <r>
    <n v="422451"/>
    <x v="1"/>
    <x v="0"/>
    <x v="15"/>
    <x v="16"/>
    <d v="2024-07-06T00:00:00"/>
    <x v="16"/>
    <x v="15"/>
    <x v="0"/>
    <x v="1"/>
    <n v="5"/>
    <n v="12.41"/>
    <n v="9.25"/>
    <n v="0.35"/>
    <x v="1"/>
    <n v="9.6"/>
  </r>
  <r>
    <n v="897549"/>
    <x v="5"/>
    <x v="7"/>
    <x v="16"/>
    <x v="17"/>
    <d v="2024-04-09T00:00:00"/>
    <x v="17"/>
    <x v="16"/>
    <x v="0"/>
    <x v="3"/>
    <n v="4"/>
    <n v="21.87"/>
    <n v="8"/>
    <n v="1.27"/>
    <x v="0"/>
    <n v="9.27"/>
  </r>
  <r>
    <n v="322086"/>
    <x v="5"/>
    <x v="5"/>
    <x v="17"/>
    <x v="18"/>
    <d v="2024-08-30T00:00:00"/>
    <x v="18"/>
    <x v="17"/>
    <x v="1"/>
    <x v="4"/>
    <n v="4"/>
    <n v="11.56"/>
    <n v="9.5"/>
    <n v="0.74"/>
    <x v="0"/>
    <n v="10.24"/>
  </r>
  <r>
    <n v="167136"/>
    <x v="3"/>
    <x v="0"/>
    <x v="18"/>
    <x v="19"/>
    <d v="2025-04-02T00:00:00"/>
    <x v="19"/>
    <x v="18"/>
    <x v="0"/>
    <x v="2"/>
    <n v="1"/>
    <n v="0.68"/>
    <n v="4.25"/>
    <n v="2.12"/>
    <x v="0"/>
    <n v="6.37"/>
  </r>
  <r>
    <n v="161733"/>
    <x v="1"/>
    <x v="4"/>
    <x v="19"/>
    <x v="20"/>
    <d v="2024-01-25T00:00:00"/>
    <x v="20"/>
    <x v="19"/>
    <x v="0"/>
    <x v="2"/>
    <n v="1"/>
    <n v="7.32"/>
    <n v="4.25"/>
    <n v="1.46"/>
    <x v="0"/>
    <n v="5.71"/>
  </r>
  <r>
    <n v="665427"/>
    <x v="2"/>
    <x v="1"/>
    <x v="20"/>
    <x v="21"/>
    <d v="2025-03-23T00:00:00"/>
    <x v="21"/>
    <x v="16"/>
    <x v="0"/>
    <x v="4"/>
    <n v="3"/>
    <n v="5.17"/>
    <n v="6.75"/>
    <n v="0.48"/>
    <x v="1"/>
    <n v="7.23"/>
  </r>
  <r>
    <n v="551989"/>
    <x v="3"/>
    <x v="3"/>
    <x v="21"/>
    <x v="22"/>
    <d v="2024-11-15T00:00:00"/>
    <x v="22"/>
    <x v="20"/>
    <x v="0"/>
    <x v="1"/>
    <n v="0"/>
    <n v="10.36"/>
    <n v="3"/>
    <n v="1.02"/>
    <x v="0"/>
    <n v="4.0199999999999996"/>
  </r>
  <r>
    <n v="214576"/>
    <x v="1"/>
    <x v="5"/>
    <x v="22"/>
    <x v="23"/>
    <d v="2024-05-27T00:00:00"/>
    <x v="23"/>
    <x v="21"/>
    <x v="1"/>
    <x v="0"/>
    <n v="3"/>
    <n v="5"/>
    <n v="8.25"/>
    <n v="1.39"/>
    <x v="0"/>
    <n v="9.64"/>
  </r>
  <r>
    <n v="179046"/>
    <x v="8"/>
    <x v="2"/>
    <x v="23"/>
    <x v="24"/>
    <d v="2024-03-17T00:00:00"/>
    <x v="24"/>
    <x v="22"/>
    <x v="0"/>
    <x v="1"/>
    <n v="1"/>
    <n v="4.57"/>
    <n v="4.25"/>
    <n v="2.4300000000000002"/>
    <x v="1"/>
    <n v="6.68"/>
  </r>
  <r>
    <n v="324130"/>
    <x v="6"/>
    <x v="0"/>
    <x v="24"/>
    <x v="25"/>
    <d v="2024-05-07T00:00:00"/>
    <x v="25"/>
    <x v="23"/>
    <x v="0"/>
    <x v="4"/>
    <n v="2"/>
    <n v="23.2"/>
    <n v="5.5"/>
    <n v="2.36"/>
    <x v="0"/>
    <n v="7.8599999999999994"/>
  </r>
  <r>
    <n v="399105"/>
    <x v="6"/>
    <x v="2"/>
    <x v="25"/>
    <x v="26"/>
    <d v="2025-01-13T00:00:00"/>
    <x v="26"/>
    <x v="10"/>
    <x v="0"/>
    <x v="3"/>
    <n v="1"/>
    <n v="24.23"/>
    <n v="4.25"/>
    <n v="1.74"/>
    <x v="0"/>
    <n v="5.99"/>
  </r>
  <r>
    <n v="668532"/>
    <x v="7"/>
    <x v="8"/>
    <x v="26"/>
    <x v="27"/>
    <d v="2024-02-14T00:00:00"/>
    <x v="27"/>
    <x v="22"/>
    <x v="1"/>
    <x v="2"/>
    <n v="4"/>
    <n v="4.3600000000000003"/>
    <n v="9.5"/>
    <n v="2.88"/>
    <x v="0"/>
    <n v="12.379999999999999"/>
  </r>
  <r>
    <n v="184002"/>
    <x v="2"/>
    <x v="4"/>
    <x v="27"/>
    <x v="28"/>
    <d v="2025-04-07T00:00:00"/>
    <x v="28"/>
    <x v="24"/>
    <x v="0"/>
    <x v="4"/>
    <n v="0"/>
    <n v="23.57"/>
    <n v="3"/>
    <n v="1.71"/>
    <x v="0"/>
    <n v="4.71"/>
  </r>
  <r>
    <n v="707040"/>
    <x v="9"/>
    <x v="0"/>
    <x v="28"/>
    <x v="29"/>
    <d v="2025-04-26T00:00:00"/>
    <x v="29"/>
    <x v="25"/>
    <x v="1"/>
    <x v="2"/>
    <n v="4"/>
    <n v="13.31"/>
    <n v="9.5"/>
    <n v="4.67"/>
    <x v="1"/>
    <n v="14.17"/>
  </r>
  <r>
    <n v="314181"/>
    <x v="3"/>
    <x v="5"/>
    <x v="29"/>
    <x v="30"/>
    <d v="2024-07-25T00:00:00"/>
    <x v="30"/>
    <x v="26"/>
    <x v="0"/>
    <x v="3"/>
    <n v="3"/>
    <n v="8.25"/>
    <n v="6.75"/>
    <n v="2.2599999999999998"/>
    <x v="0"/>
    <n v="9.01"/>
  </r>
  <r>
    <n v="176066"/>
    <x v="7"/>
    <x v="9"/>
    <x v="30"/>
    <x v="31"/>
    <d v="2025-04-27T00:00:00"/>
    <x v="31"/>
    <x v="15"/>
    <x v="0"/>
    <x v="1"/>
    <n v="4"/>
    <n v="5.72"/>
    <n v="8"/>
    <n v="1.33"/>
    <x v="1"/>
    <n v="9.33"/>
  </r>
  <r>
    <n v="465962"/>
    <x v="0"/>
    <x v="5"/>
    <x v="31"/>
    <x v="32"/>
    <d v="2024-10-14T00:00:00"/>
    <x v="32"/>
    <x v="27"/>
    <x v="0"/>
    <x v="4"/>
    <n v="4"/>
    <n v="17.739999999999998"/>
    <n v="8"/>
    <n v="1.84"/>
    <x v="0"/>
    <n v="9.84"/>
  </r>
  <r>
    <n v="946305"/>
    <x v="5"/>
    <x v="0"/>
    <x v="32"/>
    <x v="33"/>
    <d v="2025-03-06T00:00:00"/>
    <x v="33"/>
    <x v="28"/>
    <x v="0"/>
    <x v="0"/>
    <n v="2"/>
    <n v="3.33"/>
    <n v="5.5"/>
    <n v="0.32"/>
    <x v="0"/>
    <n v="5.82"/>
  </r>
  <r>
    <n v="680097"/>
    <x v="2"/>
    <x v="6"/>
    <x v="33"/>
    <x v="34"/>
    <d v="2024-08-06T00:00:00"/>
    <x v="34"/>
    <x v="29"/>
    <x v="0"/>
    <x v="3"/>
    <n v="1"/>
    <n v="17.34"/>
    <n v="4.25"/>
    <n v="2.56"/>
    <x v="0"/>
    <n v="6.8100000000000005"/>
  </r>
  <r>
    <n v="629959"/>
    <x v="8"/>
    <x v="6"/>
    <x v="34"/>
    <x v="35"/>
    <d v="2024-02-09T00:00:00"/>
    <x v="35"/>
    <x v="30"/>
    <x v="1"/>
    <x v="3"/>
    <n v="0"/>
    <n v="0.59"/>
    <n v="4.5"/>
    <n v="2.31"/>
    <x v="0"/>
    <n v="6.8100000000000005"/>
  </r>
  <r>
    <n v="768061"/>
    <x v="4"/>
    <x v="7"/>
    <x v="35"/>
    <x v="36"/>
    <d v="2024-12-09T00:00:00"/>
    <x v="36"/>
    <x v="18"/>
    <x v="1"/>
    <x v="2"/>
    <n v="0"/>
    <n v="3.24"/>
    <n v="4.5"/>
    <n v="2.84"/>
    <x v="0"/>
    <n v="7.34"/>
  </r>
  <r>
    <n v="824586"/>
    <x v="2"/>
    <x v="2"/>
    <x v="36"/>
    <x v="37"/>
    <d v="2024-01-29T00:00:00"/>
    <x v="37"/>
    <x v="31"/>
    <x v="0"/>
    <x v="4"/>
    <n v="1"/>
    <n v="1.52"/>
    <n v="4.25"/>
    <n v="1.82"/>
    <x v="1"/>
    <n v="6.07"/>
  </r>
  <r>
    <n v="934794"/>
    <x v="7"/>
    <x v="8"/>
    <x v="37"/>
    <x v="38"/>
    <d v="2024-06-12T00:00:00"/>
    <x v="38"/>
    <x v="0"/>
    <x v="0"/>
    <x v="3"/>
    <n v="4"/>
    <n v="22.16"/>
    <n v="8"/>
    <n v="1.22"/>
    <x v="0"/>
    <n v="9.2200000000000006"/>
  </r>
  <r>
    <n v="750810"/>
    <x v="2"/>
    <x v="5"/>
    <x v="38"/>
    <x v="39"/>
    <d v="2024-05-06T00:00:00"/>
    <x v="39"/>
    <x v="32"/>
    <x v="1"/>
    <x v="1"/>
    <n v="1"/>
    <n v="18.55"/>
    <n v="5.75"/>
    <n v="1"/>
    <x v="0"/>
    <n v="6.75"/>
  </r>
  <r>
    <n v="531712"/>
    <x v="1"/>
    <x v="6"/>
    <x v="39"/>
    <x v="40"/>
    <d v="2024-05-03T00:00:00"/>
    <x v="40"/>
    <x v="33"/>
    <x v="1"/>
    <x v="1"/>
    <n v="3"/>
    <n v="5.95"/>
    <n v="8.25"/>
    <n v="2.4500000000000002"/>
    <x v="0"/>
    <n v="10.7"/>
  </r>
  <r>
    <n v="582662"/>
    <x v="3"/>
    <x v="6"/>
    <x v="40"/>
    <x v="41"/>
    <d v="2024-06-25T00:00:00"/>
    <x v="41"/>
    <x v="2"/>
    <x v="0"/>
    <x v="0"/>
    <n v="3"/>
    <n v="8.5399999999999991"/>
    <n v="6.75"/>
    <n v="2.59"/>
    <x v="0"/>
    <n v="9.34"/>
  </r>
  <r>
    <n v="910891"/>
    <x v="4"/>
    <x v="8"/>
    <x v="41"/>
    <x v="42"/>
    <d v="2025-05-13T00:00:00"/>
    <x v="42"/>
    <x v="34"/>
    <x v="1"/>
    <x v="2"/>
    <n v="2"/>
    <n v="23.51"/>
    <n v="7"/>
    <n v="0.35"/>
    <x v="0"/>
    <n v="7.35"/>
  </r>
  <r>
    <n v="373903"/>
    <x v="2"/>
    <x v="1"/>
    <x v="29"/>
    <x v="43"/>
    <d v="2024-07-25T00:00:00"/>
    <x v="43"/>
    <x v="1"/>
    <x v="0"/>
    <x v="2"/>
    <n v="3"/>
    <n v="8.9700000000000006"/>
    <n v="6.75"/>
    <n v="2.36"/>
    <x v="0"/>
    <n v="9.11"/>
  </r>
  <r>
    <n v="557592"/>
    <x v="9"/>
    <x v="2"/>
    <x v="42"/>
    <x v="44"/>
    <d v="2024-03-30T00:00:00"/>
    <x v="44"/>
    <x v="35"/>
    <x v="0"/>
    <x v="3"/>
    <n v="0"/>
    <n v="17.87"/>
    <n v="3"/>
    <n v="0.01"/>
    <x v="1"/>
    <n v="3.01"/>
  </r>
  <r>
    <n v="945687"/>
    <x v="5"/>
    <x v="5"/>
    <x v="43"/>
    <x v="45"/>
    <d v="2024-10-09T00:00:00"/>
    <x v="45"/>
    <x v="36"/>
    <x v="0"/>
    <x v="3"/>
    <n v="4"/>
    <n v="8.19"/>
    <n v="8"/>
    <n v="2.54"/>
    <x v="0"/>
    <n v="10.54"/>
  </r>
  <r>
    <n v="854717"/>
    <x v="4"/>
    <x v="2"/>
    <x v="44"/>
    <x v="46"/>
    <d v="2024-08-28T00:00:00"/>
    <x v="46"/>
    <x v="37"/>
    <x v="1"/>
    <x v="4"/>
    <n v="5"/>
    <n v="7.74"/>
    <n v="10.75"/>
    <n v="0.38"/>
    <x v="0"/>
    <n v="11.13"/>
  </r>
  <r>
    <n v="540869"/>
    <x v="6"/>
    <x v="7"/>
    <x v="45"/>
    <x v="47"/>
    <d v="2025-04-23T00:00:00"/>
    <x v="47"/>
    <x v="15"/>
    <x v="1"/>
    <x v="4"/>
    <n v="4"/>
    <n v="20.93"/>
    <n v="9.5"/>
    <n v="0.91"/>
    <x v="0"/>
    <n v="10.41"/>
  </r>
  <r>
    <n v="320392"/>
    <x v="6"/>
    <x v="1"/>
    <x v="46"/>
    <x v="48"/>
    <d v="2025-04-16T00:00:00"/>
    <x v="48"/>
    <x v="38"/>
    <x v="1"/>
    <x v="4"/>
    <n v="3"/>
    <n v="17.05"/>
    <n v="8.25"/>
    <n v="1.53"/>
    <x v="0"/>
    <n v="9.7799999999999994"/>
  </r>
  <r>
    <n v="932291"/>
    <x v="2"/>
    <x v="4"/>
    <x v="47"/>
    <x v="49"/>
    <d v="2024-08-08T00:00:00"/>
    <x v="49"/>
    <x v="34"/>
    <x v="1"/>
    <x v="1"/>
    <n v="1"/>
    <n v="16.98"/>
    <n v="5.75"/>
    <n v="0.67"/>
    <x v="0"/>
    <n v="6.42"/>
  </r>
  <r>
    <n v="308802"/>
    <x v="2"/>
    <x v="0"/>
    <x v="48"/>
    <x v="50"/>
    <d v="2024-02-05T00:00:00"/>
    <x v="50"/>
    <x v="0"/>
    <x v="1"/>
    <x v="2"/>
    <n v="0"/>
    <n v="11.66"/>
    <n v="4.5"/>
    <n v="2.66"/>
    <x v="0"/>
    <n v="7.16"/>
  </r>
  <r>
    <n v="703634"/>
    <x v="1"/>
    <x v="3"/>
    <x v="49"/>
    <x v="51"/>
    <d v="2025-01-19T00:00:00"/>
    <x v="51"/>
    <x v="17"/>
    <x v="0"/>
    <x v="0"/>
    <n v="5"/>
    <n v="17.350000000000001"/>
    <n v="9.25"/>
    <n v="4.46"/>
    <x v="1"/>
    <n v="13.71"/>
  </r>
  <r>
    <n v="907451"/>
    <x v="0"/>
    <x v="3"/>
    <x v="50"/>
    <x v="52"/>
    <d v="2024-06-19T00:00:00"/>
    <x v="52"/>
    <x v="32"/>
    <x v="1"/>
    <x v="1"/>
    <n v="4"/>
    <n v="6.61"/>
    <n v="9.5"/>
    <n v="2.5499999999999998"/>
    <x v="0"/>
    <n v="12.05"/>
  </r>
  <r>
    <n v="578634"/>
    <x v="2"/>
    <x v="9"/>
    <x v="51"/>
    <x v="53"/>
    <d v="2025-02-16T00:00:00"/>
    <x v="53"/>
    <x v="39"/>
    <x v="1"/>
    <x v="4"/>
    <n v="4"/>
    <n v="20.47"/>
    <n v="9.5"/>
    <n v="4.46"/>
    <x v="1"/>
    <n v="13.96"/>
  </r>
  <r>
    <n v="547470"/>
    <x v="5"/>
    <x v="9"/>
    <x v="39"/>
    <x v="0"/>
    <d v="2024-05-03T00:00:00"/>
    <x v="54"/>
    <x v="16"/>
    <x v="1"/>
    <x v="3"/>
    <n v="1"/>
    <n v="21.08"/>
    <n v="5.75"/>
    <n v="0.83"/>
    <x v="0"/>
    <n v="6.58"/>
  </r>
  <r>
    <n v="915451"/>
    <x v="5"/>
    <x v="9"/>
    <x v="52"/>
    <x v="54"/>
    <d v="2025-05-01T00:00:00"/>
    <x v="55"/>
    <x v="40"/>
    <x v="1"/>
    <x v="4"/>
    <n v="0"/>
    <n v="17.98"/>
    <n v="4.5"/>
    <n v="0.7"/>
    <x v="0"/>
    <n v="5.2"/>
  </r>
  <r>
    <n v="452161"/>
    <x v="3"/>
    <x v="2"/>
    <x v="53"/>
    <x v="55"/>
    <d v="2024-03-03T00:00:00"/>
    <x v="21"/>
    <x v="41"/>
    <x v="0"/>
    <x v="0"/>
    <n v="3"/>
    <n v="17.5"/>
    <n v="6.75"/>
    <n v="3.53"/>
    <x v="1"/>
    <n v="10.28"/>
  </r>
  <r>
    <n v="167348"/>
    <x v="6"/>
    <x v="3"/>
    <x v="54"/>
    <x v="56"/>
    <d v="2024-09-14T00:00:00"/>
    <x v="56"/>
    <x v="42"/>
    <x v="1"/>
    <x v="4"/>
    <n v="0"/>
    <n v="5.57"/>
    <n v="4.5"/>
    <n v="2.1"/>
    <x v="1"/>
    <n v="6.6"/>
  </r>
  <r>
    <n v="907189"/>
    <x v="9"/>
    <x v="0"/>
    <x v="20"/>
    <x v="57"/>
    <d v="2025-03-23T00:00:00"/>
    <x v="57"/>
    <x v="23"/>
    <x v="1"/>
    <x v="1"/>
    <n v="2"/>
    <n v="7.82"/>
    <n v="7"/>
    <n v="1.95"/>
    <x v="1"/>
    <n v="8.9499999999999993"/>
  </r>
  <r>
    <n v="976325"/>
    <x v="6"/>
    <x v="2"/>
    <x v="55"/>
    <x v="58"/>
    <d v="2025-02-28T00:00:00"/>
    <x v="58"/>
    <x v="29"/>
    <x v="0"/>
    <x v="4"/>
    <n v="1"/>
    <n v="7.19"/>
    <n v="4.25"/>
    <n v="1.46"/>
    <x v="0"/>
    <n v="5.71"/>
  </r>
  <r>
    <n v="507746"/>
    <x v="3"/>
    <x v="3"/>
    <x v="56"/>
    <x v="43"/>
    <d v="2024-05-08T00:00:00"/>
    <x v="59"/>
    <x v="20"/>
    <x v="0"/>
    <x v="2"/>
    <n v="4"/>
    <n v="1.1599999999999999"/>
    <n v="8"/>
    <n v="1.18"/>
    <x v="0"/>
    <n v="9.18"/>
  </r>
  <r>
    <n v="691807"/>
    <x v="7"/>
    <x v="4"/>
    <x v="57"/>
    <x v="59"/>
    <d v="2025-05-14T00:00:00"/>
    <x v="60"/>
    <x v="9"/>
    <x v="0"/>
    <x v="4"/>
    <n v="1"/>
    <n v="1.73"/>
    <n v="4.25"/>
    <n v="1.1399999999999999"/>
    <x v="0"/>
    <n v="5.39"/>
  </r>
  <r>
    <n v="321941"/>
    <x v="8"/>
    <x v="8"/>
    <x v="58"/>
    <x v="60"/>
    <d v="2024-09-19T00:00:00"/>
    <x v="61"/>
    <x v="23"/>
    <x v="1"/>
    <x v="4"/>
    <n v="2"/>
    <n v="20.96"/>
    <n v="7"/>
    <n v="1.41"/>
    <x v="0"/>
    <n v="8.41"/>
  </r>
  <r>
    <n v="885408"/>
    <x v="5"/>
    <x v="0"/>
    <x v="59"/>
    <x v="61"/>
    <d v="2024-09-28T00:00:00"/>
    <x v="62"/>
    <x v="2"/>
    <x v="0"/>
    <x v="1"/>
    <n v="0"/>
    <n v="23.77"/>
    <n v="3"/>
    <n v="1"/>
    <x v="1"/>
    <n v="4"/>
  </r>
  <r>
    <n v="121369"/>
    <x v="9"/>
    <x v="7"/>
    <x v="60"/>
    <x v="62"/>
    <d v="2024-07-04T00:00:00"/>
    <x v="63"/>
    <x v="43"/>
    <x v="1"/>
    <x v="1"/>
    <n v="4"/>
    <n v="23.72"/>
    <n v="9.5"/>
    <n v="1.4"/>
    <x v="0"/>
    <n v="10.9"/>
  </r>
  <r>
    <n v="368690"/>
    <x v="3"/>
    <x v="7"/>
    <x v="61"/>
    <x v="63"/>
    <d v="2025-04-15T00:00:00"/>
    <x v="64"/>
    <x v="29"/>
    <x v="0"/>
    <x v="0"/>
    <n v="2"/>
    <n v="3.15"/>
    <n v="5.5"/>
    <n v="0.08"/>
    <x v="0"/>
    <n v="5.58"/>
  </r>
  <r>
    <n v="427110"/>
    <x v="9"/>
    <x v="3"/>
    <x v="62"/>
    <x v="16"/>
    <d v="2024-11-04T00:00:00"/>
    <x v="65"/>
    <x v="13"/>
    <x v="0"/>
    <x v="2"/>
    <n v="5"/>
    <n v="20.85"/>
    <n v="9.25"/>
    <n v="0.73"/>
    <x v="0"/>
    <n v="9.98"/>
  </r>
  <r>
    <n v="831059"/>
    <x v="4"/>
    <x v="1"/>
    <x v="63"/>
    <x v="64"/>
    <d v="2024-04-04T00:00:00"/>
    <x v="66"/>
    <x v="15"/>
    <x v="0"/>
    <x v="3"/>
    <n v="4"/>
    <n v="11"/>
    <n v="8"/>
    <n v="1.1100000000000001"/>
    <x v="0"/>
    <n v="9.11"/>
  </r>
  <r>
    <n v="630538"/>
    <x v="3"/>
    <x v="0"/>
    <x v="64"/>
    <x v="65"/>
    <d v="2024-11-22T00:00:00"/>
    <x v="67"/>
    <x v="14"/>
    <x v="0"/>
    <x v="4"/>
    <n v="2"/>
    <n v="16.07"/>
    <n v="5.5"/>
    <n v="2.4900000000000002"/>
    <x v="0"/>
    <n v="7.99"/>
  </r>
  <r>
    <n v="841666"/>
    <x v="2"/>
    <x v="3"/>
    <x v="65"/>
    <x v="66"/>
    <d v="2024-05-16T00:00:00"/>
    <x v="68"/>
    <x v="44"/>
    <x v="1"/>
    <x v="2"/>
    <n v="4"/>
    <n v="19.48"/>
    <n v="9.5"/>
    <n v="1.39"/>
    <x v="0"/>
    <n v="10.89"/>
  </r>
  <r>
    <n v="965845"/>
    <x v="9"/>
    <x v="6"/>
    <x v="66"/>
    <x v="67"/>
    <d v="2024-09-07T00:00:00"/>
    <x v="69"/>
    <x v="0"/>
    <x v="0"/>
    <x v="3"/>
    <n v="3"/>
    <n v="6.47"/>
    <n v="6.75"/>
    <n v="2.3199999999999998"/>
    <x v="1"/>
    <n v="9.07"/>
  </r>
  <r>
    <n v="739979"/>
    <x v="6"/>
    <x v="8"/>
    <x v="67"/>
    <x v="68"/>
    <d v="2024-01-23T00:00:00"/>
    <x v="70"/>
    <x v="8"/>
    <x v="1"/>
    <x v="0"/>
    <n v="3"/>
    <n v="5.7"/>
    <n v="8.25"/>
    <n v="2.39"/>
    <x v="0"/>
    <n v="10.64"/>
  </r>
  <r>
    <n v="456871"/>
    <x v="4"/>
    <x v="1"/>
    <x v="68"/>
    <x v="69"/>
    <d v="2024-08-02T00:00:00"/>
    <x v="71"/>
    <x v="39"/>
    <x v="0"/>
    <x v="2"/>
    <n v="1"/>
    <n v="2.6"/>
    <n v="4.25"/>
    <n v="2.16"/>
    <x v="0"/>
    <n v="6.41"/>
  </r>
  <r>
    <n v="612311"/>
    <x v="5"/>
    <x v="5"/>
    <x v="69"/>
    <x v="70"/>
    <d v="2025-01-04T00:00:00"/>
    <x v="72"/>
    <x v="14"/>
    <x v="1"/>
    <x v="1"/>
    <n v="0"/>
    <n v="7.71"/>
    <n v="4.5"/>
    <n v="2.02"/>
    <x v="1"/>
    <n v="6.52"/>
  </r>
  <r>
    <n v="355123"/>
    <x v="4"/>
    <x v="1"/>
    <x v="70"/>
    <x v="71"/>
    <d v="2024-10-13T00:00:00"/>
    <x v="73"/>
    <x v="16"/>
    <x v="1"/>
    <x v="4"/>
    <n v="5"/>
    <n v="13.98"/>
    <n v="10.75"/>
    <n v="1.76"/>
    <x v="1"/>
    <n v="12.51"/>
  </r>
  <r>
    <n v="575786"/>
    <x v="4"/>
    <x v="6"/>
    <x v="71"/>
    <x v="72"/>
    <d v="2024-07-14T00:00:00"/>
    <x v="74"/>
    <x v="45"/>
    <x v="0"/>
    <x v="0"/>
    <n v="2"/>
    <n v="3.43"/>
    <n v="5.5"/>
    <n v="2.68"/>
    <x v="1"/>
    <n v="8.18"/>
  </r>
  <r>
    <n v="899213"/>
    <x v="2"/>
    <x v="5"/>
    <x v="72"/>
    <x v="73"/>
    <d v="2024-06-17T00:00:00"/>
    <x v="75"/>
    <x v="46"/>
    <x v="1"/>
    <x v="2"/>
    <n v="4"/>
    <n v="15.12"/>
    <n v="9.5"/>
    <n v="2.94"/>
    <x v="0"/>
    <n v="12.44"/>
  </r>
  <r>
    <n v="973074"/>
    <x v="1"/>
    <x v="6"/>
    <x v="40"/>
    <x v="74"/>
    <d v="2024-06-25T00:00:00"/>
    <x v="76"/>
    <x v="47"/>
    <x v="0"/>
    <x v="3"/>
    <n v="0"/>
    <n v="17.850000000000001"/>
    <n v="3"/>
    <n v="0.38"/>
    <x v="0"/>
    <n v="3.38"/>
  </r>
  <r>
    <n v="147726"/>
    <x v="7"/>
    <x v="2"/>
    <x v="73"/>
    <x v="75"/>
    <d v="2024-08-14T00:00:00"/>
    <x v="77"/>
    <x v="43"/>
    <x v="1"/>
    <x v="1"/>
    <n v="0"/>
    <n v="14.56"/>
    <n v="4.5"/>
    <n v="1.41"/>
    <x v="0"/>
    <n v="5.91"/>
  </r>
  <r>
    <n v="561865"/>
    <x v="3"/>
    <x v="7"/>
    <x v="34"/>
    <x v="76"/>
    <d v="2024-02-09T00:00:00"/>
    <x v="78"/>
    <x v="48"/>
    <x v="1"/>
    <x v="1"/>
    <n v="0"/>
    <n v="10.32"/>
    <n v="4.5"/>
    <n v="0.22"/>
    <x v="0"/>
    <n v="4.72"/>
  </r>
  <r>
    <n v="760021"/>
    <x v="7"/>
    <x v="7"/>
    <x v="74"/>
    <x v="77"/>
    <d v="2024-04-25T00:00:00"/>
    <x v="79"/>
    <x v="15"/>
    <x v="1"/>
    <x v="1"/>
    <n v="1"/>
    <n v="3.4"/>
    <n v="5.75"/>
    <n v="2.29"/>
    <x v="0"/>
    <n v="8.0399999999999991"/>
  </r>
  <r>
    <n v="735770"/>
    <x v="9"/>
    <x v="1"/>
    <x v="75"/>
    <x v="78"/>
    <d v="2024-06-24T00:00:00"/>
    <x v="80"/>
    <x v="44"/>
    <x v="1"/>
    <x v="4"/>
    <n v="3"/>
    <n v="7.79"/>
    <n v="8.25"/>
    <n v="1.77"/>
    <x v="0"/>
    <n v="10.02"/>
  </r>
  <r>
    <n v="549660"/>
    <x v="4"/>
    <x v="1"/>
    <x v="30"/>
    <x v="79"/>
    <d v="2025-04-27T00:00:00"/>
    <x v="81"/>
    <x v="7"/>
    <x v="0"/>
    <x v="0"/>
    <n v="5"/>
    <n v="5.67"/>
    <n v="9.25"/>
    <n v="3.3"/>
    <x v="1"/>
    <n v="12.55"/>
  </r>
  <r>
    <n v="264686"/>
    <x v="1"/>
    <x v="7"/>
    <x v="76"/>
    <x v="80"/>
    <d v="2025-03-04T00:00:00"/>
    <x v="82"/>
    <x v="49"/>
    <x v="0"/>
    <x v="1"/>
    <n v="3"/>
    <n v="11.54"/>
    <n v="6.75"/>
    <n v="1.78"/>
    <x v="0"/>
    <n v="8.5299999999999994"/>
  </r>
  <r>
    <n v="405407"/>
    <x v="7"/>
    <x v="5"/>
    <x v="77"/>
    <x v="81"/>
    <d v="2024-08-11T00:00:00"/>
    <x v="83"/>
    <x v="27"/>
    <x v="1"/>
    <x v="1"/>
    <n v="5"/>
    <n v="6.22"/>
    <n v="10.75"/>
    <n v="1.32"/>
    <x v="1"/>
    <n v="12.07"/>
  </r>
  <r>
    <n v="929683"/>
    <x v="9"/>
    <x v="5"/>
    <x v="78"/>
    <x v="82"/>
    <d v="2024-11-26T00:00:00"/>
    <x v="84"/>
    <x v="50"/>
    <x v="0"/>
    <x v="0"/>
    <n v="2"/>
    <n v="20.75"/>
    <n v="5.5"/>
    <n v="0.21"/>
    <x v="0"/>
    <n v="5.71"/>
  </r>
  <r>
    <n v="273982"/>
    <x v="4"/>
    <x v="1"/>
    <x v="79"/>
    <x v="83"/>
    <d v="2025-03-18T00:00:00"/>
    <x v="85"/>
    <x v="27"/>
    <x v="1"/>
    <x v="1"/>
    <n v="3"/>
    <n v="17.37"/>
    <n v="8.25"/>
    <n v="2.1"/>
    <x v="0"/>
    <n v="10.35"/>
  </r>
  <r>
    <n v="385470"/>
    <x v="5"/>
    <x v="2"/>
    <x v="49"/>
    <x v="53"/>
    <d v="2025-01-18T00:00:00"/>
    <x v="86"/>
    <x v="51"/>
    <x v="0"/>
    <x v="2"/>
    <n v="0"/>
    <n v="22.29"/>
    <n v="3"/>
    <n v="3.67"/>
    <x v="1"/>
    <n v="6.67"/>
  </r>
  <r>
    <n v="733039"/>
    <x v="4"/>
    <x v="0"/>
    <x v="80"/>
    <x v="84"/>
    <d v="2024-03-11T00:00:00"/>
    <x v="87"/>
    <x v="45"/>
    <x v="0"/>
    <x v="3"/>
    <n v="4"/>
    <n v="1.49"/>
    <n v="8"/>
    <n v="2.27"/>
    <x v="0"/>
    <n v="10.27"/>
  </r>
  <r>
    <n v="593355"/>
    <x v="5"/>
    <x v="9"/>
    <x v="81"/>
    <x v="85"/>
    <d v="2024-08-04T00:00:00"/>
    <x v="88"/>
    <x v="52"/>
    <x v="1"/>
    <x v="4"/>
    <n v="0"/>
    <n v="12.02"/>
    <n v="4.5"/>
    <n v="2.04"/>
    <x v="1"/>
    <n v="6.54"/>
  </r>
  <r>
    <n v="436653"/>
    <x v="0"/>
    <x v="7"/>
    <x v="82"/>
    <x v="86"/>
    <d v="2024-09-13T00:00:00"/>
    <x v="89"/>
    <x v="37"/>
    <x v="1"/>
    <x v="3"/>
    <n v="5"/>
    <n v="23.66"/>
    <n v="10.75"/>
    <n v="2.44"/>
    <x v="0"/>
    <n v="13.19"/>
  </r>
  <r>
    <n v="676818"/>
    <x v="7"/>
    <x v="9"/>
    <x v="83"/>
    <x v="87"/>
    <d v="2024-03-09T00:00:00"/>
    <x v="90"/>
    <x v="53"/>
    <x v="1"/>
    <x v="3"/>
    <n v="0"/>
    <n v="24.27"/>
    <n v="4.5"/>
    <n v="2.02"/>
    <x v="1"/>
    <n v="6.52"/>
  </r>
  <r>
    <n v="639593"/>
    <x v="7"/>
    <x v="2"/>
    <x v="84"/>
    <x v="88"/>
    <d v="2024-12-24T00:00:00"/>
    <x v="91"/>
    <x v="37"/>
    <x v="0"/>
    <x v="0"/>
    <n v="4"/>
    <n v="9.36"/>
    <n v="8"/>
    <n v="2.27"/>
    <x v="0"/>
    <n v="10.27"/>
  </r>
  <r>
    <n v="755788"/>
    <x v="8"/>
    <x v="0"/>
    <x v="85"/>
    <x v="89"/>
    <d v="2024-06-07T00:00:00"/>
    <x v="92"/>
    <x v="54"/>
    <x v="0"/>
    <x v="3"/>
    <n v="3"/>
    <n v="22.08"/>
    <n v="6.75"/>
    <n v="1.45"/>
    <x v="0"/>
    <n v="8.1999999999999993"/>
  </r>
  <r>
    <n v="130271"/>
    <x v="9"/>
    <x v="5"/>
    <x v="39"/>
    <x v="90"/>
    <d v="2024-05-03T00:00:00"/>
    <x v="93"/>
    <x v="55"/>
    <x v="0"/>
    <x v="2"/>
    <n v="3"/>
    <n v="2.78"/>
    <n v="6.75"/>
    <n v="2.98"/>
    <x v="0"/>
    <n v="9.73"/>
  </r>
  <r>
    <n v="218972"/>
    <x v="8"/>
    <x v="4"/>
    <x v="86"/>
    <x v="91"/>
    <d v="2025-05-18T00:00:00"/>
    <x v="94"/>
    <x v="10"/>
    <x v="1"/>
    <x v="3"/>
    <n v="4"/>
    <n v="17.78"/>
    <n v="9.5"/>
    <n v="2.08"/>
    <x v="1"/>
    <n v="11.58"/>
  </r>
  <r>
    <n v="605937"/>
    <x v="8"/>
    <x v="5"/>
    <x v="87"/>
    <x v="92"/>
    <d v="2024-12-20T00:00:00"/>
    <x v="95"/>
    <x v="18"/>
    <x v="0"/>
    <x v="4"/>
    <n v="1"/>
    <n v="23.09"/>
    <n v="4.25"/>
    <n v="1.52"/>
    <x v="0"/>
    <n v="5.77"/>
  </r>
  <r>
    <n v="243139"/>
    <x v="0"/>
    <x v="6"/>
    <x v="88"/>
    <x v="93"/>
    <d v="2024-11-18T00:00:00"/>
    <x v="96"/>
    <x v="56"/>
    <x v="1"/>
    <x v="1"/>
    <n v="2"/>
    <n v="18.29"/>
    <n v="7"/>
    <n v="2.5099999999999998"/>
    <x v="0"/>
    <n v="9.51"/>
  </r>
  <r>
    <n v="708093"/>
    <x v="8"/>
    <x v="7"/>
    <x v="89"/>
    <x v="94"/>
    <d v="2024-12-12T00:00:00"/>
    <x v="97"/>
    <x v="21"/>
    <x v="1"/>
    <x v="3"/>
    <n v="2"/>
    <n v="14.02"/>
    <n v="7"/>
    <n v="1.63"/>
    <x v="0"/>
    <n v="8.629999999999999"/>
  </r>
  <r>
    <n v="577463"/>
    <x v="3"/>
    <x v="5"/>
    <x v="60"/>
    <x v="95"/>
    <d v="2024-07-04T00:00:00"/>
    <x v="98"/>
    <x v="5"/>
    <x v="1"/>
    <x v="0"/>
    <n v="3"/>
    <n v="1.57"/>
    <n v="8.25"/>
    <n v="2.23"/>
    <x v="0"/>
    <n v="10.48"/>
  </r>
  <r>
    <n v="839485"/>
    <x v="6"/>
    <x v="3"/>
    <x v="90"/>
    <x v="96"/>
    <d v="2025-05-21T00:00:00"/>
    <x v="99"/>
    <x v="10"/>
    <x v="1"/>
    <x v="1"/>
    <n v="1"/>
    <n v="12.81"/>
    <n v="5.75"/>
    <n v="1.77"/>
    <x v="0"/>
    <n v="7.52"/>
  </r>
  <r>
    <n v="205239"/>
    <x v="8"/>
    <x v="4"/>
    <x v="91"/>
    <x v="97"/>
    <d v="2025-02-12T00:00:00"/>
    <x v="100"/>
    <x v="57"/>
    <x v="0"/>
    <x v="0"/>
    <n v="3"/>
    <n v="21.84"/>
    <n v="6.75"/>
    <n v="2.91"/>
    <x v="0"/>
    <n v="9.66"/>
  </r>
  <r>
    <n v="178463"/>
    <x v="8"/>
    <x v="6"/>
    <x v="58"/>
    <x v="98"/>
    <d v="2024-09-20T00:00:00"/>
    <x v="101"/>
    <x v="58"/>
    <x v="1"/>
    <x v="1"/>
    <n v="2"/>
    <n v="21.38"/>
    <n v="7"/>
    <n v="2.58"/>
    <x v="0"/>
    <n v="9.58"/>
  </r>
  <r>
    <n v="498468"/>
    <x v="3"/>
    <x v="9"/>
    <x v="92"/>
    <x v="99"/>
    <d v="2025-02-24T00:00:00"/>
    <x v="102"/>
    <x v="1"/>
    <x v="0"/>
    <x v="0"/>
    <n v="5"/>
    <n v="17.27"/>
    <n v="9.25"/>
    <n v="0.86"/>
    <x v="0"/>
    <n v="10.11"/>
  </r>
  <r>
    <n v="338536"/>
    <x v="0"/>
    <x v="3"/>
    <x v="23"/>
    <x v="100"/>
    <d v="2024-03-17T00:00:00"/>
    <x v="103"/>
    <x v="59"/>
    <x v="1"/>
    <x v="0"/>
    <n v="5"/>
    <n v="7.84"/>
    <n v="10.75"/>
    <n v="0.14000000000000001"/>
    <x v="1"/>
    <n v="10.89"/>
  </r>
  <r>
    <n v="440131"/>
    <x v="7"/>
    <x v="6"/>
    <x v="93"/>
    <x v="101"/>
    <d v="2024-10-05T00:00:00"/>
    <x v="104"/>
    <x v="31"/>
    <x v="1"/>
    <x v="0"/>
    <n v="1"/>
    <n v="13.51"/>
    <n v="5.75"/>
    <n v="2.83"/>
    <x v="1"/>
    <n v="8.58"/>
  </r>
  <r>
    <n v="931016"/>
    <x v="2"/>
    <x v="7"/>
    <x v="94"/>
    <x v="102"/>
    <d v="2024-05-15T00:00:00"/>
    <x v="105"/>
    <x v="25"/>
    <x v="1"/>
    <x v="2"/>
    <n v="5"/>
    <n v="6.4"/>
    <n v="10.75"/>
    <n v="2.74"/>
    <x v="0"/>
    <n v="13.49"/>
  </r>
  <r>
    <n v="250069"/>
    <x v="1"/>
    <x v="9"/>
    <x v="95"/>
    <x v="103"/>
    <d v="2025-05-10T00:00:00"/>
    <x v="106"/>
    <x v="48"/>
    <x v="1"/>
    <x v="3"/>
    <n v="5"/>
    <n v="0.73"/>
    <n v="10.75"/>
    <n v="4.0199999999999996"/>
    <x v="1"/>
    <n v="14.77"/>
  </r>
  <r>
    <n v="401603"/>
    <x v="5"/>
    <x v="7"/>
    <x v="96"/>
    <x v="104"/>
    <d v="2024-02-27T00:00:00"/>
    <x v="107"/>
    <x v="51"/>
    <x v="1"/>
    <x v="2"/>
    <n v="2"/>
    <n v="16.149999999999999"/>
    <n v="7"/>
    <n v="1.27"/>
    <x v="0"/>
    <n v="8.27"/>
  </r>
  <r>
    <n v="362246"/>
    <x v="8"/>
    <x v="6"/>
    <x v="97"/>
    <x v="105"/>
    <d v="2024-06-03T00:00:00"/>
    <x v="108"/>
    <x v="35"/>
    <x v="1"/>
    <x v="1"/>
    <n v="1"/>
    <n v="9.84"/>
    <n v="5.75"/>
    <n v="1.08"/>
    <x v="0"/>
    <n v="6.83"/>
  </r>
  <r>
    <n v="410244"/>
    <x v="4"/>
    <x v="0"/>
    <x v="98"/>
    <x v="106"/>
    <d v="2024-11-03T00:00:00"/>
    <x v="109"/>
    <x v="3"/>
    <x v="0"/>
    <x v="2"/>
    <n v="5"/>
    <n v="19.57"/>
    <n v="9.25"/>
    <n v="4.87"/>
    <x v="1"/>
    <n v="14.120000000000001"/>
  </r>
  <r>
    <n v="735863"/>
    <x v="8"/>
    <x v="6"/>
    <x v="99"/>
    <x v="107"/>
    <d v="2024-06-27T00:00:00"/>
    <x v="110"/>
    <x v="29"/>
    <x v="1"/>
    <x v="0"/>
    <n v="5"/>
    <n v="5.16"/>
    <n v="10.75"/>
    <n v="0.75"/>
    <x v="0"/>
    <n v="11.5"/>
  </r>
  <r>
    <n v="892280"/>
    <x v="2"/>
    <x v="4"/>
    <x v="100"/>
    <x v="108"/>
    <d v="2025-05-02T00:00:00"/>
    <x v="111"/>
    <x v="4"/>
    <x v="1"/>
    <x v="4"/>
    <n v="0"/>
    <n v="14.7"/>
    <n v="4.5"/>
    <n v="2.2000000000000002"/>
    <x v="0"/>
    <n v="6.7"/>
  </r>
  <r>
    <n v="194511"/>
    <x v="4"/>
    <x v="8"/>
    <x v="88"/>
    <x v="109"/>
    <d v="2024-11-18T00:00:00"/>
    <x v="112"/>
    <x v="32"/>
    <x v="0"/>
    <x v="0"/>
    <n v="4"/>
    <n v="21.97"/>
    <n v="8"/>
    <n v="1.1000000000000001"/>
    <x v="0"/>
    <n v="9.1"/>
  </r>
  <r>
    <n v="626169"/>
    <x v="4"/>
    <x v="7"/>
    <x v="101"/>
    <x v="110"/>
    <d v="2024-07-18T00:00:00"/>
    <x v="113"/>
    <x v="46"/>
    <x v="1"/>
    <x v="3"/>
    <n v="0"/>
    <n v="11.97"/>
    <n v="4.5"/>
    <n v="0.23"/>
    <x v="0"/>
    <n v="4.7300000000000004"/>
  </r>
  <r>
    <n v="890785"/>
    <x v="1"/>
    <x v="3"/>
    <x v="102"/>
    <x v="25"/>
    <d v="2025-03-08T00:00:00"/>
    <x v="114"/>
    <x v="47"/>
    <x v="0"/>
    <x v="4"/>
    <n v="0"/>
    <n v="6.98"/>
    <n v="3"/>
    <n v="0.62"/>
    <x v="1"/>
    <n v="3.62"/>
  </r>
  <r>
    <n v="486490"/>
    <x v="4"/>
    <x v="1"/>
    <x v="6"/>
    <x v="111"/>
    <d v="2024-10-22T00:00:00"/>
    <x v="115"/>
    <x v="31"/>
    <x v="0"/>
    <x v="0"/>
    <n v="3"/>
    <n v="1.1100000000000001"/>
    <n v="6.75"/>
    <n v="2.65"/>
    <x v="0"/>
    <n v="9.4"/>
  </r>
  <r>
    <n v="688678"/>
    <x v="3"/>
    <x v="1"/>
    <x v="103"/>
    <x v="112"/>
    <d v="2024-06-20T00:00:00"/>
    <x v="116"/>
    <x v="24"/>
    <x v="1"/>
    <x v="3"/>
    <n v="5"/>
    <n v="10.5"/>
    <n v="10.75"/>
    <n v="0.42"/>
    <x v="0"/>
    <n v="11.17"/>
  </r>
  <r>
    <n v="139019"/>
    <x v="4"/>
    <x v="9"/>
    <x v="104"/>
    <x v="58"/>
    <d v="2024-03-31T00:00:00"/>
    <x v="117"/>
    <x v="59"/>
    <x v="0"/>
    <x v="2"/>
    <n v="1"/>
    <n v="10.02"/>
    <n v="4.25"/>
    <n v="1.86"/>
    <x v="1"/>
    <n v="6.11"/>
  </r>
  <r>
    <n v="879238"/>
    <x v="5"/>
    <x v="3"/>
    <x v="18"/>
    <x v="113"/>
    <d v="2025-04-01T00:00:00"/>
    <x v="118"/>
    <x v="10"/>
    <x v="1"/>
    <x v="1"/>
    <n v="3"/>
    <n v="15.58"/>
    <n v="8.25"/>
    <n v="2.82"/>
    <x v="0"/>
    <n v="11.07"/>
  </r>
  <r>
    <n v="393328"/>
    <x v="7"/>
    <x v="8"/>
    <x v="72"/>
    <x v="114"/>
    <d v="2024-06-17T00:00:00"/>
    <x v="119"/>
    <x v="51"/>
    <x v="1"/>
    <x v="0"/>
    <n v="2"/>
    <n v="2.93"/>
    <n v="7"/>
    <n v="2.06"/>
    <x v="0"/>
    <n v="9.06"/>
  </r>
  <r>
    <n v="670913"/>
    <x v="3"/>
    <x v="0"/>
    <x v="105"/>
    <x v="115"/>
    <d v="2024-11-05T00:00:00"/>
    <x v="120"/>
    <x v="3"/>
    <x v="0"/>
    <x v="1"/>
    <n v="3"/>
    <n v="2.75"/>
    <n v="6.75"/>
    <n v="0.64"/>
    <x v="0"/>
    <n v="7.39"/>
  </r>
  <r>
    <n v="770556"/>
    <x v="9"/>
    <x v="0"/>
    <x v="34"/>
    <x v="116"/>
    <d v="2024-02-09T00:00:00"/>
    <x v="121"/>
    <x v="19"/>
    <x v="0"/>
    <x v="0"/>
    <n v="4"/>
    <n v="5.53"/>
    <n v="8"/>
    <n v="2.4900000000000002"/>
    <x v="0"/>
    <n v="10.49"/>
  </r>
  <r>
    <n v="681128"/>
    <x v="1"/>
    <x v="1"/>
    <x v="106"/>
    <x v="117"/>
    <d v="2024-06-16T00:00:00"/>
    <x v="122"/>
    <x v="45"/>
    <x v="1"/>
    <x v="0"/>
    <n v="4"/>
    <n v="0.56999999999999995"/>
    <n v="9.5"/>
    <n v="4.29"/>
    <x v="1"/>
    <n v="13.79"/>
  </r>
  <r>
    <n v="251716"/>
    <x v="2"/>
    <x v="2"/>
    <x v="107"/>
    <x v="118"/>
    <d v="2024-07-13T00:00:00"/>
    <x v="12"/>
    <x v="32"/>
    <x v="0"/>
    <x v="1"/>
    <n v="1"/>
    <n v="0.86"/>
    <n v="4.25"/>
    <n v="3.95"/>
    <x v="1"/>
    <n v="8.1999999999999993"/>
  </r>
  <r>
    <n v="349489"/>
    <x v="9"/>
    <x v="8"/>
    <x v="108"/>
    <x v="119"/>
    <d v="2024-01-13T00:00:00"/>
    <x v="123"/>
    <x v="32"/>
    <x v="1"/>
    <x v="1"/>
    <n v="1"/>
    <n v="18.670000000000002"/>
    <n v="5.75"/>
    <n v="2.63"/>
    <x v="1"/>
    <n v="8.379999999999999"/>
  </r>
  <r>
    <n v="881886"/>
    <x v="0"/>
    <x v="9"/>
    <x v="109"/>
    <x v="120"/>
    <d v="2024-12-14T00:00:00"/>
    <x v="124"/>
    <x v="47"/>
    <x v="0"/>
    <x v="4"/>
    <n v="4"/>
    <n v="5.93"/>
    <n v="8"/>
    <n v="3.08"/>
    <x v="1"/>
    <n v="11.08"/>
  </r>
  <r>
    <n v="862569"/>
    <x v="5"/>
    <x v="6"/>
    <x v="110"/>
    <x v="121"/>
    <d v="2024-12-21T00:00:00"/>
    <x v="125"/>
    <x v="60"/>
    <x v="0"/>
    <x v="4"/>
    <n v="3"/>
    <n v="10.94"/>
    <n v="6.75"/>
    <n v="0.54"/>
    <x v="1"/>
    <n v="7.29"/>
  </r>
  <r>
    <n v="847006"/>
    <x v="8"/>
    <x v="4"/>
    <x v="53"/>
    <x v="122"/>
    <d v="2024-03-03T00:00:00"/>
    <x v="126"/>
    <x v="38"/>
    <x v="0"/>
    <x v="1"/>
    <n v="1"/>
    <n v="7.24"/>
    <n v="4.25"/>
    <n v="3.17"/>
    <x v="1"/>
    <n v="7.42"/>
  </r>
  <r>
    <n v="674993"/>
    <x v="3"/>
    <x v="3"/>
    <x v="111"/>
    <x v="123"/>
    <d v="2025-04-09T00:00:00"/>
    <x v="127"/>
    <x v="61"/>
    <x v="1"/>
    <x v="4"/>
    <n v="4"/>
    <n v="15.33"/>
    <n v="9.5"/>
    <n v="0.3"/>
    <x v="0"/>
    <n v="9.8000000000000007"/>
  </r>
  <r>
    <n v="835869"/>
    <x v="0"/>
    <x v="2"/>
    <x v="106"/>
    <x v="124"/>
    <d v="2024-06-16T00:00:00"/>
    <x v="128"/>
    <x v="36"/>
    <x v="1"/>
    <x v="0"/>
    <n v="3"/>
    <n v="8.8000000000000007"/>
    <n v="8.25"/>
    <n v="2.27"/>
    <x v="1"/>
    <n v="10.52"/>
  </r>
  <r>
    <n v="536196"/>
    <x v="0"/>
    <x v="8"/>
    <x v="112"/>
    <x v="125"/>
    <d v="2024-11-27T00:00:00"/>
    <x v="129"/>
    <x v="53"/>
    <x v="1"/>
    <x v="3"/>
    <n v="1"/>
    <n v="17.329999999999998"/>
    <n v="5.75"/>
    <n v="1.42"/>
    <x v="0"/>
    <n v="7.17"/>
  </r>
  <r>
    <n v="195656"/>
    <x v="0"/>
    <x v="4"/>
    <x v="113"/>
    <x v="126"/>
    <d v="2024-12-01T00:00:00"/>
    <x v="130"/>
    <x v="59"/>
    <x v="1"/>
    <x v="0"/>
    <n v="4"/>
    <n v="1.97"/>
    <n v="9.5"/>
    <n v="4.78"/>
    <x v="1"/>
    <n v="14.280000000000001"/>
  </r>
  <r>
    <n v="688967"/>
    <x v="3"/>
    <x v="4"/>
    <x v="21"/>
    <x v="47"/>
    <d v="2024-11-15T00:00:00"/>
    <x v="131"/>
    <x v="62"/>
    <x v="1"/>
    <x v="1"/>
    <n v="2"/>
    <n v="15.21"/>
    <n v="7"/>
    <n v="1.05"/>
    <x v="0"/>
    <n v="8.0500000000000007"/>
  </r>
  <r>
    <n v="705991"/>
    <x v="5"/>
    <x v="5"/>
    <x v="114"/>
    <x v="127"/>
    <d v="2024-04-30T00:00:00"/>
    <x v="84"/>
    <x v="46"/>
    <x v="0"/>
    <x v="1"/>
    <n v="2"/>
    <n v="21.21"/>
    <n v="5.5"/>
    <n v="1.1000000000000001"/>
    <x v="0"/>
    <n v="6.6"/>
  </r>
  <r>
    <n v="899649"/>
    <x v="4"/>
    <x v="1"/>
    <x v="75"/>
    <x v="128"/>
    <d v="2024-06-24T00:00:00"/>
    <x v="132"/>
    <x v="9"/>
    <x v="0"/>
    <x v="2"/>
    <n v="5"/>
    <n v="20.82"/>
    <n v="9.25"/>
    <n v="0.8"/>
    <x v="0"/>
    <n v="10.050000000000001"/>
  </r>
  <r>
    <n v="289179"/>
    <x v="4"/>
    <x v="6"/>
    <x v="115"/>
    <x v="129"/>
    <d v="2024-09-20T00:00:00"/>
    <x v="133"/>
    <x v="63"/>
    <x v="0"/>
    <x v="0"/>
    <n v="1"/>
    <n v="14.37"/>
    <n v="4.25"/>
    <n v="1.2"/>
    <x v="0"/>
    <n v="5.45"/>
  </r>
  <r>
    <n v="248766"/>
    <x v="7"/>
    <x v="4"/>
    <x v="51"/>
    <x v="130"/>
    <d v="2025-02-16T00:00:00"/>
    <x v="134"/>
    <x v="64"/>
    <x v="1"/>
    <x v="4"/>
    <n v="3"/>
    <n v="8.85"/>
    <n v="8.25"/>
    <n v="1.85"/>
    <x v="1"/>
    <n v="10.1"/>
  </r>
  <r>
    <n v="856648"/>
    <x v="3"/>
    <x v="1"/>
    <x v="116"/>
    <x v="131"/>
    <d v="2025-04-08T00:00:00"/>
    <x v="65"/>
    <x v="25"/>
    <x v="0"/>
    <x v="0"/>
    <n v="1"/>
    <n v="18.98"/>
    <n v="4.25"/>
    <n v="0.15"/>
    <x v="0"/>
    <n v="4.4000000000000004"/>
  </r>
  <r>
    <n v="185544"/>
    <x v="4"/>
    <x v="9"/>
    <x v="117"/>
    <x v="132"/>
    <d v="2024-11-25T00:00:00"/>
    <x v="135"/>
    <x v="14"/>
    <x v="1"/>
    <x v="4"/>
    <n v="2"/>
    <n v="5.78"/>
    <n v="7"/>
    <n v="1.54"/>
    <x v="0"/>
    <n v="8.5399999999999991"/>
  </r>
  <r>
    <n v="461939"/>
    <x v="6"/>
    <x v="4"/>
    <x v="47"/>
    <x v="133"/>
    <d v="2024-08-08T00:00:00"/>
    <x v="136"/>
    <x v="65"/>
    <x v="1"/>
    <x v="2"/>
    <n v="5"/>
    <n v="8.06"/>
    <n v="10.75"/>
    <n v="0.66"/>
    <x v="0"/>
    <n v="11.41"/>
  </r>
  <r>
    <n v="728437"/>
    <x v="7"/>
    <x v="0"/>
    <x v="85"/>
    <x v="134"/>
    <d v="2024-06-07T00:00:00"/>
    <x v="137"/>
    <x v="28"/>
    <x v="0"/>
    <x v="0"/>
    <n v="2"/>
    <n v="7.59"/>
    <n v="5.5"/>
    <n v="0.36"/>
    <x v="0"/>
    <n v="5.86"/>
  </r>
  <r>
    <n v="621546"/>
    <x v="6"/>
    <x v="7"/>
    <x v="118"/>
    <x v="67"/>
    <d v="2024-04-10T00:00:00"/>
    <x v="138"/>
    <x v="23"/>
    <x v="0"/>
    <x v="2"/>
    <n v="4"/>
    <n v="20.92"/>
    <n v="8"/>
    <n v="2.42"/>
    <x v="0"/>
    <n v="10.42"/>
  </r>
  <r>
    <n v="175576"/>
    <x v="6"/>
    <x v="0"/>
    <x v="119"/>
    <x v="135"/>
    <d v="2024-12-04T00:00:00"/>
    <x v="139"/>
    <x v="66"/>
    <x v="1"/>
    <x v="1"/>
    <n v="2"/>
    <n v="14.61"/>
    <n v="7"/>
    <n v="1.72"/>
    <x v="0"/>
    <n v="8.7200000000000006"/>
  </r>
  <r>
    <n v="843963"/>
    <x v="6"/>
    <x v="6"/>
    <x v="42"/>
    <x v="136"/>
    <d v="2024-03-30T00:00:00"/>
    <x v="140"/>
    <x v="17"/>
    <x v="0"/>
    <x v="3"/>
    <n v="1"/>
    <n v="20.13"/>
    <n v="4.25"/>
    <n v="3.09"/>
    <x v="1"/>
    <n v="7.34"/>
  </r>
  <r>
    <n v="972442"/>
    <x v="3"/>
    <x v="4"/>
    <x v="120"/>
    <x v="137"/>
    <d v="2024-12-05T00:00:00"/>
    <x v="141"/>
    <x v="33"/>
    <x v="0"/>
    <x v="4"/>
    <n v="4"/>
    <n v="10.31"/>
    <n v="8"/>
    <n v="0.24"/>
    <x v="0"/>
    <n v="8.24"/>
  </r>
  <r>
    <n v="425346"/>
    <x v="3"/>
    <x v="5"/>
    <x v="121"/>
    <x v="138"/>
    <d v="2024-09-15T00:00:00"/>
    <x v="142"/>
    <x v="6"/>
    <x v="0"/>
    <x v="2"/>
    <n v="5"/>
    <n v="3.29"/>
    <n v="9.25"/>
    <n v="2.5499999999999998"/>
    <x v="1"/>
    <n v="11.8"/>
  </r>
  <r>
    <n v="913934"/>
    <x v="3"/>
    <x v="8"/>
    <x v="122"/>
    <x v="139"/>
    <d v="2025-05-16T00:00:00"/>
    <x v="143"/>
    <x v="67"/>
    <x v="0"/>
    <x v="1"/>
    <n v="1"/>
    <n v="6.77"/>
    <n v="4.25"/>
    <n v="0.52"/>
    <x v="0"/>
    <n v="4.7699999999999996"/>
  </r>
  <r>
    <n v="260295"/>
    <x v="0"/>
    <x v="7"/>
    <x v="100"/>
    <x v="140"/>
    <d v="2025-05-02T00:00:00"/>
    <x v="144"/>
    <x v="8"/>
    <x v="1"/>
    <x v="2"/>
    <n v="4"/>
    <n v="11.5"/>
    <n v="9.5"/>
    <n v="2.77"/>
    <x v="0"/>
    <n v="12.27"/>
  </r>
  <r>
    <n v="691912"/>
    <x v="9"/>
    <x v="8"/>
    <x v="100"/>
    <x v="141"/>
    <d v="2025-05-02T00:00:00"/>
    <x v="117"/>
    <x v="53"/>
    <x v="0"/>
    <x v="4"/>
    <n v="0"/>
    <n v="11.99"/>
    <n v="3"/>
    <n v="1.89"/>
    <x v="0"/>
    <n v="4.8899999999999997"/>
  </r>
  <r>
    <n v="935012"/>
    <x v="4"/>
    <x v="1"/>
    <x v="123"/>
    <x v="142"/>
    <d v="2024-02-13T00:00:00"/>
    <x v="40"/>
    <x v="62"/>
    <x v="0"/>
    <x v="3"/>
    <n v="3"/>
    <n v="11.57"/>
    <n v="6.75"/>
    <n v="0.17"/>
    <x v="0"/>
    <n v="6.92"/>
  </r>
  <r>
    <n v="972097"/>
    <x v="4"/>
    <x v="4"/>
    <x v="124"/>
    <x v="143"/>
    <d v="2025-05-15T00:00:00"/>
    <x v="145"/>
    <x v="30"/>
    <x v="1"/>
    <x v="4"/>
    <n v="4"/>
    <n v="14.08"/>
    <n v="9.5"/>
    <n v="2.38"/>
    <x v="0"/>
    <n v="11.879999999999999"/>
  </r>
  <r>
    <n v="143015"/>
    <x v="8"/>
    <x v="1"/>
    <x v="90"/>
    <x v="144"/>
    <d v="2025-05-21T00:00:00"/>
    <x v="146"/>
    <x v="68"/>
    <x v="1"/>
    <x v="2"/>
    <n v="3"/>
    <n v="12.78"/>
    <n v="8.25"/>
    <n v="2.87"/>
    <x v="0"/>
    <n v="11.120000000000001"/>
  </r>
  <r>
    <n v="572407"/>
    <x v="0"/>
    <x v="8"/>
    <x v="125"/>
    <x v="145"/>
    <d v="2024-03-06T00:00:00"/>
    <x v="147"/>
    <x v="69"/>
    <x v="0"/>
    <x v="1"/>
    <n v="1"/>
    <n v="17.84"/>
    <n v="4.25"/>
    <n v="2.97"/>
    <x v="0"/>
    <n v="7.2200000000000006"/>
  </r>
  <r>
    <n v="649525"/>
    <x v="5"/>
    <x v="1"/>
    <x v="39"/>
    <x v="146"/>
    <d v="2024-05-03T00:00:00"/>
    <x v="148"/>
    <x v="47"/>
    <x v="1"/>
    <x v="3"/>
    <n v="3"/>
    <n v="10.51"/>
    <n v="8.25"/>
    <n v="1.02"/>
    <x v="0"/>
    <n v="9.27"/>
  </r>
  <r>
    <n v="726928"/>
    <x v="7"/>
    <x v="8"/>
    <x v="126"/>
    <x v="147"/>
    <d v="2024-02-21T00:00:00"/>
    <x v="84"/>
    <x v="19"/>
    <x v="0"/>
    <x v="2"/>
    <n v="5"/>
    <n v="9.9700000000000006"/>
    <n v="9.25"/>
    <n v="0.76"/>
    <x v="0"/>
    <n v="10.01"/>
  </r>
  <r>
    <n v="992931"/>
    <x v="9"/>
    <x v="7"/>
    <x v="121"/>
    <x v="148"/>
    <d v="2024-09-15T00:00:00"/>
    <x v="45"/>
    <x v="25"/>
    <x v="0"/>
    <x v="3"/>
    <n v="2"/>
    <n v="24.21"/>
    <n v="5.5"/>
    <n v="3.49"/>
    <x v="1"/>
    <n v="8.99"/>
  </r>
  <r>
    <n v="510997"/>
    <x v="2"/>
    <x v="1"/>
    <x v="125"/>
    <x v="149"/>
    <d v="2024-03-06T00:00:00"/>
    <x v="149"/>
    <x v="55"/>
    <x v="1"/>
    <x v="3"/>
    <n v="1"/>
    <n v="16.920000000000002"/>
    <n v="5.75"/>
    <n v="2.4900000000000002"/>
    <x v="0"/>
    <n v="8.24"/>
  </r>
  <r>
    <n v="874661"/>
    <x v="5"/>
    <x v="4"/>
    <x v="122"/>
    <x v="150"/>
    <d v="2025-05-16T00:00:00"/>
    <x v="150"/>
    <x v="9"/>
    <x v="1"/>
    <x v="1"/>
    <n v="2"/>
    <n v="8.07"/>
    <n v="7"/>
    <n v="2.85"/>
    <x v="0"/>
    <n v="9.85"/>
  </r>
  <r>
    <n v="458332"/>
    <x v="8"/>
    <x v="5"/>
    <x v="75"/>
    <x v="151"/>
    <d v="2024-06-24T00:00:00"/>
    <x v="151"/>
    <x v="41"/>
    <x v="0"/>
    <x v="1"/>
    <n v="2"/>
    <n v="21.19"/>
    <n v="5.5"/>
    <n v="0.3"/>
    <x v="0"/>
    <n v="5.8"/>
  </r>
  <r>
    <n v="908320"/>
    <x v="5"/>
    <x v="2"/>
    <x v="127"/>
    <x v="152"/>
    <d v="2024-01-30T00:00:00"/>
    <x v="152"/>
    <x v="56"/>
    <x v="0"/>
    <x v="2"/>
    <n v="3"/>
    <n v="4.28"/>
    <n v="6.75"/>
    <n v="0.54"/>
    <x v="0"/>
    <n v="7.29"/>
  </r>
  <r>
    <n v="826501"/>
    <x v="9"/>
    <x v="7"/>
    <x v="120"/>
    <x v="111"/>
    <d v="2024-12-05T00:00:00"/>
    <x v="153"/>
    <x v="4"/>
    <x v="1"/>
    <x v="3"/>
    <n v="5"/>
    <n v="18.13"/>
    <n v="10.75"/>
    <n v="2.91"/>
    <x v="0"/>
    <n v="13.66"/>
  </r>
  <r>
    <n v="740255"/>
    <x v="4"/>
    <x v="9"/>
    <x v="128"/>
    <x v="153"/>
    <d v="2024-06-30T00:00:00"/>
    <x v="83"/>
    <x v="21"/>
    <x v="0"/>
    <x v="3"/>
    <n v="3"/>
    <n v="22.65"/>
    <n v="6.75"/>
    <n v="0.97"/>
    <x v="1"/>
    <n v="7.72"/>
  </r>
  <r>
    <n v="811256"/>
    <x v="9"/>
    <x v="9"/>
    <x v="84"/>
    <x v="154"/>
    <d v="2024-12-24T00:00:00"/>
    <x v="154"/>
    <x v="27"/>
    <x v="1"/>
    <x v="2"/>
    <n v="4"/>
    <n v="10.76"/>
    <n v="9.5"/>
    <n v="0.49"/>
    <x v="0"/>
    <n v="9.99"/>
  </r>
  <r>
    <n v="309398"/>
    <x v="9"/>
    <x v="7"/>
    <x v="107"/>
    <x v="155"/>
    <d v="2024-07-13T00:00:00"/>
    <x v="155"/>
    <x v="22"/>
    <x v="1"/>
    <x v="3"/>
    <n v="4"/>
    <n v="23.39"/>
    <n v="9.5"/>
    <n v="3.56"/>
    <x v="1"/>
    <n v="13.06"/>
  </r>
  <r>
    <n v="640970"/>
    <x v="0"/>
    <x v="6"/>
    <x v="125"/>
    <x v="156"/>
    <d v="2024-03-06T00:00:00"/>
    <x v="156"/>
    <x v="70"/>
    <x v="1"/>
    <x v="4"/>
    <n v="4"/>
    <n v="4.1100000000000003"/>
    <n v="9.5"/>
    <n v="1.31"/>
    <x v="0"/>
    <n v="10.81"/>
  </r>
  <r>
    <n v="332823"/>
    <x v="8"/>
    <x v="8"/>
    <x v="129"/>
    <x v="157"/>
    <d v="2024-01-21T00:00:00"/>
    <x v="157"/>
    <x v="71"/>
    <x v="0"/>
    <x v="4"/>
    <n v="4"/>
    <n v="9.66"/>
    <n v="8"/>
    <n v="1.93"/>
    <x v="1"/>
    <n v="9.93"/>
  </r>
  <r>
    <n v="185569"/>
    <x v="3"/>
    <x v="5"/>
    <x v="130"/>
    <x v="158"/>
    <d v="2024-01-22T00:00:00"/>
    <x v="158"/>
    <x v="53"/>
    <x v="0"/>
    <x v="3"/>
    <n v="1"/>
    <n v="3.87"/>
    <n v="4.25"/>
    <n v="0.86"/>
    <x v="0"/>
    <n v="5.1100000000000003"/>
  </r>
  <r>
    <n v="970068"/>
    <x v="8"/>
    <x v="7"/>
    <x v="131"/>
    <x v="159"/>
    <d v="2024-12-30T00:00:00"/>
    <x v="159"/>
    <x v="72"/>
    <x v="0"/>
    <x v="1"/>
    <n v="0"/>
    <n v="6.77"/>
    <n v="3"/>
    <n v="2.5"/>
    <x v="0"/>
    <n v="5.5"/>
  </r>
  <r>
    <n v="675462"/>
    <x v="9"/>
    <x v="2"/>
    <x v="132"/>
    <x v="122"/>
    <d v="2024-11-24T00:00:00"/>
    <x v="160"/>
    <x v="50"/>
    <x v="1"/>
    <x v="0"/>
    <n v="2"/>
    <n v="3.49"/>
    <n v="7"/>
    <n v="1.19"/>
    <x v="1"/>
    <n v="8.19"/>
  </r>
  <r>
    <n v="769989"/>
    <x v="9"/>
    <x v="9"/>
    <x v="133"/>
    <x v="160"/>
    <d v="2024-02-18T00:00:00"/>
    <x v="161"/>
    <x v="50"/>
    <x v="1"/>
    <x v="2"/>
    <n v="4"/>
    <n v="0.9"/>
    <n v="9.5"/>
    <n v="2.58"/>
    <x v="1"/>
    <n v="12.08"/>
  </r>
  <r>
    <n v="353690"/>
    <x v="2"/>
    <x v="6"/>
    <x v="134"/>
    <x v="161"/>
    <d v="2024-11-29T00:00:00"/>
    <x v="162"/>
    <x v="12"/>
    <x v="1"/>
    <x v="0"/>
    <n v="4"/>
    <n v="10.71"/>
    <n v="9.5"/>
    <n v="1.99"/>
    <x v="0"/>
    <n v="11.49"/>
  </r>
  <r>
    <n v="189772"/>
    <x v="5"/>
    <x v="8"/>
    <x v="135"/>
    <x v="162"/>
    <d v="2024-02-22T00:00:00"/>
    <x v="163"/>
    <x v="61"/>
    <x v="0"/>
    <x v="4"/>
    <n v="3"/>
    <n v="1.57"/>
    <n v="6.75"/>
    <n v="1.1599999999999999"/>
    <x v="0"/>
    <n v="7.91"/>
  </r>
  <r>
    <n v="491435"/>
    <x v="4"/>
    <x v="0"/>
    <x v="136"/>
    <x v="163"/>
    <d v="2024-10-04T00:00:00"/>
    <x v="164"/>
    <x v="24"/>
    <x v="1"/>
    <x v="0"/>
    <n v="5"/>
    <n v="16.600000000000001"/>
    <n v="10.75"/>
    <n v="0.31"/>
    <x v="0"/>
    <n v="11.06"/>
  </r>
  <r>
    <n v="710169"/>
    <x v="3"/>
    <x v="7"/>
    <x v="137"/>
    <x v="164"/>
    <d v="2024-02-04T00:00:00"/>
    <x v="165"/>
    <x v="62"/>
    <x v="1"/>
    <x v="0"/>
    <n v="5"/>
    <n v="11.88"/>
    <n v="10.75"/>
    <n v="3.48"/>
    <x v="1"/>
    <n v="14.23"/>
  </r>
  <r>
    <n v="762423"/>
    <x v="2"/>
    <x v="7"/>
    <x v="138"/>
    <x v="165"/>
    <d v="2024-02-19T00:00:00"/>
    <x v="128"/>
    <x v="57"/>
    <x v="0"/>
    <x v="3"/>
    <n v="1"/>
    <n v="1.57"/>
    <n v="4.25"/>
    <n v="0.6"/>
    <x v="0"/>
    <n v="4.8499999999999996"/>
  </r>
  <r>
    <n v="143941"/>
    <x v="3"/>
    <x v="6"/>
    <x v="139"/>
    <x v="166"/>
    <d v="2025-02-04T00:00:00"/>
    <x v="166"/>
    <x v="26"/>
    <x v="1"/>
    <x v="3"/>
    <n v="0"/>
    <n v="18.96"/>
    <n v="4.5"/>
    <n v="0.56999999999999995"/>
    <x v="0"/>
    <n v="5.07"/>
  </r>
  <r>
    <n v="474314"/>
    <x v="7"/>
    <x v="8"/>
    <x v="140"/>
    <x v="167"/>
    <d v="2024-07-31T00:00:00"/>
    <x v="167"/>
    <x v="73"/>
    <x v="1"/>
    <x v="4"/>
    <n v="3"/>
    <n v="18.71"/>
    <n v="8.25"/>
    <n v="2.68"/>
    <x v="0"/>
    <n v="10.93"/>
  </r>
  <r>
    <n v="505426"/>
    <x v="3"/>
    <x v="7"/>
    <x v="141"/>
    <x v="168"/>
    <d v="2025-01-20T00:00:00"/>
    <x v="109"/>
    <x v="8"/>
    <x v="1"/>
    <x v="2"/>
    <n v="2"/>
    <n v="20.13"/>
    <n v="7"/>
    <n v="2.1800000000000002"/>
    <x v="0"/>
    <n v="9.18"/>
  </r>
  <r>
    <n v="182760"/>
    <x v="6"/>
    <x v="1"/>
    <x v="142"/>
    <x v="169"/>
    <d v="2024-05-20T00:00:00"/>
    <x v="141"/>
    <x v="42"/>
    <x v="1"/>
    <x v="3"/>
    <n v="0"/>
    <n v="2.46"/>
    <n v="4.5"/>
    <n v="1.98"/>
    <x v="0"/>
    <n v="6.48"/>
  </r>
  <r>
    <n v="421384"/>
    <x v="8"/>
    <x v="1"/>
    <x v="78"/>
    <x v="170"/>
    <d v="2024-11-26T00:00:00"/>
    <x v="168"/>
    <x v="6"/>
    <x v="1"/>
    <x v="3"/>
    <n v="3"/>
    <n v="1.54"/>
    <n v="8.25"/>
    <n v="2.61"/>
    <x v="0"/>
    <n v="10.86"/>
  </r>
  <r>
    <n v="469685"/>
    <x v="9"/>
    <x v="3"/>
    <x v="0"/>
    <x v="171"/>
    <d v="2024-08-01T00:00:00"/>
    <x v="169"/>
    <x v="7"/>
    <x v="0"/>
    <x v="4"/>
    <n v="2"/>
    <n v="13.07"/>
    <n v="5.5"/>
    <n v="2.25"/>
    <x v="0"/>
    <n v="7.75"/>
  </r>
  <r>
    <n v="267758"/>
    <x v="7"/>
    <x v="7"/>
    <x v="46"/>
    <x v="172"/>
    <d v="2025-04-16T00:00:00"/>
    <x v="153"/>
    <x v="51"/>
    <x v="0"/>
    <x v="0"/>
    <n v="0"/>
    <n v="6.28"/>
    <n v="3"/>
    <n v="1.94"/>
    <x v="0"/>
    <n v="4.9399999999999995"/>
  </r>
  <r>
    <n v="479742"/>
    <x v="6"/>
    <x v="1"/>
    <x v="143"/>
    <x v="173"/>
    <d v="2024-01-26T00:00:00"/>
    <x v="170"/>
    <x v="29"/>
    <x v="0"/>
    <x v="4"/>
    <n v="2"/>
    <n v="9.61"/>
    <n v="5.5"/>
    <n v="2.29"/>
    <x v="0"/>
    <n v="7.79"/>
  </r>
  <r>
    <n v="701800"/>
    <x v="2"/>
    <x v="2"/>
    <x v="144"/>
    <x v="174"/>
    <d v="2024-10-12T00:00:00"/>
    <x v="171"/>
    <x v="26"/>
    <x v="1"/>
    <x v="3"/>
    <n v="1"/>
    <n v="24.03"/>
    <n v="5.75"/>
    <n v="0.13"/>
    <x v="1"/>
    <n v="5.88"/>
  </r>
  <r>
    <n v="295085"/>
    <x v="8"/>
    <x v="2"/>
    <x v="145"/>
    <x v="175"/>
    <d v="2024-10-27T00:00:00"/>
    <x v="172"/>
    <x v="39"/>
    <x v="0"/>
    <x v="3"/>
    <n v="2"/>
    <n v="17.75"/>
    <n v="5.5"/>
    <n v="1.07"/>
    <x v="1"/>
    <n v="6.57"/>
  </r>
  <r>
    <n v="741599"/>
    <x v="4"/>
    <x v="9"/>
    <x v="146"/>
    <x v="176"/>
    <d v="2024-06-04T00:00:00"/>
    <x v="140"/>
    <x v="73"/>
    <x v="0"/>
    <x v="1"/>
    <n v="3"/>
    <n v="4.7300000000000004"/>
    <n v="6.75"/>
    <n v="2.14"/>
    <x v="0"/>
    <n v="8.89"/>
  </r>
  <r>
    <n v="192055"/>
    <x v="3"/>
    <x v="8"/>
    <x v="147"/>
    <x v="177"/>
    <d v="2024-02-20T00:00:00"/>
    <x v="173"/>
    <x v="18"/>
    <x v="1"/>
    <x v="3"/>
    <n v="1"/>
    <n v="17.940000000000001"/>
    <n v="5.75"/>
    <n v="2.78"/>
    <x v="0"/>
    <n v="8.5299999999999994"/>
  </r>
  <r>
    <n v="768676"/>
    <x v="2"/>
    <x v="8"/>
    <x v="148"/>
    <x v="178"/>
    <d v="2025-01-30T00:00:00"/>
    <x v="174"/>
    <x v="2"/>
    <x v="0"/>
    <x v="0"/>
    <n v="1"/>
    <n v="6.3"/>
    <n v="4.25"/>
    <n v="1.48"/>
    <x v="0"/>
    <n v="5.73"/>
  </r>
  <r>
    <n v="478427"/>
    <x v="5"/>
    <x v="1"/>
    <x v="70"/>
    <x v="53"/>
    <d v="2024-10-13T00:00:00"/>
    <x v="175"/>
    <x v="20"/>
    <x v="0"/>
    <x v="2"/>
    <n v="0"/>
    <n v="2.11"/>
    <n v="3"/>
    <n v="1.99"/>
    <x v="1"/>
    <n v="4.99"/>
  </r>
  <r>
    <n v="851759"/>
    <x v="8"/>
    <x v="2"/>
    <x v="21"/>
    <x v="179"/>
    <d v="2024-11-15T00:00:00"/>
    <x v="176"/>
    <x v="37"/>
    <x v="0"/>
    <x v="0"/>
    <n v="2"/>
    <n v="16.239999999999998"/>
    <n v="5.5"/>
    <n v="1.35"/>
    <x v="0"/>
    <n v="6.85"/>
  </r>
  <r>
    <n v="813145"/>
    <x v="5"/>
    <x v="8"/>
    <x v="16"/>
    <x v="180"/>
    <d v="2024-04-09T00:00:00"/>
    <x v="177"/>
    <x v="18"/>
    <x v="0"/>
    <x v="0"/>
    <n v="3"/>
    <n v="12.82"/>
    <n v="6.75"/>
    <n v="2.6"/>
    <x v="0"/>
    <n v="9.35"/>
  </r>
  <r>
    <n v="971776"/>
    <x v="0"/>
    <x v="2"/>
    <x v="149"/>
    <x v="2"/>
    <d v="2024-04-28T00:00:00"/>
    <x v="178"/>
    <x v="28"/>
    <x v="0"/>
    <x v="0"/>
    <n v="2"/>
    <n v="23.4"/>
    <n v="5.5"/>
    <n v="1.1299999999999999"/>
    <x v="1"/>
    <n v="6.63"/>
  </r>
  <r>
    <n v="644103"/>
    <x v="4"/>
    <x v="4"/>
    <x v="107"/>
    <x v="181"/>
    <d v="2024-07-13T00:00:00"/>
    <x v="73"/>
    <x v="13"/>
    <x v="1"/>
    <x v="0"/>
    <n v="5"/>
    <n v="7.92"/>
    <n v="10.75"/>
    <n v="2.67"/>
    <x v="1"/>
    <n v="13.42"/>
  </r>
  <r>
    <n v="626986"/>
    <x v="2"/>
    <x v="1"/>
    <x v="150"/>
    <x v="182"/>
    <d v="2025-03-27T00:00:00"/>
    <x v="179"/>
    <x v="10"/>
    <x v="0"/>
    <x v="2"/>
    <n v="5"/>
    <n v="22.6"/>
    <n v="9.25"/>
    <n v="1.01"/>
    <x v="0"/>
    <n v="10.26"/>
  </r>
  <r>
    <n v="690996"/>
    <x v="7"/>
    <x v="0"/>
    <x v="151"/>
    <x v="29"/>
    <d v="2024-03-04T00:00:00"/>
    <x v="180"/>
    <x v="4"/>
    <x v="1"/>
    <x v="0"/>
    <n v="4"/>
    <n v="10.71"/>
    <n v="9.5"/>
    <n v="1.92"/>
    <x v="0"/>
    <n v="11.42"/>
  </r>
  <r>
    <n v="622230"/>
    <x v="5"/>
    <x v="6"/>
    <x v="41"/>
    <x v="69"/>
    <d v="2025-05-13T00:00:00"/>
    <x v="181"/>
    <x v="28"/>
    <x v="1"/>
    <x v="0"/>
    <n v="5"/>
    <n v="10.45"/>
    <n v="10.75"/>
    <n v="1.36"/>
    <x v="0"/>
    <n v="12.11"/>
  </r>
  <r>
    <n v="822063"/>
    <x v="7"/>
    <x v="7"/>
    <x v="152"/>
    <x v="183"/>
    <d v="2024-12-07T00:00:00"/>
    <x v="173"/>
    <x v="71"/>
    <x v="1"/>
    <x v="4"/>
    <n v="1"/>
    <n v="8.83"/>
    <n v="5.75"/>
    <n v="0.72"/>
    <x v="1"/>
    <n v="6.47"/>
  </r>
  <r>
    <n v="853258"/>
    <x v="3"/>
    <x v="8"/>
    <x v="105"/>
    <x v="184"/>
    <d v="2024-11-05T00:00:00"/>
    <x v="182"/>
    <x v="43"/>
    <x v="1"/>
    <x v="2"/>
    <n v="4"/>
    <n v="3.1"/>
    <n v="9.5"/>
    <n v="0.73"/>
    <x v="0"/>
    <n v="10.23"/>
  </r>
  <r>
    <n v="228473"/>
    <x v="4"/>
    <x v="9"/>
    <x v="153"/>
    <x v="185"/>
    <d v="2024-07-11T00:00:00"/>
    <x v="183"/>
    <x v="67"/>
    <x v="0"/>
    <x v="1"/>
    <n v="2"/>
    <n v="23.66"/>
    <n v="5.5"/>
    <n v="2.59"/>
    <x v="0"/>
    <n v="8.09"/>
  </r>
  <r>
    <n v="538446"/>
    <x v="1"/>
    <x v="7"/>
    <x v="154"/>
    <x v="186"/>
    <d v="2024-09-11T00:00:00"/>
    <x v="184"/>
    <x v="5"/>
    <x v="1"/>
    <x v="0"/>
    <n v="1"/>
    <n v="12.71"/>
    <n v="5.75"/>
    <n v="1.54"/>
    <x v="0"/>
    <n v="7.29"/>
  </r>
  <r>
    <n v="622987"/>
    <x v="4"/>
    <x v="9"/>
    <x v="155"/>
    <x v="182"/>
    <d v="2024-01-19T00:00:00"/>
    <x v="185"/>
    <x v="30"/>
    <x v="1"/>
    <x v="2"/>
    <n v="3"/>
    <n v="24.18"/>
    <n v="8.25"/>
    <n v="0.65"/>
    <x v="0"/>
    <n v="8.9"/>
  </r>
  <r>
    <n v="470037"/>
    <x v="7"/>
    <x v="0"/>
    <x v="33"/>
    <x v="187"/>
    <d v="2024-08-06T00:00:00"/>
    <x v="186"/>
    <x v="8"/>
    <x v="1"/>
    <x v="3"/>
    <n v="4"/>
    <n v="0.7"/>
    <n v="9.5"/>
    <n v="0.32"/>
    <x v="0"/>
    <n v="9.82"/>
  </r>
  <r>
    <n v="240440"/>
    <x v="4"/>
    <x v="8"/>
    <x v="156"/>
    <x v="188"/>
    <d v="2024-11-09T00:00:00"/>
    <x v="187"/>
    <x v="47"/>
    <x v="0"/>
    <x v="4"/>
    <n v="0"/>
    <n v="14.47"/>
    <n v="3"/>
    <n v="0.97"/>
    <x v="1"/>
    <n v="3.9699999999999998"/>
  </r>
  <r>
    <n v="680096"/>
    <x v="4"/>
    <x v="4"/>
    <x v="145"/>
    <x v="189"/>
    <d v="2024-10-27T00:00:00"/>
    <x v="188"/>
    <x v="69"/>
    <x v="1"/>
    <x v="2"/>
    <n v="2"/>
    <n v="20.72"/>
    <n v="7"/>
    <n v="3.12"/>
    <x v="1"/>
    <n v="10.120000000000001"/>
  </r>
  <r>
    <n v="740725"/>
    <x v="0"/>
    <x v="7"/>
    <x v="157"/>
    <x v="190"/>
    <d v="2024-03-16T00:00:00"/>
    <x v="189"/>
    <x v="26"/>
    <x v="1"/>
    <x v="3"/>
    <n v="4"/>
    <n v="23.5"/>
    <n v="9.5"/>
    <n v="3.77"/>
    <x v="1"/>
    <n v="13.27"/>
  </r>
  <r>
    <n v="308727"/>
    <x v="9"/>
    <x v="2"/>
    <x v="158"/>
    <x v="191"/>
    <d v="2024-11-07T00:00:00"/>
    <x v="190"/>
    <x v="69"/>
    <x v="0"/>
    <x v="1"/>
    <n v="0"/>
    <n v="3.86"/>
    <n v="3"/>
    <n v="1"/>
    <x v="0"/>
    <n v="4"/>
  </r>
  <r>
    <n v="596756"/>
    <x v="5"/>
    <x v="9"/>
    <x v="74"/>
    <x v="192"/>
    <d v="2024-04-25T00:00:00"/>
    <x v="191"/>
    <x v="29"/>
    <x v="0"/>
    <x v="3"/>
    <n v="4"/>
    <n v="8.3000000000000007"/>
    <n v="8"/>
    <n v="1.18"/>
    <x v="0"/>
    <n v="9.18"/>
  </r>
  <r>
    <n v="746447"/>
    <x v="4"/>
    <x v="1"/>
    <x v="159"/>
    <x v="65"/>
    <d v="2024-09-18T00:00:00"/>
    <x v="146"/>
    <x v="69"/>
    <x v="1"/>
    <x v="2"/>
    <n v="2"/>
    <n v="12.13"/>
    <n v="7"/>
    <n v="0.05"/>
    <x v="0"/>
    <n v="7.05"/>
  </r>
  <r>
    <n v="447329"/>
    <x v="0"/>
    <x v="3"/>
    <x v="160"/>
    <x v="193"/>
    <d v="2025-03-29T00:00:00"/>
    <x v="192"/>
    <x v="55"/>
    <x v="0"/>
    <x v="2"/>
    <n v="3"/>
    <n v="7.01"/>
    <n v="6.75"/>
    <n v="3.28"/>
    <x v="1"/>
    <n v="10.029999999999999"/>
  </r>
  <r>
    <n v="913864"/>
    <x v="9"/>
    <x v="1"/>
    <x v="40"/>
    <x v="194"/>
    <d v="2024-06-25T00:00:00"/>
    <x v="193"/>
    <x v="22"/>
    <x v="1"/>
    <x v="0"/>
    <n v="4"/>
    <n v="15.91"/>
    <n v="9.5"/>
    <n v="1.86"/>
    <x v="0"/>
    <n v="11.36"/>
  </r>
  <r>
    <n v="982027"/>
    <x v="6"/>
    <x v="7"/>
    <x v="161"/>
    <x v="195"/>
    <d v="2024-07-07T00:00:00"/>
    <x v="194"/>
    <x v="1"/>
    <x v="0"/>
    <x v="0"/>
    <n v="0"/>
    <n v="11.31"/>
    <n v="3"/>
    <n v="2.09"/>
    <x v="1"/>
    <n v="5.09"/>
  </r>
  <r>
    <n v="533020"/>
    <x v="1"/>
    <x v="3"/>
    <x v="162"/>
    <x v="196"/>
    <d v="2025-01-24T00:00:00"/>
    <x v="195"/>
    <x v="74"/>
    <x v="1"/>
    <x v="1"/>
    <n v="5"/>
    <n v="3.88"/>
    <n v="10.75"/>
    <n v="0.62"/>
    <x v="0"/>
    <n v="11.37"/>
  </r>
  <r>
    <n v="440839"/>
    <x v="8"/>
    <x v="2"/>
    <x v="163"/>
    <x v="118"/>
    <d v="2024-10-19T00:00:00"/>
    <x v="142"/>
    <x v="53"/>
    <x v="0"/>
    <x v="4"/>
    <n v="4"/>
    <n v="8.89"/>
    <n v="8"/>
    <n v="1.77"/>
    <x v="1"/>
    <n v="9.77"/>
  </r>
  <r>
    <n v="909489"/>
    <x v="4"/>
    <x v="1"/>
    <x v="164"/>
    <x v="179"/>
    <d v="2025-01-11T00:00:00"/>
    <x v="196"/>
    <x v="68"/>
    <x v="0"/>
    <x v="3"/>
    <n v="4"/>
    <n v="7.81"/>
    <n v="8"/>
    <n v="4.71"/>
    <x v="1"/>
    <n v="12.71"/>
  </r>
  <r>
    <n v="412071"/>
    <x v="4"/>
    <x v="5"/>
    <x v="165"/>
    <x v="197"/>
    <d v="2025-01-14T00:00:00"/>
    <x v="197"/>
    <x v="53"/>
    <x v="1"/>
    <x v="3"/>
    <n v="4"/>
    <n v="23.38"/>
    <n v="9.5"/>
    <n v="2.39"/>
    <x v="0"/>
    <n v="11.89"/>
  </r>
  <r>
    <n v="386741"/>
    <x v="4"/>
    <x v="4"/>
    <x v="166"/>
    <x v="198"/>
    <d v="2025-03-21T00:00:00"/>
    <x v="198"/>
    <x v="42"/>
    <x v="1"/>
    <x v="4"/>
    <n v="2"/>
    <n v="23.89"/>
    <n v="7"/>
    <n v="2.41"/>
    <x v="0"/>
    <n v="9.41"/>
  </r>
  <r>
    <n v="404561"/>
    <x v="7"/>
    <x v="6"/>
    <x v="167"/>
    <x v="199"/>
    <d v="2024-03-02T00:00:00"/>
    <x v="199"/>
    <x v="63"/>
    <x v="1"/>
    <x v="3"/>
    <n v="5"/>
    <n v="12.24"/>
    <n v="10.75"/>
    <n v="1.01"/>
    <x v="1"/>
    <n v="11.76"/>
  </r>
  <r>
    <n v="664739"/>
    <x v="4"/>
    <x v="2"/>
    <x v="168"/>
    <x v="200"/>
    <d v="2024-07-29T00:00:00"/>
    <x v="200"/>
    <x v="41"/>
    <x v="0"/>
    <x v="2"/>
    <n v="5"/>
    <n v="14.88"/>
    <n v="9.25"/>
    <n v="0.73"/>
    <x v="0"/>
    <n v="9.98"/>
  </r>
  <r>
    <n v="802371"/>
    <x v="5"/>
    <x v="5"/>
    <x v="95"/>
    <x v="201"/>
    <d v="2025-05-10T00:00:00"/>
    <x v="201"/>
    <x v="45"/>
    <x v="0"/>
    <x v="1"/>
    <n v="3"/>
    <n v="8.59"/>
    <n v="6.75"/>
    <n v="2.36"/>
    <x v="1"/>
    <n v="9.11"/>
  </r>
  <r>
    <n v="814281"/>
    <x v="2"/>
    <x v="0"/>
    <x v="169"/>
    <x v="202"/>
    <d v="2025-03-03T00:00:00"/>
    <x v="202"/>
    <x v="70"/>
    <x v="1"/>
    <x v="4"/>
    <n v="3"/>
    <n v="16.440000000000001"/>
    <n v="8.25"/>
    <n v="2.27"/>
    <x v="0"/>
    <n v="10.52"/>
  </r>
  <r>
    <n v="401198"/>
    <x v="3"/>
    <x v="6"/>
    <x v="122"/>
    <x v="203"/>
    <d v="2025-05-16T00:00:00"/>
    <x v="203"/>
    <x v="7"/>
    <x v="0"/>
    <x v="2"/>
    <n v="1"/>
    <n v="13.61"/>
    <n v="4.25"/>
    <n v="2.17"/>
    <x v="0"/>
    <n v="6.42"/>
  </r>
  <r>
    <n v="139110"/>
    <x v="2"/>
    <x v="3"/>
    <x v="65"/>
    <x v="204"/>
    <d v="2024-05-16T00:00:00"/>
    <x v="204"/>
    <x v="1"/>
    <x v="1"/>
    <x v="4"/>
    <n v="1"/>
    <n v="23.45"/>
    <n v="5.75"/>
    <n v="2.89"/>
    <x v="0"/>
    <n v="8.64"/>
  </r>
  <r>
    <n v="403528"/>
    <x v="7"/>
    <x v="0"/>
    <x v="170"/>
    <x v="205"/>
    <d v="2024-08-19T00:00:00"/>
    <x v="205"/>
    <x v="15"/>
    <x v="0"/>
    <x v="3"/>
    <n v="2"/>
    <n v="11.63"/>
    <n v="5.5"/>
    <n v="1.92"/>
    <x v="0"/>
    <n v="7.42"/>
  </r>
  <r>
    <n v="649787"/>
    <x v="8"/>
    <x v="7"/>
    <x v="171"/>
    <x v="206"/>
    <d v="2025-01-26T00:00:00"/>
    <x v="206"/>
    <x v="20"/>
    <x v="1"/>
    <x v="0"/>
    <n v="0"/>
    <n v="8.6"/>
    <n v="4.5"/>
    <n v="3.66"/>
    <x v="1"/>
    <n v="8.16"/>
  </r>
  <r>
    <n v="779776"/>
    <x v="4"/>
    <x v="7"/>
    <x v="172"/>
    <x v="207"/>
    <d v="2024-01-11T00:00:00"/>
    <x v="207"/>
    <x v="56"/>
    <x v="1"/>
    <x v="2"/>
    <n v="5"/>
    <n v="19.05"/>
    <n v="10.75"/>
    <n v="0.53"/>
    <x v="0"/>
    <n v="11.28"/>
  </r>
  <r>
    <n v="997734"/>
    <x v="6"/>
    <x v="3"/>
    <x v="139"/>
    <x v="208"/>
    <d v="2025-02-04T00:00:00"/>
    <x v="208"/>
    <x v="38"/>
    <x v="0"/>
    <x v="4"/>
    <n v="5"/>
    <n v="2.84"/>
    <n v="9.25"/>
    <n v="2.95"/>
    <x v="0"/>
    <n v="12.2"/>
  </r>
  <r>
    <n v="600646"/>
    <x v="3"/>
    <x v="5"/>
    <x v="173"/>
    <x v="209"/>
    <d v="2024-01-06T00:00:00"/>
    <x v="209"/>
    <x v="75"/>
    <x v="1"/>
    <x v="0"/>
    <n v="3"/>
    <n v="18.97"/>
    <n v="8.25"/>
    <n v="4.7699999999999996"/>
    <x v="1"/>
    <n v="13.02"/>
  </r>
  <r>
    <n v="416613"/>
    <x v="9"/>
    <x v="1"/>
    <x v="174"/>
    <x v="210"/>
    <d v="2024-01-09T00:00:00"/>
    <x v="210"/>
    <x v="75"/>
    <x v="1"/>
    <x v="0"/>
    <n v="0"/>
    <n v="16.86"/>
    <n v="4.5"/>
    <n v="1.4"/>
    <x v="0"/>
    <n v="5.9"/>
  </r>
  <r>
    <n v="267475"/>
    <x v="6"/>
    <x v="2"/>
    <x v="175"/>
    <x v="211"/>
    <d v="2024-08-29T00:00:00"/>
    <x v="211"/>
    <x v="73"/>
    <x v="1"/>
    <x v="3"/>
    <n v="4"/>
    <n v="5.91"/>
    <n v="9.5"/>
    <n v="2.87"/>
    <x v="0"/>
    <n v="12.370000000000001"/>
  </r>
  <r>
    <n v="601410"/>
    <x v="2"/>
    <x v="9"/>
    <x v="61"/>
    <x v="212"/>
    <d v="2025-04-15T00:00:00"/>
    <x v="212"/>
    <x v="31"/>
    <x v="1"/>
    <x v="2"/>
    <n v="3"/>
    <n v="19.059999999999999"/>
    <n v="8.25"/>
    <n v="2.41"/>
    <x v="0"/>
    <n v="10.66"/>
  </r>
  <r>
    <n v="965708"/>
    <x v="1"/>
    <x v="5"/>
    <x v="27"/>
    <x v="213"/>
    <d v="2025-04-07T00:00:00"/>
    <x v="213"/>
    <x v="25"/>
    <x v="1"/>
    <x v="2"/>
    <n v="5"/>
    <n v="9.36"/>
    <n v="10.75"/>
    <n v="2.75"/>
    <x v="0"/>
    <n v="13.5"/>
  </r>
  <r>
    <n v="217659"/>
    <x v="7"/>
    <x v="2"/>
    <x v="176"/>
    <x v="214"/>
    <d v="2025-01-27T00:00:00"/>
    <x v="214"/>
    <x v="13"/>
    <x v="0"/>
    <x v="0"/>
    <n v="2"/>
    <n v="21.43"/>
    <n v="5.5"/>
    <n v="1.33"/>
    <x v="0"/>
    <n v="6.83"/>
  </r>
  <r>
    <n v="813341"/>
    <x v="1"/>
    <x v="1"/>
    <x v="165"/>
    <x v="203"/>
    <d v="2025-01-14T00:00:00"/>
    <x v="215"/>
    <x v="30"/>
    <x v="1"/>
    <x v="1"/>
    <n v="3"/>
    <n v="3.73"/>
    <n v="8.25"/>
    <n v="1.25"/>
    <x v="0"/>
    <n v="9.5"/>
  </r>
  <r>
    <n v="691303"/>
    <x v="7"/>
    <x v="2"/>
    <x v="177"/>
    <x v="215"/>
    <d v="2024-12-25T00:00:00"/>
    <x v="216"/>
    <x v="55"/>
    <x v="0"/>
    <x v="4"/>
    <n v="2"/>
    <n v="20.5"/>
    <n v="5.5"/>
    <n v="2.2400000000000002"/>
    <x v="0"/>
    <n v="7.74"/>
  </r>
  <r>
    <n v="706403"/>
    <x v="0"/>
    <x v="0"/>
    <x v="117"/>
    <x v="216"/>
    <d v="2024-11-25T00:00:00"/>
    <x v="217"/>
    <x v="63"/>
    <x v="0"/>
    <x v="2"/>
    <n v="0"/>
    <n v="23.4"/>
    <n v="3"/>
    <n v="0.21"/>
    <x v="0"/>
    <n v="3.21"/>
  </r>
  <r>
    <n v="595002"/>
    <x v="7"/>
    <x v="6"/>
    <x v="178"/>
    <x v="217"/>
    <d v="2024-11-13T00:00:00"/>
    <x v="218"/>
    <x v="52"/>
    <x v="0"/>
    <x v="4"/>
    <n v="2"/>
    <n v="24.82"/>
    <n v="5.5"/>
    <n v="1.1499999999999999"/>
    <x v="0"/>
    <n v="6.65"/>
  </r>
  <r>
    <n v="495833"/>
    <x v="6"/>
    <x v="4"/>
    <x v="179"/>
    <x v="218"/>
    <d v="2025-02-22T00:00:00"/>
    <x v="219"/>
    <x v="41"/>
    <x v="1"/>
    <x v="1"/>
    <n v="1"/>
    <n v="24.82"/>
    <n v="5.75"/>
    <n v="1.97"/>
    <x v="1"/>
    <n v="7.72"/>
  </r>
  <r>
    <n v="233533"/>
    <x v="1"/>
    <x v="0"/>
    <x v="180"/>
    <x v="219"/>
    <d v="2024-01-18T00:00:00"/>
    <x v="220"/>
    <x v="28"/>
    <x v="1"/>
    <x v="2"/>
    <n v="3"/>
    <n v="13.53"/>
    <n v="8.25"/>
    <n v="2.4700000000000002"/>
    <x v="0"/>
    <n v="10.72"/>
  </r>
  <r>
    <n v="359535"/>
    <x v="8"/>
    <x v="8"/>
    <x v="114"/>
    <x v="220"/>
    <d v="2024-04-30T00:00:00"/>
    <x v="221"/>
    <x v="3"/>
    <x v="0"/>
    <x v="1"/>
    <n v="0"/>
    <n v="20.329999999999998"/>
    <n v="3"/>
    <n v="1.26"/>
    <x v="0"/>
    <n v="4.26"/>
  </r>
  <r>
    <n v="903265"/>
    <x v="7"/>
    <x v="5"/>
    <x v="181"/>
    <x v="221"/>
    <d v="2024-06-09T00:00:00"/>
    <x v="222"/>
    <x v="24"/>
    <x v="0"/>
    <x v="2"/>
    <n v="0"/>
    <n v="11.44"/>
    <n v="3"/>
    <n v="3.36"/>
    <x v="1"/>
    <n v="6.3599999999999994"/>
  </r>
  <r>
    <n v="151040"/>
    <x v="1"/>
    <x v="0"/>
    <x v="182"/>
    <x v="222"/>
    <d v="2024-11-08T00:00:00"/>
    <x v="223"/>
    <x v="51"/>
    <x v="0"/>
    <x v="2"/>
    <n v="1"/>
    <n v="18.98"/>
    <n v="4.25"/>
    <n v="2.33"/>
    <x v="0"/>
    <n v="6.58"/>
  </r>
  <r>
    <n v="246942"/>
    <x v="5"/>
    <x v="6"/>
    <x v="128"/>
    <x v="223"/>
    <d v="2024-06-30T00:00:00"/>
    <x v="224"/>
    <x v="5"/>
    <x v="1"/>
    <x v="2"/>
    <n v="4"/>
    <n v="19.43"/>
    <n v="9.5"/>
    <n v="4.09"/>
    <x v="1"/>
    <n v="13.59"/>
  </r>
  <r>
    <n v="348411"/>
    <x v="4"/>
    <x v="7"/>
    <x v="183"/>
    <x v="224"/>
    <d v="2025-02-08T00:00:00"/>
    <x v="225"/>
    <x v="2"/>
    <x v="1"/>
    <x v="3"/>
    <n v="2"/>
    <n v="1.99"/>
    <n v="7"/>
    <n v="4.74"/>
    <x v="1"/>
    <n v="11.74"/>
  </r>
  <r>
    <n v="870925"/>
    <x v="2"/>
    <x v="3"/>
    <x v="184"/>
    <x v="140"/>
    <d v="2025-03-07T00:00:00"/>
    <x v="144"/>
    <x v="8"/>
    <x v="0"/>
    <x v="3"/>
    <n v="5"/>
    <n v="16.95"/>
    <n v="9.25"/>
    <n v="2.36"/>
    <x v="0"/>
    <n v="11.61"/>
  </r>
  <r>
    <n v="434217"/>
    <x v="6"/>
    <x v="3"/>
    <x v="74"/>
    <x v="225"/>
    <d v="2024-04-25T00:00:00"/>
    <x v="78"/>
    <x v="28"/>
    <x v="1"/>
    <x v="0"/>
    <n v="4"/>
    <n v="12.1"/>
    <n v="9.5"/>
    <n v="2.5499999999999998"/>
    <x v="0"/>
    <n v="12.05"/>
  </r>
  <r>
    <n v="415344"/>
    <x v="2"/>
    <x v="9"/>
    <x v="26"/>
    <x v="226"/>
    <d v="2024-02-14T00:00:00"/>
    <x v="226"/>
    <x v="39"/>
    <x v="1"/>
    <x v="4"/>
    <n v="4"/>
    <n v="13.48"/>
    <n v="9.5"/>
    <n v="1.17"/>
    <x v="0"/>
    <n v="10.67"/>
  </r>
  <r>
    <n v="367382"/>
    <x v="1"/>
    <x v="8"/>
    <x v="185"/>
    <x v="227"/>
    <d v="2025-05-17T00:00:00"/>
    <x v="227"/>
    <x v="25"/>
    <x v="1"/>
    <x v="3"/>
    <n v="0"/>
    <n v="13.62"/>
    <n v="4.5"/>
    <n v="4.1500000000000004"/>
    <x v="1"/>
    <n v="8.65"/>
  </r>
  <r>
    <n v="154040"/>
    <x v="4"/>
    <x v="3"/>
    <x v="186"/>
    <x v="228"/>
    <d v="2025-04-14T00:00:00"/>
    <x v="116"/>
    <x v="29"/>
    <x v="0"/>
    <x v="1"/>
    <n v="1"/>
    <n v="20.21"/>
    <n v="4.25"/>
    <n v="1.76"/>
    <x v="0"/>
    <n v="6.01"/>
  </r>
  <r>
    <n v="804066"/>
    <x v="5"/>
    <x v="5"/>
    <x v="187"/>
    <x v="229"/>
    <d v="2025-01-07T00:00:00"/>
    <x v="138"/>
    <x v="76"/>
    <x v="1"/>
    <x v="3"/>
    <n v="0"/>
    <n v="5.69"/>
    <n v="4.5"/>
    <n v="0.56999999999999995"/>
    <x v="0"/>
    <n v="5.07"/>
  </r>
  <r>
    <n v="877493"/>
    <x v="0"/>
    <x v="9"/>
    <x v="161"/>
    <x v="230"/>
    <d v="2024-07-07T00:00:00"/>
    <x v="228"/>
    <x v="29"/>
    <x v="0"/>
    <x v="4"/>
    <n v="1"/>
    <n v="14.03"/>
    <n v="4.25"/>
    <n v="3.88"/>
    <x v="1"/>
    <n v="8.129999999999999"/>
  </r>
  <r>
    <n v="499152"/>
    <x v="8"/>
    <x v="2"/>
    <x v="86"/>
    <x v="231"/>
    <d v="2025-05-18T00:00:00"/>
    <x v="229"/>
    <x v="62"/>
    <x v="1"/>
    <x v="3"/>
    <n v="2"/>
    <n v="13.06"/>
    <n v="7"/>
    <n v="2.4900000000000002"/>
    <x v="1"/>
    <n v="9.49"/>
  </r>
  <r>
    <n v="203398"/>
    <x v="8"/>
    <x v="8"/>
    <x v="188"/>
    <x v="232"/>
    <d v="2024-06-06T00:00:00"/>
    <x v="137"/>
    <x v="31"/>
    <x v="1"/>
    <x v="4"/>
    <n v="0"/>
    <n v="14.28"/>
    <n v="4.5"/>
    <n v="0.66"/>
    <x v="0"/>
    <n v="5.16"/>
  </r>
  <r>
    <n v="253011"/>
    <x v="7"/>
    <x v="6"/>
    <x v="12"/>
    <x v="233"/>
    <d v="2025-03-05T00:00:00"/>
    <x v="230"/>
    <x v="77"/>
    <x v="1"/>
    <x v="3"/>
    <n v="1"/>
    <n v="5.31"/>
    <n v="5.75"/>
    <n v="0.69"/>
    <x v="0"/>
    <n v="6.4399999999999995"/>
  </r>
  <r>
    <n v="697467"/>
    <x v="1"/>
    <x v="9"/>
    <x v="169"/>
    <x v="234"/>
    <d v="2025-03-03T00:00:00"/>
    <x v="231"/>
    <x v="56"/>
    <x v="1"/>
    <x v="4"/>
    <n v="5"/>
    <n v="16.22"/>
    <n v="10.75"/>
    <n v="1.47"/>
    <x v="0"/>
    <n v="12.22"/>
  </r>
  <r>
    <n v="276405"/>
    <x v="3"/>
    <x v="7"/>
    <x v="189"/>
    <x v="235"/>
    <d v="2024-04-18T00:00:00"/>
    <x v="232"/>
    <x v="42"/>
    <x v="1"/>
    <x v="0"/>
    <n v="4"/>
    <n v="24.76"/>
    <n v="9.5"/>
    <n v="2.87"/>
    <x v="0"/>
    <n v="12.370000000000001"/>
  </r>
  <r>
    <n v="649395"/>
    <x v="7"/>
    <x v="4"/>
    <x v="190"/>
    <x v="236"/>
    <d v="2024-02-07T00:00:00"/>
    <x v="233"/>
    <x v="12"/>
    <x v="1"/>
    <x v="0"/>
    <n v="5"/>
    <n v="6.17"/>
    <n v="10.75"/>
    <n v="2.12"/>
    <x v="0"/>
    <n v="12.870000000000001"/>
  </r>
  <r>
    <n v="109585"/>
    <x v="1"/>
    <x v="2"/>
    <x v="87"/>
    <x v="58"/>
    <d v="2024-12-20T00:00:00"/>
    <x v="234"/>
    <x v="31"/>
    <x v="0"/>
    <x v="2"/>
    <n v="5"/>
    <n v="16.84"/>
    <n v="9.25"/>
    <n v="1.85"/>
    <x v="0"/>
    <n v="11.1"/>
  </r>
  <r>
    <n v="606676"/>
    <x v="8"/>
    <x v="0"/>
    <x v="173"/>
    <x v="237"/>
    <d v="2024-01-06T00:00:00"/>
    <x v="28"/>
    <x v="21"/>
    <x v="1"/>
    <x v="1"/>
    <n v="0"/>
    <n v="13.47"/>
    <n v="4.5"/>
    <n v="1.37"/>
    <x v="1"/>
    <n v="5.87"/>
  </r>
  <r>
    <n v="400614"/>
    <x v="7"/>
    <x v="2"/>
    <x v="191"/>
    <x v="238"/>
    <d v="2024-11-30T00:00:00"/>
    <x v="99"/>
    <x v="32"/>
    <x v="0"/>
    <x v="1"/>
    <n v="4"/>
    <n v="4.1500000000000004"/>
    <n v="8"/>
    <n v="0.96"/>
    <x v="1"/>
    <n v="8.9600000000000009"/>
  </r>
  <r>
    <n v="652029"/>
    <x v="4"/>
    <x v="8"/>
    <x v="192"/>
    <x v="239"/>
    <d v="2024-07-26T00:00:00"/>
    <x v="235"/>
    <x v="26"/>
    <x v="0"/>
    <x v="3"/>
    <n v="3"/>
    <n v="11.75"/>
    <n v="6.75"/>
    <n v="0.73"/>
    <x v="0"/>
    <n v="7.48"/>
  </r>
  <r>
    <n v="831105"/>
    <x v="1"/>
    <x v="6"/>
    <x v="53"/>
    <x v="240"/>
    <d v="2024-03-03T00:00:00"/>
    <x v="236"/>
    <x v="1"/>
    <x v="0"/>
    <x v="4"/>
    <n v="3"/>
    <n v="9.74"/>
    <n v="6.75"/>
    <n v="2.38"/>
    <x v="1"/>
    <n v="9.129999999999999"/>
  </r>
  <r>
    <n v="767678"/>
    <x v="7"/>
    <x v="7"/>
    <x v="193"/>
    <x v="241"/>
    <d v="2024-03-05T00:00:00"/>
    <x v="237"/>
    <x v="8"/>
    <x v="1"/>
    <x v="3"/>
    <n v="4"/>
    <n v="24.44"/>
    <n v="9.5"/>
    <n v="2.92"/>
    <x v="0"/>
    <n v="12.42"/>
  </r>
  <r>
    <n v="653815"/>
    <x v="7"/>
    <x v="5"/>
    <x v="194"/>
    <x v="242"/>
    <d v="2024-06-13T00:00:00"/>
    <x v="238"/>
    <x v="15"/>
    <x v="1"/>
    <x v="3"/>
    <n v="0"/>
    <n v="23.14"/>
    <n v="4.5"/>
    <n v="2.0499999999999998"/>
    <x v="0"/>
    <n v="6.55"/>
  </r>
  <r>
    <n v="393992"/>
    <x v="5"/>
    <x v="1"/>
    <x v="143"/>
    <x v="243"/>
    <d v="2024-01-26T00:00:00"/>
    <x v="239"/>
    <x v="32"/>
    <x v="1"/>
    <x v="1"/>
    <n v="1"/>
    <n v="14.88"/>
    <n v="5.75"/>
    <n v="2.2599999999999998"/>
    <x v="0"/>
    <n v="8.01"/>
  </r>
  <r>
    <n v="847332"/>
    <x v="6"/>
    <x v="4"/>
    <x v="195"/>
    <x v="244"/>
    <d v="2024-08-20T00:00:00"/>
    <x v="240"/>
    <x v="70"/>
    <x v="0"/>
    <x v="2"/>
    <n v="3"/>
    <n v="17.09"/>
    <n v="6.75"/>
    <n v="1.62"/>
    <x v="0"/>
    <n v="8.370000000000001"/>
  </r>
  <r>
    <n v="502491"/>
    <x v="2"/>
    <x v="4"/>
    <x v="196"/>
    <x v="245"/>
    <d v="2025-01-24T00:00:00"/>
    <x v="241"/>
    <x v="63"/>
    <x v="0"/>
    <x v="1"/>
    <n v="3"/>
    <n v="6.19"/>
    <n v="6.75"/>
    <n v="0.23"/>
    <x v="0"/>
    <n v="6.98"/>
  </r>
  <r>
    <n v="734565"/>
    <x v="9"/>
    <x v="1"/>
    <x v="62"/>
    <x v="246"/>
    <d v="2024-11-04T00:00:00"/>
    <x v="242"/>
    <x v="38"/>
    <x v="0"/>
    <x v="3"/>
    <n v="3"/>
    <n v="12.52"/>
    <n v="6.75"/>
    <n v="1.07"/>
    <x v="0"/>
    <n v="7.82"/>
  </r>
  <r>
    <n v="493663"/>
    <x v="6"/>
    <x v="7"/>
    <x v="197"/>
    <x v="247"/>
    <d v="2025-03-31T00:00:00"/>
    <x v="243"/>
    <x v="23"/>
    <x v="0"/>
    <x v="2"/>
    <n v="2"/>
    <n v="20.05"/>
    <n v="5.5"/>
    <n v="2.14"/>
    <x v="0"/>
    <n v="7.6400000000000006"/>
  </r>
  <r>
    <n v="186023"/>
    <x v="4"/>
    <x v="7"/>
    <x v="6"/>
    <x v="173"/>
    <d v="2024-10-22T00:00:00"/>
    <x v="244"/>
    <x v="10"/>
    <x v="1"/>
    <x v="3"/>
    <n v="2"/>
    <n v="3.11"/>
    <n v="7"/>
    <n v="0.02"/>
    <x v="0"/>
    <n v="7.02"/>
  </r>
  <r>
    <n v="423241"/>
    <x v="8"/>
    <x v="8"/>
    <x v="198"/>
    <x v="248"/>
    <d v="2024-07-28T00:00:00"/>
    <x v="245"/>
    <x v="33"/>
    <x v="0"/>
    <x v="1"/>
    <n v="1"/>
    <n v="11.06"/>
    <n v="4.25"/>
    <n v="2.78"/>
    <x v="1"/>
    <n v="7.0299999999999994"/>
  </r>
  <r>
    <n v="637333"/>
    <x v="6"/>
    <x v="4"/>
    <x v="129"/>
    <x v="87"/>
    <d v="2024-01-21T00:00:00"/>
    <x v="27"/>
    <x v="30"/>
    <x v="1"/>
    <x v="2"/>
    <n v="0"/>
    <n v="15.12"/>
    <n v="4.5"/>
    <n v="3.92"/>
    <x v="1"/>
    <n v="8.42"/>
  </r>
  <r>
    <n v="503951"/>
    <x v="7"/>
    <x v="6"/>
    <x v="199"/>
    <x v="249"/>
    <d v="2024-11-17T00:00:00"/>
    <x v="246"/>
    <x v="35"/>
    <x v="0"/>
    <x v="2"/>
    <n v="1"/>
    <n v="14.51"/>
    <n v="4.25"/>
    <n v="0.85"/>
    <x v="1"/>
    <n v="5.0999999999999996"/>
  </r>
  <r>
    <n v="499226"/>
    <x v="2"/>
    <x v="7"/>
    <x v="200"/>
    <x v="250"/>
    <d v="2024-07-27T00:00:00"/>
    <x v="247"/>
    <x v="28"/>
    <x v="1"/>
    <x v="4"/>
    <n v="1"/>
    <n v="2.0499999999999998"/>
    <n v="5.75"/>
    <n v="2.17"/>
    <x v="1"/>
    <n v="7.92"/>
  </r>
  <r>
    <n v="541557"/>
    <x v="4"/>
    <x v="9"/>
    <x v="201"/>
    <x v="251"/>
    <d v="2024-02-29T00:00:00"/>
    <x v="248"/>
    <x v="47"/>
    <x v="1"/>
    <x v="0"/>
    <n v="5"/>
    <n v="15.81"/>
    <n v="10.75"/>
    <n v="1.78"/>
    <x v="0"/>
    <n v="12.53"/>
  </r>
  <r>
    <n v="305047"/>
    <x v="8"/>
    <x v="4"/>
    <x v="202"/>
    <x v="252"/>
    <d v="2024-04-15T00:00:00"/>
    <x v="249"/>
    <x v="28"/>
    <x v="0"/>
    <x v="4"/>
    <n v="2"/>
    <n v="21.12"/>
    <n v="5.5"/>
    <n v="1.1399999999999999"/>
    <x v="0"/>
    <n v="6.64"/>
  </r>
  <r>
    <n v="445549"/>
    <x v="8"/>
    <x v="8"/>
    <x v="191"/>
    <x v="253"/>
    <d v="2024-11-30T00:00:00"/>
    <x v="250"/>
    <x v="78"/>
    <x v="0"/>
    <x v="3"/>
    <n v="2"/>
    <n v="15.28"/>
    <n v="5.5"/>
    <n v="3.48"/>
    <x v="1"/>
    <n v="8.98"/>
  </r>
  <r>
    <n v="602278"/>
    <x v="3"/>
    <x v="7"/>
    <x v="105"/>
    <x v="254"/>
    <d v="2024-11-05T00:00:00"/>
    <x v="251"/>
    <x v="53"/>
    <x v="1"/>
    <x v="4"/>
    <n v="4"/>
    <n v="19.66"/>
    <n v="9.5"/>
    <n v="0.98"/>
    <x v="0"/>
    <n v="10.48"/>
  </r>
  <r>
    <n v="393916"/>
    <x v="6"/>
    <x v="8"/>
    <x v="203"/>
    <x v="4"/>
    <d v="2024-03-29T00:00:00"/>
    <x v="252"/>
    <x v="15"/>
    <x v="0"/>
    <x v="2"/>
    <n v="4"/>
    <n v="4.91"/>
    <n v="8"/>
    <n v="2.2999999999999998"/>
    <x v="0"/>
    <n v="10.3"/>
  </r>
  <r>
    <n v="128223"/>
    <x v="8"/>
    <x v="5"/>
    <x v="204"/>
    <x v="255"/>
    <d v="2024-12-06T00:00:00"/>
    <x v="253"/>
    <x v="79"/>
    <x v="0"/>
    <x v="4"/>
    <n v="5"/>
    <n v="12.73"/>
    <n v="9.25"/>
    <n v="1.9"/>
    <x v="0"/>
    <n v="11.15"/>
  </r>
  <r>
    <n v="353777"/>
    <x v="4"/>
    <x v="7"/>
    <x v="132"/>
    <x v="256"/>
    <d v="2024-11-24T00:00:00"/>
    <x v="254"/>
    <x v="23"/>
    <x v="0"/>
    <x v="4"/>
    <n v="4"/>
    <n v="12.24"/>
    <n v="8"/>
    <n v="2"/>
    <x v="1"/>
    <n v="10"/>
  </r>
  <r>
    <n v="631221"/>
    <x v="6"/>
    <x v="2"/>
    <x v="205"/>
    <x v="21"/>
    <d v="2024-01-29T00:00:00"/>
    <x v="255"/>
    <x v="47"/>
    <x v="0"/>
    <x v="1"/>
    <n v="1"/>
    <n v="16.61"/>
    <n v="4.25"/>
    <n v="1.07"/>
    <x v="0"/>
    <n v="5.32"/>
  </r>
  <r>
    <n v="778428"/>
    <x v="9"/>
    <x v="0"/>
    <x v="206"/>
    <x v="257"/>
    <d v="2025-03-13T00:00:00"/>
    <x v="256"/>
    <x v="17"/>
    <x v="1"/>
    <x v="4"/>
    <n v="0"/>
    <n v="0.76"/>
    <n v="4.5"/>
    <n v="0.78"/>
    <x v="0"/>
    <n v="5.28"/>
  </r>
  <r>
    <n v="635482"/>
    <x v="5"/>
    <x v="2"/>
    <x v="207"/>
    <x v="258"/>
    <d v="2025-03-26T00:00:00"/>
    <x v="257"/>
    <x v="5"/>
    <x v="0"/>
    <x v="4"/>
    <n v="2"/>
    <n v="10.08"/>
    <n v="5.5"/>
    <n v="2.3199999999999998"/>
    <x v="0"/>
    <n v="7.82"/>
  </r>
  <r>
    <n v="717181"/>
    <x v="5"/>
    <x v="7"/>
    <x v="208"/>
    <x v="259"/>
    <d v="2024-09-24T00:00:00"/>
    <x v="258"/>
    <x v="60"/>
    <x v="1"/>
    <x v="1"/>
    <n v="2"/>
    <n v="10.69"/>
    <n v="7"/>
    <n v="2.89"/>
    <x v="0"/>
    <n v="9.89"/>
  </r>
  <r>
    <n v="221707"/>
    <x v="2"/>
    <x v="8"/>
    <x v="17"/>
    <x v="6"/>
    <d v="2024-08-30T00:00:00"/>
    <x v="259"/>
    <x v="56"/>
    <x v="1"/>
    <x v="0"/>
    <n v="4"/>
    <n v="12.33"/>
    <n v="9.5"/>
    <n v="1.43"/>
    <x v="0"/>
    <n v="10.93"/>
  </r>
  <r>
    <n v="559450"/>
    <x v="8"/>
    <x v="8"/>
    <x v="135"/>
    <x v="260"/>
    <d v="2024-02-22T00:00:00"/>
    <x v="89"/>
    <x v="28"/>
    <x v="0"/>
    <x v="1"/>
    <n v="0"/>
    <n v="21.3"/>
    <n v="3"/>
    <n v="1.94"/>
    <x v="0"/>
    <n v="4.9399999999999995"/>
  </r>
  <r>
    <n v="810032"/>
    <x v="2"/>
    <x v="5"/>
    <x v="139"/>
    <x v="261"/>
    <d v="2025-02-04T00:00:00"/>
    <x v="260"/>
    <x v="32"/>
    <x v="0"/>
    <x v="3"/>
    <n v="4"/>
    <n v="10.95"/>
    <n v="8"/>
    <n v="1.39"/>
    <x v="0"/>
    <n v="9.39"/>
  </r>
  <r>
    <n v="936507"/>
    <x v="6"/>
    <x v="7"/>
    <x v="209"/>
    <x v="262"/>
    <d v="2024-05-24T00:00:00"/>
    <x v="261"/>
    <x v="36"/>
    <x v="1"/>
    <x v="1"/>
    <n v="5"/>
    <n v="15.55"/>
    <n v="10.75"/>
    <n v="0.59"/>
    <x v="0"/>
    <n v="11.34"/>
  </r>
  <r>
    <n v="720970"/>
    <x v="6"/>
    <x v="3"/>
    <x v="210"/>
    <x v="35"/>
    <d v="2024-01-04T00:00:00"/>
    <x v="262"/>
    <x v="64"/>
    <x v="0"/>
    <x v="3"/>
    <n v="5"/>
    <n v="20.309999999999999"/>
    <n v="9.25"/>
    <n v="0.19"/>
    <x v="0"/>
    <n v="9.44"/>
  </r>
  <r>
    <n v="206694"/>
    <x v="5"/>
    <x v="7"/>
    <x v="211"/>
    <x v="195"/>
    <d v="2024-10-11T00:00:00"/>
    <x v="263"/>
    <x v="38"/>
    <x v="0"/>
    <x v="4"/>
    <n v="0"/>
    <n v="6.93"/>
    <n v="3"/>
    <n v="2.59"/>
    <x v="0"/>
    <n v="5.59"/>
  </r>
  <r>
    <n v="653349"/>
    <x v="3"/>
    <x v="1"/>
    <x v="212"/>
    <x v="263"/>
    <d v="2024-10-28T00:00:00"/>
    <x v="264"/>
    <x v="74"/>
    <x v="1"/>
    <x v="2"/>
    <n v="0"/>
    <n v="9.02"/>
    <n v="4.5"/>
    <n v="2.54"/>
    <x v="0"/>
    <n v="7.04"/>
  </r>
  <r>
    <n v="747351"/>
    <x v="2"/>
    <x v="6"/>
    <x v="213"/>
    <x v="264"/>
    <d v="2025-04-22T00:00:00"/>
    <x v="265"/>
    <x v="65"/>
    <x v="0"/>
    <x v="0"/>
    <n v="2"/>
    <n v="3.39"/>
    <n v="5.5"/>
    <n v="0.92"/>
    <x v="0"/>
    <n v="6.42"/>
  </r>
  <r>
    <n v="291936"/>
    <x v="3"/>
    <x v="7"/>
    <x v="214"/>
    <x v="265"/>
    <d v="2025-01-31T00:00:00"/>
    <x v="266"/>
    <x v="35"/>
    <x v="1"/>
    <x v="2"/>
    <n v="1"/>
    <n v="14.58"/>
    <n v="5.75"/>
    <n v="1.27"/>
    <x v="0"/>
    <n v="7.02"/>
  </r>
  <r>
    <n v="610310"/>
    <x v="5"/>
    <x v="7"/>
    <x v="184"/>
    <x v="124"/>
    <d v="2025-03-07T00:00:00"/>
    <x v="267"/>
    <x v="6"/>
    <x v="1"/>
    <x v="3"/>
    <n v="1"/>
    <n v="5.08"/>
    <n v="5.75"/>
    <n v="2.5299999999999998"/>
    <x v="0"/>
    <n v="8.2799999999999994"/>
  </r>
  <r>
    <n v="749498"/>
    <x v="7"/>
    <x v="8"/>
    <x v="215"/>
    <x v="266"/>
    <d v="2024-01-08T00:00:00"/>
    <x v="268"/>
    <x v="14"/>
    <x v="0"/>
    <x v="0"/>
    <n v="3"/>
    <n v="24.11"/>
    <n v="6.75"/>
    <n v="1.52"/>
    <x v="0"/>
    <n v="8.27"/>
  </r>
  <r>
    <n v="619013"/>
    <x v="6"/>
    <x v="9"/>
    <x v="88"/>
    <x v="267"/>
    <d v="2024-11-18T00:00:00"/>
    <x v="269"/>
    <x v="51"/>
    <x v="1"/>
    <x v="0"/>
    <n v="0"/>
    <n v="14.35"/>
    <n v="4.5"/>
    <n v="2.39"/>
    <x v="0"/>
    <n v="6.8900000000000006"/>
  </r>
  <r>
    <n v="331241"/>
    <x v="4"/>
    <x v="0"/>
    <x v="0"/>
    <x v="268"/>
    <d v="2024-08-01T00:00:00"/>
    <x v="270"/>
    <x v="2"/>
    <x v="1"/>
    <x v="0"/>
    <n v="3"/>
    <n v="14.36"/>
    <n v="8.25"/>
    <n v="2.3199999999999998"/>
    <x v="0"/>
    <n v="10.57"/>
  </r>
  <r>
    <n v="619373"/>
    <x v="5"/>
    <x v="2"/>
    <x v="216"/>
    <x v="269"/>
    <d v="2024-03-28T00:00:00"/>
    <x v="271"/>
    <x v="5"/>
    <x v="0"/>
    <x v="3"/>
    <n v="4"/>
    <n v="20.67"/>
    <n v="8"/>
    <n v="1.1000000000000001"/>
    <x v="0"/>
    <n v="9.1"/>
  </r>
  <r>
    <n v="962570"/>
    <x v="7"/>
    <x v="9"/>
    <x v="55"/>
    <x v="270"/>
    <d v="2025-02-28T00:00:00"/>
    <x v="272"/>
    <x v="64"/>
    <x v="1"/>
    <x v="1"/>
    <n v="5"/>
    <n v="20.84"/>
    <n v="10.75"/>
    <n v="2.25"/>
    <x v="0"/>
    <n v="13"/>
  </r>
  <r>
    <n v="412170"/>
    <x v="7"/>
    <x v="9"/>
    <x v="217"/>
    <x v="271"/>
    <d v="2024-07-23T00:00:00"/>
    <x v="273"/>
    <x v="63"/>
    <x v="0"/>
    <x v="4"/>
    <n v="0"/>
    <n v="19.5"/>
    <n v="3"/>
    <n v="0.71"/>
    <x v="0"/>
    <n v="3.71"/>
  </r>
  <r>
    <n v="950083"/>
    <x v="9"/>
    <x v="8"/>
    <x v="218"/>
    <x v="272"/>
    <d v="2025-04-19T00:00:00"/>
    <x v="274"/>
    <x v="80"/>
    <x v="1"/>
    <x v="0"/>
    <n v="4"/>
    <n v="3.91"/>
    <n v="9.5"/>
    <n v="1.03"/>
    <x v="1"/>
    <n v="10.53"/>
  </r>
  <r>
    <n v="316995"/>
    <x v="7"/>
    <x v="1"/>
    <x v="219"/>
    <x v="220"/>
    <d v="2024-09-29T00:00:00"/>
    <x v="275"/>
    <x v="21"/>
    <x v="1"/>
    <x v="2"/>
    <n v="4"/>
    <n v="4.63"/>
    <n v="9.5"/>
    <n v="4.9000000000000004"/>
    <x v="1"/>
    <n v="14.4"/>
  </r>
  <r>
    <n v="406849"/>
    <x v="4"/>
    <x v="1"/>
    <x v="192"/>
    <x v="273"/>
    <d v="2024-07-26T00:00:00"/>
    <x v="276"/>
    <x v="34"/>
    <x v="0"/>
    <x v="0"/>
    <n v="3"/>
    <n v="23.01"/>
    <n v="6.75"/>
    <n v="2.98"/>
    <x v="0"/>
    <n v="9.73"/>
  </r>
  <r>
    <n v="787757"/>
    <x v="2"/>
    <x v="7"/>
    <x v="220"/>
    <x v="148"/>
    <d v="2024-07-12T00:00:00"/>
    <x v="277"/>
    <x v="67"/>
    <x v="1"/>
    <x v="0"/>
    <n v="5"/>
    <n v="10.119999999999999"/>
    <n v="10.75"/>
    <n v="0.43"/>
    <x v="0"/>
    <n v="11.18"/>
  </r>
  <r>
    <n v="763121"/>
    <x v="4"/>
    <x v="3"/>
    <x v="221"/>
    <x v="274"/>
    <d v="2024-10-18T00:00:00"/>
    <x v="278"/>
    <x v="72"/>
    <x v="0"/>
    <x v="1"/>
    <n v="3"/>
    <n v="13.13"/>
    <n v="6.75"/>
    <n v="0.83"/>
    <x v="0"/>
    <n v="7.58"/>
  </r>
  <r>
    <n v="486999"/>
    <x v="8"/>
    <x v="9"/>
    <x v="154"/>
    <x v="275"/>
    <d v="2024-09-11T00:00:00"/>
    <x v="249"/>
    <x v="77"/>
    <x v="0"/>
    <x v="1"/>
    <n v="5"/>
    <n v="24.32"/>
    <n v="9.25"/>
    <n v="1.9"/>
    <x v="0"/>
    <n v="11.15"/>
  </r>
  <r>
    <n v="831160"/>
    <x v="3"/>
    <x v="4"/>
    <x v="222"/>
    <x v="276"/>
    <d v="2025-02-19T00:00:00"/>
    <x v="47"/>
    <x v="26"/>
    <x v="0"/>
    <x v="4"/>
    <n v="1"/>
    <n v="12.62"/>
    <n v="4.25"/>
    <n v="0.97"/>
    <x v="0"/>
    <n v="5.22"/>
  </r>
  <r>
    <n v="397368"/>
    <x v="3"/>
    <x v="2"/>
    <x v="223"/>
    <x v="158"/>
    <d v="2025-03-24T00:00:00"/>
    <x v="210"/>
    <x v="43"/>
    <x v="1"/>
    <x v="3"/>
    <n v="5"/>
    <n v="19.18"/>
    <n v="10.75"/>
    <n v="0.14000000000000001"/>
    <x v="0"/>
    <n v="10.89"/>
  </r>
  <r>
    <n v="756596"/>
    <x v="8"/>
    <x v="0"/>
    <x v="224"/>
    <x v="277"/>
    <d v="2024-04-06T00:00:00"/>
    <x v="279"/>
    <x v="70"/>
    <x v="1"/>
    <x v="4"/>
    <n v="0"/>
    <n v="24.8"/>
    <n v="4.5"/>
    <n v="2.14"/>
    <x v="1"/>
    <n v="6.6400000000000006"/>
  </r>
  <r>
    <n v="822040"/>
    <x v="2"/>
    <x v="6"/>
    <x v="39"/>
    <x v="278"/>
    <d v="2024-05-03T00:00:00"/>
    <x v="280"/>
    <x v="3"/>
    <x v="0"/>
    <x v="3"/>
    <n v="2"/>
    <n v="2.52"/>
    <n v="5.5"/>
    <n v="1.99"/>
    <x v="0"/>
    <n v="7.49"/>
  </r>
  <r>
    <n v="780432"/>
    <x v="2"/>
    <x v="0"/>
    <x v="98"/>
    <x v="279"/>
    <d v="2024-11-03T00:00:00"/>
    <x v="281"/>
    <x v="80"/>
    <x v="1"/>
    <x v="0"/>
    <n v="3"/>
    <n v="16.559999999999999"/>
    <n v="8.25"/>
    <n v="3.52"/>
    <x v="1"/>
    <n v="11.77"/>
  </r>
  <r>
    <n v="101139"/>
    <x v="1"/>
    <x v="9"/>
    <x v="225"/>
    <x v="280"/>
    <d v="2024-03-01T00:00:00"/>
    <x v="282"/>
    <x v="43"/>
    <x v="0"/>
    <x v="2"/>
    <n v="5"/>
    <n v="11.4"/>
    <n v="9.25"/>
    <n v="0.02"/>
    <x v="0"/>
    <n v="9.27"/>
  </r>
  <r>
    <n v="460263"/>
    <x v="0"/>
    <x v="3"/>
    <x v="226"/>
    <x v="281"/>
    <d v="2024-04-12T00:00:00"/>
    <x v="283"/>
    <x v="46"/>
    <x v="0"/>
    <x v="0"/>
    <n v="3"/>
    <n v="2.69"/>
    <n v="6.75"/>
    <n v="2.42"/>
    <x v="0"/>
    <n v="9.17"/>
  </r>
  <r>
    <n v="208214"/>
    <x v="3"/>
    <x v="8"/>
    <x v="195"/>
    <x v="282"/>
    <d v="2024-08-20T00:00:00"/>
    <x v="284"/>
    <x v="41"/>
    <x v="1"/>
    <x v="0"/>
    <n v="5"/>
    <n v="24.83"/>
    <n v="10.75"/>
    <n v="0.43"/>
    <x v="0"/>
    <n v="11.18"/>
  </r>
  <r>
    <n v="656278"/>
    <x v="9"/>
    <x v="0"/>
    <x v="218"/>
    <x v="283"/>
    <d v="2025-04-19T00:00:00"/>
    <x v="285"/>
    <x v="6"/>
    <x v="1"/>
    <x v="3"/>
    <n v="5"/>
    <n v="5.72"/>
    <n v="10.75"/>
    <n v="3.74"/>
    <x v="1"/>
    <n v="14.49"/>
  </r>
  <r>
    <n v="531709"/>
    <x v="9"/>
    <x v="9"/>
    <x v="72"/>
    <x v="284"/>
    <d v="2024-06-17T00:00:00"/>
    <x v="286"/>
    <x v="30"/>
    <x v="0"/>
    <x v="0"/>
    <n v="0"/>
    <n v="14.94"/>
    <n v="3"/>
    <n v="1.1499999999999999"/>
    <x v="0"/>
    <n v="4.1500000000000004"/>
  </r>
  <r>
    <n v="550246"/>
    <x v="3"/>
    <x v="7"/>
    <x v="153"/>
    <x v="285"/>
    <d v="2024-07-11T00:00:00"/>
    <x v="287"/>
    <x v="3"/>
    <x v="0"/>
    <x v="0"/>
    <n v="4"/>
    <n v="15.22"/>
    <n v="8"/>
    <n v="2.16"/>
    <x v="0"/>
    <n v="10.16"/>
  </r>
  <r>
    <n v="398761"/>
    <x v="7"/>
    <x v="6"/>
    <x v="227"/>
    <x v="286"/>
    <d v="2024-06-08T00:00:00"/>
    <x v="288"/>
    <x v="44"/>
    <x v="0"/>
    <x v="4"/>
    <n v="2"/>
    <n v="16.329999999999998"/>
    <n v="5.5"/>
    <n v="3.92"/>
    <x v="1"/>
    <n v="9.42"/>
  </r>
  <r>
    <n v="932336"/>
    <x v="1"/>
    <x v="9"/>
    <x v="228"/>
    <x v="287"/>
    <d v="2024-10-26T00:00:00"/>
    <x v="289"/>
    <x v="50"/>
    <x v="0"/>
    <x v="4"/>
    <n v="5"/>
    <n v="15.05"/>
    <n v="9.25"/>
    <n v="2.64"/>
    <x v="1"/>
    <n v="11.89"/>
  </r>
  <r>
    <n v="112653"/>
    <x v="3"/>
    <x v="8"/>
    <x v="226"/>
    <x v="288"/>
    <d v="2024-04-12T00:00:00"/>
    <x v="290"/>
    <x v="35"/>
    <x v="1"/>
    <x v="3"/>
    <n v="4"/>
    <n v="17.23"/>
    <n v="9.5"/>
    <n v="2.29"/>
    <x v="0"/>
    <n v="11.79"/>
  </r>
  <r>
    <n v="907788"/>
    <x v="0"/>
    <x v="0"/>
    <x v="18"/>
    <x v="289"/>
    <d v="2025-04-01T00:00:00"/>
    <x v="167"/>
    <x v="24"/>
    <x v="0"/>
    <x v="3"/>
    <n v="1"/>
    <n v="1.48"/>
    <n v="4.25"/>
    <n v="0.18"/>
    <x v="0"/>
    <n v="4.43"/>
  </r>
  <r>
    <n v="927630"/>
    <x v="6"/>
    <x v="2"/>
    <x v="229"/>
    <x v="290"/>
    <d v="2024-08-10T00:00:00"/>
    <x v="291"/>
    <x v="80"/>
    <x v="1"/>
    <x v="4"/>
    <n v="5"/>
    <n v="10.36"/>
    <n v="10.75"/>
    <n v="3.2"/>
    <x v="1"/>
    <n v="13.95"/>
  </r>
  <r>
    <n v="663772"/>
    <x v="9"/>
    <x v="7"/>
    <x v="230"/>
    <x v="291"/>
    <d v="2024-08-03T00:00:00"/>
    <x v="250"/>
    <x v="25"/>
    <x v="1"/>
    <x v="1"/>
    <n v="4"/>
    <n v="23.06"/>
    <n v="9.5"/>
    <n v="4.87"/>
    <x v="1"/>
    <n v="14.370000000000001"/>
  </r>
  <r>
    <n v="262924"/>
    <x v="5"/>
    <x v="8"/>
    <x v="231"/>
    <x v="292"/>
    <d v="2024-10-30T00:00:00"/>
    <x v="204"/>
    <x v="65"/>
    <x v="0"/>
    <x v="3"/>
    <n v="5"/>
    <n v="11.22"/>
    <n v="9.25"/>
    <n v="2.86"/>
    <x v="0"/>
    <n v="12.11"/>
  </r>
  <r>
    <n v="350229"/>
    <x v="7"/>
    <x v="5"/>
    <x v="232"/>
    <x v="293"/>
    <d v="2024-03-08T00:00:00"/>
    <x v="19"/>
    <x v="36"/>
    <x v="0"/>
    <x v="4"/>
    <n v="4"/>
    <n v="15.42"/>
    <n v="8"/>
    <n v="0.93"/>
    <x v="0"/>
    <n v="8.93"/>
  </r>
  <r>
    <n v="877722"/>
    <x v="2"/>
    <x v="4"/>
    <x v="233"/>
    <x v="294"/>
    <d v="2024-01-10T00:00:00"/>
    <x v="292"/>
    <x v="41"/>
    <x v="0"/>
    <x v="0"/>
    <n v="3"/>
    <n v="23.85"/>
    <n v="6.75"/>
    <n v="1.57"/>
    <x v="0"/>
    <n v="8.32"/>
  </r>
  <r>
    <n v="921021"/>
    <x v="4"/>
    <x v="7"/>
    <x v="234"/>
    <x v="295"/>
    <d v="2024-10-15T00:00:00"/>
    <x v="293"/>
    <x v="43"/>
    <x v="1"/>
    <x v="1"/>
    <n v="0"/>
    <n v="8.7100000000000009"/>
    <n v="4.5"/>
    <n v="1.29"/>
    <x v="0"/>
    <n v="5.79"/>
  </r>
  <r>
    <n v="649300"/>
    <x v="0"/>
    <x v="6"/>
    <x v="20"/>
    <x v="296"/>
    <d v="2025-03-23T00:00:00"/>
    <x v="294"/>
    <x v="80"/>
    <x v="0"/>
    <x v="4"/>
    <n v="3"/>
    <n v="13.01"/>
    <n v="6.75"/>
    <n v="0.28000000000000003"/>
    <x v="1"/>
    <n v="7.03"/>
  </r>
  <r>
    <n v="694423"/>
    <x v="2"/>
    <x v="8"/>
    <x v="235"/>
    <x v="297"/>
    <d v="2024-05-02T00:00:00"/>
    <x v="295"/>
    <x v="48"/>
    <x v="0"/>
    <x v="2"/>
    <n v="5"/>
    <n v="18.21"/>
    <n v="9.25"/>
    <n v="0.69"/>
    <x v="0"/>
    <n v="9.94"/>
  </r>
  <r>
    <n v="633541"/>
    <x v="7"/>
    <x v="0"/>
    <x v="233"/>
    <x v="298"/>
    <d v="2024-01-10T00:00:00"/>
    <x v="296"/>
    <x v="0"/>
    <x v="0"/>
    <x v="4"/>
    <n v="2"/>
    <n v="9.8800000000000008"/>
    <n v="5.5"/>
    <n v="0.45"/>
    <x v="0"/>
    <n v="5.95"/>
  </r>
  <r>
    <n v="999138"/>
    <x v="7"/>
    <x v="2"/>
    <x v="9"/>
    <x v="299"/>
    <d v="2025-05-24T00:00:00"/>
    <x v="265"/>
    <x v="71"/>
    <x v="0"/>
    <x v="3"/>
    <n v="1"/>
    <n v="10.7"/>
    <n v="4.25"/>
    <n v="3.6"/>
    <x v="1"/>
    <n v="7.85"/>
  </r>
  <r>
    <n v="384434"/>
    <x v="0"/>
    <x v="1"/>
    <x v="236"/>
    <x v="162"/>
    <d v="2024-10-16T00:00:00"/>
    <x v="297"/>
    <x v="73"/>
    <x v="0"/>
    <x v="0"/>
    <n v="1"/>
    <n v="20.21"/>
    <n v="4.25"/>
    <n v="2.94"/>
    <x v="0"/>
    <n v="7.1899999999999995"/>
  </r>
  <r>
    <n v="520400"/>
    <x v="0"/>
    <x v="9"/>
    <x v="237"/>
    <x v="300"/>
    <d v="2024-08-07T00:00:00"/>
    <x v="298"/>
    <x v="55"/>
    <x v="1"/>
    <x v="1"/>
    <n v="4"/>
    <n v="11.69"/>
    <n v="9.5"/>
    <n v="1.1100000000000001"/>
    <x v="0"/>
    <n v="10.61"/>
  </r>
  <r>
    <n v="405759"/>
    <x v="9"/>
    <x v="6"/>
    <x v="238"/>
    <x v="301"/>
    <d v="2025-04-28T00:00:00"/>
    <x v="132"/>
    <x v="0"/>
    <x v="1"/>
    <x v="3"/>
    <n v="4"/>
    <n v="24.31"/>
    <n v="9.5"/>
    <n v="2.99"/>
    <x v="0"/>
    <n v="12.49"/>
  </r>
  <r>
    <n v="913575"/>
    <x v="1"/>
    <x v="2"/>
    <x v="239"/>
    <x v="302"/>
    <d v="2024-07-09T00:00:00"/>
    <x v="299"/>
    <x v="10"/>
    <x v="0"/>
    <x v="4"/>
    <n v="0"/>
    <n v="6.21"/>
    <n v="3"/>
    <n v="1.04"/>
    <x v="0"/>
    <n v="4.04"/>
  </r>
  <r>
    <n v="980357"/>
    <x v="7"/>
    <x v="8"/>
    <x v="240"/>
    <x v="237"/>
    <d v="2024-01-02T00:00:00"/>
    <x v="300"/>
    <x v="23"/>
    <x v="1"/>
    <x v="1"/>
    <n v="1"/>
    <n v="13.48"/>
    <n v="5.75"/>
    <n v="0.71"/>
    <x v="0"/>
    <n v="6.46"/>
  </r>
  <r>
    <n v="615929"/>
    <x v="7"/>
    <x v="7"/>
    <x v="241"/>
    <x v="303"/>
    <d v="2024-08-05T00:00:00"/>
    <x v="301"/>
    <x v="30"/>
    <x v="0"/>
    <x v="0"/>
    <n v="4"/>
    <n v="10.62"/>
    <n v="8"/>
    <n v="2.69"/>
    <x v="0"/>
    <n v="10.69"/>
  </r>
  <r>
    <n v="580728"/>
    <x v="0"/>
    <x v="1"/>
    <x v="242"/>
    <x v="304"/>
    <d v="2024-03-15T00:00:00"/>
    <x v="302"/>
    <x v="69"/>
    <x v="0"/>
    <x v="4"/>
    <n v="0"/>
    <n v="15"/>
    <n v="3"/>
    <n v="0.19"/>
    <x v="0"/>
    <n v="3.19"/>
  </r>
  <r>
    <n v="794622"/>
    <x v="2"/>
    <x v="5"/>
    <x v="73"/>
    <x v="305"/>
    <d v="2024-08-14T00:00:00"/>
    <x v="303"/>
    <x v="75"/>
    <x v="1"/>
    <x v="4"/>
    <n v="5"/>
    <n v="20.88"/>
    <n v="10.75"/>
    <n v="0.98"/>
    <x v="0"/>
    <n v="11.73"/>
  </r>
  <r>
    <n v="574751"/>
    <x v="4"/>
    <x v="5"/>
    <x v="243"/>
    <x v="165"/>
    <d v="2024-02-28T00:00:00"/>
    <x v="304"/>
    <x v="13"/>
    <x v="0"/>
    <x v="2"/>
    <n v="0"/>
    <n v="4.3099999999999996"/>
    <n v="3"/>
    <n v="0.49"/>
    <x v="0"/>
    <n v="3.49"/>
  </r>
  <r>
    <n v="588694"/>
    <x v="3"/>
    <x v="3"/>
    <x v="244"/>
    <x v="41"/>
    <d v="2024-04-03T00:00:00"/>
    <x v="305"/>
    <x v="21"/>
    <x v="1"/>
    <x v="0"/>
    <n v="3"/>
    <n v="8.0500000000000007"/>
    <n v="8.25"/>
    <n v="0.8"/>
    <x v="0"/>
    <n v="9.0500000000000007"/>
  </r>
  <r>
    <n v="225738"/>
    <x v="0"/>
    <x v="7"/>
    <x v="245"/>
    <x v="306"/>
    <d v="2024-08-24T00:00:00"/>
    <x v="306"/>
    <x v="29"/>
    <x v="0"/>
    <x v="0"/>
    <n v="2"/>
    <n v="4.13"/>
    <n v="5.5"/>
    <n v="3.56"/>
    <x v="1"/>
    <n v="9.06"/>
  </r>
  <r>
    <n v="473023"/>
    <x v="6"/>
    <x v="2"/>
    <x v="246"/>
    <x v="307"/>
    <d v="2024-02-08T00:00:00"/>
    <x v="307"/>
    <x v="28"/>
    <x v="1"/>
    <x v="0"/>
    <n v="0"/>
    <n v="23.83"/>
    <n v="4.5"/>
    <n v="2.56"/>
    <x v="0"/>
    <n v="7.0600000000000005"/>
  </r>
  <r>
    <n v="682959"/>
    <x v="5"/>
    <x v="5"/>
    <x v="247"/>
    <x v="308"/>
    <d v="2024-03-14T00:00:00"/>
    <x v="308"/>
    <x v="20"/>
    <x v="0"/>
    <x v="0"/>
    <n v="0"/>
    <n v="0.79"/>
    <n v="3"/>
    <n v="2.4900000000000002"/>
    <x v="0"/>
    <n v="5.49"/>
  </r>
  <r>
    <n v="333086"/>
    <x v="2"/>
    <x v="5"/>
    <x v="158"/>
    <x v="309"/>
    <d v="2024-11-07T00:00:00"/>
    <x v="309"/>
    <x v="31"/>
    <x v="0"/>
    <x v="2"/>
    <n v="4"/>
    <n v="6.84"/>
    <n v="8"/>
    <n v="2.44"/>
    <x v="0"/>
    <n v="10.44"/>
  </r>
  <r>
    <n v="122859"/>
    <x v="0"/>
    <x v="5"/>
    <x v="122"/>
    <x v="310"/>
    <d v="2025-05-16T00:00:00"/>
    <x v="110"/>
    <x v="51"/>
    <x v="0"/>
    <x v="1"/>
    <n v="2"/>
    <n v="3.5"/>
    <n v="5.5"/>
    <n v="2.83"/>
    <x v="0"/>
    <n v="8.33"/>
  </r>
  <r>
    <n v="153097"/>
    <x v="2"/>
    <x v="1"/>
    <x v="248"/>
    <x v="311"/>
    <d v="2024-12-02T00:00:00"/>
    <x v="310"/>
    <x v="26"/>
    <x v="1"/>
    <x v="1"/>
    <n v="3"/>
    <n v="17.239999999999998"/>
    <n v="8.25"/>
    <n v="0.52"/>
    <x v="0"/>
    <n v="8.77"/>
  </r>
  <r>
    <n v="325146"/>
    <x v="2"/>
    <x v="6"/>
    <x v="241"/>
    <x v="312"/>
    <d v="2024-08-05T00:00:00"/>
    <x v="107"/>
    <x v="72"/>
    <x v="0"/>
    <x v="1"/>
    <n v="4"/>
    <n v="15.67"/>
    <n v="8"/>
    <n v="0.74"/>
    <x v="0"/>
    <n v="8.74"/>
  </r>
  <r>
    <n v="409440"/>
    <x v="8"/>
    <x v="3"/>
    <x v="169"/>
    <x v="313"/>
    <d v="2025-03-03T00:00:00"/>
    <x v="311"/>
    <x v="46"/>
    <x v="0"/>
    <x v="1"/>
    <n v="2"/>
    <n v="9.8800000000000008"/>
    <n v="5.5"/>
    <n v="1.26"/>
    <x v="0"/>
    <n v="6.76"/>
  </r>
  <r>
    <n v="773870"/>
    <x v="5"/>
    <x v="5"/>
    <x v="249"/>
    <x v="314"/>
    <d v="2025-05-04T00:00:00"/>
    <x v="207"/>
    <x v="42"/>
    <x v="0"/>
    <x v="4"/>
    <n v="5"/>
    <n v="9.3000000000000007"/>
    <n v="9.25"/>
    <n v="2.72"/>
    <x v="1"/>
    <n v="11.97"/>
  </r>
  <r>
    <n v="608223"/>
    <x v="3"/>
    <x v="1"/>
    <x v="250"/>
    <x v="315"/>
    <d v="2025-01-25T00:00:00"/>
    <x v="187"/>
    <x v="38"/>
    <x v="1"/>
    <x v="3"/>
    <n v="1"/>
    <n v="1.1399999999999999"/>
    <n v="5.75"/>
    <n v="2.99"/>
    <x v="1"/>
    <n v="8.74"/>
  </r>
  <r>
    <n v="130726"/>
    <x v="4"/>
    <x v="0"/>
    <x v="251"/>
    <x v="159"/>
    <d v="2025-01-01T00:00:00"/>
    <x v="312"/>
    <x v="61"/>
    <x v="1"/>
    <x v="2"/>
    <n v="1"/>
    <n v="24.36"/>
    <n v="5.75"/>
    <n v="0.3"/>
    <x v="0"/>
    <n v="6.05"/>
  </r>
  <r>
    <n v="788772"/>
    <x v="1"/>
    <x v="6"/>
    <x v="252"/>
    <x v="316"/>
    <d v="2025-02-18T00:00:00"/>
    <x v="275"/>
    <x v="7"/>
    <x v="0"/>
    <x v="2"/>
    <n v="3"/>
    <n v="9.19"/>
    <n v="6.75"/>
    <n v="2.52"/>
    <x v="0"/>
    <n v="9.27"/>
  </r>
  <r>
    <n v="986278"/>
    <x v="2"/>
    <x v="7"/>
    <x v="253"/>
    <x v="117"/>
    <d v="2024-07-02T00:00:00"/>
    <x v="313"/>
    <x v="65"/>
    <x v="1"/>
    <x v="3"/>
    <n v="4"/>
    <n v="1.19"/>
    <n v="9.5"/>
    <n v="2.1"/>
    <x v="0"/>
    <n v="11.6"/>
  </r>
  <r>
    <n v="695225"/>
    <x v="9"/>
    <x v="7"/>
    <x v="206"/>
    <x v="317"/>
    <d v="2025-03-13T00:00:00"/>
    <x v="314"/>
    <x v="68"/>
    <x v="1"/>
    <x v="2"/>
    <n v="2"/>
    <n v="4.8"/>
    <n v="7"/>
    <n v="0.11"/>
    <x v="0"/>
    <n v="7.11"/>
  </r>
  <r>
    <n v="158896"/>
    <x v="1"/>
    <x v="1"/>
    <x v="50"/>
    <x v="318"/>
    <d v="2024-06-18T00:00:00"/>
    <x v="315"/>
    <x v="66"/>
    <x v="1"/>
    <x v="1"/>
    <n v="2"/>
    <n v="22.99"/>
    <n v="7"/>
    <n v="0.6"/>
    <x v="0"/>
    <n v="7.6"/>
  </r>
  <r>
    <n v="236828"/>
    <x v="3"/>
    <x v="7"/>
    <x v="8"/>
    <x v="319"/>
    <d v="2024-09-08T00:00:00"/>
    <x v="30"/>
    <x v="7"/>
    <x v="0"/>
    <x v="0"/>
    <n v="4"/>
    <n v="17.77"/>
    <n v="8"/>
    <n v="0.71"/>
    <x v="1"/>
    <n v="8.7100000000000009"/>
  </r>
  <r>
    <n v="216308"/>
    <x v="5"/>
    <x v="8"/>
    <x v="254"/>
    <x v="320"/>
    <d v="2024-02-26T00:00:00"/>
    <x v="316"/>
    <x v="31"/>
    <x v="1"/>
    <x v="2"/>
    <n v="0"/>
    <n v="8.75"/>
    <n v="4.5"/>
    <n v="0.97"/>
    <x v="0"/>
    <n v="5.47"/>
  </r>
  <r>
    <n v="265154"/>
    <x v="6"/>
    <x v="9"/>
    <x v="255"/>
    <x v="321"/>
    <d v="2025-05-19T00:00:00"/>
    <x v="317"/>
    <x v="53"/>
    <x v="0"/>
    <x v="2"/>
    <n v="5"/>
    <n v="22.3"/>
    <n v="9.25"/>
    <n v="1.84"/>
    <x v="0"/>
    <n v="11.09"/>
  </r>
  <r>
    <n v="474158"/>
    <x v="1"/>
    <x v="1"/>
    <x v="65"/>
    <x v="322"/>
    <d v="2024-05-16T00:00:00"/>
    <x v="318"/>
    <x v="23"/>
    <x v="1"/>
    <x v="3"/>
    <n v="1"/>
    <n v="4.8499999999999996"/>
    <n v="5.75"/>
    <n v="0.01"/>
    <x v="0"/>
    <n v="5.76"/>
  </r>
  <r>
    <n v="836109"/>
    <x v="9"/>
    <x v="3"/>
    <x v="256"/>
    <x v="323"/>
    <d v="2025-03-16T00:00:00"/>
    <x v="319"/>
    <x v="1"/>
    <x v="0"/>
    <x v="2"/>
    <n v="2"/>
    <n v="23.07"/>
    <n v="5.5"/>
    <n v="4.84"/>
    <x v="1"/>
    <n v="10.34"/>
  </r>
  <r>
    <n v="331625"/>
    <x v="9"/>
    <x v="4"/>
    <x v="141"/>
    <x v="87"/>
    <d v="2025-01-20T00:00:00"/>
    <x v="320"/>
    <x v="67"/>
    <x v="1"/>
    <x v="1"/>
    <n v="1"/>
    <n v="9"/>
    <n v="5.75"/>
    <n v="0.96"/>
    <x v="0"/>
    <n v="6.71"/>
  </r>
  <r>
    <n v="767090"/>
    <x v="0"/>
    <x v="8"/>
    <x v="89"/>
    <x v="324"/>
    <d v="2024-12-12T00:00:00"/>
    <x v="321"/>
    <x v="11"/>
    <x v="1"/>
    <x v="0"/>
    <n v="1"/>
    <n v="17.48"/>
    <n v="5.75"/>
    <n v="1.05"/>
    <x v="0"/>
    <n v="6.8"/>
  </r>
  <r>
    <n v="925250"/>
    <x v="0"/>
    <x v="0"/>
    <x v="190"/>
    <x v="325"/>
    <d v="2024-02-07T00:00:00"/>
    <x v="322"/>
    <x v="35"/>
    <x v="1"/>
    <x v="4"/>
    <n v="1"/>
    <n v="22.17"/>
    <n v="5.75"/>
    <n v="1.48"/>
    <x v="0"/>
    <n v="7.23"/>
  </r>
  <r>
    <n v="497108"/>
    <x v="3"/>
    <x v="2"/>
    <x v="221"/>
    <x v="326"/>
    <d v="2024-10-18T00:00:00"/>
    <x v="323"/>
    <x v="59"/>
    <x v="1"/>
    <x v="2"/>
    <n v="5"/>
    <n v="19.079999999999998"/>
    <n v="10.75"/>
    <n v="0.68"/>
    <x v="0"/>
    <n v="11.43"/>
  </r>
  <r>
    <n v="573209"/>
    <x v="0"/>
    <x v="0"/>
    <x v="257"/>
    <x v="327"/>
    <d v="2024-08-17T00:00:00"/>
    <x v="285"/>
    <x v="66"/>
    <x v="1"/>
    <x v="3"/>
    <n v="0"/>
    <n v="2.3199999999999998"/>
    <n v="4.5"/>
    <n v="0.85"/>
    <x v="1"/>
    <n v="5.35"/>
  </r>
  <r>
    <n v="493696"/>
    <x v="2"/>
    <x v="4"/>
    <x v="55"/>
    <x v="328"/>
    <d v="2025-02-28T00:00:00"/>
    <x v="25"/>
    <x v="30"/>
    <x v="1"/>
    <x v="2"/>
    <n v="4"/>
    <n v="22.38"/>
    <n v="9.5"/>
    <n v="2.11"/>
    <x v="0"/>
    <n v="11.61"/>
  </r>
  <r>
    <n v="552275"/>
    <x v="2"/>
    <x v="1"/>
    <x v="258"/>
    <x v="171"/>
    <d v="2024-12-03T00:00:00"/>
    <x v="324"/>
    <x v="70"/>
    <x v="0"/>
    <x v="1"/>
    <n v="2"/>
    <n v="5.54"/>
    <n v="5.5"/>
    <n v="0.56999999999999995"/>
    <x v="0"/>
    <n v="6.07"/>
  </r>
  <r>
    <n v="831063"/>
    <x v="5"/>
    <x v="2"/>
    <x v="29"/>
    <x v="329"/>
    <d v="2024-07-25T00:00:00"/>
    <x v="325"/>
    <x v="27"/>
    <x v="1"/>
    <x v="0"/>
    <n v="0"/>
    <n v="1.72"/>
    <n v="4.5"/>
    <n v="1.72"/>
    <x v="0"/>
    <n v="6.22"/>
  </r>
  <r>
    <n v="980651"/>
    <x v="8"/>
    <x v="7"/>
    <x v="259"/>
    <x v="330"/>
    <d v="2024-02-12T00:00:00"/>
    <x v="326"/>
    <x v="47"/>
    <x v="0"/>
    <x v="4"/>
    <n v="0"/>
    <n v="7.72"/>
    <n v="3"/>
    <n v="1.99"/>
    <x v="0"/>
    <n v="4.99"/>
  </r>
  <r>
    <n v="729371"/>
    <x v="8"/>
    <x v="5"/>
    <x v="157"/>
    <x v="331"/>
    <d v="2024-03-16T00:00:00"/>
    <x v="327"/>
    <x v="60"/>
    <x v="0"/>
    <x v="0"/>
    <n v="5"/>
    <n v="7.65"/>
    <n v="9.25"/>
    <n v="0.41"/>
    <x v="1"/>
    <n v="9.66"/>
  </r>
  <r>
    <n v="984756"/>
    <x v="0"/>
    <x v="6"/>
    <x v="62"/>
    <x v="332"/>
    <d v="2024-11-04T00:00:00"/>
    <x v="328"/>
    <x v="16"/>
    <x v="1"/>
    <x v="3"/>
    <n v="0"/>
    <n v="16.23"/>
    <n v="4.5"/>
    <n v="1.1599999999999999"/>
    <x v="0"/>
    <n v="5.66"/>
  </r>
  <r>
    <n v="489043"/>
    <x v="6"/>
    <x v="8"/>
    <x v="209"/>
    <x v="333"/>
    <d v="2024-05-24T00:00:00"/>
    <x v="329"/>
    <x v="72"/>
    <x v="0"/>
    <x v="3"/>
    <n v="3"/>
    <n v="11.89"/>
    <n v="6.75"/>
    <n v="0.68"/>
    <x v="0"/>
    <n v="7.43"/>
  </r>
  <r>
    <n v="381607"/>
    <x v="9"/>
    <x v="0"/>
    <x v="260"/>
    <x v="334"/>
    <d v="2024-04-27T00:00:00"/>
    <x v="330"/>
    <x v="59"/>
    <x v="0"/>
    <x v="3"/>
    <n v="4"/>
    <n v="10.64"/>
    <n v="8"/>
    <n v="3.78"/>
    <x v="1"/>
    <n v="11.78"/>
  </r>
  <r>
    <n v="338564"/>
    <x v="5"/>
    <x v="0"/>
    <x v="145"/>
    <x v="335"/>
    <d v="2024-10-27T00:00:00"/>
    <x v="331"/>
    <x v="44"/>
    <x v="1"/>
    <x v="2"/>
    <n v="5"/>
    <n v="21.74"/>
    <n v="10.75"/>
    <n v="2.37"/>
    <x v="1"/>
    <n v="13.120000000000001"/>
  </r>
  <r>
    <n v="347088"/>
    <x v="8"/>
    <x v="6"/>
    <x v="167"/>
    <x v="336"/>
    <d v="2024-03-02T00:00:00"/>
    <x v="332"/>
    <x v="26"/>
    <x v="0"/>
    <x v="2"/>
    <n v="4"/>
    <n v="22.56"/>
    <n v="8"/>
    <n v="4"/>
    <x v="1"/>
    <n v="12"/>
  </r>
  <r>
    <n v="810446"/>
    <x v="9"/>
    <x v="7"/>
    <x v="244"/>
    <x v="337"/>
    <d v="2024-04-03T00:00:00"/>
    <x v="333"/>
    <x v="72"/>
    <x v="0"/>
    <x v="0"/>
    <n v="1"/>
    <n v="20.309999999999999"/>
    <n v="4.25"/>
    <n v="0.38"/>
    <x v="0"/>
    <n v="4.63"/>
  </r>
  <r>
    <n v="543940"/>
    <x v="0"/>
    <x v="3"/>
    <x v="261"/>
    <x v="338"/>
    <d v="2024-06-05T00:00:00"/>
    <x v="97"/>
    <x v="80"/>
    <x v="0"/>
    <x v="2"/>
    <n v="2"/>
    <n v="8.33"/>
    <n v="5.5"/>
    <n v="2.1800000000000002"/>
    <x v="0"/>
    <n v="7.68"/>
  </r>
  <r>
    <n v="946561"/>
    <x v="0"/>
    <x v="4"/>
    <x v="212"/>
    <x v="339"/>
    <d v="2024-10-28T00:00:00"/>
    <x v="334"/>
    <x v="39"/>
    <x v="1"/>
    <x v="2"/>
    <n v="2"/>
    <n v="21.49"/>
    <n v="7"/>
    <n v="1.56"/>
    <x v="0"/>
    <n v="8.56"/>
  </r>
  <r>
    <n v="112964"/>
    <x v="9"/>
    <x v="1"/>
    <x v="262"/>
    <x v="340"/>
    <d v="2025-02-09T00:00:00"/>
    <x v="335"/>
    <x v="71"/>
    <x v="0"/>
    <x v="4"/>
    <n v="1"/>
    <n v="4.13"/>
    <n v="4.25"/>
    <n v="2.94"/>
    <x v="1"/>
    <n v="7.1899999999999995"/>
  </r>
  <r>
    <n v="895216"/>
    <x v="0"/>
    <x v="4"/>
    <x v="206"/>
    <x v="341"/>
    <d v="2025-03-13T00:00:00"/>
    <x v="336"/>
    <x v="59"/>
    <x v="1"/>
    <x v="2"/>
    <n v="2"/>
    <n v="22.01"/>
    <n v="7"/>
    <n v="0.79"/>
    <x v="0"/>
    <n v="7.79"/>
  </r>
  <r>
    <n v="786594"/>
    <x v="8"/>
    <x v="1"/>
    <x v="263"/>
    <x v="342"/>
    <d v="2025-04-18T00:00:00"/>
    <x v="337"/>
    <x v="16"/>
    <x v="0"/>
    <x v="0"/>
    <n v="2"/>
    <n v="10.37"/>
    <n v="5.5"/>
    <n v="1.85"/>
    <x v="0"/>
    <n v="7.35"/>
  </r>
  <r>
    <n v="813884"/>
    <x v="6"/>
    <x v="0"/>
    <x v="98"/>
    <x v="343"/>
    <d v="2024-11-03T00:00:00"/>
    <x v="284"/>
    <x v="19"/>
    <x v="0"/>
    <x v="1"/>
    <n v="5"/>
    <n v="12.14"/>
    <n v="9.25"/>
    <n v="1.34"/>
    <x v="1"/>
    <n v="10.59"/>
  </r>
  <r>
    <n v="490532"/>
    <x v="7"/>
    <x v="8"/>
    <x v="264"/>
    <x v="344"/>
    <d v="2024-08-23T00:00:00"/>
    <x v="338"/>
    <x v="55"/>
    <x v="1"/>
    <x v="4"/>
    <n v="5"/>
    <n v="17.28"/>
    <n v="10.75"/>
    <n v="2.92"/>
    <x v="0"/>
    <n v="13.67"/>
  </r>
  <r>
    <n v="339030"/>
    <x v="2"/>
    <x v="6"/>
    <x v="265"/>
    <x v="141"/>
    <d v="2024-12-10T00:00:00"/>
    <x v="89"/>
    <x v="38"/>
    <x v="1"/>
    <x v="4"/>
    <n v="4"/>
    <n v="16.32"/>
    <n v="9.5"/>
    <n v="0.56000000000000005"/>
    <x v="0"/>
    <n v="10.06"/>
  </r>
  <r>
    <n v="321659"/>
    <x v="6"/>
    <x v="9"/>
    <x v="266"/>
    <x v="345"/>
    <d v="2025-02-05T00:00:00"/>
    <x v="339"/>
    <x v="31"/>
    <x v="0"/>
    <x v="2"/>
    <n v="1"/>
    <n v="2.11"/>
    <n v="4.25"/>
    <n v="2.13"/>
    <x v="0"/>
    <n v="6.38"/>
  </r>
  <r>
    <n v="522979"/>
    <x v="2"/>
    <x v="2"/>
    <x v="267"/>
    <x v="346"/>
    <d v="2025-03-17T00:00:00"/>
    <x v="182"/>
    <x v="60"/>
    <x v="0"/>
    <x v="0"/>
    <n v="1"/>
    <n v="21.01"/>
    <n v="4.25"/>
    <n v="0.75"/>
    <x v="0"/>
    <n v="5"/>
  </r>
  <r>
    <n v="578621"/>
    <x v="7"/>
    <x v="8"/>
    <x v="97"/>
    <x v="256"/>
    <d v="2024-06-03T00:00:00"/>
    <x v="340"/>
    <x v="3"/>
    <x v="1"/>
    <x v="4"/>
    <n v="4"/>
    <n v="10.23"/>
    <n v="9.5"/>
    <n v="2.77"/>
    <x v="0"/>
    <n v="12.27"/>
  </r>
  <r>
    <n v="814263"/>
    <x v="7"/>
    <x v="5"/>
    <x v="236"/>
    <x v="347"/>
    <d v="2024-10-16T00:00:00"/>
    <x v="341"/>
    <x v="14"/>
    <x v="1"/>
    <x v="0"/>
    <n v="3"/>
    <n v="14.88"/>
    <n v="8.25"/>
    <n v="1.05"/>
    <x v="0"/>
    <n v="9.3000000000000007"/>
  </r>
  <r>
    <n v="271456"/>
    <x v="4"/>
    <x v="4"/>
    <x v="268"/>
    <x v="348"/>
    <d v="2024-08-09T00:00:00"/>
    <x v="342"/>
    <x v="60"/>
    <x v="1"/>
    <x v="1"/>
    <n v="1"/>
    <n v="21.42"/>
    <n v="5.75"/>
    <n v="2.34"/>
    <x v="0"/>
    <n v="8.09"/>
  </r>
  <r>
    <n v="324729"/>
    <x v="1"/>
    <x v="5"/>
    <x v="181"/>
    <x v="349"/>
    <d v="2024-06-09T00:00:00"/>
    <x v="343"/>
    <x v="54"/>
    <x v="1"/>
    <x v="2"/>
    <n v="0"/>
    <n v="21.68"/>
    <n v="4.5"/>
    <n v="4.84"/>
    <x v="1"/>
    <n v="9.34"/>
  </r>
  <r>
    <n v="815338"/>
    <x v="7"/>
    <x v="9"/>
    <x v="226"/>
    <x v="262"/>
    <d v="2024-04-12T00:00:00"/>
    <x v="313"/>
    <x v="32"/>
    <x v="0"/>
    <x v="0"/>
    <n v="2"/>
    <n v="15.4"/>
    <n v="5.5"/>
    <n v="2.83"/>
    <x v="0"/>
    <n v="8.33"/>
  </r>
  <r>
    <n v="847362"/>
    <x v="4"/>
    <x v="3"/>
    <x v="163"/>
    <x v="350"/>
    <d v="2024-10-19T00:00:00"/>
    <x v="344"/>
    <x v="63"/>
    <x v="1"/>
    <x v="3"/>
    <n v="1"/>
    <n v="11.93"/>
    <n v="5.75"/>
    <n v="3.39"/>
    <x v="1"/>
    <n v="9.14"/>
  </r>
  <r>
    <n v="964352"/>
    <x v="9"/>
    <x v="3"/>
    <x v="160"/>
    <x v="351"/>
    <d v="2025-03-30T00:00:00"/>
    <x v="345"/>
    <x v="33"/>
    <x v="0"/>
    <x v="2"/>
    <n v="5"/>
    <n v="24.18"/>
    <n v="9.25"/>
    <n v="4.2"/>
    <x v="1"/>
    <n v="13.45"/>
  </r>
  <r>
    <n v="688730"/>
    <x v="9"/>
    <x v="1"/>
    <x v="237"/>
    <x v="352"/>
    <d v="2024-08-07T00:00:00"/>
    <x v="346"/>
    <x v="28"/>
    <x v="0"/>
    <x v="4"/>
    <n v="0"/>
    <n v="8.74"/>
    <n v="3"/>
    <n v="0.83"/>
    <x v="0"/>
    <n v="3.83"/>
  </r>
  <r>
    <n v="440930"/>
    <x v="4"/>
    <x v="6"/>
    <x v="9"/>
    <x v="214"/>
    <d v="2025-05-24T00:00:00"/>
    <x v="347"/>
    <x v="28"/>
    <x v="0"/>
    <x v="0"/>
    <n v="4"/>
    <n v="19.25"/>
    <n v="8"/>
    <n v="4.5"/>
    <x v="1"/>
    <n v="12.5"/>
  </r>
  <r>
    <n v="944554"/>
    <x v="9"/>
    <x v="3"/>
    <x v="269"/>
    <x v="353"/>
    <d v="2024-09-05T00:00:00"/>
    <x v="348"/>
    <x v="41"/>
    <x v="0"/>
    <x v="4"/>
    <n v="2"/>
    <n v="6.86"/>
    <n v="5.5"/>
    <n v="1.26"/>
    <x v="0"/>
    <n v="6.76"/>
  </r>
  <r>
    <n v="507135"/>
    <x v="7"/>
    <x v="1"/>
    <x v="270"/>
    <x v="354"/>
    <d v="2025-03-20T00:00:00"/>
    <x v="349"/>
    <x v="68"/>
    <x v="1"/>
    <x v="0"/>
    <n v="5"/>
    <n v="13.6"/>
    <n v="10.75"/>
    <n v="2.35"/>
    <x v="0"/>
    <n v="13.1"/>
  </r>
  <r>
    <n v="804505"/>
    <x v="3"/>
    <x v="2"/>
    <x v="271"/>
    <x v="355"/>
    <d v="2024-08-21T00:00:00"/>
    <x v="28"/>
    <x v="6"/>
    <x v="0"/>
    <x v="3"/>
    <n v="0"/>
    <n v="12.03"/>
    <n v="3"/>
    <n v="2.2200000000000002"/>
    <x v="0"/>
    <n v="5.2200000000000006"/>
  </r>
  <r>
    <n v="860413"/>
    <x v="5"/>
    <x v="7"/>
    <x v="272"/>
    <x v="356"/>
    <d v="2024-09-17T00:00:00"/>
    <x v="350"/>
    <x v="30"/>
    <x v="0"/>
    <x v="3"/>
    <n v="1"/>
    <n v="18.73"/>
    <n v="4.25"/>
    <n v="0.92"/>
    <x v="0"/>
    <n v="5.17"/>
  </r>
  <r>
    <n v="926372"/>
    <x v="3"/>
    <x v="8"/>
    <x v="273"/>
    <x v="357"/>
    <d v="2024-07-21T00:00:00"/>
    <x v="351"/>
    <x v="77"/>
    <x v="1"/>
    <x v="4"/>
    <n v="0"/>
    <n v="12.03"/>
    <n v="4.5"/>
    <n v="4.33"/>
    <x v="1"/>
    <n v="8.83"/>
  </r>
  <r>
    <n v="711922"/>
    <x v="9"/>
    <x v="1"/>
    <x v="274"/>
    <x v="358"/>
    <d v="2024-02-25T00:00:00"/>
    <x v="352"/>
    <x v="16"/>
    <x v="0"/>
    <x v="2"/>
    <n v="0"/>
    <n v="21.75"/>
    <n v="3"/>
    <n v="1.91"/>
    <x v="1"/>
    <n v="4.91"/>
  </r>
  <r>
    <n v="412848"/>
    <x v="6"/>
    <x v="0"/>
    <x v="260"/>
    <x v="359"/>
    <d v="2024-04-27T00:00:00"/>
    <x v="353"/>
    <x v="41"/>
    <x v="0"/>
    <x v="3"/>
    <n v="3"/>
    <n v="24.69"/>
    <n v="6.75"/>
    <n v="4.46"/>
    <x v="1"/>
    <n v="11.21"/>
  </r>
  <r>
    <n v="579798"/>
    <x v="2"/>
    <x v="8"/>
    <x v="142"/>
    <x v="360"/>
    <d v="2024-05-20T00:00:00"/>
    <x v="354"/>
    <x v="25"/>
    <x v="1"/>
    <x v="3"/>
    <n v="5"/>
    <n v="24.67"/>
    <n v="10.75"/>
    <n v="0.94"/>
    <x v="0"/>
    <n v="11.69"/>
  </r>
  <r>
    <n v="160831"/>
    <x v="7"/>
    <x v="9"/>
    <x v="140"/>
    <x v="244"/>
    <d v="2024-07-31T00:00:00"/>
    <x v="355"/>
    <x v="76"/>
    <x v="0"/>
    <x v="2"/>
    <n v="1"/>
    <n v="12.49"/>
    <n v="4.25"/>
    <n v="2.29"/>
    <x v="0"/>
    <n v="6.54"/>
  </r>
  <r>
    <n v="192318"/>
    <x v="2"/>
    <x v="1"/>
    <x v="248"/>
    <x v="361"/>
    <d v="2024-12-02T00:00:00"/>
    <x v="356"/>
    <x v="9"/>
    <x v="1"/>
    <x v="4"/>
    <n v="3"/>
    <n v="9.89"/>
    <n v="8.25"/>
    <n v="0.11"/>
    <x v="0"/>
    <n v="8.36"/>
  </r>
  <r>
    <n v="309100"/>
    <x v="3"/>
    <x v="0"/>
    <x v="66"/>
    <x v="362"/>
    <d v="2024-09-07T00:00:00"/>
    <x v="357"/>
    <x v="61"/>
    <x v="0"/>
    <x v="1"/>
    <n v="5"/>
    <n v="0.6"/>
    <n v="9.25"/>
    <n v="3.67"/>
    <x v="1"/>
    <n v="12.92"/>
  </r>
  <r>
    <n v="337256"/>
    <x v="3"/>
    <x v="6"/>
    <x v="118"/>
    <x v="363"/>
    <d v="2024-04-10T00:00:00"/>
    <x v="18"/>
    <x v="33"/>
    <x v="1"/>
    <x v="2"/>
    <n v="4"/>
    <n v="8"/>
    <n v="9.5"/>
    <n v="0.2"/>
    <x v="0"/>
    <n v="9.6999999999999993"/>
  </r>
  <r>
    <n v="147939"/>
    <x v="4"/>
    <x v="6"/>
    <x v="87"/>
    <x v="246"/>
    <d v="2024-12-20T00:00:00"/>
    <x v="309"/>
    <x v="44"/>
    <x v="1"/>
    <x v="4"/>
    <n v="5"/>
    <n v="24.89"/>
    <n v="10.75"/>
    <n v="1.03"/>
    <x v="0"/>
    <n v="11.78"/>
  </r>
  <r>
    <n v="613989"/>
    <x v="3"/>
    <x v="5"/>
    <x v="56"/>
    <x v="364"/>
    <d v="2024-05-08T00:00:00"/>
    <x v="94"/>
    <x v="17"/>
    <x v="0"/>
    <x v="0"/>
    <n v="1"/>
    <n v="18.32"/>
    <n v="4.25"/>
    <n v="0.39"/>
    <x v="0"/>
    <n v="4.6399999999999997"/>
  </r>
  <r>
    <n v="869735"/>
    <x v="7"/>
    <x v="1"/>
    <x v="171"/>
    <x v="365"/>
    <d v="2025-01-26T00:00:00"/>
    <x v="358"/>
    <x v="6"/>
    <x v="0"/>
    <x v="3"/>
    <n v="5"/>
    <n v="16.440000000000001"/>
    <n v="9.25"/>
    <n v="0.19"/>
    <x v="1"/>
    <n v="9.44"/>
  </r>
  <r>
    <n v="771425"/>
    <x v="4"/>
    <x v="2"/>
    <x v="275"/>
    <x v="56"/>
    <d v="2025-04-29T00:00:00"/>
    <x v="359"/>
    <x v="22"/>
    <x v="0"/>
    <x v="1"/>
    <n v="5"/>
    <n v="20.98"/>
    <n v="9.25"/>
    <n v="0.14000000000000001"/>
    <x v="0"/>
    <n v="9.39"/>
  </r>
  <r>
    <n v="221414"/>
    <x v="6"/>
    <x v="9"/>
    <x v="6"/>
    <x v="366"/>
    <d v="2024-10-22T00:00:00"/>
    <x v="360"/>
    <x v="73"/>
    <x v="1"/>
    <x v="4"/>
    <n v="5"/>
    <n v="4.25"/>
    <n v="10.75"/>
    <n v="2.09"/>
    <x v="0"/>
    <n v="12.84"/>
  </r>
  <r>
    <n v="760929"/>
    <x v="7"/>
    <x v="6"/>
    <x v="64"/>
    <x v="367"/>
    <d v="2024-11-22T00:00:00"/>
    <x v="321"/>
    <x v="59"/>
    <x v="1"/>
    <x v="2"/>
    <n v="4"/>
    <n v="17.670000000000002"/>
    <n v="9.5"/>
    <n v="1.26"/>
    <x v="0"/>
    <n v="10.76"/>
  </r>
  <r>
    <n v="210010"/>
    <x v="5"/>
    <x v="1"/>
    <x v="276"/>
    <x v="368"/>
    <d v="2024-04-01T00:00:00"/>
    <x v="361"/>
    <x v="27"/>
    <x v="0"/>
    <x v="1"/>
    <n v="3"/>
    <n v="5.37"/>
    <n v="6.75"/>
    <n v="0.6"/>
    <x v="0"/>
    <n v="7.35"/>
  </r>
  <r>
    <n v="375769"/>
    <x v="5"/>
    <x v="5"/>
    <x v="93"/>
    <x v="369"/>
    <d v="2024-10-05T00:00:00"/>
    <x v="362"/>
    <x v="37"/>
    <x v="1"/>
    <x v="0"/>
    <n v="0"/>
    <n v="13.93"/>
    <n v="4.5"/>
    <n v="4.55"/>
    <x v="1"/>
    <n v="9.0500000000000007"/>
  </r>
  <r>
    <n v="821634"/>
    <x v="8"/>
    <x v="8"/>
    <x v="277"/>
    <x v="370"/>
    <d v="2024-07-01T00:00:00"/>
    <x v="363"/>
    <x v="12"/>
    <x v="0"/>
    <x v="1"/>
    <n v="0"/>
    <n v="20.96"/>
    <n v="3"/>
    <n v="2.0099999999999998"/>
    <x v="0"/>
    <n v="5.01"/>
  </r>
  <r>
    <n v="256389"/>
    <x v="0"/>
    <x v="2"/>
    <x v="243"/>
    <x v="68"/>
    <d v="2024-02-28T00:00:00"/>
    <x v="364"/>
    <x v="59"/>
    <x v="1"/>
    <x v="0"/>
    <n v="3"/>
    <n v="24.72"/>
    <n v="8.25"/>
    <n v="0.89"/>
    <x v="0"/>
    <n v="9.14"/>
  </r>
  <r>
    <n v="586830"/>
    <x v="7"/>
    <x v="4"/>
    <x v="94"/>
    <x v="371"/>
    <d v="2024-05-15T00:00:00"/>
    <x v="365"/>
    <x v="4"/>
    <x v="1"/>
    <x v="3"/>
    <n v="5"/>
    <n v="8.16"/>
    <n v="10.75"/>
    <n v="2.2200000000000002"/>
    <x v="0"/>
    <n v="12.97"/>
  </r>
  <r>
    <n v="199613"/>
    <x v="7"/>
    <x v="0"/>
    <x v="278"/>
    <x v="372"/>
    <d v="2024-04-17T00:00:00"/>
    <x v="366"/>
    <x v="6"/>
    <x v="1"/>
    <x v="3"/>
    <n v="3"/>
    <n v="23.9"/>
    <n v="8.25"/>
    <n v="0.8"/>
    <x v="0"/>
    <n v="9.0500000000000007"/>
  </r>
  <r>
    <n v="868677"/>
    <x v="0"/>
    <x v="8"/>
    <x v="279"/>
    <x v="373"/>
    <d v="2024-09-23T00:00:00"/>
    <x v="367"/>
    <x v="52"/>
    <x v="0"/>
    <x v="4"/>
    <n v="3"/>
    <n v="24.08"/>
    <n v="6.75"/>
    <n v="0.82"/>
    <x v="0"/>
    <n v="7.57"/>
  </r>
  <r>
    <n v="504452"/>
    <x v="8"/>
    <x v="3"/>
    <x v="86"/>
    <x v="170"/>
    <d v="2025-05-18T00:00:00"/>
    <x v="168"/>
    <x v="6"/>
    <x v="0"/>
    <x v="0"/>
    <n v="5"/>
    <n v="18.3"/>
    <n v="9.25"/>
    <n v="4.91"/>
    <x v="1"/>
    <n v="14.16"/>
  </r>
  <r>
    <n v="985364"/>
    <x v="2"/>
    <x v="4"/>
    <x v="280"/>
    <x v="374"/>
    <d v="2024-11-19T00:00:00"/>
    <x v="368"/>
    <x v="65"/>
    <x v="1"/>
    <x v="2"/>
    <n v="5"/>
    <n v="11.23"/>
    <n v="10.75"/>
    <n v="1.83"/>
    <x v="0"/>
    <n v="12.58"/>
  </r>
  <r>
    <n v="917012"/>
    <x v="3"/>
    <x v="1"/>
    <x v="67"/>
    <x v="357"/>
    <d v="2024-01-23T00:00:00"/>
    <x v="369"/>
    <x v="43"/>
    <x v="1"/>
    <x v="4"/>
    <n v="0"/>
    <n v="22.25"/>
    <n v="4.5"/>
    <n v="1.32"/>
    <x v="0"/>
    <n v="5.82"/>
  </r>
  <r>
    <n v="166412"/>
    <x v="4"/>
    <x v="8"/>
    <x v="233"/>
    <x v="375"/>
    <d v="2024-01-10T00:00:00"/>
    <x v="370"/>
    <x v="61"/>
    <x v="0"/>
    <x v="3"/>
    <n v="4"/>
    <n v="13.32"/>
    <n v="8"/>
    <n v="2.1"/>
    <x v="0"/>
    <n v="10.1"/>
  </r>
  <r>
    <n v="199868"/>
    <x v="6"/>
    <x v="5"/>
    <x v="281"/>
    <x v="336"/>
    <d v="2025-01-09T00:00:00"/>
    <x v="352"/>
    <x v="63"/>
    <x v="1"/>
    <x v="0"/>
    <n v="4"/>
    <n v="22.36"/>
    <n v="9.5"/>
    <n v="1.84"/>
    <x v="0"/>
    <n v="11.34"/>
  </r>
  <r>
    <n v="112210"/>
    <x v="2"/>
    <x v="2"/>
    <x v="131"/>
    <x v="376"/>
    <d v="2024-12-30T00:00:00"/>
    <x v="371"/>
    <x v="8"/>
    <x v="0"/>
    <x v="1"/>
    <n v="3"/>
    <n v="8.36"/>
    <n v="6.75"/>
    <n v="0.99"/>
    <x v="0"/>
    <n v="7.74"/>
  </r>
  <r>
    <n v="391668"/>
    <x v="7"/>
    <x v="2"/>
    <x v="282"/>
    <x v="377"/>
    <d v="2024-06-22T00:00:00"/>
    <x v="372"/>
    <x v="18"/>
    <x v="1"/>
    <x v="4"/>
    <n v="1"/>
    <n v="2.4300000000000002"/>
    <n v="5.75"/>
    <n v="1.33"/>
    <x v="0"/>
    <n v="7.08"/>
  </r>
  <r>
    <n v="700870"/>
    <x v="8"/>
    <x v="4"/>
    <x v="283"/>
    <x v="178"/>
    <d v="2025-01-22T00:00:00"/>
    <x v="117"/>
    <x v="72"/>
    <x v="1"/>
    <x v="1"/>
    <n v="3"/>
    <n v="18.760000000000002"/>
    <n v="8.25"/>
    <n v="0.05"/>
    <x v="0"/>
    <n v="8.3000000000000007"/>
  </r>
  <r>
    <n v="523037"/>
    <x v="6"/>
    <x v="0"/>
    <x v="102"/>
    <x v="105"/>
    <d v="2025-03-08T00:00:00"/>
    <x v="373"/>
    <x v="18"/>
    <x v="0"/>
    <x v="1"/>
    <n v="4"/>
    <n v="24.1"/>
    <n v="8"/>
    <n v="3.19"/>
    <x v="1"/>
    <n v="11.19"/>
  </r>
  <r>
    <n v="633030"/>
    <x v="5"/>
    <x v="5"/>
    <x v="284"/>
    <x v="177"/>
    <d v="2025-05-23T00:00:00"/>
    <x v="198"/>
    <x v="57"/>
    <x v="1"/>
    <x v="3"/>
    <n v="0"/>
    <n v="20.51"/>
    <n v="4.5"/>
    <n v="2.5299999999999998"/>
    <x v="0"/>
    <n v="7.0299999999999994"/>
  </r>
  <r>
    <n v="448098"/>
    <x v="5"/>
    <x v="1"/>
    <x v="285"/>
    <x v="378"/>
    <d v="2025-04-11T00:00:00"/>
    <x v="374"/>
    <x v="16"/>
    <x v="1"/>
    <x v="4"/>
    <n v="0"/>
    <n v="2.89"/>
    <n v="4.5"/>
    <n v="1.98"/>
    <x v="0"/>
    <n v="6.48"/>
  </r>
  <r>
    <n v="102303"/>
    <x v="3"/>
    <x v="8"/>
    <x v="286"/>
    <x v="379"/>
    <d v="2025-05-07T00:00:00"/>
    <x v="375"/>
    <x v="79"/>
    <x v="1"/>
    <x v="1"/>
    <n v="0"/>
    <n v="22.47"/>
    <n v="4.5"/>
    <n v="1.48"/>
    <x v="0"/>
    <n v="5.98"/>
  </r>
  <r>
    <n v="961760"/>
    <x v="6"/>
    <x v="4"/>
    <x v="287"/>
    <x v="380"/>
    <d v="2024-07-16T00:00:00"/>
    <x v="376"/>
    <x v="74"/>
    <x v="0"/>
    <x v="0"/>
    <n v="0"/>
    <n v="23.29"/>
    <n v="3"/>
    <n v="1.18"/>
    <x v="0"/>
    <n v="4.18"/>
  </r>
  <r>
    <n v="579247"/>
    <x v="1"/>
    <x v="8"/>
    <x v="288"/>
    <x v="381"/>
    <d v="2024-03-24T00:00:00"/>
    <x v="377"/>
    <x v="71"/>
    <x v="0"/>
    <x v="2"/>
    <n v="0"/>
    <n v="19.420000000000002"/>
    <n v="3"/>
    <n v="2.25"/>
    <x v="1"/>
    <n v="5.25"/>
  </r>
  <r>
    <n v="790441"/>
    <x v="9"/>
    <x v="2"/>
    <x v="289"/>
    <x v="286"/>
    <d v="2024-04-14T00:00:00"/>
    <x v="378"/>
    <x v="8"/>
    <x v="0"/>
    <x v="2"/>
    <n v="5"/>
    <n v="1.69"/>
    <n v="9.25"/>
    <n v="4.68"/>
    <x v="1"/>
    <n v="13.93"/>
  </r>
  <r>
    <n v="979562"/>
    <x v="9"/>
    <x v="9"/>
    <x v="290"/>
    <x v="382"/>
    <d v="2025-01-29T00:00:00"/>
    <x v="292"/>
    <x v="32"/>
    <x v="0"/>
    <x v="0"/>
    <n v="0"/>
    <n v="9.99"/>
    <n v="3"/>
    <n v="1.8"/>
    <x v="0"/>
    <n v="4.8"/>
  </r>
  <r>
    <n v="437477"/>
    <x v="5"/>
    <x v="3"/>
    <x v="2"/>
    <x v="297"/>
    <d v="2024-11-21T00:00:00"/>
    <x v="379"/>
    <x v="29"/>
    <x v="0"/>
    <x v="3"/>
    <n v="3"/>
    <n v="24.11"/>
    <n v="6.75"/>
    <n v="2.91"/>
    <x v="0"/>
    <n v="9.66"/>
  </r>
  <r>
    <n v="574843"/>
    <x v="2"/>
    <x v="7"/>
    <x v="291"/>
    <x v="383"/>
    <d v="2024-11-16T00:00:00"/>
    <x v="380"/>
    <x v="29"/>
    <x v="1"/>
    <x v="2"/>
    <n v="2"/>
    <n v="17.940000000000001"/>
    <n v="7"/>
    <n v="4.68"/>
    <x v="1"/>
    <n v="11.68"/>
  </r>
  <r>
    <n v="763311"/>
    <x v="1"/>
    <x v="5"/>
    <x v="292"/>
    <x v="384"/>
    <d v="2024-06-11T00:00:00"/>
    <x v="381"/>
    <x v="58"/>
    <x v="1"/>
    <x v="3"/>
    <n v="5"/>
    <n v="3.75"/>
    <n v="10.75"/>
    <n v="2.13"/>
    <x v="0"/>
    <n v="12.879999999999999"/>
  </r>
  <r>
    <n v="286450"/>
    <x v="5"/>
    <x v="2"/>
    <x v="293"/>
    <x v="385"/>
    <d v="2025-05-09T00:00:00"/>
    <x v="283"/>
    <x v="38"/>
    <x v="0"/>
    <x v="3"/>
    <n v="4"/>
    <n v="12.27"/>
    <n v="8"/>
    <n v="1.71"/>
    <x v="0"/>
    <n v="9.7100000000000009"/>
  </r>
  <r>
    <n v="799565"/>
    <x v="6"/>
    <x v="2"/>
    <x v="229"/>
    <x v="360"/>
    <d v="2024-08-10T00:00:00"/>
    <x v="353"/>
    <x v="9"/>
    <x v="0"/>
    <x v="2"/>
    <n v="0"/>
    <n v="1.1200000000000001"/>
    <n v="3"/>
    <n v="0.73"/>
    <x v="1"/>
    <n v="3.73"/>
  </r>
  <r>
    <n v="802812"/>
    <x v="7"/>
    <x v="5"/>
    <x v="192"/>
    <x v="159"/>
    <d v="2024-07-26T00:00:00"/>
    <x v="382"/>
    <x v="70"/>
    <x v="1"/>
    <x v="3"/>
    <n v="1"/>
    <n v="21.06"/>
    <n v="5.75"/>
    <n v="2.0699999999999998"/>
    <x v="0"/>
    <n v="7.82"/>
  </r>
  <r>
    <n v="409477"/>
    <x v="1"/>
    <x v="2"/>
    <x v="143"/>
    <x v="386"/>
    <d v="2024-01-26T00:00:00"/>
    <x v="353"/>
    <x v="62"/>
    <x v="1"/>
    <x v="1"/>
    <n v="4"/>
    <n v="21.77"/>
    <n v="9.5"/>
    <n v="2.2200000000000002"/>
    <x v="0"/>
    <n v="11.72"/>
  </r>
  <r>
    <n v="335203"/>
    <x v="5"/>
    <x v="3"/>
    <x v="294"/>
    <x v="387"/>
    <d v="2024-07-03T00:00:00"/>
    <x v="53"/>
    <x v="34"/>
    <x v="1"/>
    <x v="1"/>
    <n v="3"/>
    <n v="10"/>
    <n v="8.25"/>
    <n v="2.87"/>
    <x v="0"/>
    <n v="11.120000000000001"/>
  </r>
  <r>
    <n v="818430"/>
    <x v="3"/>
    <x v="2"/>
    <x v="295"/>
    <x v="388"/>
    <d v="2024-02-11T00:00:00"/>
    <x v="213"/>
    <x v="11"/>
    <x v="1"/>
    <x v="0"/>
    <n v="4"/>
    <n v="21.79"/>
    <n v="9.5"/>
    <n v="4.3"/>
    <x v="1"/>
    <n v="13.8"/>
  </r>
  <r>
    <n v="564586"/>
    <x v="1"/>
    <x v="8"/>
    <x v="296"/>
    <x v="389"/>
    <d v="2025-04-02T00:00:00"/>
    <x v="274"/>
    <x v="42"/>
    <x v="0"/>
    <x v="0"/>
    <n v="2"/>
    <n v="11.5"/>
    <n v="5.5"/>
    <n v="2.95"/>
    <x v="0"/>
    <n v="8.4499999999999993"/>
  </r>
  <r>
    <n v="178086"/>
    <x v="2"/>
    <x v="7"/>
    <x v="297"/>
    <x v="83"/>
    <d v="2025-02-03T00:00:00"/>
    <x v="383"/>
    <x v="73"/>
    <x v="1"/>
    <x v="1"/>
    <n v="3"/>
    <n v="7.34"/>
    <n v="8.25"/>
    <n v="0.79"/>
    <x v="0"/>
    <n v="9.0399999999999991"/>
  </r>
  <r>
    <n v="268746"/>
    <x v="9"/>
    <x v="6"/>
    <x v="298"/>
    <x v="390"/>
    <d v="2024-01-05T00:00:00"/>
    <x v="384"/>
    <x v="19"/>
    <x v="1"/>
    <x v="0"/>
    <n v="0"/>
    <n v="4.2699999999999996"/>
    <n v="4.5"/>
    <n v="0.97"/>
    <x v="0"/>
    <n v="5.47"/>
  </r>
  <r>
    <n v="153325"/>
    <x v="9"/>
    <x v="6"/>
    <x v="299"/>
    <x v="391"/>
    <d v="2025-01-16T00:00:00"/>
    <x v="385"/>
    <x v="5"/>
    <x v="1"/>
    <x v="1"/>
    <n v="5"/>
    <n v="8.2899999999999991"/>
    <n v="10.75"/>
    <n v="0.66"/>
    <x v="0"/>
    <n v="11.41"/>
  </r>
  <r>
    <n v="292800"/>
    <x v="5"/>
    <x v="4"/>
    <x v="176"/>
    <x v="392"/>
    <d v="2025-01-27T00:00:00"/>
    <x v="386"/>
    <x v="70"/>
    <x v="1"/>
    <x v="2"/>
    <n v="4"/>
    <n v="10.38"/>
    <n v="9.5"/>
    <n v="1.05"/>
    <x v="0"/>
    <n v="10.55"/>
  </r>
  <r>
    <n v="323717"/>
    <x v="3"/>
    <x v="8"/>
    <x v="5"/>
    <x v="393"/>
    <d v="2024-10-07T00:00:00"/>
    <x v="387"/>
    <x v="79"/>
    <x v="0"/>
    <x v="2"/>
    <n v="4"/>
    <n v="12.13"/>
    <n v="8"/>
    <n v="1.68"/>
    <x v="0"/>
    <n v="9.68"/>
  </r>
  <r>
    <n v="888669"/>
    <x v="7"/>
    <x v="4"/>
    <x v="300"/>
    <x v="122"/>
    <d v="2024-09-25T00:00:00"/>
    <x v="388"/>
    <x v="72"/>
    <x v="0"/>
    <x v="2"/>
    <n v="4"/>
    <n v="6.47"/>
    <n v="8"/>
    <n v="0.12"/>
    <x v="0"/>
    <n v="8.1199999999999992"/>
  </r>
  <r>
    <n v="436526"/>
    <x v="6"/>
    <x v="4"/>
    <x v="228"/>
    <x v="394"/>
    <d v="2024-10-26T00:00:00"/>
    <x v="377"/>
    <x v="48"/>
    <x v="1"/>
    <x v="1"/>
    <n v="4"/>
    <n v="20.64"/>
    <n v="9.5"/>
    <n v="1.87"/>
    <x v="1"/>
    <n v="11.370000000000001"/>
  </r>
  <r>
    <n v="941814"/>
    <x v="5"/>
    <x v="9"/>
    <x v="25"/>
    <x v="395"/>
    <d v="2025-01-13T00:00:00"/>
    <x v="131"/>
    <x v="4"/>
    <x v="1"/>
    <x v="0"/>
    <n v="2"/>
    <n v="13.09"/>
    <n v="7"/>
    <n v="2.84"/>
    <x v="0"/>
    <n v="9.84"/>
  </r>
  <r>
    <n v="275526"/>
    <x v="5"/>
    <x v="2"/>
    <x v="173"/>
    <x v="396"/>
    <d v="2024-01-06T00:00:00"/>
    <x v="389"/>
    <x v="80"/>
    <x v="0"/>
    <x v="0"/>
    <n v="5"/>
    <n v="15.92"/>
    <n v="9.25"/>
    <n v="1.07"/>
    <x v="1"/>
    <n v="10.32"/>
  </r>
  <r>
    <n v="818699"/>
    <x v="6"/>
    <x v="4"/>
    <x v="227"/>
    <x v="397"/>
    <d v="2024-06-08T00:00:00"/>
    <x v="390"/>
    <x v="21"/>
    <x v="1"/>
    <x v="1"/>
    <n v="5"/>
    <n v="17.309999999999999"/>
    <n v="10.75"/>
    <n v="0.12"/>
    <x v="1"/>
    <n v="10.87"/>
  </r>
  <r>
    <n v="851690"/>
    <x v="3"/>
    <x v="0"/>
    <x v="301"/>
    <x v="398"/>
    <d v="2024-03-08T00:00:00"/>
    <x v="391"/>
    <x v="49"/>
    <x v="0"/>
    <x v="0"/>
    <n v="2"/>
    <n v="14.17"/>
    <n v="5.5"/>
    <n v="1.72"/>
    <x v="0"/>
    <n v="7.22"/>
  </r>
  <r>
    <n v="338703"/>
    <x v="4"/>
    <x v="3"/>
    <x v="212"/>
    <x v="399"/>
    <d v="2024-10-28T00:00:00"/>
    <x v="351"/>
    <x v="72"/>
    <x v="1"/>
    <x v="4"/>
    <n v="2"/>
    <n v="0.91"/>
    <n v="7"/>
    <n v="2.02"/>
    <x v="0"/>
    <n v="9.02"/>
  </r>
  <r>
    <n v="660814"/>
    <x v="7"/>
    <x v="1"/>
    <x v="138"/>
    <x v="400"/>
    <d v="2024-02-19T00:00:00"/>
    <x v="392"/>
    <x v="77"/>
    <x v="0"/>
    <x v="1"/>
    <n v="2"/>
    <n v="23.24"/>
    <n v="5.5"/>
    <n v="0.32"/>
    <x v="0"/>
    <n v="5.82"/>
  </r>
  <r>
    <n v="925115"/>
    <x v="4"/>
    <x v="1"/>
    <x v="301"/>
    <x v="401"/>
    <d v="2024-03-08T00:00:00"/>
    <x v="393"/>
    <x v="27"/>
    <x v="1"/>
    <x v="4"/>
    <n v="3"/>
    <n v="20.64"/>
    <n v="8.25"/>
    <n v="0.09"/>
    <x v="0"/>
    <n v="8.34"/>
  </r>
  <r>
    <n v="263917"/>
    <x v="5"/>
    <x v="5"/>
    <x v="202"/>
    <x v="402"/>
    <d v="2024-04-15T00:00:00"/>
    <x v="394"/>
    <x v="26"/>
    <x v="1"/>
    <x v="0"/>
    <n v="2"/>
    <n v="17.09"/>
    <n v="7"/>
    <n v="2.74"/>
    <x v="0"/>
    <n v="9.74"/>
  </r>
  <r>
    <n v="933635"/>
    <x v="3"/>
    <x v="0"/>
    <x v="12"/>
    <x v="403"/>
    <d v="2025-03-05T00:00:00"/>
    <x v="271"/>
    <x v="39"/>
    <x v="0"/>
    <x v="1"/>
    <n v="0"/>
    <n v="0.62"/>
    <n v="3"/>
    <n v="1.79"/>
    <x v="0"/>
    <n v="4.79"/>
  </r>
  <r>
    <n v="663244"/>
    <x v="5"/>
    <x v="4"/>
    <x v="245"/>
    <x v="404"/>
    <d v="2024-08-24T00:00:00"/>
    <x v="395"/>
    <x v="76"/>
    <x v="1"/>
    <x v="0"/>
    <n v="3"/>
    <n v="22.69"/>
    <n v="8.25"/>
    <n v="4.26"/>
    <x v="1"/>
    <n v="12.51"/>
  </r>
  <r>
    <n v="249375"/>
    <x v="2"/>
    <x v="7"/>
    <x v="103"/>
    <x v="212"/>
    <d v="2024-06-20T00:00:00"/>
    <x v="396"/>
    <x v="74"/>
    <x v="1"/>
    <x v="0"/>
    <n v="0"/>
    <n v="4.9400000000000004"/>
    <n v="4.5"/>
    <n v="2.4"/>
    <x v="0"/>
    <n v="6.9"/>
  </r>
  <r>
    <n v="993650"/>
    <x v="7"/>
    <x v="2"/>
    <x v="84"/>
    <x v="405"/>
    <d v="2024-12-24T00:00:00"/>
    <x v="397"/>
    <x v="18"/>
    <x v="0"/>
    <x v="3"/>
    <n v="5"/>
    <n v="2.15"/>
    <n v="9.25"/>
    <n v="0.28999999999999998"/>
    <x v="0"/>
    <n v="9.5399999999999991"/>
  </r>
  <r>
    <n v="860835"/>
    <x v="9"/>
    <x v="9"/>
    <x v="82"/>
    <x v="398"/>
    <d v="2024-09-14T00:00:00"/>
    <x v="398"/>
    <x v="62"/>
    <x v="0"/>
    <x v="0"/>
    <n v="0"/>
    <n v="7.49"/>
    <n v="3"/>
    <n v="0.21"/>
    <x v="0"/>
    <n v="3.21"/>
  </r>
  <r>
    <n v="302897"/>
    <x v="3"/>
    <x v="9"/>
    <x v="302"/>
    <x v="406"/>
    <d v="2024-12-16T00:00:00"/>
    <x v="136"/>
    <x v="19"/>
    <x v="1"/>
    <x v="2"/>
    <n v="1"/>
    <n v="14.36"/>
    <n v="5.75"/>
    <n v="1.0900000000000001"/>
    <x v="0"/>
    <n v="6.84"/>
  </r>
  <r>
    <n v="431699"/>
    <x v="6"/>
    <x v="7"/>
    <x v="210"/>
    <x v="310"/>
    <d v="2024-01-04T00:00:00"/>
    <x v="399"/>
    <x v="53"/>
    <x v="0"/>
    <x v="0"/>
    <n v="5"/>
    <n v="18.63"/>
    <n v="9.25"/>
    <n v="1.31"/>
    <x v="0"/>
    <n v="10.56"/>
  </r>
  <r>
    <n v="980919"/>
    <x v="3"/>
    <x v="7"/>
    <x v="54"/>
    <x v="407"/>
    <d v="2024-09-14T00:00:00"/>
    <x v="303"/>
    <x v="46"/>
    <x v="1"/>
    <x v="4"/>
    <n v="2"/>
    <n v="19.48"/>
    <n v="7"/>
    <n v="2.4300000000000002"/>
    <x v="1"/>
    <n v="9.43"/>
  </r>
  <r>
    <n v="214119"/>
    <x v="2"/>
    <x v="1"/>
    <x v="151"/>
    <x v="408"/>
    <d v="2024-03-04T00:00:00"/>
    <x v="400"/>
    <x v="3"/>
    <x v="0"/>
    <x v="2"/>
    <n v="1"/>
    <n v="6.95"/>
    <n v="4.25"/>
    <n v="2.66"/>
    <x v="0"/>
    <n v="6.91"/>
  </r>
  <r>
    <n v="180176"/>
    <x v="0"/>
    <x v="0"/>
    <x v="303"/>
    <x v="409"/>
    <d v="2025-01-28T00:00:00"/>
    <x v="401"/>
    <x v="80"/>
    <x v="0"/>
    <x v="2"/>
    <n v="4"/>
    <n v="10.43"/>
    <n v="8"/>
    <n v="1.77"/>
    <x v="0"/>
    <n v="9.77"/>
  </r>
  <r>
    <n v="138436"/>
    <x v="5"/>
    <x v="6"/>
    <x v="304"/>
    <x v="410"/>
    <d v="2025-02-26T00:00:00"/>
    <x v="402"/>
    <x v="42"/>
    <x v="1"/>
    <x v="0"/>
    <n v="2"/>
    <n v="10.119999999999999"/>
    <n v="7"/>
    <n v="2.67"/>
    <x v="0"/>
    <n v="9.67"/>
  </r>
  <r>
    <n v="718241"/>
    <x v="4"/>
    <x v="7"/>
    <x v="305"/>
    <x v="259"/>
    <d v="2024-12-26T00:00:00"/>
    <x v="168"/>
    <x v="69"/>
    <x v="0"/>
    <x v="4"/>
    <n v="2"/>
    <n v="12.8"/>
    <n v="5.5"/>
    <n v="1.99"/>
    <x v="0"/>
    <n v="7.49"/>
  </r>
  <r>
    <n v="989173"/>
    <x v="9"/>
    <x v="7"/>
    <x v="297"/>
    <x v="132"/>
    <d v="2025-02-03T00:00:00"/>
    <x v="22"/>
    <x v="41"/>
    <x v="1"/>
    <x v="0"/>
    <n v="1"/>
    <n v="14.38"/>
    <n v="5.75"/>
    <n v="1.7"/>
    <x v="0"/>
    <n v="7.45"/>
  </r>
  <r>
    <n v="253300"/>
    <x v="8"/>
    <x v="8"/>
    <x v="306"/>
    <x v="411"/>
    <d v="2024-02-01T00:00:00"/>
    <x v="199"/>
    <x v="2"/>
    <x v="1"/>
    <x v="0"/>
    <n v="0"/>
    <n v="6.98"/>
    <n v="4.5"/>
    <n v="0.7"/>
    <x v="0"/>
    <n v="5.2"/>
  </r>
  <r>
    <n v="801062"/>
    <x v="1"/>
    <x v="2"/>
    <x v="5"/>
    <x v="412"/>
    <d v="2024-10-07T00:00:00"/>
    <x v="403"/>
    <x v="35"/>
    <x v="1"/>
    <x v="4"/>
    <n v="0"/>
    <n v="1.48"/>
    <n v="4.5"/>
    <n v="1.95"/>
    <x v="0"/>
    <n v="6.45"/>
  </r>
  <r>
    <n v="208239"/>
    <x v="5"/>
    <x v="6"/>
    <x v="217"/>
    <x v="413"/>
    <d v="2024-07-23T00:00:00"/>
    <x v="404"/>
    <x v="77"/>
    <x v="0"/>
    <x v="4"/>
    <n v="5"/>
    <n v="9.77"/>
    <n v="9.25"/>
    <n v="1.76"/>
    <x v="0"/>
    <n v="11.01"/>
  </r>
  <r>
    <n v="976052"/>
    <x v="0"/>
    <x v="2"/>
    <x v="71"/>
    <x v="414"/>
    <d v="2024-07-14T00:00:00"/>
    <x v="405"/>
    <x v="23"/>
    <x v="0"/>
    <x v="2"/>
    <n v="3"/>
    <n v="9.15"/>
    <n v="6.75"/>
    <n v="4.34"/>
    <x v="1"/>
    <n v="11.09"/>
  </r>
  <r>
    <n v="610511"/>
    <x v="8"/>
    <x v="1"/>
    <x v="173"/>
    <x v="415"/>
    <d v="2024-01-06T00:00:00"/>
    <x v="300"/>
    <x v="69"/>
    <x v="0"/>
    <x v="4"/>
    <n v="1"/>
    <n v="6.13"/>
    <n v="4.25"/>
    <n v="2.57"/>
    <x v="1"/>
    <n v="6.82"/>
  </r>
  <r>
    <n v="394450"/>
    <x v="1"/>
    <x v="7"/>
    <x v="307"/>
    <x v="141"/>
    <d v="2024-05-25T00:00:00"/>
    <x v="406"/>
    <x v="70"/>
    <x v="1"/>
    <x v="2"/>
    <n v="5"/>
    <n v="20.52"/>
    <n v="10.75"/>
    <n v="3.31"/>
    <x v="1"/>
    <n v="14.06"/>
  </r>
  <r>
    <n v="534753"/>
    <x v="3"/>
    <x v="4"/>
    <x v="281"/>
    <x v="416"/>
    <d v="2025-01-09T00:00:00"/>
    <x v="307"/>
    <x v="46"/>
    <x v="1"/>
    <x v="0"/>
    <n v="4"/>
    <n v="4.45"/>
    <n v="9.5"/>
    <n v="2.5"/>
    <x v="0"/>
    <n v="12"/>
  </r>
  <r>
    <n v="123536"/>
    <x v="1"/>
    <x v="0"/>
    <x v="16"/>
    <x v="417"/>
    <d v="2024-04-09T00:00:00"/>
    <x v="382"/>
    <x v="5"/>
    <x v="0"/>
    <x v="0"/>
    <n v="5"/>
    <n v="13.06"/>
    <n v="9.25"/>
    <n v="2.67"/>
    <x v="0"/>
    <n v="11.92"/>
  </r>
  <r>
    <n v="253999"/>
    <x v="7"/>
    <x v="7"/>
    <x v="308"/>
    <x v="418"/>
    <d v="2024-07-19T00:00:00"/>
    <x v="407"/>
    <x v="52"/>
    <x v="1"/>
    <x v="2"/>
    <n v="4"/>
    <n v="16.12"/>
    <n v="9.5"/>
    <n v="2.64"/>
    <x v="0"/>
    <n v="12.14"/>
  </r>
  <r>
    <n v="863336"/>
    <x v="4"/>
    <x v="4"/>
    <x v="72"/>
    <x v="321"/>
    <d v="2024-06-17T00:00:00"/>
    <x v="123"/>
    <x v="72"/>
    <x v="1"/>
    <x v="4"/>
    <n v="1"/>
    <n v="5.87"/>
    <n v="5.75"/>
    <n v="1.23"/>
    <x v="0"/>
    <n v="6.98"/>
  </r>
  <r>
    <n v="249644"/>
    <x v="9"/>
    <x v="7"/>
    <x v="275"/>
    <x v="247"/>
    <d v="2025-04-29T00:00:00"/>
    <x v="65"/>
    <x v="34"/>
    <x v="1"/>
    <x v="0"/>
    <n v="5"/>
    <n v="17.3"/>
    <n v="10.75"/>
    <n v="2.77"/>
    <x v="0"/>
    <n v="13.52"/>
  </r>
  <r>
    <n v="725510"/>
    <x v="9"/>
    <x v="4"/>
    <x v="99"/>
    <x v="419"/>
    <d v="2024-06-27T00:00:00"/>
    <x v="408"/>
    <x v="23"/>
    <x v="1"/>
    <x v="0"/>
    <n v="0"/>
    <n v="0.91"/>
    <n v="4.5"/>
    <n v="1.57"/>
    <x v="0"/>
    <n v="6.07"/>
  </r>
  <r>
    <n v="628859"/>
    <x v="6"/>
    <x v="7"/>
    <x v="61"/>
    <x v="420"/>
    <d v="2025-04-15T00:00:00"/>
    <x v="409"/>
    <x v="59"/>
    <x v="0"/>
    <x v="4"/>
    <n v="4"/>
    <n v="15.2"/>
    <n v="8"/>
    <n v="2.63"/>
    <x v="0"/>
    <n v="10.629999999999999"/>
  </r>
  <r>
    <n v="657244"/>
    <x v="5"/>
    <x v="4"/>
    <x v="309"/>
    <x v="421"/>
    <d v="2024-03-13T00:00:00"/>
    <x v="410"/>
    <x v="46"/>
    <x v="0"/>
    <x v="2"/>
    <n v="4"/>
    <n v="20.77"/>
    <n v="8"/>
    <n v="2.69"/>
    <x v="0"/>
    <n v="10.69"/>
  </r>
  <r>
    <n v="912510"/>
    <x v="6"/>
    <x v="2"/>
    <x v="64"/>
    <x v="153"/>
    <d v="2024-11-22T00:00:00"/>
    <x v="411"/>
    <x v="31"/>
    <x v="0"/>
    <x v="2"/>
    <n v="3"/>
    <n v="6.12"/>
    <n v="6.75"/>
    <n v="2.41"/>
    <x v="0"/>
    <n v="9.16"/>
  </r>
  <r>
    <n v="927909"/>
    <x v="6"/>
    <x v="8"/>
    <x v="296"/>
    <x v="422"/>
    <d v="2025-04-02T00:00:00"/>
    <x v="412"/>
    <x v="5"/>
    <x v="0"/>
    <x v="4"/>
    <n v="1"/>
    <n v="6.74"/>
    <n v="4.25"/>
    <n v="2.2999999999999998"/>
    <x v="0"/>
    <n v="6.55"/>
  </r>
  <r>
    <n v="187889"/>
    <x v="4"/>
    <x v="1"/>
    <x v="304"/>
    <x v="423"/>
    <d v="2025-02-26T00:00:00"/>
    <x v="413"/>
    <x v="37"/>
    <x v="1"/>
    <x v="0"/>
    <n v="0"/>
    <n v="17.87"/>
    <n v="4.5"/>
    <n v="2.37"/>
    <x v="0"/>
    <n v="6.87"/>
  </r>
  <r>
    <n v="706063"/>
    <x v="5"/>
    <x v="4"/>
    <x v="310"/>
    <x v="424"/>
    <d v="2025-02-07T00:00:00"/>
    <x v="414"/>
    <x v="12"/>
    <x v="1"/>
    <x v="0"/>
    <n v="5"/>
    <n v="20.21"/>
    <n v="10.75"/>
    <n v="1.23"/>
    <x v="0"/>
    <n v="11.98"/>
  </r>
  <r>
    <n v="211760"/>
    <x v="2"/>
    <x v="3"/>
    <x v="90"/>
    <x v="9"/>
    <d v="2025-05-21T00:00:00"/>
    <x v="363"/>
    <x v="77"/>
    <x v="1"/>
    <x v="3"/>
    <n v="4"/>
    <n v="10.88"/>
    <n v="9.5"/>
    <n v="1.1000000000000001"/>
    <x v="0"/>
    <n v="10.6"/>
  </r>
  <r>
    <n v="388946"/>
    <x v="6"/>
    <x v="5"/>
    <x v="291"/>
    <x v="293"/>
    <d v="2024-11-17T00:00:00"/>
    <x v="415"/>
    <x v="18"/>
    <x v="1"/>
    <x v="0"/>
    <n v="2"/>
    <n v="14.2"/>
    <n v="7"/>
    <n v="2.42"/>
    <x v="1"/>
    <n v="9.42"/>
  </r>
  <r>
    <n v="421549"/>
    <x v="9"/>
    <x v="8"/>
    <x v="105"/>
    <x v="425"/>
    <d v="2024-11-05T00:00:00"/>
    <x v="416"/>
    <x v="41"/>
    <x v="0"/>
    <x v="0"/>
    <n v="3"/>
    <n v="19.690000000000001"/>
    <n v="6.75"/>
    <n v="2.85"/>
    <x v="0"/>
    <n v="9.6"/>
  </r>
  <r>
    <n v="205149"/>
    <x v="1"/>
    <x v="2"/>
    <x v="158"/>
    <x v="415"/>
    <d v="2024-11-07T00:00:00"/>
    <x v="417"/>
    <x v="56"/>
    <x v="0"/>
    <x v="0"/>
    <n v="3"/>
    <n v="24.13"/>
    <n v="6.75"/>
    <n v="0.02"/>
    <x v="0"/>
    <n v="6.77"/>
  </r>
  <r>
    <n v="195513"/>
    <x v="2"/>
    <x v="9"/>
    <x v="311"/>
    <x v="426"/>
    <d v="2025-04-11T00:00:00"/>
    <x v="418"/>
    <x v="36"/>
    <x v="0"/>
    <x v="1"/>
    <n v="2"/>
    <n v="5.93"/>
    <n v="5.5"/>
    <n v="0.24"/>
    <x v="0"/>
    <n v="5.74"/>
  </r>
  <r>
    <n v="139589"/>
    <x v="6"/>
    <x v="3"/>
    <x v="312"/>
    <x v="427"/>
    <d v="2025-04-21T00:00:00"/>
    <x v="419"/>
    <x v="44"/>
    <x v="1"/>
    <x v="2"/>
    <n v="0"/>
    <n v="23.67"/>
    <n v="4.5"/>
    <n v="2.46"/>
    <x v="0"/>
    <n v="6.96"/>
  </r>
  <r>
    <n v="771394"/>
    <x v="8"/>
    <x v="9"/>
    <x v="174"/>
    <x v="152"/>
    <d v="2024-01-09T00:00:00"/>
    <x v="265"/>
    <x v="13"/>
    <x v="1"/>
    <x v="0"/>
    <n v="0"/>
    <n v="19.71"/>
    <n v="4.5"/>
    <n v="1.53"/>
    <x v="0"/>
    <n v="6.03"/>
  </r>
  <r>
    <n v="832377"/>
    <x v="1"/>
    <x v="1"/>
    <x v="313"/>
    <x v="428"/>
    <d v="2024-05-11T00:00:00"/>
    <x v="420"/>
    <x v="1"/>
    <x v="1"/>
    <x v="0"/>
    <n v="5"/>
    <n v="0.51"/>
    <n v="10.75"/>
    <n v="0.79"/>
    <x v="1"/>
    <n v="11.54"/>
  </r>
  <r>
    <n v="389340"/>
    <x v="6"/>
    <x v="8"/>
    <x v="314"/>
    <x v="429"/>
    <d v="2024-11-02T00:00:00"/>
    <x v="257"/>
    <x v="17"/>
    <x v="0"/>
    <x v="2"/>
    <n v="0"/>
    <n v="18.55"/>
    <n v="3"/>
    <n v="0.34"/>
    <x v="1"/>
    <n v="3.34"/>
  </r>
  <r>
    <n v="194545"/>
    <x v="5"/>
    <x v="6"/>
    <x v="315"/>
    <x v="430"/>
    <d v="2025-03-10T00:00:00"/>
    <x v="209"/>
    <x v="77"/>
    <x v="1"/>
    <x v="3"/>
    <n v="2"/>
    <n v="6.04"/>
    <n v="7"/>
    <n v="2.89"/>
    <x v="0"/>
    <n v="9.89"/>
  </r>
  <r>
    <n v="576849"/>
    <x v="6"/>
    <x v="1"/>
    <x v="210"/>
    <x v="431"/>
    <d v="2024-01-04T00:00:00"/>
    <x v="421"/>
    <x v="75"/>
    <x v="0"/>
    <x v="4"/>
    <n v="4"/>
    <n v="3.11"/>
    <n v="8"/>
    <n v="0.22"/>
    <x v="0"/>
    <n v="8.2200000000000006"/>
  </r>
  <r>
    <n v="408545"/>
    <x v="3"/>
    <x v="4"/>
    <x v="316"/>
    <x v="432"/>
    <d v="2025-02-02T00:00:00"/>
    <x v="12"/>
    <x v="48"/>
    <x v="1"/>
    <x v="4"/>
    <n v="3"/>
    <n v="14.3"/>
    <n v="8.25"/>
    <n v="3.85"/>
    <x v="1"/>
    <n v="12.1"/>
  </r>
  <r>
    <n v="894268"/>
    <x v="3"/>
    <x v="9"/>
    <x v="317"/>
    <x v="433"/>
    <d v="2024-12-23T00:00:00"/>
    <x v="422"/>
    <x v="65"/>
    <x v="0"/>
    <x v="4"/>
    <n v="0"/>
    <n v="6.82"/>
    <n v="3"/>
    <n v="1.1499999999999999"/>
    <x v="0"/>
    <n v="4.1500000000000004"/>
  </r>
  <r>
    <n v="926965"/>
    <x v="1"/>
    <x v="5"/>
    <x v="318"/>
    <x v="434"/>
    <d v="2024-09-02T00:00:00"/>
    <x v="423"/>
    <x v="37"/>
    <x v="1"/>
    <x v="2"/>
    <n v="4"/>
    <n v="0.74"/>
    <n v="9.5"/>
    <n v="2.5"/>
    <x v="0"/>
    <n v="12"/>
  </r>
  <r>
    <n v="360316"/>
    <x v="4"/>
    <x v="4"/>
    <x v="105"/>
    <x v="435"/>
    <d v="2024-11-05T00:00:00"/>
    <x v="424"/>
    <x v="56"/>
    <x v="0"/>
    <x v="2"/>
    <n v="1"/>
    <n v="12.18"/>
    <n v="4.25"/>
    <n v="1.06"/>
    <x v="0"/>
    <n v="5.3100000000000005"/>
  </r>
  <r>
    <n v="701581"/>
    <x v="4"/>
    <x v="7"/>
    <x v="22"/>
    <x v="436"/>
    <d v="2024-05-27T00:00:00"/>
    <x v="82"/>
    <x v="8"/>
    <x v="0"/>
    <x v="0"/>
    <n v="5"/>
    <n v="6.43"/>
    <n v="9.25"/>
    <n v="0.8"/>
    <x v="0"/>
    <n v="10.050000000000001"/>
  </r>
  <r>
    <n v="340341"/>
    <x v="1"/>
    <x v="5"/>
    <x v="319"/>
    <x v="437"/>
    <d v="2025-04-25T00:00:00"/>
    <x v="252"/>
    <x v="62"/>
    <x v="0"/>
    <x v="1"/>
    <n v="0"/>
    <n v="23.04"/>
    <n v="3"/>
    <n v="2.0299999999999998"/>
    <x v="0"/>
    <n v="5.0299999999999994"/>
  </r>
  <r>
    <n v="795650"/>
    <x v="8"/>
    <x v="1"/>
    <x v="173"/>
    <x v="438"/>
    <d v="2024-01-06T00:00:00"/>
    <x v="38"/>
    <x v="42"/>
    <x v="0"/>
    <x v="4"/>
    <n v="2"/>
    <n v="15.71"/>
    <n v="5.5"/>
    <n v="2.46"/>
    <x v="1"/>
    <n v="7.96"/>
  </r>
  <r>
    <n v="702427"/>
    <x v="4"/>
    <x v="9"/>
    <x v="320"/>
    <x v="439"/>
    <d v="2024-05-22T00:00:00"/>
    <x v="425"/>
    <x v="34"/>
    <x v="1"/>
    <x v="4"/>
    <n v="1"/>
    <n v="18.88"/>
    <n v="5.75"/>
    <n v="0.38"/>
    <x v="0"/>
    <n v="6.13"/>
  </r>
  <r>
    <n v="651273"/>
    <x v="6"/>
    <x v="9"/>
    <x v="92"/>
    <x v="406"/>
    <d v="2025-02-24T00:00:00"/>
    <x v="51"/>
    <x v="1"/>
    <x v="1"/>
    <x v="4"/>
    <n v="5"/>
    <n v="19.510000000000002"/>
    <n v="10.75"/>
    <n v="1.37"/>
    <x v="0"/>
    <n v="12.120000000000001"/>
  </r>
  <r>
    <n v="226215"/>
    <x v="5"/>
    <x v="9"/>
    <x v="318"/>
    <x v="440"/>
    <d v="2024-09-02T00:00:00"/>
    <x v="309"/>
    <x v="11"/>
    <x v="0"/>
    <x v="0"/>
    <n v="3"/>
    <n v="14.73"/>
    <n v="6.75"/>
    <n v="0.98"/>
    <x v="0"/>
    <n v="7.73"/>
  </r>
  <r>
    <n v="742544"/>
    <x v="4"/>
    <x v="7"/>
    <x v="321"/>
    <x v="441"/>
    <d v="2025-03-02T00:00:00"/>
    <x v="94"/>
    <x v="75"/>
    <x v="0"/>
    <x v="3"/>
    <n v="3"/>
    <n v="23.98"/>
    <n v="6.75"/>
    <n v="1.72"/>
    <x v="1"/>
    <n v="8.4700000000000006"/>
  </r>
  <r>
    <n v="292847"/>
    <x v="8"/>
    <x v="3"/>
    <x v="37"/>
    <x v="442"/>
    <d v="2024-06-12T00:00:00"/>
    <x v="426"/>
    <x v="71"/>
    <x v="1"/>
    <x v="3"/>
    <n v="3"/>
    <n v="7.35"/>
    <n v="8.25"/>
    <n v="0.54"/>
    <x v="0"/>
    <n v="8.7899999999999991"/>
  </r>
  <r>
    <n v="237509"/>
    <x v="9"/>
    <x v="5"/>
    <x v="322"/>
    <x v="443"/>
    <d v="2024-03-18T00:00:00"/>
    <x v="427"/>
    <x v="54"/>
    <x v="0"/>
    <x v="2"/>
    <n v="3"/>
    <n v="21.48"/>
    <n v="6.75"/>
    <n v="0.59"/>
    <x v="0"/>
    <n v="7.34"/>
  </r>
  <r>
    <n v="938900"/>
    <x v="2"/>
    <x v="9"/>
    <x v="215"/>
    <x v="444"/>
    <d v="2024-01-08T00:00:00"/>
    <x v="428"/>
    <x v="32"/>
    <x v="1"/>
    <x v="4"/>
    <n v="1"/>
    <n v="24.89"/>
    <n v="5.75"/>
    <n v="2.5499999999999998"/>
    <x v="0"/>
    <n v="8.3000000000000007"/>
  </r>
  <r>
    <n v="642121"/>
    <x v="5"/>
    <x v="8"/>
    <x v="323"/>
    <x v="445"/>
    <d v="2025-01-13T00:00:00"/>
    <x v="429"/>
    <x v="28"/>
    <x v="1"/>
    <x v="2"/>
    <n v="4"/>
    <n v="1.67"/>
    <n v="9.5"/>
    <n v="0.49"/>
    <x v="1"/>
    <n v="9.99"/>
  </r>
  <r>
    <n v="271276"/>
    <x v="7"/>
    <x v="5"/>
    <x v="287"/>
    <x v="446"/>
    <d v="2024-07-16T00:00:00"/>
    <x v="430"/>
    <x v="16"/>
    <x v="0"/>
    <x v="4"/>
    <n v="5"/>
    <n v="8.6999999999999993"/>
    <n v="9.25"/>
    <n v="1.08"/>
    <x v="0"/>
    <n v="10.33"/>
  </r>
  <r>
    <n v="687569"/>
    <x v="5"/>
    <x v="6"/>
    <x v="208"/>
    <x v="146"/>
    <d v="2024-09-24T00:00:00"/>
    <x v="431"/>
    <x v="66"/>
    <x v="1"/>
    <x v="1"/>
    <n v="2"/>
    <n v="21.75"/>
    <n v="7"/>
    <n v="2.89"/>
    <x v="0"/>
    <n v="9.89"/>
  </r>
  <r>
    <n v="308622"/>
    <x v="9"/>
    <x v="1"/>
    <x v="255"/>
    <x v="447"/>
    <d v="2025-05-19T00:00:00"/>
    <x v="432"/>
    <x v="21"/>
    <x v="0"/>
    <x v="3"/>
    <n v="2"/>
    <n v="8.4600000000000009"/>
    <n v="5.5"/>
    <n v="1.53"/>
    <x v="0"/>
    <n v="7.03"/>
  </r>
  <r>
    <n v="912378"/>
    <x v="8"/>
    <x v="4"/>
    <x v="6"/>
    <x v="448"/>
    <d v="2024-10-23T00:00:00"/>
    <x v="433"/>
    <x v="74"/>
    <x v="1"/>
    <x v="4"/>
    <n v="5"/>
    <n v="23.94"/>
    <n v="10.75"/>
    <n v="2.6"/>
    <x v="0"/>
    <n v="13.35"/>
  </r>
  <r>
    <n v="771697"/>
    <x v="3"/>
    <x v="3"/>
    <x v="324"/>
    <x v="449"/>
    <d v="2025-05-05T00:00:00"/>
    <x v="434"/>
    <x v="74"/>
    <x v="1"/>
    <x v="1"/>
    <n v="0"/>
    <n v="4.47"/>
    <n v="4.5"/>
    <n v="0.68"/>
    <x v="0"/>
    <n v="5.18"/>
  </r>
  <r>
    <n v="432270"/>
    <x v="4"/>
    <x v="6"/>
    <x v="61"/>
    <x v="450"/>
    <d v="2025-04-15T00:00:00"/>
    <x v="435"/>
    <x v="26"/>
    <x v="1"/>
    <x v="4"/>
    <n v="2"/>
    <n v="18.82"/>
    <n v="7"/>
    <n v="1.56"/>
    <x v="0"/>
    <n v="8.56"/>
  </r>
  <r>
    <n v="572161"/>
    <x v="6"/>
    <x v="7"/>
    <x v="320"/>
    <x v="451"/>
    <d v="2024-05-22T00:00:00"/>
    <x v="149"/>
    <x v="66"/>
    <x v="0"/>
    <x v="0"/>
    <n v="5"/>
    <n v="6.67"/>
    <n v="9.25"/>
    <n v="2.23"/>
    <x v="0"/>
    <n v="11.48"/>
  </r>
  <r>
    <n v="886159"/>
    <x v="0"/>
    <x v="5"/>
    <x v="325"/>
    <x v="452"/>
    <d v="2024-05-09T00:00:00"/>
    <x v="436"/>
    <x v="26"/>
    <x v="0"/>
    <x v="1"/>
    <n v="0"/>
    <n v="23.45"/>
    <n v="3"/>
    <n v="1.42"/>
    <x v="0"/>
    <n v="4.42"/>
  </r>
  <r>
    <n v="156440"/>
    <x v="7"/>
    <x v="3"/>
    <x v="326"/>
    <x v="453"/>
    <d v="2025-02-11T00:00:00"/>
    <x v="437"/>
    <x v="25"/>
    <x v="0"/>
    <x v="3"/>
    <n v="4"/>
    <n v="4.3"/>
    <n v="8"/>
    <n v="1.96"/>
    <x v="0"/>
    <n v="9.9600000000000009"/>
  </r>
  <r>
    <n v="508783"/>
    <x v="4"/>
    <x v="5"/>
    <x v="153"/>
    <x v="454"/>
    <d v="2024-07-11T00:00:00"/>
    <x v="438"/>
    <x v="27"/>
    <x v="1"/>
    <x v="0"/>
    <n v="1"/>
    <n v="13.41"/>
    <n v="5.75"/>
    <n v="0.51"/>
    <x v="0"/>
    <n v="6.26"/>
  </r>
  <r>
    <n v="136862"/>
    <x v="3"/>
    <x v="8"/>
    <x v="69"/>
    <x v="455"/>
    <d v="2025-01-04T00:00:00"/>
    <x v="439"/>
    <x v="20"/>
    <x v="1"/>
    <x v="2"/>
    <n v="3"/>
    <n v="3.81"/>
    <n v="8.25"/>
    <n v="4.74"/>
    <x v="1"/>
    <n v="12.99"/>
  </r>
  <r>
    <n v="665484"/>
    <x v="2"/>
    <x v="1"/>
    <x v="111"/>
    <x v="456"/>
    <d v="2025-04-09T00:00:00"/>
    <x v="440"/>
    <x v="57"/>
    <x v="1"/>
    <x v="2"/>
    <n v="5"/>
    <n v="16.170000000000002"/>
    <n v="10.75"/>
    <n v="0.93"/>
    <x v="0"/>
    <n v="11.68"/>
  </r>
  <r>
    <n v="464032"/>
    <x v="8"/>
    <x v="2"/>
    <x v="40"/>
    <x v="249"/>
    <d v="2024-06-25T00:00:00"/>
    <x v="441"/>
    <x v="30"/>
    <x v="1"/>
    <x v="3"/>
    <n v="2"/>
    <n v="10.6"/>
    <n v="7"/>
    <n v="0.47"/>
    <x v="0"/>
    <n v="7.47"/>
  </r>
  <r>
    <n v="111068"/>
    <x v="7"/>
    <x v="2"/>
    <x v="202"/>
    <x v="224"/>
    <d v="2024-04-15T00:00:00"/>
    <x v="442"/>
    <x v="63"/>
    <x v="1"/>
    <x v="4"/>
    <n v="4"/>
    <n v="0.7"/>
    <n v="9.5"/>
    <n v="2.77"/>
    <x v="0"/>
    <n v="12.27"/>
  </r>
  <r>
    <n v="892170"/>
    <x v="8"/>
    <x v="6"/>
    <x v="215"/>
    <x v="386"/>
    <d v="2024-01-08T00:00:00"/>
    <x v="443"/>
    <x v="36"/>
    <x v="1"/>
    <x v="2"/>
    <n v="1"/>
    <n v="20.02"/>
    <n v="5.75"/>
    <n v="1.64"/>
    <x v="0"/>
    <n v="7.39"/>
  </r>
  <r>
    <n v="297731"/>
    <x v="6"/>
    <x v="2"/>
    <x v="120"/>
    <x v="457"/>
    <d v="2024-12-05T00:00:00"/>
    <x v="396"/>
    <x v="26"/>
    <x v="0"/>
    <x v="0"/>
    <n v="5"/>
    <n v="18.559999999999999"/>
    <n v="9.25"/>
    <n v="1.17"/>
    <x v="0"/>
    <n v="10.42"/>
  </r>
  <r>
    <n v="496737"/>
    <x v="1"/>
    <x v="6"/>
    <x v="167"/>
    <x v="413"/>
    <d v="2024-03-02T00:00:00"/>
    <x v="444"/>
    <x v="9"/>
    <x v="0"/>
    <x v="2"/>
    <n v="4"/>
    <n v="20.29"/>
    <n v="8"/>
    <n v="3.42"/>
    <x v="1"/>
    <n v="11.42"/>
  </r>
  <r>
    <n v="398505"/>
    <x v="5"/>
    <x v="6"/>
    <x v="291"/>
    <x v="458"/>
    <d v="2024-11-16T00:00:00"/>
    <x v="177"/>
    <x v="68"/>
    <x v="0"/>
    <x v="0"/>
    <n v="1"/>
    <n v="7.6"/>
    <n v="4.25"/>
    <n v="3.18"/>
    <x v="1"/>
    <n v="7.43"/>
  </r>
  <r>
    <n v="747736"/>
    <x v="8"/>
    <x v="6"/>
    <x v="238"/>
    <x v="436"/>
    <d v="2025-04-28T00:00:00"/>
    <x v="445"/>
    <x v="14"/>
    <x v="0"/>
    <x v="3"/>
    <n v="0"/>
    <n v="4.2300000000000004"/>
    <n v="3"/>
    <n v="2.91"/>
    <x v="0"/>
    <n v="5.91"/>
  </r>
  <r>
    <n v="123205"/>
    <x v="2"/>
    <x v="4"/>
    <x v="237"/>
    <x v="415"/>
    <d v="2024-08-07T00:00:00"/>
    <x v="263"/>
    <x v="54"/>
    <x v="0"/>
    <x v="4"/>
    <n v="5"/>
    <n v="0.7"/>
    <n v="9.25"/>
    <n v="0.27"/>
    <x v="0"/>
    <n v="9.52"/>
  </r>
  <r>
    <n v="115440"/>
    <x v="8"/>
    <x v="5"/>
    <x v="327"/>
    <x v="459"/>
    <d v="2024-09-22T00:00:00"/>
    <x v="446"/>
    <x v="71"/>
    <x v="1"/>
    <x v="4"/>
    <n v="2"/>
    <n v="11.86"/>
    <n v="7"/>
    <n v="3.96"/>
    <x v="1"/>
    <n v="10.96"/>
  </r>
  <r>
    <n v="446290"/>
    <x v="0"/>
    <x v="7"/>
    <x v="123"/>
    <x v="460"/>
    <d v="2024-02-13T00:00:00"/>
    <x v="323"/>
    <x v="54"/>
    <x v="1"/>
    <x v="1"/>
    <n v="4"/>
    <n v="12.02"/>
    <n v="9.5"/>
    <n v="0.57999999999999996"/>
    <x v="0"/>
    <n v="10.08"/>
  </r>
  <r>
    <n v="982417"/>
    <x v="4"/>
    <x v="3"/>
    <x v="233"/>
    <x v="461"/>
    <d v="2024-01-10T00:00:00"/>
    <x v="261"/>
    <x v="73"/>
    <x v="0"/>
    <x v="4"/>
    <n v="3"/>
    <n v="6.56"/>
    <n v="6.75"/>
    <n v="2.98"/>
    <x v="0"/>
    <n v="9.73"/>
  </r>
  <r>
    <n v="308855"/>
    <x v="8"/>
    <x v="4"/>
    <x v="183"/>
    <x v="462"/>
    <d v="2025-02-08T00:00:00"/>
    <x v="33"/>
    <x v="76"/>
    <x v="1"/>
    <x v="4"/>
    <n v="5"/>
    <n v="24.05"/>
    <n v="10.75"/>
    <n v="4.68"/>
    <x v="1"/>
    <n v="15.43"/>
  </r>
  <r>
    <n v="266316"/>
    <x v="7"/>
    <x v="2"/>
    <x v="183"/>
    <x v="463"/>
    <d v="2025-02-08T00:00:00"/>
    <x v="403"/>
    <x v="73"/>
    <x v="1"/>
    <x v="4"/>
    <n v="5"/>
    <n v="7.82"/>
    <n v="10.75"/>
    <n v="1.8"/>
    <x v="1"/>
    <n v="12.55"/>
  </r>
  <r>
    <n v="154617"/>
    <x v="1"/>
    <x v="4"/>
    <x v="253"/>
    <x v="3"/>
    <d v="2024-07-02T00:00:00"/>
    <x v="227"/>
    <x v="36"/>
    <x v="1"/>
    <x v="1"/>
    <n v="1"/>
    <n v="19.96"/>
    <n v="5.75"/>
    <n v="1.75"/>
    <x v="0"/>
    <n v="7.5"/>
  </r>
  <r>
    <n v="515035"/>
    <x v="1"/>
    <x v="0"/>
    <x v="328"/>
    <x v="240"/>
    <d v="2024-02-02T00:00:00"/>
    <x v="73"/>
    <x v="77"/>
    <x v="1"/>
    <x v="2"/>
    <n v="1"/>
    <n v="9.6"/>
    <n v="5.75"/>
    <n v="0.27"/>
    <x v="0"/>
    <n v="6.02"/>
  </r>
  <r>
    <n v="265358"/>
    <x v="8"/>
    <x v="4"/>
    <x v="319"/>
    <x v="291"/>
    <d v="2025-04-25T00:00:00"/>
    <x v="396"/>
    <x v="56"/>
    <x v="0"/>
    <x v="1"/>
    <n v="2"/>
    <n v="16.29"/>
    <n v="5.5"/>
    <n v="2.1"/>
    <x v="0"/>
    <n v="7.6"/>
  </r>
  <r>
    <n v="929912"/>
    <x v="0"/>
    <x v="7"/>
    <x v="25"/>
    <x v="464"/>
    <d v="2025-01-13T00:00:00"/>
    <x v="447"/>
    <x v="45"/>
    <x v="1"/>
    <x v="2"/>
    <n v="5"/>
    <n v="19.04"/>
    <n v="10.75"/>
    <n v="2.42"/>
    <x v="0"/>
    <n v="13.17"/>
  </r>
  <r>
    <n v="560030"/>
    <x v="1"/>
    <x v="0"/>
    <x v="329"/>
    <x v="465"/>
    <d v="2024-10-20T00:00:00"/>
    <x v="448"/>
    <x v="62"/>
    <x v="0"/>
    <x v="3"/>
    <n v="0"/>
    <n v="12.39"/>
    <n v="3"/>
    <n v="2.19"/>
    <x v="1"/>
    <n v="5.1899999999999995"/>
  </r>
  <r>
    <n v="409030"/>
    <x v="5"/>
    <x v="9"/>
    <x v="22"/>
    <x v="466"/>
    <d v="2024-05-27T00:00:00"/>
    <x v="448"/>
    <x v="15"/>
    <x v="0"/>
    <x v="2"/>
    <n v="2"/>
    <n v="8.43"/>
    <n v="5.5"/>
    <n v="1.41"/>
    <x v="0"/>
    <n v="6.91"/>
  </r>
  <r>
    <n v="971733"/>
    <x v="9"/>
    <x v="2"/>
    <x v="330"/>
    <x v="467"/>
    <d v="2024-05-04T00:00:00"/>
    <x v="290"/>
    <x v="24"/>
    <x v="0"/>
    <x v="4"/>
    <n v="2"/>
    <n v="20.58"/>
    <n v="5.5"/>
    <n v="2.71"/>
    <x v="1"/>
    <n v="8.2100000000000009"/>
  </r>
  <r>
    <n v="576136"/>
    <x v="7"/>
    <x v="2"/>
    <x v="331"/>
    <x v="168"/>
    <d v="2024-10-21T00:00:00"/>
    <x v="20"/>
    <x v="52"/>
    <x v="0"/>
    <x v="2"/>
    <n v="2"/>
    <n v="19.510000000000002"/>
    <n v="5.5"/>
    <n v="0.72"/>
    <x v="0"/>
    <n v="6.22"/>
  </r>
  <r>
    <n v="856027"/>
    <x v="0"/>
    <x v="2"/>
    <x v="145"/>
    <x v="468"/>
    <d v="2024-10-27T00:00:00"/>
    <x v="449"/>
    <x v="68"/>
    <x v="1"/>
    <x v="2"/>
    <n v="1"/>
    <n v="15.52"/>
    <n v="5.75"/>
    <n v="1.61"/>
    <x v="1"/>
    <n v="7.36"/>
  </r>
  <r>
    <n v="772036"/>
    <x v="3"/>
    <x v="4"/>
    <x v="242"/>
    <x v="469"/>
    <d v="2024-03-15T00:00:00"/>
    <x v="450"/>
    <x v="44"/>
    <x v="0"/>
    <x v="1"/>
    <n v="1"/>
    <n v="4.88"/>
    <n v="4.25"/>
    <n v="0.09"/>
    <x v="0"/>
    <n v="4.34"/>
  </r>
  <r>
    <n v="212255"/>
    <x v="8"/>
    <x v="5"/>
    <x v="23"/>
    <x v="470"/>
    <d v="2024-03-17T00:00:00"/>
    <x v="451"/>
    <x v="1"/>
    <x v="1"/>
    <x v="4"/>
    <n v="4"/>
    <n v="15.79"/>
    <n v="9.5"/>
    <n v="2.95"/>
    <x v="1"/>
    <n v="12.45"/>
  </r>
  <r>
    <n v="151470"/>
    <x v="3"/>
    <x v="5"/>
    <x v="61"/>
    <x v="471"/>
    <d v="2025-04-15T00:00:00"/>
    <x v="64"/>
    <x v="49"/>
    <x v="0"/>
    <x v="0"/>
    <n v="5"/>
    <n v="12.54"/>
    <n v="9.25"/>
    <n v="2.67"/>
    <x v="0"/>
    <n v="11.92"/>
  </r>
  <r>
    <n v="183840"/>
    <x v="8"/>
    <x v="0"/>
    <x v="5"/>
    <x v="472"/>
    <d v="2024-10-07T00:00:00"/>
    <x v="452"/>
    <x v="39"/>
    <x v="1"/>
    <x v="3"/>
    <n v="5"/>
    <n v="1.93"/>
    <n v="10.75"/>
    <n v="1.85"/>
    <x v="0"/>
    <n v="12.6"/>
  </r>
  <r>
    <n v="654718"/>
    <x v="7"/>
    <x v="4"/>
    <x v="245"/>
    <x v="341"/>
    <d v="2024-08-24T00:00:00"/>
    <x v="136"/>
    <x v="49"/>
    <x v="0"/>
    <x v="2"/>
    <n v="0"/>
    <n v="2.98"/>
    <n v="3"/>
    <n v="1.1599999999999999"/>
    <x v="1"/>
    <n v="4.16"/>
  </r>
  <r>
    <n v="504048"/>
    <x v="1"/>
    <x v="5"/>
    <x v="91"/>
    <x v="473"/>
    <d v="2025-02-12T00:00:00"/>
    <x v="231"/>
    <x v="0"/>
    <x v="0"/>
    <x v="2"/>
    <n v="5"/>
    <n v="14.17"/>
    <n v="9.25"/>
    <n v="2.2400000000000002"/>
    <x v="0"/>
    <n v="11.49"/>
  </r>
  <r>
    <n v="903506"/>
    <x v="9"/>
    <x v="8"/>
    <x v="332"/>
    <x v="474"/>
    <d v="2024-12-22T00:00:00"/>
    <x v="265"/>
    <x v="9"/>
    <x v="0"/>
    <x v="0"/>
    <n v="1"/>
    <n v="13.97"/>
    <n v="4.25"/>
    <n v="2.52"/>
    <x v="1"/>
    <n v="6.77"/>
  </r>
  <r>
    <n v="789472"/>
    <x v="2"/>
    <x v="2"/>
    <x v="285"/>
    <x v="98"/>
    <d v="2025-04-11T00:00:00"/>
    <x v="359"/>
    <x v="51"/>
    <x v="1"/>
    <x v="3"/>
    <n v="4"/>
    <n v="24.79"/>
    <n v="9.5"/>
    <n v="0.97"/>
    <x v="0"/>
    <n v="10.47"/>
  </r>
  <r>
    <n v="489776"/>
    <x v="6"/>
    <x v="3"/>
    <x v="8"/>
    <x v="475"/>
    <d v="2024-09-08T00:00:00"/>
    <x v="453"/>
    <x v="29"/>
    <x v="0"/>
    <x v="2"/>
    <n v="4"/>
    <n v="5.74"/>
    <n v="8"/>
    <n v="3.83"/>
    <x v="1"/>
    <n v="11.83"/>
  </r>
  <r>
    <n v="880746"/>
    <x v="4"/>
    <x v="8"/>
    <x v="333"/>
    <x v="476"/>
    <d v="2024-12-17T00:00:00"/>
    <x v="322"/>
    <x v="72"/>
    <x v="1"/>
    <x v="1"/>
    <n v="5"/>
    <n v="1.35"/>
    <n v="10.75"/>
    <n v="0.85"/>
    <x v="0"/>
    <n v="11.6"/>
  </r>
  <r>
    <n v="117094"/>
    <x v="5"/>
    <x v="7"/>
    <x v="334"/>
    <x v="477"/>
    <d v="2024-08-22T00:00:00"/>
    <x v="344"/>
    <x v="12"/>
    <x v="1"/>
    <x v="0"/>
    <n v="1"/>
    <n v="21.47"/>
    <n v="5.75"/>
    <n v="7.0000000000000007E-2"/>
    <x v="0"/>
    <n v="5.82"/>
  </r>
  <r>
    <n v="961866"/>
    <x v="4"/>
    <x v="2"/>
    <x v="335"/>
    <x v="83"/>
    <d v="2025-02-01T00:00:00"/>
    <x v="454"/>
    <x v="39"/>
    <x v="0"/>
    <x v="1"/>
    <n v="0"/>
    <n v="11.78"/>
    <n v="3"/>
    <n v="0.78"/>
    <x v="1"/>
    <n v="3.7800000000000002"/>
  </r>
  <r>
    <n v="377860"/>
    <x v="3"/>
    <x v="1"/>
    <x v="107"/>
    <x v="478"/>
    <d v="2024-07-13T00:00:00"/>
    <x v="455"/>
    <x v="45"/>
    <x v="1"/>
    <x v="3"/>
    <n v="0"/>
    <n v="14.48"/>
    <n v="4.5"/>
    <n v="2.85"/>
    <x v="1"/>
    <n v="7.35"/>
  </r>
  <r>
    <n v="327999"/>
    <x v="0"/>
    <x v="8"/>
    <x v="281"/>
    <x v="479"/>
    <d v="2025-01-09T00:00:00"/>
    <x v="450"/>
    <x v="32"/>
    <x v="1"/>
    <x v="2"/>
    <n v="0"/>
    <n v="15.08"/>
    <n v="4.5"/>
    <n v="0.9"/>
    <x v="0"/>
    <n v="5.4"/>
  </r>
  <r>
    <n v="866288"/>
    <x v="9"/>
    <x v="3"/>
    <x v="225"/>
    <x v="480"/>
    <d v="2024-03-01T00:00:00"/>
    <x v="456"/>
    <x v="7"/>
    <x v="1"/>
    <x v="3"/>
    <n v="3"/>
    <n v="10.7"/>
    <n v="8.25"/>
    <n v="2.6"/>
    <x v="0"/>
    <n v="10.85"/>
  </r>
  <r>
    <n v="907812"/>
    <x v="1"/>
    <x v="1"/>
    <x v="174"/>
    <x v="481"/>
    <d v="2024-01-09T00:00:00"/>
    <x v="45"/>
    <x v="80"/>
    <x v="1"/>
    <x v="1"/>
    <n v="2"/>
    <n v="13.35"/>
    <n v="7"/>
    <n v="0.96"/>
    <x v="0"/>
    <n v="7.96"/>
  </r>
  <r>
    <n v="692354"/>
    <x v="2"/>
    <x v="8"/>
    <x v="250"/>
    <x v="482"/>
    <d v="2025-01-25T00:00:00"/>
    <x v="457"/>
    <x v="2"/>
    <x v="0"/>
    <x v="1"/>
    <n v="5"/>
    <n v="18.420000000000002"/>
    <n v="9.25"/>
    <n v="1.96"/>
    <x v="1"/>
    <n v="11.21"/>
  </r>
  <r>
    <n v="567262"/>
    <x v="9"/>
    <x v="1"/>
    <x v="176"/>
    <x v="483"/>
    <d v="2025-01-27T00:00:00"/>
    <x v="93"/>
    <x v="30"/>
    <x v="0"/>
    <x v="4"/>
    <n v="2"/>
    <n v="19.77"/>
    <n v="5.5"/>
    <n v="0.44"/>
    <x v="0"/>
    <n v="5.94"/>
  </r>
  <r>
    <n v="452497"/>
    <x v="0"/>
    <x v="9"/>
    <x v="336"/>
    <x v="484"/>
    <d v="2025-03-19T00:00:00"/>
    <x v="68"/>
    <x v="22"/>
    <x v="1"/>
    <x v="3"/>
    <n v="0"/>
    <n v="10.26"/>
    <n v="4.5"/>
    <n v="1.3"/>
    <x v="0"/>
    <n v="5.8"/>
  </r>
  <r>
    <n v="831770"/>
    <x v="2"/>
    <x v="7"/>
    <x v="337"/>
    <x v="211"/>
    <d v="2025-01-08T00:00:00"/>
    <x v="458"/>
    <x v="39"/>
    <x v="0"/>
    <x v="4"/>
    <n v="3"/>
    <n v="16.48"/>
    <n v="6.75"/>
    <n v="0.59"/>
    <x v="0"/>
    <n v="7.34"/>
  </r>
  <r>
    <n v="745919"/>
    <x v="5"/>
    <x v="5"/>
    <x v="161"/>
    <x v="485"/>
    <d v="2024-07-07T00:00:00"/>
    <x v="124"/>
    <x v="49"/>
    <x v="1"/>
    <x v="4"/>
    <n v="2"/>
    <n v="17.28"/>
    <n v="7"/>
    <n v="2.88"/>
    <x v="1"/>
    <n v="9.879999999999999"/>
  </r>
  <r>
    <n v="217996"/>
    <x v="6"/>
    <x v="3"/>
    <x v="338"/>
    <x v="486"/>
    <d v="2024-10-10T00:00:00"/>
    <x v="193"/>
    <x v="63"/>
    <x v="0"/>
    <x v="3"/>
    <n v="2"/>
    <n v="15.05"/>
    <n v="5.5"/>
    <n v="7.0000000000000007E-2"/>
    <x v="0"/>
    <n v="5.57"/>
  </r>
  <r>
    <n v="419625"/>
    <x v="2"/>
    <x v="8"/>
    <x v="45"/>
    <x v="487"/>
    <d v="2025-04-23T00:00:00"/>
    <x v="235"/>
    <x v="51"/>
    <x v="0"/>
    <x v="4"/>
    <n v="0"/>
    <n v="23.14"/>
    <n v="3"/>
    <n v="0.7"/>
    <x v="0"/>
    <n v="3.7"/>
  </r>
  <r>
    <n v="818651"/>
    <x v="3"/>
    <x v="7"/>
    <x v="232"/>
    <x v="488"/>
    <d v="2024-03-07T00:00:00"/>
    <x v="54"/>
    <x v="50"/>
    <x v="0"/>
    <x v="0"/>
    <n v="4"/>
    <n v="23.2"/>
    <n v="8"/>
    <n v="2.61"/>
    <x v="0"/>
    <n v="10.61"/>
  </r>
  <r>
    <n v="959972"/>
    <x v="4"/>
    <x v="0"/>
    <x v="279"/>
    <x v="71"/>
    <d v="2024-09-23T00:00:00"/>
    <x v="459"/>
    <x v="50"/>
    <x v="1"/>
    <x v="4"/>
    <n v="3"/>
    <n v="1.06"/>
    <n v="8.25"/>
    <n v="0.63"/>
    <x v="0"/>
    <n v="8.8800000000000008"/>
  </r>
  <r>
    <n v="664139"/>
    <x v="1"/>
    <x v="5"/>
    <x v="55"/>
    <x v="489"/>
    <d v="2025-02-28T00:00:00"/>
    <x v="460"/>
    <x v="44"/>
    <x v="1"/>
    <x v="2"/>
    <n v="3"/>
    <n v="15.76"/>
    <n v="8.25"/>
    <n v="2.98"/>
    <x v="0"/>
    <n v="11.23"/>
  </r>
  <r>
    <n v="828834"/>
    <x v="7"/>
    <x v="3"/>
    <x v="339"/>
    <x v="490"/>
    <d v="2025-03-28T00:00:00"/>
    <x v="461"/>
    <x v="61"/>
    <x v="0"/>
    <x v="3"/>
    <n v="1"/>
    <n v="1.97"/>
    <n v="4.25"/>
    <n v="0.6"/>
    <x v="0"/>
    <n v="4.8499999999999996"/>
  </r>
  <r>
    <n v="830361"/>
    <x v="9"/>
    <x v="6"/>
    <x v="295"/>
    <x v="491"/>
    <d v="2024-02-11T00:00:00"/>
    <x v="462"/>
    <x v="20"/>
    <x v="0"/>
    <x v="1"/>
    <n v="3"/>
    <n v="16.68"/>
    <n v="6.75"/>
    <n v="3.31"/>
    <x v="1"/>
    <n v="10.06"/>
  </r>
  <r>
    <n v="792165"/>
    <x v="3"/>
    <x v="4"/>
    <x v="340"/>
    <x v="492"/>
    <d v="2024-01-15T00:00:00"/>
    <x v="463"/>
    <x v="79"/>
    <x v="1"/>
    <x v="0"/>
    <n v="3"/>
    <n v="12.96"/>
    <n v="8.25"/>
    <n v="2.13"/>
    <x v="0"/>
    <n v="10.379999999999999"/>
  </r>
  <r>
    <n v="430779"/>
    <x v="8"/>
    <x v="1"/>
    <x v="51"/>
    <x v="250"/>
    <d v="2025-02-16T00:00:00"/>
    <x v="8"/>
    <x v="30"/>
    <x v="0"/>
    <x v="0"/>
    <n v="4"/>
    <n v="24.19"/>
    <n v="8"/>
    <n v="2.8"/>
    <x v="1"/>
    <n v="10.8"/>
  </r>
  <r>
    <n v="847078"/>
    <x v="7"/>
    <x v="0"/>
    <x v="153"/>
    <x v="493"/>
    <d v="2024-07-11T00:00:00"/>
    <x v="117"/>
    <x v="61"/>
    <x v="1"/>
    <x v="3"/>
    <n v="3"/>
    <n v="10.14"/>
    <n v="8.25"/>
    <n v="0.47"/>
    <x v="0"/>
    <n v="8.7200000000000006"/>
  </r>
  <r>
    <n v="463625"/>
    <x v="3"/>
    <x v="8"/>
    <x v="341"/>
    <x v="494"/>
    <d v="2025-04-30T00:00:00"/>
    <x v="464"/>
    <x v="28"/>
    <x v="0"/>
    <x v="2"/>
    <n v="2"/>
    <n v="20.39"/>
    <n v="5.5"/>
    <n v="1.88"/>
    <x v="0"/>
    <n v="7.38"/>
  </r>
  <r>
    <n v="505977"/>
    <x v="7"/>
    <x v="2"/>
    <x v="241"/>
    <x v="487"/>
    <d v="2024-08-05T00:00:00"/>
    <x v="465"/>
    <x v="2"/>
    <x v="0"/>
    <x v="3"/>
    <n v="3"/>
    <n v="16.59"/>
    <n v="6.75"/>
    <n v="0.26"/>
    <x v="0"/>
    <n v="7.01"/>
  </r>
  <r>
    <n v="500773"/>
    <x v="5"/>
    <x v="1"/>
    <x v="341"/>
    <x v="495"/>
    <d v="2025-04-30T00:00:00"/>
    <x v="461"/>
    <x v="45"/>
    <x v="1"/>
    <x v="0"/>
    <n v="4"/>
    <n v="4.24"/>
    <n v="9.5"/>
    <n v="2.91"/>
    <x v="0"/>
    <n v="12.41"/>
  </r>
  <r>
    <n v="734775"/>
    <x v="3"/>
    <x v="9"/>
    <x v="342"/>
    <x v="496"/>
    <d v="2025-02-25T00:00:00"/>
    <x v="466"/>
    <x v="43"/>
    <x v="0"/>
    <x v="0"/>
    <n v="4"/>
    <n v="13.76"/>
    <n v="8"/>
    <n v="2.4"/>
    <x v="0"/>
    <n v="10.4"/>
  </r>
  <r>
    <n v="244818"/>
    <x v="4"/>
    <x v="2"/>
    <x v="202"/>
    <x v="497"/>
    <d v="2024-04-15T00:00:00"/>
    <x v="467"/>
    <x v="36"/>
    <x v="0"/>
    <x v="2"/>
    <n v="1"/>
    <n v="8.2799999999999994"/>
    <n v="4.25"/>
    <n v="1.67"/>
    <x v="0"/>
    <n v="5.92"/>
  </r>
  <r>
    <n v="854388"/>
    <x v="0"/>
    <x v="7"/>
    <x v="343"/>
    <x v="498"/>
    <d v="2024-09-03T00:00:00"/>
    <x v="468"/>
    <x v="67"/>
    <x v="0"/>
    <x v="3"/>
    <n v="3"/>
    <n v="24.05"/>
    <n v="6.75"/>
    <n v="0.91"/>
    <x v="0"/>
    <n v="7.66"/>
  </r>
  <r>
    <n v="881828"/>
    <x v="4"/>
    <x v="7"/>
    <x v="307"/>
    <x v="499"/>
    <d v="2024-05-25T00:00:00"/>
    <x v="469"/>
    <x v="33"/>
    <x v="0"/>
    <x v="0"/>
    <n v="0"/>
    <n v="19.18"/>
    <n v="3"/>
    <n v="3.06"/>
    <x v="1"/>
    <n v="6.0600000000000005"/>
  </r>
  <r>
    <n v="379825"/>
    <x v="9"/>
    <x v="1"/>
    <x v="344"/>
    <x v="500"/>
    <d v="2025-04-20T00:00:00"/>
    <x v="470"/>
    <x v="45"/>
    <x v="0"/>
    <x v="0"/>
    <n v="5"/>
    <n v="1.1399999999999999"/>
    <n v="9.25"/>
    <n v="0.4"/>
    <x v="1"/>
    <n v="9.65"/>
  </r>
  <r>
    <n v="917707"/>
    <x v="8"/>
    <x v="7"/>
    <x v="250"/>
    <x v="11"/>
    <d v="2025-01-25T00:00:00"/>
    <x v="471"/>
    <x v="29"/>
    <x v="1"/>
    <x v="3"/>
    <n v="1"/>
    <n v="21.38"/>
    <n v="5.75"/>
    <n v="2.46"/>
    <x v="1"/>
    <n v="8.2100000000000009"/>
  </r>
  <r>
    <n v="244192"/>
    <x v="2"/>
    <x v="5"/>
    <x v="75"/>
    <x v="122"/>
    <d v="2024-06-24T00:00:00"/>
    <x v="122"/>
    <x v="1"/>
    <x v="1"/>
    <x v="1"/>
    <n v="2"/>
    <n v="23.78"/>
    <n v="7"/>
    <n v="0.67"/>
    <x v="0"/>
    <n v="7.67"/>
  </r>
  <r>
    <n v="803950"/>
    <x v="1"/>
    <x v="5"/>
    <x v="126"/>
    <x v="312"/>
    <d v="2024-02-21T00:00:00"/>
    <x v="135"/>
    <x v="32"/>
    <x v="1"/>
    <x v="2"/>
    <n v="3"/>
    <n v="17.350000000000001"/>
    <n v="8.25"/>
    <n v="2.6"/>
    <x v="0"/>
    <n v="10.85"/>
  </r>
  <r>
    <n v="358771"/>
    <x v="6"/>
    <x v="3"/>
    <x v="328"/>
    <x v="501"/>
    <d v="2024-02-02T00:00:00"/>
    <x v="472"/>
    <x v="29"/>
    <x v="1"/>
    <x v="3"/>
    <n v="3"/>
    <n v="15.48"/>
    <n v="8.25"/>
    <n v="2.23"/>
    <x v="0"/>
    <n v="10.48"/>
  </r>
  <r>
    <n v="722650"/>
    <x v="5"/>
    <x v="2"/>
    <x v="41"/>
    <x v="502"/>
    <d v="2025-05-13T00:00:00"/>
    <x v="406"/>
    <x v="1"/>
    <x v="0"/>
    <x v="4"/>
    <n v="3"/>
    <n v="20.76"/>
    <n v="6.75"/>
    <n v="0.13"/>
    <x v="0"/>
    <n v="6.88"/>
  </r>
  <r>
    <n v="357657"/>
    <x v="5"/>
    <x v="2"/>
    <x v="98"/>
    <x v="3"/>
    <d v="2024-11-03T00:00:00"/>
    <x v="473"/>
    <x v="4"/>
    <x v="1"/>
    <x v="2"/>
    <n v="5"/>
    <n v="24.08"/>
    <n v="10.75"/>
    <n v="0.95"/>
    <x v="1"/>
    <n v="11.7"/>
  </r>
  <r>
    <n v="560905"/>
    <x v="6"/>
    <x v="6"/>
    <x v="229"/>
    <x v="503"/>
    <d v="2024-08-10T00:00:00"/>
    <x v="474"/>
    <x v="20"/>
    <x v="0"/>
    <x v="4"/>
    <n v="2"/>
    <n v="15.52"/>
    <n v="5.5"/>
    <n v="0.27"/>
    <x v="1"/>
    <n v="5.77"/>
  </r>
  <r>
    <n v="642081"/>
    <x v="2"/>
    <x v="9"/>
    <x v="122"/>
    <x v="504"/>
    <d v="2025-05-16T00:00:00"/>
    <x v="439"/>
    <x v="72"/>
    <x v="0"/>
    <x v="2"/>
    <n v="0"/>
    <n v="4.9000000000000004"/>
    <n v="3"/>
    <n v="1.76"/>
    <x v="0"/>
    <n v="4.76"/>
  </r>
  <r>
    <n v="829928"/>
    <x v="5"/>
    <x v="7"/>
    <x v="345"/>
    <x v="347"/>
    <d v="2024-11-01T00:00:00"/>
    <x v="475"/>
    <x v="37"/>
    <x v="1"/>
    <x v="4"/>
    <n v="0"/>
    <n v="4.88"/>
    <n v="4.5"/>
    <n v="1.77"/>
    <x v="0"/>
    <n v="6.27"/>
  </r>
  <r>
    <n v="847251"/>
    <x v="1"/>
    <x v="9"/>
    <x v="80"/>
    <x v="505"/>
    <d v="2024-03-11T00:00:00"/>
    <x v="476"/>
    <x v="48"/>
    <x v="1"/>
    <x v="0"/>
    <n v="5"/>
    <n v="18.46"/>
    <n v="10.75"/>
    <n v="0.27"/>
    <x v="0"/>
    <n v="11.02"/>
  </r>
  <r>
    <n v="840532"/>
    <x v="8"/>
    <x v="8"/>
    <x v="232"/>
    <x v="506"/>
    <d v="2024-03-07T00:00:00"/>
    <x v="477"/>
    <x v="61"/>
    <x v="1"/>
    <x v="2"/>
    <n v="4"/>
    <n v="23.77"/>
    <n v="9.5"/>
    <n v="1.1399999999999999"/>
    <x v="0"/>
    <n v="10.64"/>
  </r>
  <r>
    <n v="499095"/>
    <x v="7"/>
    <x v="7"/>
    <x v="272"/>
    <x v="507"/>
    <d v="2024-09-17T00:00:00"/>
    <x v="478"/>
    <x v="15"/>
    <x v="0"/>
    <x v="0"/>
    <n v="1"/>
    <n v="4.88"/>
    <n v="4.25"/>
    <n v="2.14"/>
    <x v="0"/>
    <n v="6.3900000000000006"/>
  </r>
  <r>
    <n v="539963"/>
    <x v="4"/>
    <x v="6"/>
    <x v="89"/>
    <x v="508"/>
    <d v="2024-12-12T00:00:00"/>
    <x v="420"/>
    <x v="27"/>
    <x v="0"/>
    <x v="1"/>
    <n v="1"/>
    <n v="24.03"/>
    <n v="4.25"/>
    <n v="0.01"/>
    <x v="0"/>
    <n v="4.26"/>
  </r>
  <r>
    <n v="902575"/>
    <x v="4"/>
    <x v="0"/>
    <x v="332"/>
    <x v="59"/>
    <d v="2024-12-22T00:00:00"/>
    <x v="259"/>
    <x v="8"/>
    <x v="1"/>
    <x v="2"/>
    <n v="0"/>
    <n v="15.4"/>
    <n v="4.5"/>
    <n v="2.4700000000000002"/>
    <x v="1"/>
    <n v="6.9700000000000006"/>
  </r>
  <r>
    <n v="327408"/>
    <x v="9"/>
    <x v="9"/>
    <x v="13"/>
    <x v="509"/>
    <d v="2024-12-18T00:00:00"/>
    <x v="333"/>
    <x v="37"/>
    <x v="1"/>
    <x v="1"/>
    <n v="4"/>
    <n v="15.2"/>
    <n v="9.5"/>
    <n v="0.73"/>
    <x v="0"/>
    <n v="10.23"/>
  </r>
  <r>
    <n v="673929"/>
    <x v="4"/>
    <x v="1"/>
    <x v="346"/>
    <x v="405"/>
    <d v="2025-05-03T00:00:00"/>
    <x v="479"/>
    <x v="39"/>
    <x v="0"/>
    <x v="1"/>
    <n v="1"/>
    <n v="4.13"/>
    <n v="4.25"/>
    <n v="3.27"/>
    <x v="1"/>
    <n v="7.52"/>
  </r>
  <r>
    <n v="138504"/>
    <x v="2"/>
    <x v="0"/>
    <x v="347"/>
    <x v="510"/>
    <d v="2025-03-25T00:00:00"/>
    <x v="480"/>
    <x v="29"/>
    <x v="1"/>
    <x v="3"/>
    <n v="0"/>
    <n v="1.7"/>
    <n v="4.5"/>
    <n v="1.25"/>
    <x v="0"/>
    <n v="5.75"/>
  </r>
  <r>
    <n v="286906"/>
    <x v="2"/>
    <x v="6"/>
    <x v="218"/>
    <x v="511"/>
    <d v="2025-04-19T00:00:00"/>
    <x v="132"/>
    <x v="78"/>
    <x v="0"/>
    <x v="4"/>
    <n v="5"/>
    <n v="14.68"/>
    <n v="9.25"/>
    <n v="4.66"/>
    <x v="1"/>
    <n v="13.91"/>
  </r>
  <r>
    <n v="197649"/>
    <x v="4"/>
    <x v="8"/>
    <x v="70"/>
    <x v="512"/>
    <d v="2024-10-13T00:00:00"/>
    <x v="481"/>
    <x v="23"/>
    <x v="0"/>
    <x v="4"/>
    <n v="4"/>
    <n v="2.09"/>
    <n v="8"/>
    <n v="2.35"/>
    <x v="1"/>
    <n v="10.35"/>
  </r>
  <r>
    <n v="227950"/>
    <x v="4"/>
    <x v="8"/>
    <x v="348"/>
    <x v="513"/>
    <d v="2025-02-13T00:00:00"/>
    <x v="482"/>
    <x v="37"/>
    <x v="0"/>
    <x v="0"/>
    <n v="4"/>
    <n v="1.93"/>
    <n v="8"/>
    <n v="1.71"/>
    <x v="0"/>
    <n v="9.7100000000000009"/>
  </r>
  <r>
    <n v="759531"/>
    <x v="5"/>
    <x v="4"/>
    <x v="349"/>
    <x v="514"/>
    <d v="2025-01-10T00:00:00"/>
    <x v="390"/>
    <x v="29"/>
    <x v="1"/>
    <x v="4"/>
    <n v="4"/>
    <n v="21.27"/>
    <n v="9.5"/>
    <n v="0.78"/>
    <x v="0"/>
    <n v="10.28"/>
  </r>
  <r>
    <n v="703080"/>
    <x v="9"/>
    <x v="8"/>
    <x v="118"/>
    <x v="515"/>
    <d v="2024-04-10T00:00:00"/>
    <x v="483"/>
    <x v="74"/>
    <x v="1"/>
    <x v="2"/>
    <n v="5"/>
    <n v="15.98"/>
    <n v="10.75"/>
    <n v="1.48"/>
    <x v="0"/>
    <n v="12.23"/>
  </r>
  <r>
    <n v="288646"/>
    <x v="9"/>
    <x v="5"/>
    <x v="350"/>
    <x v="516"/>
    <d v="2024-08-13T00:00:00"/>
    <x v="484"/>
    <x v="68"/>
    <x v="0"/>
    <x v="1"/>
    <n v="0"/>
    <n v="11.89"/>
    <n v="3"/>
    <n v="2.39"/>
    <x v="0"/>
    <n v="5.3900000000000006"/>
  </r>
  <r>
    <n v="873291"/>
    <x v="1"/>
    <x v="1"/>
    <x v="88"/>
    <x v="517"/>
    <d v="2024-11-18T00:00:00"/>
    <x v="196"/>
    <x v="37"/>
    <x v="0"/>
    <x v="3"/>
    <n v="2"/>
    <n v="14.23"/>
    <n v="5.5"/>
    <n v="1.91"/>
    <x v="0"/>
    <n v="7.41"/>
  </r>
  <r>
    <n v="111846"/>
    <x v="1"/>
    <x v="6"/>
    <x v="287"/>
    <x v="518"/>
    <d v="2024-07-16T00:00:00"/>
    <x v="485"/>
    <x v="24"/>
    <x v="1"/>
    <x v="3"/>
    <n v="4"/>
    <n v="13.97"/>
    <n v="9.5"/>
    <n v="2.2999999999999998"/>
    <x v="0"/>
    <n v="11.8"/>
  </r>
  <r>
    <n v="219366"/>
    <x v="3"/>
    <x v="8"/>
    <x v="98"/>
    <x v="519"/>
    <d v="2024-11-03T00:00:00"/>
    <x v="486"/>
    <x v="15"/>
    <x v="0"/>
    <x v="0"/>
    <n v="1"/>
    <n v="8.6"/>
    <n v="4.25"/>
    <n v="1.69"/>
    <x v="1"/>
    <n v="5.9399999999999995"/>
  </r>
  <r>
    <n v="805139"/>
    <x v="8"/>
    <x v="9"/>
    <x v="36"/>
    <x v="508"/>
    <d v="2024-01-28T00:00:00"/>
    <x v="487"/>
    <x v="41"/>
    <x v="1"/>
    <x v="0"/>
    <n v="5"/>
    <n v="11.79"/>
    <n v="10.75"/>
    <n v="4.33"/>
    <x v="1"/>
    <n v="15.08"/>
  </r>
  <r>
    <n v="451387"/>
    <x v="8"/>
    <x v="3"/>
    <x v="123"/>
    <x v="520"/>
    <d v="2024-02-13T00:00:00"/>
    <x v="488"/>
    <x v="44"/>
    <x v="1"/>
    <x v="2"/>
    <n v="5"/>
    <n v="17.12"/>
    <n v="10.75"/>
    <n v="1.67"/>
    <x v="0"/>
    <n v="12.42"/>
  </r>
  <r>
    <n v="119627"/>
    <x v="1"/>
    <x v="1"/>
    <x v="54"/>
    <x v="488"/>
    <d v="2024-09-14T00:00:00"/>
    <x v="489"/>
    <x v="62"/>
    <x v="0"/>
    <x v="0"/>
    <n v="2"/>
    <n v="21.1"/>
    <n v="5.5"/>
    <n v="1.7"/>
    <x v="1"/>
    <n v="7.2"/>
  </r>
  <r>
    <n v="493468"/>
    <x v="5"/>
    <x v="7"/>
    <x v="336"/>
    <x v="521"/>
    <d v="2025-03-19T00:00:00"/>
    <x v="290"/>
    <x v="29"/>
    <x v="1"/>
    <x v="0"/>
    <n v="4"/>
    <n v="3.36"/>
    <n v="9.5"/>
    <n v="2.35"/>
    <x v="0"/>
    <n v="11.85"/>
  </r>
  <r>
    <n v="423256"/>
    <x v="3"/>
    <x v="0"/>
    <x v="168"/>
    <x v="8"/>
    <d v="2024-07-29T00:00:00"/>
    <x v="490"/>
    <x v="37"/>
    <x v="0"/>
    <x v="4"/>
    <n v="1"/>
    <n v="9.6"/>
    <n v="4.25"/>
    <n v="2.4900000000000002"/>
    <x v="0"/>
    <n v="6.74"/>
  </r>
  <r>
    <n v="417329"/>
    <x v="1"/>
    <x v="2"/>
    <x v="334"/>
    <x v="522"/>
    <d v="2024-08-22T00:00:00"/>
    <x v="491"/>
    <x v="32"/>
    <x v="0"/>
    <x v="3"/>
    <n v="0"/>
    <n v="19.559999999999999"/>
    <n v="3"/>
    <n v="2.74"/>
    <x v="0"/>
    <n v="5.74"/>
  </r>
  <r>
    <n v="565330"/>
    <x v="5"/>
    <x v="0"/>
    <x v="281"/>
    <x v="50"/>
    <d v="2025-01-09T00:00:00"/>
    <x v="492"/>
    <x v="69"/>
    <x v="0"/>
    <x v="0"/>
    <n v="2"/>
    <n v="23.13"/>
    <n v="5.5"/>
    <n v="2.2000000000000002"/>
    <x v="0"/>
    <n v="7.7"/>
  </r>
  <r>
    <n v="649063"/>
    <x v="4"/>
    <x v="8"/>
    <x v="351"/>
    <x v="523"/>
    <d v="2024-04-21T00:00:00"/>
    <x v="493"/>
    <x v="59"/>
    <x v="0"/>
    <x v="0"/>
    <n v="5"/>
    <n v="1.4"/>
    <n v="9.25"/>
    <n v="1.94"/>
    <x v="1"/>
    <n v="11.19"/>
  </r>
  <r>
    <n v="647718"/>
    <x v="0"/>
    <x v="0"/>
    <x v="175"/>
    <x v="387"/>
    <d v="2024-08-29T00:00:00"/>
    <x v="323"/>
    <x v="4"/>
    <x v="0"/>
    <x v="3"/>
    <n v="3"/>
    <n v="22.29"/>
    <n v="6.75"/>
    <n v="0.31"/>
    <x v="0"/>
    <n v="7.06"/>
  </r>
  <r>
    <n v="903398"/>
    <x v="4"/>
    <x v="0"/>
    <x v="223"/>
    <x v="524"/>
    <d v="2025-03-24T00:00:00"/>
    <x v="487"/>
    <x v="55"/>
    <x v="0"/>
    <x v="3"/>
    <n v="1"/>
    <n v="5.22"/>
    <n v="4.25"/>
    <n v="0.83"/>
    <x v="0"/>
    <n v="5.08"/>
  </r>
  <r>
    <n v="434652"/>
    <x v="8"/>
    <x v="4"/>
    <x v="352"/>
    <x v="323"/>
    <d v="2024-07-30T00:00:00"/>
    <x v="213"/>
    <x v="10"/>
    <x v="0"/>
    <x v="3"/>
    <n v="0"/>
    <n v="0.87"/>
    <n v="3"/>
    <n v="1.87"/>
    <x v="0"/>
    <n v="4.87"/>
  </r>
  <r>
    <n v="639031"/>
    <x v="0"/>
    <x v="5"/>
    <x v="342"/>
    <x v="411"/>
    <d v="2025-02-25T00:00:00"/>
    <x v="410"/>
    <x v="63"/>
    <x v="1"/>
    <x v="3"/>
    <n v="1"/>
    <n v="23.61"/>
    <n v="5.75"/>
    <n v="2.41"/>
    <x v="0"/>
    <n v="8.16"/>
  </r>
  <r>
    <n v="701969"/>
    <x v="1"/>
    <x v="7"/>
    <x v="274"/>
    <x v="525"/>
    <d v="2024-02-25T00:00:00"/>
    <x v="69"/>
    <x v="55"/>
    <x v="1"/>
    <x v="2"/>
    <n v="3"/>
    <n v="1.74"/>
    <n v="8.25"/>
    <n v="0.14000000000000001"/>
    <x v="1"/>
    <n v="8.39"/>
  </r>
  <r>
    <n v="808308"/>
    <x v="7"/>
    <x v="4"/>
    <x v="353"/>
    <x v="526"/>
    <d v="2024-10-24T00:00:00"/>
    <x v="153"/>
    <x v="22"/>
    <x v="0"/>
    <x v="4"/>
    <n v="3"/>
    <n v="4.8899999999999997"/>
    <n v="6.75"/>
    <n v="1.79"/>
    <x v="0"/>
    <n v="8.5399999999999991"/>
  </r>
  <r>
    <n v="721549"/>
    <x v="8"/>
    <x v="1"/>
    <x v="354"/>
    <x v="527"/>
    <d v="2024-10-03T00:00:00"/>
    <x v="187"/>
    <x v="55"/>
    <x v="1"/>
    <x v="0"/>
    <n v="5"/>
    <n v="19.079999999999998"/>
    <n v="10.75"/>
    <n v="2.4300000000000002"/>
    <x v="0"/>
    <n v="13.18"/>
  </r>
  <r>
    <n v="182361"/>
    <x v="8"/>
    <x v="1"/>
    <x v="226"/>
    <x v="159"/>
    <d v="2024-04-12T00:00:00"/>
    <x v="494"/>
    <x v="30"/>
    <x v="1"/>
    <x v="1"/>
    <n v="3"/>
    <n v="8.1"/>
    <n v="8.25"/>
    <n v="1.93"/>
    <x v="0"/>
    <n v="10.18"/>
  </r>
  <r>
    <n v="903726"/>
    <x v="8"/>
    <x v="9"/>
    <x v="355"/>
    <x v="528"/>
    <d v="2024-06-28T00:00:00"/>
    <x v="469"/>
    <x v="2"/>
    <x v="0"/>
    <x v="2"/>
    <n v="2"/>
    <n v="22.87"/>
    <n v="5.5"/>
    <n v="1.18"/>
    <x v="0"/>
    <n v="6.68"/>
  </r>
  <r>
    <n v="833599"/>
    <x v="3"/>
    <x v="8"/>
    <x v="13"/>
    <x v="529"/>
    <d v="2024-12-18T00:00:00"/>
    <x v="495"/>
    <x v="14"/>
    <x v="0"/>
    <x v="1"/>
    <n v="3"/>
    <n v="3.27"/>
    <n v="6.75"/>
    <n v="1.44"/>
    <x v="0"/>
    <n v="8.19"/>
  </r>
  <r>
    <n v="986850"/>
    <x v="2"/>
    <x v="6"/>
    <x v="356"/>
    <x v="81"/>
    <d v="2024-09-27T00:00:00"/>
    <x v="55"/>
    <x v="29"/>
    <x v="0"/>
    <x v="2"/>
    <n v="0"/>
    <n v="10.44"/>
    <n v="3"/>
    <n v="2.14"/>
    <x v="0"/>
    <n v="5.1400000000000006"/>
  </r>
  <r>
    <n v="212178"/>
    <x v="3"/>
    <x v="2"/>
    <x v="255"/>
    <x v="530"/>
    <d v="2025-05-19T00:00:00"/>
    <x v="284"/>
    <x v="49"/>
    <x v="1"/>
    <x v="2"/>
    <n v="3"/>
    <n v="10.32"/>
    <n v="8.25"/>
    <n v="1.24"/>
    <x v="0"/>
    <n v="9.49"/>
  </r>
  <r>
    <n v="751034"/>
    <x v="1"/>
    <x v="2"/>
    <x v="39"/>
    <x v="531"/>
    <d v="2024-05-03T00:00:00"/>
    <x v="496"/>
    <x v="46"/>
    <x v="1"/>
    <x v="1"/>
    <n v="2"/>
    <n v="5.6"/>
    <n v="7"/>
    <n v="2.08"/>
    <x v="0"/>
    <n v="9.08"/>
  </r>
  <r>
    <n v="552091"/>
    <x v="6"/>
    <x v="1"/>
    <x v="327"/>
    <x v="532"/>
    <d v="2024-09-22T00:00:00"/>
    <x v="497"/>
    <x v="42"/>
    <x v="0"/>
    <x v="0"/>
    <n v="5"/>
    <n v="16.91"/>
    <n v="9.25"/>
    <n v="3.7"/>
    <x v="1"/>
    <n v="12.95"/>
  </r>
  <r>
    <n v="846490"/>
    <x v="9"/>
    <x v="9"/>
    <x v="203"/>
    <x v="92"/>
    <d v="2024-03-29T00:00:00"/>
    <x v="292"/>
    <x v="65"/>
    <x v="1"/>
    <x v="3"/>
    <n v="4"/>
    <n v="2.89"/>
    <n v="9.5"/>
    <n v="1.34"/>
    <x v="0"/>
    <n v="10.84"/>
  </r>
  <r>
    <n v="422998"/>
    <x v="6"/>
    <x v="4"/>
    <x v="111"/>
    <x v="432"/>
    <d v="2025-04-09T00:00:00"/>
    <x v="498"/>
    <x v="33"/>
    <x v="1"/>
    <x v="3"/>
    <n v="3"/>
    <n v="16.3"/>
    <n v="8.25"/>
    <n v="0.18"/>
    <x v="0"/>
    <n v="8.43"/>
  </r>
  <r>
    <n v="328182"/>
    <x v="2"/>
    <x v="1"/>
    <x v="293"/>
    <x v="533"/>
    <d v="2025-05-09T00:00:00"/>
    <x v="10"/>
    <x v="12"/>
    <x v="0"/>
    <x v="0"/>
    <n v="3"/>
    <n v="13.52"/>
    <n v="6.75"/>
    <n v="1.17"/>
    <x v="0"/>
    <n v="7.92"/>
  </r>
  <r>
    <n v="706005"/>
    <x v="8"/>
    <x v="5"/>
    <x v="227"/>
    <x v="140"/>
    <d v="2024-06-08T00:00:00"/>
    <x v="499"/>
    <x v="53"/>
    <x v="1"/>
    <x v="2"/>
    <n v="5"/>
    <n v="7.96"/>
    <n v="10.75"/>
    <n v="4.72"/>
    <x v="1"/>
    <n v="15.469999999999999"/>
  </r>
  <r>
    <n v="555844"/>
    <x v="3"/>
    <x v="4"/>
    <x v="339"/>
    <x v="534"/>
    <d v="2025-03-28T00:00:00"/>
    <x v="378"/>
    <x v="11"/>
    <x v="1"/>
    <x v="0"/>
    <n v="2"/>
    <n v="2.0299999999999998"/>
    <n v="7"/>
    <n v="2.7"/>
    <x v="0"/>
    <n v="9.6999999999999993"/>
  </r>
  <r>
    <n v="155708"/>
    <x v="7"/>
    <x v="2"/>
    <x v="357"/>
    <x v="535"/>
    <d v="2024-10-06T00:00:00"/>
    <x v="500"/>
    <x v="50"/>
    <x v="1"/>
    <x v="1"/>
    <n v="1"/>
    <n v="11.08"/>
    <n v="5.75"/>
    <n v="2.95"/>
    <x v="1"/>
    <n v="8.6999999999999993"/>
  </r>
  <r>
    <n v="755584"/>
    <x v="3"/>
    <x v="3"/>
    <x v="358"/>
    <x v="193"/>
    <d v="2024-11-11T00:00:00"/>
    <x v="159"/>
    <x v="23"/>
    <x v="1"/>
    <x v="2"/>
    <n v="1"/>
    <n v="16.73"/>
    <n v="5.75"/>
    <n v="1.42"/>
    <x v="0"/>
    <n v="7.17"/>
  </r>
  <r>
    <n v="297370"/>
    <x v="5"/>
    <x v="3"/>
    <x v="357"/>
    <x v="536"/>
    <d v="2024-10-06T00:00:00"/>
    <x v="501"/>
    <x v="71"/>
    <x v="0"/>
    <x v="3"/>
    <n v="5"/>
    <n v="3.58"/>
    <n v="9.25"/>
    <n v="0.06"/>
    <x v="1"/>
    <n v="9.31"/>
  </r>
  <r>
    <n v="779885"/>
    <x v="7"/>
    <x v="7"/>
    <x v="25"/>
    <x v="537"/>
    <d v="2025-01-13T00:00:00"/>
    <x v="502"/>
    <x v="36"/>
    <x v="0"/>
    <x v="1"/>
    <n v="1"/>
    <n v="16.23"/>
    <n v="4.25"/>
    <n v="1.25"/>
    <x v="0"/>
    <n v="5.5"/>
  </r>
  <r>
    <n v="578180"/>
    <x v="9"/>
    <x v="3"/>
    <x v="275"/>
    <x v="91"/>
    <d v="2025-04-29T00:00:00"/>
    <x v="503"/>
    <x v="52"/>
    <x v="1"/>
    <x v="2"/>
    <n v="3"/>
    <n v="14.03"/>
    <n v="8.25"/>
    <n v="1.35"/>
    <x v="0"/>
    <n v="9.6"/>
  </r>
  <r>
    <n v="472566"/>
    <x v="1"/>
    <x v="7"/>
    <x v="117"/>
    <x v="148"/>
    <d v="2024-11-25T00:00:00"/>
    <x v="115"/>
    <x v="29"/>
    <x v="0"/>
    <x v="2"/>
    <n v="3"/>
    <n v="21.25"/>
    <n v="6.75"/>
    <n v="0.71"/>
    <x v="0"/>
    <n v="7.46"/>
  </r>
  <r>
    <n v="626100"/>
    <x v="4"/>
    <x v="3"/>
    <x v="55"/>
    <x v="99"/>
    <d v="2025-02-28T00:00:00"/>
    <x v="504"/>
    <x v="5"/>
    <x v="1"/>
    <x v="1"/>
    <n v="0"/>
    <n v="14.42"/>
    <n v="4.5"/>
    <n v="2.11"/>
    <x v="0"/>
    <n v="6.6099999999999994"/>
  </r>
  <r>
    <n v="218661"/>
    <x v="9"/>
    <x v="9"/>
    <x v="53"/>
    <x v="538"/>
    <d v="2024-03-03T00:00:00"/>
    <x v="505"/>
    <x v="67"/>
    <x v="1"/>
    <x v="4"/>
    <n v="4"/>
    <n v="2.42"/>
    <n v="9.5"/>
    <n v="4.45"/>
    <x v="1"/>
    <n v="13.95"/>
  </r>
  <r>
    <n v="192742"/>
    <x v="1"/>
    <x v="9"/>
    <x v="249"/>
    <x v="2"/>
    <d v="2025-05-04T00:00:00"/>
    <x v="506"/>
    <x v="49"/>
    <x v="1"/>
    <x v="2"/>
    <n v="0"/>
    <n v="22.64"/>
    <n v="4.5"/>
    <n v="2.68"/>
    <x v="1"/>
    <n v="7.18"/>
  </r>
  <r>
    <n v="111307"/>
    <x v="8"/>
    <x v="9"/>
    <x v="316"/>
    <x v="539"/>
    <d v="2025-02-02T00:00:00"/>
    <x v="507"/>
    <x v="16"/>
    <x v="1"/>
    <x v="4"/>
    <n v="2"/>
    <n v="24.03"/>
    <n v="7"/>
    <n v="3.99"/>
    <x v="1"/>
    <n v="10.99"/>
  </r>
  <r>
    <n v="403257"/>
    <x v="2"/>
    <x v="0"/>
    <x v="111"/>
    <x v="540"/>
    <d v="2025-04-09T00:00:00"/>
    <x v="84"/>
    <x v="28"/>
    <x v="1"/>
    <x v="1"/>
    <n v="5"/>
    <n v="12.09"/>
    <n v="10.75"/>
    <n v="0.51"/>
    <x v="0"/>
    <n v="11.26"/>
  </r>
  <r>
    <n v="154127"/>
    <x v="4"/>
    <x v="1"/>
    <x v="130"/>
    <x v="541"/>
    <d v="2024-01-22T00:00:00"/>
    <x v="508"/>
    <x v="27"/>
    <x v="1"/>
    <x v="1"/>
    <n v="1"/>
    <n v="12.89"/>
    <n v="5.75"/>
    <n v="2.5499999999999998"/>
    <x v="0"/>
    <n v="8.3000000000000007"/>
  </r>
  <r>
    <n v="391345"/>
    <x v="4"/>
    <x v="7"/>
    <x v="45"/>
    <x v="542"/>
    <d v="2025-04-23T00:00:00"/>
    <x v="509"/>
    <x v="3"/>
    <x v="1"/>
    <x v="3"/>
    <n v="0"/>
    <n v="18.670000000000002"/>
    <n v="4.5"/>
    <n v="1.81"/>
    <x v="0"/>
    <n v="6.3100000000000005"/>
  </r>
  <r>
    <n v="720515"/>
    <x v="2"/>
    <x v="9"/>
    <x v="31"/>
    <x v="543"/>
    <d v="2024-10-14T00:00:00"/>
    <x v="510"/>
    <x v="32"/>
    <x v="1"/>
    <x v="0"/>
    <n v="3"/>
    <n v="4.93"/>
    <n v="8.25"/>
    <n v="1.58"/>
    <x v="0"/>
    <n v="9.83"/>
  </r>
  <r>
    <n v="134697"/>
    <x v="3"/>
    <x v="4"/>
    <x v="359"/>
    <x v="544"/>
    <d v="2024-04-22T00:00:00"/>
    <x v="511"/>
    <x v="78"/>
    <x v="0"/>
    <x v="4"/>
    <n v="3"/>
    <n v="19.37"/>
    <n v="6.75"/>
    <n v="0.71"/>
    <x v="0"/>
    <n v="7.46"/>
  </r>
  <r>
    <n v="561567"/>
    <x v="2"/>
    <x v="5"/>
    <x v="223"/>
    <x v="545"/>
    <d v="2025-03-24T00:00:00"/>
    <x v="411"/>
    <x v="63"/>
    <x v="0"/>
    <x v="3"/>
    <n v="0"/>
    <n v="1.79"/>
    <n v="3"/>
    <n v="1.39"/>
    <x v="0"/>
    <n v="4.3899999999999997"/>
  </r>
  <r>
    <n v="599365"/>
    <x v="4"/>
    <x v="9"/>
    <x v="360"/>
    <x v="546"/>
    <d v="2025-02-17T00:00:00"/>
    <x v="512"/>
    <x v="45"/>
    <x v="1"/>
    <x v="4"/>
    <n v="3"/>
    <n v="6.93"/>
    <n v="8.25"/>
    <n v="1.59"/>
    <x v="0"/>
    <n v="9.84"/>
  </r>
  <r>
    <n v="555851"/>
    <x v="7"/>
    <x v="6"/>
    <x v="109"/>
    <x v="547"/>
    <d v="2024-12-14T00:00:00"/>
    <x v="513"/>
    <x v="23"/>
    <x v="1"/>
    <x v="2"/>
    <n v="5"/>
    <n v="23.92"/>
    <n v="10.75"/>
    <n v="0.49"/>
    <x v="1"/>
    <n v="11.24"/>
  </r>
  <r>
    <n v="657101"/>
    <x v="3"/>
    <x v="3"/>
    <x v="218"/>
    <x v="548"/>
    <d v="2025-04-19T00:00:00"/>
    <x v="117"/>
    <x v="54"/>
    <x v="1"/>
    <x v="3"/>
    <n v="2"/>
    <n v="20.16"/>
    <n v="7"/>
    <n v="1.28"/>
    <x v="1"/>
    <n v="8.2799999999999994"/>
  </r>
  <r>
    <n v="712553"/>
    <x v="6"/>
    <x v="9"/>
    <x v="15"/>
    <x v="66"/>
    <d v="2024-07-06T00:00:00"/>
    <x v="514"/>
    <x v="65"/>
    <x v="0"/>
    <x v="2"/>
    <n v="2"/>
    <n v="17.100000000000001"/>
    <n v="5.5"/>
    <n v="4.97"/>
    <x v="1"/>
    <n v="10.469999999999999"/>
  </r>
  <r>
    <n v="428487"/>
    <x v="5"/>
    <x v="0"/>
    <x v="361"/>
    <x v="549"/>
    <d v="2024-01-07T00:00:00"/>
    <x v="515"/>
    <x v="24"/>
    <x v="0"/>
    <x v="4"/>
    <n v="0"/>
    <n v="13.37"/>
    <n v="3"/>
    <n v="3.43"/>
    <x v="1"/>
    <n v="6.43"/>
  </r>
  <r>
    <n v="468591"/>
    <x v="1"/>
    <x v="6"/>
    <x v="71"/>
    <x v="488"/>
    <d v="2024-07-14T00:00:00"/>
    <x v="486"/>
    <x v="68"/>
    <x v="0"/>
    <x v="1"/>
    <n v="4"/>
    <n v="2.75"/>
    <n v="8"/>
    <n v="4.6900000000000004"/>
    <x v="1"/>
    <n v="12.690000000000001"/>
  </r>
  <r>
    <n v="788500"/>
    <x v="1"/>
    <x v="1"/>
    <x v="95"/>
    <x v="550"/>
    <d v="2025-05-10T00:00:00"/>
    <x v="516"/>
    <x v="73"/>
    <x v="0"/>
    <x v="1"/>
    <n v="4"/>
    <n v="3.68"/>
    <n v="8"/>
    <n v="3.28"/>
    <x v="1"/>
    <n v="11.28"/>
  </r>
  <r>
    <n v="779378"/>
    <x v="9"/>
    <x v="7"/>
    <x v="362"/>
    <x v="551"/>
    <d v="2024-03-27T00:00:00"/>
    <x v="517"/>
    <x v="52"/>
    <x v="1"/>
    <x v="3"/>
    <n v="3"/>
    <n v="16.68"/>
    <n v="8.25"/>
    <n v="0.23"/>
    <x v="0"/>
    <n v="8.48"/>
  </r>
  <r>
    <n v="575470"/>
    <x v="4"/>
    <x v="3"/>
    <x v="8"/>
    <x v="147"/>
    <d v="2024-09-08T00:00:00"/>
    <x v="124"/>
    <x v="48"/>
    <x v="0"/>
    <x v="1"/>
    <n v="2"/>
    <n v="19.54"/>
    <n v="5.5"/>
    <n v="1.91"/>
    <x v="1"/>
    <n v="7.41"/>
  </r>
  <r>
    <n v="448813"/>
    <x v="7"/>
    <x v="6"/>
    <x v="4"/>
    <x v="443"/>
    <d v="2024-07-24T00:00:00"/>
    <x v="518"/>
    <x v="32"/>
    <x v="1"/>
    <x v="1"/>
    <n v="3"/>
    <n v="24.5"/>
    <n v="8.25"/>
    <n v="0.6"/>
    <x v="0"/>
    <n v="8.85"/>
  </r>
  <r>
    <n v="511707"/>
    <x v="2"/>
    <x v="9"/>
    <x v="363"/>
    <x v="315"/>
    <d v="2024-03-25T00:00:00"/>
    <x v="318"/>
    <x v="67"/>
    <x v="1"/>
    <x v="0"/>
    <n v="4"/>
    <n v="16.260000000000002"/>
    <n v="9.5"/>
    <n v="2.74"/>
    <x v="0"/>
    <n v="12.24"/>
  </r>
  <r>
    <n v="850151"/>
    <x v="4"/>
    <x v="4"/>
    <x v="36"/>
    <x v="552"/>
    <d v="2024-01-28T00:00:00"/>
    <x v="519"/>
    <x v="49"/>
    <x v="0"/>
    <x v="2"/>
    <n v="5"/>
    <n v="6.64"/>
    <n v="9.25"/>
    <n v="2.23"/>
    <x v="1"/>
    <n v="11.48"/>
  </r>
  <r>
    <n v="621877"/>
    <x v="2"/>
    <x v="0"/>
    <x v="127"/>
    <x v="553"/>
    <d v="2024-01-30T00:00:00"/>
    <x v="342"/>
    <x v="35"/>
    <x v="1"/>
    <x v="0"/>
    <n v="5"/>
    <n v="8.58"/>
    <n v="10.75"/>
    <n v="1.17"/>
    <x v="0"/>
    <n v="11.92"/>
  </r>
  <r>
    <n v="103883"/>
    <x v="5"/>
    <x v="9"/>
    <x v="364"/>
    <x v="554"/>
    <d v="2025-01-06T00:00:00"/>
    <x v="520"/>
    <x v="36"/>
    <x v="1"/>
    <x v="1"/>
    <n v="4"/>
    <n v="6.03"/>
    <n v="9.5"/>
    <n v="1.1499999999999999"/>
    <x v="0"/>
    <n v="10.65"/>
  </r>
  <r>
    <n v="822742"/>
    <x v="8"/>
    <x v="4"/>
    <x v="256"/>
    <x v="555"/>
    <d v="2025-03-16T00:00:00"/>
    <x v="521"/>
    <x v="21"/>
    <x v="1"/>
    <x v="3"/>
    <n v="5"/>
    <n v="7.92"/>
    <n v="10.75"/>
    <n v="0.28000000000000003"/>
    <x v="1"/>
    <n v="11.03"/>
  </r>
  <r>
    <n v="778506"/>
    <x v="0"/>
    <x v="8"/>
    <x v="222"/>
    <x v="556"/>
    <d v="2025-02-19T00:00:00"/>
    <x v="522"/>
    <x v="56"/>
    <x v="0"/>
    <x v="4"/>
    <n v="2"/>
    <n v="16.37"/>
    <n v="5.5"/>
    <n v="0.53"/>
    <x v="0"/>
    <n v="6.03"/>
  </r>
  <r>
    <n v="141241"/>
    <x v="6"/>
    <x v="5"/>
    <x v="195"/>
    <x v="557"/>
    <d v="2024-08-20T00:00:00"/>
    <x v="402"/>
    <x v="35"/>
    <x v="0"/>
    <x v="3"/>
    <n v="3"/>
    <n v="2.58"/>
    <n v="6.75"/>
    <n v="1.9"/>
    <x v="0"/>
    <n v="8.65"/>
  </r>
  <r>
    <n v="871043"/>
    <x v="1"/>
    <x v="7"/>
    <x v="36"/>
    <x v="143"/>
    <d v="2024-01-28T00:00:00"/>
    <x v="523"/>
    <x v="68"/>
    <x v="0"/>
    <x v="2"/>
    <n v="1"/>
    <n v="12.49"/>
    <n v="4.25"/>
    <n v="0.31"/>
    <x v="1"/>
    <n v="4.5599999999999996"/>
  </r>
  <r>
    <n v="666809"/>
    <x v="4"/>
    <x v="9"/>
    <x v="252"/>
    <x v="558"/>
    <d v="2025-02-18T00:00:00"/>
    <x v="524"/>
    <x v="72"/>
    <x v="0"/>
    <x v="1"/>
    <n v="2"/>
    <n v="1.87"/>
    <n v="5.5"/>
    <n v="2.36"/>
    <x v="0"/>
    <n v="7.8599999999999994"/>
  </r>
  <r>
    <n v="144894"/>
    <x v="6"/>
    <x v="4"/>
    <x v="194"/>
    <x v="249"/>
    <d v="2024-06-13T00:00:00"/>
    <x v="525"/>
    <x v="44"/>
    <x v="1"/>
    <x v="2"/>
    <n v="1"/>
    <n v="18.66"/>
    <n v="5.75"/>
    <n v="0.7"/>
    <x v="0"/>
    <n v="6.45"/>
  </r>
  <r>
    <n v="175532"/>
    <x v="7"/>
    <x v="7"/>
    <x v="165"/>
    <x v="559"/>
    <d v="2025-01-14T00:00:00"/>
    <x v="526"/>
    <x v="66"/>
    <x v="1"/>
    <x v="2"/>
    <n v="0"/>
    <n v="6.45"/>
    <n v="4.5"/>
    <n v="1.95"/>
    <x v="0"/>
    <n v="6.45"/>
  </r>
  <r>
    <n v="115063"/>
    <x v="2"/>
    <x v="0"/>
    <x v="365"/>
    <x v="157"/>
    <d v="2024-08-26T00:00:00"/>
    <x v="527"/>
    <x v="59"/>
    <x v="1"/>
    <x v="2"/>
    <n v="1"/>
    <n v="20.97"/>
    <n v="5.75"/>
    <n v="0.19"/>
    <x v="0"/>
    <n v="5.94"/>
  </r>
  <r>
    <n v="957179"/>
    <x v="0"/>
    <x v="4"/>
    <x v="366"/>
    <x v="560"/>
    <d v="2025-01-21T00:00:00"/>
    <x v="528"/>
    <x v="78"/>
    <x v="0"/>
    <x v="1"/>
    <n v="1"/>
    <n v="10.94"/>
    <n v="4.25"/>
    <n v="2.4300000000000002"/>
    <x v="0"/>
    <n v="6.68"/>
  </r>
  <r>
    <n v="873774"/>
    <x v="6"/>
    <x v="8"/>
    <x v="244"/>
    <x v="561"/>
    <d v="2024-04-03T00:00:00"/>
    <x v="501"/>
    <x v="5"/>
    <x v="0"/>
    <x v="3"/>
    <n v="1"/>
    <n v="19.22"/>
    <n v="4.25"/>
    <n v="1.78"/>
    <x v="0"/>
    <n v="6.03"/>
  </r>
  <r>
    <n v="451801"/>
    <x v="0"/>
    <x v="4"/>
    <x v="140"/>
    <x v="284"/>
    <d v="2024-07-31T00:00:00"/>
    <x v="529"/>
    <x v="67"/>
    <x v="1"/>
    <x v="0"/>
    <n v="5"/>
    <n v="9.56"/>
    <n v="10.75"/>
    <n v="0.5"/>
    <x v="0"/>
    <n v="11.25"/>
  </r>
  <r>
    <n v="355479"/>
    <x v="9"/>
    <x v="0"/>
    <x v="367"/>
    <x v="412"/>
    <d v="2024-04-13T00:00:00"/>
    <x v="530"/>
    <x v="59"/>
    <x v="1"/>
    <x v="0"/>
    <n v="0"/>
    <n v="22.05"/>
    <n v="4.5"/>
    <n v="0.4"/>
    <x v="1"/>
    <n v="4.9000000000000004"/>
  </r>
  <r>
    <n v="107574"/>
    <x v="2"/>
    <x v="4"/>
    <x v="90"/>
    <x v="562"/>
    <d v="2025-05-21T00:00:00"/>
    <x v="531"/>
    <x v="65"/>
    <x v="1"/>
    <x v="4"/>
    <n v="5"/>
    <n v="20.28"/>
    <n v="10.75"/>
    <n v="2.3199999999999998"/>
    <x v="0"/>
    <n v="13.07"/>
  </r>
  <r>
    <n v="825990"/>
    <x v="2"/>
    <x v="5"/>
    <x v="351"/>
    <x v="215"/>
    <d v="2024-04-21T00:00:00"/>
    <x v="532"/>
    <x v="54"/>
    <x v="1"/>
    <x v="4"/>
    <n v="1"/>
    <n v="23.48"/>
    <n v="5.75"/>
    <n v="3.05"/>
    <x v="1"/>
    <n v="8.8000000000000007"/>
  </r>
  <r>
    <n v="139448"/>
    <x v="9"/>
    <x v="7"/>
    <x v="196"/>
    <x v="300"/>
    <d v="2025-01-23T00:00:00"/>
    <x v="209"/>
    <x v="74"/>
    <x v="0"/>
    <x v="3"/>
    <n v="2"/>
    <n v="10.76"/>
    <n v="5.5"/>
    <n v="1.67"/>
    <x v="0"/>
    <n v="7.17"/>
  </r>
  <r>
    <n v="301224"/>
    <x v="0"/>
    <x v="2"/>
    <x v="242"/>
    <x v="563"/>
    <d v="2024-03-15T00:00:00"/>
    <x v="138"/>
    <x v="58"/>
    <x v="1"/>
    <x v="2"/>
    <n v="4"/>
    <n v="5.87"/>
    <n v="9.5"/>
    <n v="2.31"/>
    <x v="0"/>
    <n v="11.81"/>
  </r>
  <r>
    <n v="791354"/>
    <x v="1"/>
    <x v="6"/>
    <x v="295"/>
    <x v="99"/>
    <d v="2024-02-11T00:00:00"/>
    <x v="48"/>
    <x v="68"/>
    <x v="0"/>
    <x v="0"/>
    <n v="5"/>
    <n v="21.17"/>
    <n v="9.25"/>
    <n v="4.5599999999999996"/>
    <x v="1"/>
    <n v="13.809999999999999"/>
  </r>
  <r>
    <n v="621682"/>
    <x v="2"/>
    <x v="7"/>
    <x v="368"/>
    <x v="564"/>
    <d v="2024-02-03T00:00:00"/>
    <x v="533"/>
    <x v="22"/>
    <x v="1"/>
    <x v="3"/>
    <n v="1"/>
    <n v="11.15"/>
    <n v="5.75"/>
    <n v="1.67"/>
    <x v="1"/>
    <n v="7.42"/>
  </r>
  <r>
    <n v="944264"/>
    <x v="8"/>
    <x v="0"/>
    <x v="369"/>
    <x v="565"/>
    <d v="2024-03-22T00:00:00"/>
    <x v="534"/>
    <x v="22"/>
    <x v="0"/>
    <x v="0"/>
    <n v="0"/>
    <n v="12.38"/>
    <n v="3"/>
    <n v="0.35"/>
    <x v="0"/>
    <n v="3.35"/>
  </r>
  <r>
    <n v="346729"/>
    <x v="8"/>
    <x v="1"/>
    <x v="207"/>
    <x v="420"/>
    <d v="2025-03-26T00:00:00"/>
    <x v="143"/>
    <x v="38"/>
    <x v="1"/>
    <x v="0"/>
    <n v="5"/>
    <n v="17.079999999999998"/>
    <n v="10.75"/>
    <n v="0.98"/>
    <x v="0"/>
    <n v="11.73"/>
  </r>
  <r>
    <n v="916814"/>
    <x v="0"/>
    <x v="8"/>
    <x v="40"/>
    <x v="333"/>
    <d v="2024-06-25T00:00:00"/>
    <x v="535"/>
    <x v="59"/>
    <x v="0"/>
    <x v="4"/>
    <n v="1"/>
    <n v="9.6999999999999993"/>
    <n v="4.25"/>
    <n v="0.66"/>
    <x v="0"/>
    <n v="4.91"/>
  </r>
  <r>
    <n v="593869"/>
    <x v="9"/>
    <x v="9"/>
    <x v="259"/>
    <x v="543"/>
    <d v="2024-02-12T00:00:00"/>
    <x v="536"/>
    <x v="36"/>
    <x v="0"/>
    <x v="0"/>
    <n v="4"/>
    <n v="11.65"/>
    <n v="8"/>
    <n v="1.1599999999999999"/>
    <x v="0"/>
    <n v="9.16"/>
  </r>
  <r>
    <n v="243030"/>
    <x v="8"/>
    <x v="5"/>
    <x v="324"/>
    <x v="76"/>
    <d v="2025-05-05T00:00:00"/>
    <x v="537"/>
    <x v="62"/>
    <x v="1"/>
    <x v="0"/>
    <n v="2"/>
    <n v="3.62"/>
    <n v="7"/>
    <n v="2.08"/>
    <x v="0"/>
    <n v="9.08"/>
  </r>
  <r>
    <n v="162549"/>
    <x v="4"/>
    <x v="7"/>
    <x v="362"/>
    <x v="566"/>
    <d v="2024-03-27T00:00:00"/>
    <x v="80"/>
    <x v="20"/>
    <x v="1"/>
    <x v="4"/>
    <n v="1"/>
    <n v="19.13"/>
    <n v="5.75"/>
    <n v="0.66"/>
    <x v="0"/>
    <n v="6.41"/>
  </r>
  <r>
    <n v="409499"/>
    <x v="9"/>
    <x v="7"/>
    <x v="95"/>
    <x v="567"/>
    <d v="2025-05-10T00:00:00"/>
    <x v="538"/>
    <x v="74"/>
    <x v="0"/>
    <x v="2"/>
    <n v="4"/>
    <n v="21.45"/>
    <n v="8"/>
    <n v="0.43"/>
    <x v="1"/>
    <n v="8.43"/>
  </r>
  <r>
    <n v="998602"/>
    <x v="5"/>
    <x v="9"/>
    <x v="72"/>
    <x v="568"/>
    <d v="2024-06-17T00:00:00"/>
    <x v="244"/>
    <x v="65"/>
    <x v="1"/>
    <x v="4"/>
    <n v="2"/>
    <n v="0.86"/>
    <n v="7"/>
    <n v="1.28"/>
    <x v="0"/>
    <n v="8.2799999999999994"/>
  </r>
  <r>
    <n v="358635"/>
    <x v="1"/>
    <x v="8"/>
    <x v="258"/>
    <x v="306"/>
    <d v="2024-12-03T00:00:00"/>
    <x v="80"/>
    <x v="77"/>
    <x v="0"/>
    <x v="2"/>
    <n v="1"/>
    <n v="22.89"/>
    <n v="4.25"/>
    <n v="2.69"/>
    <x v="0"/>
    <n v="6.9399999999999995"/>
  </r>
  <r>
    <n v="538065"/>
    <x v="7"/>
    <x v="0"/>
    <x v="370"/>
    <x v="444"/>
    <d v="2024-12-31T00:00:00"/>
    <x v="539"/>
    <x v="69"/>
    <x v="0"/>
    <x v="4"/>
    <n v="4"/>
    <n v="10.16"/>
    <n v="8"/>
    <n v="2.4300000000000002"/>
    <x v="0"/>
    <n v="10.43"/>
  </r>
  <r>
    <n v="830494"/>
    <x v="0"/>
    <x v="9"/>
    <x v="371"/>
    <x v="569"/>
    <d v="2025-01-19T00:00:00"/>
    <x v="331"/>
    <x v="40"/>
    <x v="0"/>
    <x v="2"/>
    <n v="0"/>
    <n v="17.48"/>
    <n v="3"/>
    <n v="2.0299999999999998"/>
    <x v="1"/>
    <n v="5.0299999999999994"/>
  </r>
  <r>
    <n v="328596"/>
    <x v="2"/>
    <x v="8"/>
    <x v="257"/>
    <x v="251"/>
    <d v="2024-08-17T00:00:00"/>
    <x v="540"/>
    <x v="40"/>
    <x v="0"/>
    <x v="1"/>
    <n v="3"/>
    <n v="16.89"/>
    <n v="6.75"/>
    <n v="0.81"/>
    <x v="1"/>
    <n v="7.5600000000000005"/>
  </r>
  <r>
    <n v="581592"/>
    <x v="9"/>
    <x v="1"/>
    <x v="155"/>
    <x v="570"/>
    <d v="2024-01-20T00:00:00"/>
    <x v="541"/>
    <x v="57"/>
    <x v="1"/>
    <x v="0"/>
    <n v="5"/>
    <n v="10.43"/>
    <n v="10.75"/>
    <n v="2.37"/>
    <x v="0"/>
    <n v="13.120000000000001"/>
  </r>
  <r>
    <n v="488414"/>
    <x v="8"/>
    <x v="0"/>
    <x v="100"/>
    <x v="571"/>
    <d v="2025-05-02T00:00:00"/>
    <x v="416"/>
    <x v="49"/>
    <x v="1"/>
    <x v="3"/>
    <n v="4"/>
    <n v="1.3"/>
    <n v="9.5"/>
    <n v="1.28"/>
    <x v="0"/>
    <n v="10.78"/>
  </r>
  <r>
    <n v="382894"/>
    <x v="9"/>
    <x v="2"/>
    <x v="372"/>
    <x v="572"/>
    <d v="2025-03-22T00:00:00"/>
    <x v="542"/>
    <x v="76"/>
    <x v="0"/>
    <x v="2"/>
    <n v="2"/>
    <n v="18.53"/>
    <n v="5.5"/>
    <n v="0.27"/>
    <x v="1"/>
    <n v="5.77"/>
  </r>
  <r>
    <n v="807424"/>
    <x v="3"/>
    <x v="0"/>
    <x v="362"/>
    <x v="573"/>
    <d v="2024-03-27T00:00:00"/>
    <x v="167"/>
    <x v="35"/>
    <x v="1"/>
    <x v="4"/>
    <n v="4"/>
    <n v="1.5"/>
    <n v="9.5"/>
    <n v="1.1000000000000001"/>
    <x v="0"/>
    <n v="10.6"/>
  </r>
  <r>
    <n v="779658"/>
    <x v="5"/>
    <x v="4"/>
    <x v="373"/>
    <x v="574"/>
    <d v="2025-03-11T00:00:00"/>
    <x v="543"/>
    <x v="76"/>
    <x v="0"/>
    <x v="3"/>
    <n v="1"/>
    <n v="13.72"/>
    <n v="4.25"/>
    <n v="1.95"/>
    <x v="0"/>
    <n v="6.2"/>
  </r>
  <r>
    <n v="873199"/>
    <x v="9"/>
    <x v="5"/>
    <x v="75"/>
    <x v="575"/>
    <d v="2024-06-24T00:00:00"/>
    <x v="544"/>
    <x v="38"/>
    <x v="1"/>
    <x v="3"/>
    <n v="4"/>
    <n v="17.170000000000002"/>
    <n v="9.5"/>
    <n v="0.83"/>
    <x v="0"/>
    <n v="10.33"/>
  </r>
  <r>
    <n v="166447"/>
    <x v="3"/>
    <x v="8"/>
    <x v="333"/>
    <x v="325"/>
    <d v="2024-12-17T00:00:00"/>
    <x v="545"/>
    <x v="14"/>
    <x v="0"/>
    <x v="4"/>
    <n v="5"/>
    <n v="13.53"/>
    <n v="9.25"/>
    <n v="2.48"/>
    <x v="0"/>
    <n v="11.73"/>
  </r>
  <r>
    <n v="406461"/>
    <x v="8"/>
    <x v="1"/>
    <x v="144"/>
    <x v="576"/>
    <d v="2024-10-12T00:00:00"/>
    <x v="546"/>
    <x v="24"/>
    <x v="0"/>
    <x v="4"/>
    <n v="0"/>
    <n v="2.46"/>
    <n v="3"/>
    <n v="4.49"/>
    <x v="1"/>
    <n v="7.49"/>
  </r>
  <r>
    <n v="402380"/>
    <x v="0"/>
    <x v="4"/>
    <x v="24"/>
    <x v="245"/>
    <d v="2024-05-08T00:00:00"/>
    <x v="19"/>
    <x v="3"/>
    <x v="0"/>
    <x v="0"/>
    <n v="3"/>
    <n v="4.1900000000000004"/>
    <n v="6.75"/>
    <n v="0.61"/>
    <x v="0"/>
    <n v="7.36"/>
  </r>
  <r>
    <n v="757746"/>
    <x v="7"/>
    <x v="6"/>
    <x v="280"/>
    <x v="248"/>
    <d v="2024-11-19T00:00:00"/>
    <x v="547"/>
    <x v="42"/>
    <x v="0"/>
    <x v="4"/>
    <n v="2"/>
    <n v="10.79"/>
    <n v="5.5"/>
    <n v="2.21"/>
    <x v="0"/>
    <n v="7.71"/>
  </r>
  <r>
    <n v="122525"/>
    <x v="4"/>
    <x v="5"/>
    <x v="133"/>
    <x v="158"/>
    <d v="2024-02-18T00:00:00"/>
    <x v="548"/>
    <x v="66"/>
    <x v="0"/>
    <x v="2"/>
    <n v="5"/>
    <n v="8.73"/>
    <n v="9.25"/>
    <n v="2.89"/>
    <x v="1"/>
    <n v="12.14"/>
  </r>
  <r>
    <n v="787614"/>
    <x v="3"/>
    <x v="9"/>
    <x v="374"/>
    <x v="361"/>
    <d v="2025-04-05T00:00:00"/>
    <x v="77"/>
    <x v="61"/>
    <x v="1"/>
    <x v="4"/>
    <n v="2"/>
    <n v="14.4"/>
    <n v="7"/>
    <n v="4.49"/>
    <x v="1"/>
    <n v="11.49"/>
  </r>
  <r>
    <n v="421383"/>
    <x v="2"/>
    <x v="6"/>
    <x v="40"/>
    <x v="577"/>
    <d v="2024-06-25T00:00:00"/>
    <x v="549"/>
    <x v="46"/>
    <x v="1"/>
    <x v="3"/>
    <n v="0"/>
    <n v="4.13"/>
    <n v="4.5"/>
    <n v="0.85"/>
    <x v="0"/>
    <n v="5.35"/>
  </r>
  <r>
    <n v="274444"/>
    <x v="9"/>
    <x v="7"/>
    <x v="222"/>
    <x v="70"/>
    <d v="2025-02-19T00:00:00"/>
    <x v="550"/>
    <x v="27"/>
    <x v="0"/>
    <x v="0"/>
    <n v="5"/>
    <n v="17.48"/>
    <n v="9.25"/>
    <n v="2"/>
    <x v="0"/>
    <n v="11.25"/>
  </r>
  <r>
    <n v="260940"/>
    <x v="2"/>
    <x v="5"/>
    <x v="104"/>
    <x v="578"/>
    <d v="2024-03-31T00:00:00"/>
    <x v="551"/>
    <x v="4"/>
    <x v="1"/>
    <x v="2"/>
    <n v="1"/>
    <n v="11.3"/>
    <n v="5.75"/>
    <n v="1.85"/>
    <x v="1"/>
    <n v="7.6"/>
  </r>
  <r>
    <n v="315120"/>
    <x v="5"/>
    <x v="0"/>
    <x v="343"/>
    <x v="28"/>
    <d v="2024-09-03T00:00:00"/>
    <x v="170"/>
    <x v="63"/>
    <x v="0"/>
    <x v="3"/>
    <n v="3"/>
    <n v="13.73"/>
    <n v="6.75"/>
    <n v="0.49"/>
    <x v="0"/>
    <n v="7.24"/>
  </r>
  <r>
    <n v="416208"/>
    <x v="0"/>
    <x v="0"/>
    <x v="375"/>
    <x v="321"/>
    <d v="2024-11-10T00:00:00"/>
    <x v="6"/>
    <x v="8"/>
    <x v="0"/>
    <x v="4"/>
    <n v="2"/>
    <n v="4.32"/>
    <n v="5.5"/>
    <n v="4.8499999999999996"/>
    <x v="1"/>
    <n v="10.35"/>
  </r>
  <r>
    <n v="672675"/>
    <x v="5"/>
    <x v="8"/>
    <x v="185"/>
    <x v="579"/>
    <d v="2025-05-17T00:00:00"/>
    <x v="552"/>
    <x v="79"/>
    <x v="1"/>
    <x v="3"/>
    <n v="4"/>
    <n v="16.84"/>
    <n v="9.5"/>
    <n v="4"/>
    <x v="1"/>
    <n v="13.5"/>
  </r>
  <r>
    <n v="863933"/>
    <x v="8"/>
    <x v="8"/>
    <x v="216"/>
    <x v="252"/>
    <d v="2024-03-28T00:00:00"/>
    <x v="553"/>
    <x v="46"/>
    <x v="0"/>
    <x v="0"/>
    <n v="5"/>
    <n v="14"/>
    <n v="9.25"/>
    <n v="0.92"/>
    <x v="0"/>
    <n v="10.17"/>
  </r>
  <r>
    <n v="521139"/>
    <x v="9"/>
    <x v="5"/>
    <x v="89"/>
    <x v="325"/>
    <d v="2024-12-12T00:00:00"/>
    <x v="554"/>
    <x v="62"/>
    <x v="0"/>
    <x v="3"/>
    <n v="0"/>
    <n v="15.4"/>
    <n v="3"/>
    <n v="0.59"/>
    <x v="0"/>
    <n v="3.59"/>
  </r>
  <r>
    <n v="652005"/>
    <x v="1"/>
    <x v="6"/>
    <x v="376"/>
    <x v="580"/>
    <d v="2024-06-01T00:00:00"/>
    <x v="14"/>
    <x v="66"/>
    <x v="0"/>
    <x v="2"/>
    <n v="3"/>
    <n v="17.09"/>
    <n v="6.75"/>
    <n v="4.79"/>
    <x v="1"/>
    <n v="11.54"/>
  </r>
  <r>
    <n v="636648"/>
    <x v="6"/>
    <x v="5"/>
    <x v="377"/>
    <x v="581"/>
    <d v="2025-01-15T00:00:00"/>
    <x v="115"/>
    <x v="53"/>
    <x v="0"/>
    <x v="3"/>
    <n v="3"/>
    <n v="4.12"/>
    <n v="6.75"/>
    <n v="2.56"/>
    <x v="0"/>
    <n v="9.31"/>
  </r>
  <r>
    <n v="487585"/>
    <x v="6"/>
    <x v="8"/>
    <x v="233"/>
    <x v="582"/>
    <d v="2024-01-10T00:00:00"/>
    <x v="555"/>
    <x v="27"/>
    <x v="1"/>
    <x v="3"/>
    <n v="2"/>
    <n v="24.45"/>
    <n v="7"/>
    <n v="2.62"/>
    <x v="0"/>
    <n v="9.620000000000001"/>
  </r>
  <r>
    <n v="191853"/>
    <x v="1"/>
    <x v="9"/>
    <x v="88"/>
    <x v="583"/>
    <d v="2024-11-18T00:00:00"/>
    <x v="556"/>
    <x v="51"/>
    <x v="1"/>
    <x v="0"/>
    <n v="5"/>
    <n v="24.27"/>
    <n v="10.75"/>
    <n v="1.27"/>
    <x v="0"/>
    <n v="12.02"/>
  </r>
  <r>
    <n v="534313"/>
    <x v="2"/>
    <x v="1"/>
    <x v="111"/>
    <x v="584"/>
    <d v="2025-04-09T00:00:00"/>
    <x v="557"/>
    <x v="30"/>
    <x v="0"/>
    <x v="0"/>
    <n v="2"/>
    <n v="12.13"/>
    <n v="5.5"/>
    <n v="2.6"/>
    <x v="0"/>
    <n v="8.1"/>
  </r>
  <r>
    <n v="451709"/>
    <x v="0"/>
    <x v="1"/>
    <x v="221"/>
    <x v="585"/>
    <d v="2024-10-18T00:00:00"/>
    <x v="558"/>
    <x v="30"/>
    <x v="0"/>
    <x v="4"/>
    <n v="5"/>
    <n v="22.9"/>
    <n v="9.25"/>
    <n v="1.24"/>
    <x v="0"/>
    <n v="10.49"/>
  </r>
  <r>
    <n v="682813"/>
    <x v="8"/>
    <x v="1"/>
    <x v="378"/>
    <x v="586"/>
    <d v="2024-04-16T00:00:00"/>
    <x v="559"/>
    <x v="13"/>
    <x v="0"/>
    <x v="4"/>
    <n v="2"/>
    <n v="14.07"/>
    <n v="5.5"/>
    <n v="0.13"/>
    <x v="0"/>
    <n v="5.63"/>
  </r>
  <r>
    <n v="966384"/>
    <x v="4"/>
    <x v="1"/>
    <x v="245"/>
    <x v="587"/>
    <d v="2024-08-24T00:00:00"/>
    <x v="560"/>
    <x v="8"/>
    <x v="1"/>
    <x v="0"/>
    <n v="0"/>
    <n v="19.88"/>
    <n v="4.5"/>
    <n v="0.77"/>
    <x v="1"/>
    <n v="5.27"/>
  </r>
  <r>
    <n v="414750"/>
    <x v="8"/>
    <x v="4"/>
    <x v="379"/>
    <x v="588"/>
    <d v="2025-05-22T00:00:00"/>
    <x v="506"/>
    <x v="27"/>
    <x v="1"/>
    <x v="0"/>
    <n v="3"/>
    <n v="22.72"/>
    <n v="8.25"/>
    <n v="1.93"/>
    <x v="0"/>
    <n v="10.18"/>
  </r>
  <r>
    <n v="129824"/>
    <x v="0"/>
    <x v="6"/>
    <x v="380"/>
    <x v="293"/>
    <d v="2025-01-17T00:00:00"/>
    <x v="207"/>
    <x v="24"/>
    <x v="1"/>
    <x v="2"/>
    <n v="3"/>
    <n v="14.36"/>
    <n v="8.25"/>
    <n v="2.61"/>
    <x v="0"/>
    <n v="10.86"/>
  </r>
  <r>
    <n v="758501"/>
    <x v="8"/>
    <x v="4"/>
    <x v="236"/>
    <x v="589"/>
    <d v="2024-10-16T00:00:00"/>
    <x v="561"/>
    <x v="34"/>
    <x v="0"/>
    <x v="3"/>
    <n v="1"/>
    <n v="14.75"/>
    <n v="4.25"/>
    <n v="0.44"/>
    <x v="0"/>
    <n v="4.6900000000000004"/>
  </r>
  <r>
    <n v="583439"/>
    <x v="2"/>
    <x v="8"/>
    <x v="38"/>
    <x v="590"/>
    <d v="2024-05-06T00:00:00"/>
    <x v="562"/>
    <x v="22"/>
    <x v="1"/>
    <x v="3"/>
    <n v="3"/>
    <n v="16.09"/>
    <n v="8.25"/>
    <n v="2.87"/>
    <x v="0"/>
    <n v="11.120000000000001"/>
  </r>
  <r>
    <n v="151081"/>
    <x v="4"/>
    <x v="6"/>
    <x v="381"/>
    <x v="591"/>
    <d v="2025-02-15T00:00:00"/>
    <x v="164"/>
    <x v="49"/>
    <x v="0"/>
    <x v="0"/>
    <n v="0"/>
    <n v="15.17"/>
    <n v="3"/>
    <n v="0.84"/>
    <x v="1"/>
    <n v="3.84"/>
  </r>
  <r>
    <n v="438277"/>
    <x v="3"/>
    <x v="6"/>
    <x v="168"/>
    <x v="592"/>
    <d v="2024-07-29T00:00:00"/>
    <x v="563"/>
    <x v="47"/>
    <x v="0"/>
    <x v="2"/>
    <n v="4"/>
    <n v="9.11"/>
    <n v="8"/>
    <n v="0.43"/>
    <x v="0"/>
    <n v="8.43"/>
  </r>
  <r>
    <n v="243601"/>
    <x v="5"/>
    <x v="6"/>
    <x v="236"/>
    <x v="593"/>
    <d v="2024-10-16T00:00:00"/>
    <x v="564"/>
    <x v="14"/>
    <x v="1"/>
    <x v="3"/>
    <n v="1"/>
    <n v="3.01"/>
    <n v="5.75"/>
    <n v="0.46"/>
    <x v="0"/>
    <n v="6.21"/>
  </r>
  <r>
    <n v="331854"/>
    <x v="1"/>
    <x v="2"/>
    <x v="312"/>
    <x v="594"/>
    <d v="2025-04-21T00:00:00"/>
    <x v="221"/>
    <x v="61"/>
    <x v="0"/>
    <x v="4"/>
    <n v="3"/>
    <n v="22.94"/>
    <n v="6.75"/>
    <n v="0.35"/>
    <x v="0"/>
    <n v="7.1"/>
  </r>
  <r>
    <n v="237606"/>
    <x v="7"/>
    <x v="9"/>
    <x v="356"/>
    <x v="100"/>
    <d v="2024-09-27T00:00:00"/>
    <x v="565"/>
    <x v="55"/>
    <x v="1"/>
    <x v="0"/>
    <n v="3"/>
    <n v="22.3"/>
    <n v="8.25"/>
    <n v="1.79"/>
    <x v="0"/>
    <n v="10.039999999999999"/>
  </r>
  <r>
    <n v="900681"/>
    <x v="3"/>
    <x v="7"/>
    <x v="245"/>
    <x v="595"/>
    <d v="2024-08-24T00:00:00"/>
    <x v="566"/>
    <x v="60"/>
    <x v="0"/>
    <x v="0"/>
    <n v="1"/>
    <n v="21.49"/>
    <n v="4.25"/>
    <n v="0.71"/>
    <x v="1"/>
    <n v="4.96"/>
  </r>
  <r>
    <n v="337580"/>
    <x v="4"/>
    <x v="7"/>
    <x v="292"/>
    <x v="596"/>
    <d v="2024-06-12T00:00:00"/>
    <x v="567"/>
    <x v="43"/>
    <x v="0"/>
    <x v="4"/>
    <n v="5"/>
    <n v="19.190000000000001"/>
    <n v="9.25"/>
    <n v="0.34"/>
    <x v="0"/>
    <n v="9.59"/>
  </r>
  <r>
    <n v="119719"/>
    <x v="8"/>
    <x v="3"/>
    <x v="368"/>
    <x v="597"/>
    <d v="2024-02-03T00:00:00"/>
    <x v="568"/>
    <x v="13"/>
    <x v="0"/>
    <x v="1"/>
    <n v="5"/>
    <n v="13.08"/>
    <n v="9.25"/>
    <n v="0.3"/>
    <x v="1"/>
    <n v="9.5500000000000007"/>
  </r>
  <r>
    <n v="224698"/>
    <x v="4"/>
    <x v="0"/>
    <x v="126"/>
    <x v="598"/>
    <d v="2024-02-21T00:00:00"/>
    <x v="569"/>
    <x v="28"/>
    <x v="0"/>
    <x v="1"/>
    <n v="0"/>
    <n v="23.04"/>
    <n v="3"/>
    <n v="0.62"/>
    <x v="0"/>
    <n v="3.62"/>
  </r>
  <r>
    <n v="309740"/>
    <x v="2"/>
    <x v="8"/>
    <x v="67"/>
    <x v="287"/>
    <d v="2024-01-23T00:00:00"/>
    <x v="570"/>
    <x v="30"/>
    <x v="0"/>
    <x v="3"/>
    <n v="4"/>
    <n v="9.02"/>
    <n v="8"/>
    <n v="0.48"/>
    <x v="0"/>
    <n v="8.48"/>
  </r>
  <r>
    <n v="624953"/>
    <x v="9"/>
    <x v="5"/>
    <x v="176"/>
    <x v="599"/>
    <d v="2025-01-27T00:00:00"/>
    <x v="84"/>
    <x v="15"/>
    <x v="0"/>
    <x v="1"/>
    <n v="4"/>
    <n v="19.2"/>
    <n v="8"/>
    <n v="1.59"/>
    <x v="0"/>
    <n v="9.59"/>
  </r>
  <r>
    <n v="850582"/>
    <x v="1"/>
    <x v="6"/>
    <x v="382"/>
    <x v="489"/>
    <d v="2024-05-13T00:00:00"/>
    <x v="165"/>
    <x v="21"/>
    <x v="0"/>
    <x v="1"/>
    <n v="1"/>
    <n v="23.05"/>
    <n v="4.25"/>
    <n v="2.5499999999999998"/>
    <x v="0"/>
    <n v="6.8"/>
  </r>
  <r>
    <n v="597775"/>
    <x v="3"/>
    <x v="1"/>
    <x v="383"/>
    <x v="600"/>
    <d v="2024-05-23T00:00:00"/>
    <x v="149"/>
    <x v="51"/>
    <x v="0"/>
    <x v="0"/>
    <n v="2"/>
    <n v="24.54"/>
    <n v="5.5"/>
    <n v="1.27"/>
    <x v="0"/>
    <n v="6.77"/>
  </r>
  <r>
    <n v="639231"/>
    <x v="1"/>
    <x v="3"/>
    <x v="216"/>
    <x v="601"/>
    <d v="2024-03-28T00:00:00"/>
    <x v="340"/>
    <x v="53"/>
    <x v="0"/>
    <x v="4"/>
    <n v="0"/>
    <n v="13.23"/>
    <n v="3"/>
    <n v="1.49"/>
    <x v="0"/>
    <n v="4.49"/>
  </r>
  <r>
    <n v="478798"/>
    <x v="4"/>
    <x v="2"/>
    <x v="306"/>
    <x v="326"/>
    <d v="2024-02-01T00:00:00"/>
    <x v="290"/>
    <x v="25"/>
    <x v="1"/>
    <x v="4"/>
    <n v="0"/>
    <n v="9.93"/>
    <n v="4.5"/>
    <n v="1.37"/>
    <x v="0"/>
    <n v="5.87"/>
  </r>
  <r>
    <n v="871934"/>
    <x v="4"/>
    <x v="9"/>
    <x v="75"/>
    <x v="602"/>
    <d v="2024-06-24T00:00:00"/>
    <x v="565"/>
    <x v="18"/>
    <x v="1"/>
    <x v="3"/>
    <n v="3"/>
    <n v="5.13"/>
    <n v="8.25"/>
    <n v="0.21"/>
    <x v="0"/>
    <n v="8.4600000000000009"/>
  </r>
  <r>
    <n v="981913"/>
    <x v="8"/>
    <x v="8"/>
    <x v="384"/>
    <x v="603"/>
    <d v="2024-05-19T00:00:00"/>
    <x v="46"/>
    <x v="11"/>
    <x v="1"/>
    <x v="1"/>
    <n v="3"/>
    <n v="11.23"/>
    <n v="8.25"/>
    <n v="3.29"/>
    <x v="1"/>
    <n v="11.54"/>
  </r>
  <r>
    <n v="189135"/>
    <x v="0"/>
    <x v="7"/>
    <x v="314"/>
    <x v="219"/>
    <d v="2024-11-02T00:00:00"/>
    <x v="571"/>
    <x v="17"/>
    <x v="0"/>
    <x v="0"/>
    <n v="0"/>
    <n v="9.41"/>
    <n v="3"/>
    <n v="1"/>
    <x v="1"/>
    <n v="4"/>
  </r>
  <r>
    <n v="309991"/>
    <x v="9"/>
    <x v="3"/>
    <x v="385"/>
    <x v="507"/>
    <d v="2024-04-05T00:00:00"/>
    <x v="572"/>
    <x v="45"/>
    <x v="1"/>
    <x v="4"/>
    <n v="2"/>
    <n v="19.239999999999998"/>
    <n v="7"/>
    <n v="2.2999999999999998"/>
    <x v="0"/>
    <n v="9.3000000000000007"/>
  </r>
  <r>
    <n v="722487"/>
    <x v="4"/>
    <x v="3"/>
    <x v="354"/>
    <x v="604"/>
    <d v="2024-10-03T00:00:00"/>
    <x v="487"/>
    <x v="16"/>
    <x v="1"/>
    <x v="4"/>
    <n v="4"/>
    <n v="7.33"/>
    <n v="9.5"/>
    <n v="2.2999999999999998"/>
    <x v="0"/>
    <n v="11.8"/>
  </r>
  <r>
    <n v="213284"/>
    <x v="0"/>
    <x v="6"/>
    <x v="377"/>
    <x v="605"/>
    <d v="2025-01-15T00:00:00"/>
    <x v="383"/>
    <x v="8"/>
    <x v="0"/>
    <x v="0"/>
    <n v="0"/>
    <n v="2.94"/>
    <n v="3"/>
    <n v="0.16"/>
    <x v="0"/>
    <n v="3.16"/>
  </r>
  <r>
    <n v="171542"/>
    <x v="8"/>
    <x v="0"/>
    <x v="384"/>
    <x v="606"/>
    <d v="2024-05-19T00:00:00"/>
    <x v="85"/>
    <x v="23"/>
    <x v="1"/>
    <x v="0"/>
    <n v="2"/>
    <n v="15.74"/>
    <n v="7"/>
    <n v="0.48"/>
    <x v="1"/>
    <n v="7.48"/>
  </r>
  <r>
    <n v="180234"/>
    <x v="5"/>
    <x v="9"/>
    <x v="386"/>
    <x v="607"/>
    <d v="2024-12-27T00:00:00"/>
    <x v="105"/>
    <x v="13"/>
    <x v="1"/>
    <x v="4"/>
    <n v="3"/>
    <n v="12.87"/>
    <n v="8.25"/>
    <n v="1.63"/>
    <x v="0"/>
    <n v="9.879999999999999"/>
  </r>
  <r>
    <n v="948802"/>
    <x v="5"/>
    <x v="2"/>
    <x v="387"/>
    <x v="17"/>
    <d v="2024-01-14T00:00:00"/>
    <x v="573"/>
    <x v="1"/>
    <x v="1"/>
    <x v="1"/>
    <n v="3"/>
    <n v="11.53"/>
    <n v="8.25"/>
    <n v="4.26"/>
    <x v="1"/>
    <n v="12.51"/>
  </r>
  <r>
    <n v="564053"/>
    <x v="8"/>
    <x v="0"/>
    <x v="143"/>
    <x v="608"/>
    <d v="2024-01-26T00:00:00"/>
    <x v="574"/>
    <x v="32"/>
    <x v="1"/>
    <x v="0"/>
    <n v="3"/>
    <n v="11.05"/>
    <n v="8.25"/>
    <n v="0.94"/>
    <x v="0"/>
    <n v="9.19"/>
  </r>
  <r>
    <n v="507980"/>
    <x v="8"/>
    <x v="4"/>
    <x v="267"/>
    <x v="609"/>
    <d v="2025-03-17T00:00:00"/>
    <x v="575"/>
    <x v="14"/>
    <x v="1"/>
    <x v="4"/>
    <n v="4"/>
    <n v="21.43"/>
    <n v="9.5"/>
    <n v="1.52"/>
    <x v="0"/>
    <n v="11.02"/>
  </r>
  <r>
    <n v="510396"/>
    <x v="4"/>
    <x v="9"/>
    <x v="388"/>
    <x v="610"/>
    <d v="2025-04-04T00:00:00"/>
    <x v="576"/>
    <x v="23"/>
    <x v="1"/>
    <x v="3"/>
    <n v="2"/>
    <n v="2"/>
    <n v="7"/>
    <n v="1.77"/>
    <x v="0"/>
    <n v="8.77"/>
  </r>
  <r>
    <n v="234425"/>
    <x v="3"/>
    <x v="8"/>
    <x v="160"/>
    <x v="611"/>
    <d v="2025-03-29T00:00:00"/>
    <x v="175"/>
    <x v="60"/>
    <x v="1"/>
    <x v="4"/>
    <n v="0"/>
    <n v="10.99"/>
    <n v="4.5"/>
    <n v="4.96"/>
    <x v="1"/>
    <n v="9.4600000000000009"/>
  </r>
  <r>
    <n v="531939"/>
    <x v="3"/>
    <x v="0"/>
    <x v="389"/>
    <x v="612"/>
    <d v="2024-07-08T00:00:00"/>
    <x v="331"/>
    <x v="0"/>
    <x v="0"/>
    <x v="3"/>
    <n v="4"/>
    <n v="2.58"/>
    <n v="8"/>
    <n v="2.06"/>
    <x v="0"/>
    <n v="10.06"/>
  </r>
  <r>
    <n v="419723"/>
    <x v="0"/>
    <x v="8"/>
    <x v="313"/>
    <x v="585"/>
    <d v="2024-05-11T00:00:00"/>
    <x v="577"/>
    <x v="66"/>
    <x v="1"/>
    <x v="1"/>
    <n v="3"/>
    <n v="16.62"/>
    <n v="8.25"/>
    <n v="2.11"/>
    <x v="1"/>
    <n v="10.36"/>
  </r>
  <r>
    <n v="639764"/>
    <x v="6"/>
    <x v="6"/>
    <x v="390"/>
    <x v="34"/>
    <d v="2024-01-16T00:00:00"/>
    <x v="424"/>
    <x v="16"/>
    <x v="0"/>
    <x v="3"/>
    <n v="3"/>
    <n v="14.47"/>
    <n v="6.75"/>
    <n v="0.97"/>
    <x v="0"/>
    <n v="7.72"/>
  </r>
  <r>
    <n v="202472"/>
    <x v="8"/>
    <x v="4"/>
    <x v="227"/>
    <x v="269"/>
    <d v="2024-06-08T00:00:00"/>
    <x v="578"/>
    <x v="56"/>
    <x v="1"/>
    <x v="2"/>
    <n v="5"/>
    <n v="8.82"/>
    <n v="10.75"/>
    <n v="3.07"/>
    <x v="1"/>
    <n v="13.82"/>
  </r>
  <r>
    <n v="480983"/>
    <x v="6"/>
    <x v="5"/>
    <x v="141"/>
    <x v="51"/>
    <d v="2025-01-21T00:00:00"/>
    <x v="579"/>
    <x v="49"/>
    <x v="0"/>
    <x v="3"/>
    <n v="2"/>
    <n v="1.66"/>
    <n v="5.5"/>
    <n v="2.99"/>
    <x v="0"/>
    <n v="8.49"/>
  </r>
  <r>
    <n v="521556"/>
    <x v="1"/>
    <x v="1"/>
    <x v="391"/>
    <x v="613"/>
    <d v="2024-03-12T00:00:00"/>
    <x v="310"/>
    <x v="77"/>
    <x v="0"/>
    <x v="2"/>
    <n v="2"/>
    <n v="7.2"/>
    <n v="5.5"/>
    <n v="1.7"/>
    <x v="0"/>
    <n v="7.2"/>
  </r>
  <r>
    <n v="656860"/>
    <x v="8"/>
    <x v="3"/>
    <x v="292"/>
    <x v="75"/>
    <d v="2024-06-11T00:00:00"/>
    <x v="492"/>
    <x v="63"/>
    <x v="0"/>
    <x v="3"/>
    <n v="4"/>
    <n v="20.2"/>
    <n v="8"/>
    <n v="1.3"/>
    <x v="0"/>
    <n v="9.3000000000000007"/>
  </r>
  <r>
    <n v="666176"/>
    <x v="3"/>
    <x v="5"/>
    <x v="199"/>
    <x v="614"/>
    <d v="2024-11-17T00:00:00"/>
    <x v="580"/>
    <x v="17"/>
    <x v="1"/>
    <x v="2"/>
    <n v="4"/>
    <n v="11.6"/>
    <n v="9.5"/>
    <n v="3.82"/>
    <x v="1"/>
    <n v="13.32"/>
  </r>
  <r>
    <n v="289373"/>
    <x v="7"/>
    <x v="2"/>
    <x v="209"/>
    <x v="615"/>
    <d v="2024-05-24T00:00:00"/>
    <x v="492"/>
    <x v="5"/>
    <x v="1"/>
    <x v="0"/>
    <n v="5"/>
    <n v="24.07"/>
    <n v="10.75"/>
    <n v="2.23"/>
    <x v="0"/>
    <n v="12.98"/>
  </r>
  <r>
    <n v="589994"/>
    <x v="4"/>
    <x v="2"/>
    <x v="213"/>
    <x v="616"/>
    <d v="2025-04-22T00:00:00"/>
    <x v="581"/>
    <x v="36"/>
    <x v="0"/>
    <x v="2"/>
    <n v="1"/>
    <n v="9.42"/>
    <n v="4.25"/>
    <n v="0.44"/>
    <x v="0"/>
    <n v="4.6900000000000004"/>
  </r>
  <r>
    <n v="257782"/>
    <x v="4"/>
    <x v="3"/>
    <x v="392"/>
    <x v="617"/>
    <d v="2024-11-14T00:00:00"/>
    <x v="254"/>
    <x v="53"/>
    <x v="0"/>
    <x v="0"/>
    <n v="3"/>
    <n v="7.04"/>
    <n v="6.75"/>
    <n v="0.86"/>
    <x v="0"/>
    <n v="7.61"/>
  </r>
  <r>
    <n v="268384"/>
    <x v="4"/>
    <x v="1"/>
    <x v="253"/>
    <x v="618"/>
    <d v="2024-07-02T00:00:00"/>
    <x v="582"/>
    <x v="17"/>
    <x v="0"/>
    <x v="1"/>
    <n v="1"/>
    <n v="5.2"/>
    <n v="4.25"/>
    <n v="0.74"/>
    <x v="0"/>
    <n v="4.99"/>
  </r>
  <r>
    <n v="967412"/>
    <x v="4"/>
    <x v="9"/>
    <x v="323"/>
    <x v="619"/>
    <d v="2025-01-12T00:00:00"/>
    <x v="134"/>
    <x v="39"/>
    <x v="1"/>
    <x v="4"/>
    <n v="5"/>
    <n v="22.69"/>
    <n v="10.75"/>
    <n v="1.01"/>
    <x v="1"/>
    <n v="11.76"/>
  </r>
  <r>
    <n v="385959"/>
    <x v="2"/>
    <x v="0"/>
    <x v="308"/>
    <x v="620"/>
    <d v="2024-07-19T00:00:00"/>
    <x v="231"/>
    <x v="3"/>
    <x v="0"/>
    <x v="1"/>
    <n v="5"/>
    <n v="12.4"/>
    <n v="9.25"/>
    <n v="0.06"/>
    <x v="0"/>
    <n v="9.31"/>
  </r>
  <r>
    <n v="188006"/>
    <x v="3"/>
    <x v="1"/>
    <x v="170"/>
    <x v="477"/>
    <d v="2024-08-19T00:00:00"/>
    <x v="448"/>
    <x v="24"/>
    <x v="1"/>
    <x v="3"/>
    <n v="5"/>
    <n v="16.61"/>
    <n v="10.75"/>
    <n v="0.27"/>
    <x v="0"/>
    <n v="11.02"/>
  </r>
  <r>
    <n v="980605"/>
    <x v="2"/>
    <x v="5"/>
    <x v="362"/>
    <x v="621"/>
    <d v="2024-03-27T00:00:00"/>
    <x v="583"/>
    <x v="5"/>
    <x v="0"/>
    <x v="2"/>
    <n v="5"/>
    <n v="20.81"/>
    <n v="9.25"/>
    <n v="2.85"/>
    <x v="0"/>
    <n v="12.1"/>
  </r>
  <r>
    <n v="650775"/>
    <x v="4"/>
    <x v="9"/>
    <x v="80"/>
    <x v="622"/>
    <d v="2024-03-11T00:00:00"/>
    <x v="584"/>
    <x v="40"/>
    <x v="0"/>
    <x v="3"/>
    <n v="2"/>
    <n v="20.89"/>
    <n v="5.5"/>
    <n v="2.21"/>
    <x v="0"/>
    <n v="7.71"/>
  </r>
  <r>
    <n v="944986"/>
    <x v="1"/>
    <x v="3"/>
    <x v="50"/>
    <x v="331"/>
    <d v="2024-06-18T00:00:00"/>
    <x v="166"/>
    <x v="67"/>
    <x v="0"/>
    <x v="0"/>
    <n v="1"/>
    <n v="24.26"/>
    <n v="4.25"/>
    <n v="1.32"/>
    <x v="0"/>
    <n v="5.57"/>
  </r>
  <r>
    <n v="366659"/>
    <x v="9"/>
    <x v="0"/>
    <x v="377"/>
    <x v="623"/>
    <d v="2025-01-15T00:00:00"/>
    <x v="561"/>
    <x v="21"/>
    <x v="1"/>
    <x v="1"/>
    <n v="2"/>
    <n v="13.87"/>
    <n v="7"/>
    <n v="1.42"/>
    <x v="0"/>
    <n v="8.42"/>
  </r>
  <r>
    <n v="358313"/>
    <x v="4"/>
    <x v="7"/>
    <x v="393"/>
    <x v="624"/>
    <d v="2024-10-08T00:00:00"/>
    <x v="585"/>
    <x v="16"/>
    <x v="1"/>
    <x v="3"/>
    <n v="0"/>
    <n v="16.309999999999999"/>
    <n v="4.5"/>
    <n v="2.72"/>
    <x v="0"/>
    <n v="7.2200000000000006"/>
  </r>
  <r>
    <n v="136500"/>
    <x v="7"/>
    <x v="5"/>
    <x v="394"/>
    <x v="277"/>
    <d v="2024-07-15T00:00:00"/>
    <x v="586"/>
    <x v="18"/>
    <x v="1"/>
    <x v="3"/>
    <n v="5"/>
    <n v="23.98"/>
    <n v="10.75"/>
    <n v="1.0900000000000001"/>
    <x v="0"/>
    <n v="11.84"/>
  </r>
  <r>
    <n v="951706"/>
    <x v="0"/>
    <x v="2"/>
    <x v="253"/>
    <x v="625"/>
    <d v="2024-07-02T00:00:00"/>
    <x v="380"/>
    <x v="51"/>
    <x v="1"/>
    <x v="1"/>
    <n v="3"/>
    <n v="23.22"/>
    <n v="8.25"/>
    <n v="2.75"/>
    <x v="0"/>
    <n v="11"/>
  </r>
  <r>
    <n v="415504"/>
    <x v="0"/>
    <x v="5"/>
    <x v="170"/>
    <x v="626"/>
    <d v="2024-08-19T00:00:00"/>
    <x v="587"/>
    <x v="76"/>
    <x v="0"/>
    <x v="4"/>
    <n v="5"/>
    <n v="8.27"/>
    <n v="9.25"/>
    <n v="2.44"/>
    <x v="0"/>
    <n v="11.69"/>
  </r>
  <r>
    <n v="775733"/>
    <x v="6"/>
    <x v="0"/>
    <x v="140"/>
    <x v="2"/>
    <d v="2024-07-31T00:00:00"/>
    <x v="588"/>
    <x v="25"/>
    <x v="1"/>
    <x v="4"/>
    <n v="5"/>
    <n v="10.62"/>
    <n v="10.75"/>
    <n v="2.52"/>
    <x v="0"/>
    <n v="13.27"/>
  </r>
  <r>
    <n v="852233"/>
    <x v="6"/>
    <x v="4"/>
    <x v="330"/>
    <x v="53"/>
    <d v="2024-05-04T00:00:00"/>
    <x v="589"/>
    <x v="75"/>
    <x v="0"/>
    <x v="3"/>
    <n v="3"/>
    <n v="15.25"/>
    <n v="6.75"/>
    <n v="4.07"/>
    <x v="1"/>
    <n v="10.82"/>
  </r>
  <r>
    <n v="873624"/>
    <x v="3"/>
    <x v="9"/>
    <x v="130"/>
    <x v="115"/>
    <d v="2024-01-22T00:00:00"/>
    <x v="416"/>
    <x v="22"/>
    <x v="0"/>
    <x v="4"/>
    <n v="5"/>
    <n v="3.83"/>
    <n v="9.25"/>
    <n v="1.2"/>
    <x v="0"/>
    <n v="10.45"/>
  </r>
  <r>
    <n v="758816"/>
    <x v="4"/>
    <x v="8"/>
    <x v="20"/>
    <x v="115"/>
    <d v="2025-03-23T00:00:00"/>
    <x v="435"/>
    <x v="25"/>
    <x v="0"/>
    <x v="0"/>
    <n v="1"/>
    <n v="13.15"/>
    <n v="4.25"/>
    <n v="4.8499999999999996"/>
    <x v="1"/>
    <n v="9.1"/>
  </r>
  <r>
    <n v="970969"/>
    <x v="2"/>
    <x v="1"/>
    <x v="392"/>
    <x v="138"/>
    <d v="2024-11-14T00:00:00"/>
    <x v="590"/>
    <x v="53"/>
    <x v="1"/>
    <x v="4"/>
    <n v="5"/>
    <n v="3.77"/>
    <n v="10.75"/>
    <n v="0.52"/>
    <x v="0"/>
    <n v="11.27"/>
  </r>
  <r>
    <n v="721826"/>
    <x v="3"/>
    <x v="6"/>
    <x v="97"/>
    <x v="627"/>
    <d v="2024-06-03T00:00:00"/>
    <x v="146"/>
    <x v="25"/>
    <x v="1"/>
    <x v="3"/>
    <n v="1"/>
    <n v="10.14"/>
    <n v="5.75"/>
    <n v="1.1299999999999999"/>
    <x v="0"/>
    <n v="6.88"/>
  </r>
  <r>
    <n v="975224"/>
    <x v="9"/>
    <x v="5"/>
    <x v="395"/>
    <x v="628"/>
    <d v="2024-01-17T00:00:00"/>
    <x v="591"/>
    <x v="66"/>
    <x v="0"/>
    <x v="1"/>
    <n v="3"/>
    <n v="5.36"/>
    <n v="6.75"/>
    <n v="2.1"/>
    <x v="0"/>
    <n v="8.85"/>
  </r>
  <r>
    <n v="276953"/>
    <x v="7"/>
    <x v="3"/>
    <x v="319"/>
    <x v="510"/>
    <d v="2025-04-25T00:00:00"/>
    <x v="592"/>
    <x v="9"/>
    <x v="1"/>
    <x v="0"/>
    <n v="0"/>
    <n v="23.97"/>
    <n v="4.5"/>
    <n v="0.51"/>
    <x v="0"/>
    <n v="5.01"/>
  </r>
  <r>
    <n v="694797"/>
    <x v="0"/>
    <x v="0"/>
    <x v="91"/>
    <x v="584"/>
    <d v="2025-02-12T00:00:00"/>
    <x v="49"/>
    <x v="36"/>
    <x v="1"/>
    <x v="4"/>
    <n v="0"/>
    <n v="6"/>
    <n v="4.5"/>
    <n v="0.61"/>
    <x v="0"/>
    <n v="5.1100000000000003"/>
  </r>
  <r>
    <n v="952924"/>
    <x v="4"/>
    <x v="6"/>
    <x v="49"/>
    <x v="588"/>
    <d v="2025-01-18T00:00:00"/>
    <x v="593"/>
    <x v="23"/>
    <x v="0"/>
    <x v="4"/>
    <n v="1"/>
    <n v="15.2"/>
    <n v="4.25"/>
    <n v="4.9800000000000004"/>
    <x v="1"/>
    <n v="9.23"/>
  </r>
  <r>
    <n v="396712"/>
    <x v="1"/>
    <x v="3"/>
    <x v="142"/>
    <x v="629"/>
    <d v="2024-05-20T00:00:00"/>
    <x v="594"/>
    <x v="37"/>
    <x v="0"/>
    <x v="1"/>
    <n v="2"/>
    <n v="24.42"/>
    <n v="5.5"/>
    <n v="0.71"/>
    <x v="0"/>
    <n v="6.21"/>
  </r>
  <r>
    <n v="572883"/>
    <x v="1"/>
    <x v="8"/>
    <x v="339"/>
    <x v="630"/>
    <d v="2025-03-28T00:00:00"/>
    <x v="595"/>
    <x v="57"/>
    <x v="0"/>
    <x v="1"/>
    <n v="3"/>
    <n v="3.76"/>
    <n v="6.75"/>
    <n v="0.97"/>
    <x v="0"/>
    <n v="7.72"/>
  </r>
  <r>
    <n v="826687"/>
    <x v="6"/>
    <x v="5"/>
    <x v="353"/>
    <x v="631"/>
    <d v="2024-10-24T00:00:00"/>
    <x v="596"/>
    <x v="9"/>
    <x v="1"/>
    <x v="1"/>
    <n v="0"/>
    <n v="14.15"/>
    <n v="4.5"/>
    <n v="0.16"/>
    <x v="0"/>
    <n v="4.66"/>
  </r>
  <r>
    <n v="346249"/>
    <x v="8"/>
    <x v="8"/>
    <x v="61"/>
    <x v="632"/>
    <d v="2025-04-16T00:00:00"/>
    <x v="374"/>
    <x v="78"/>
    <x v="0"/>
    <x v="1"/>
    <n v="2"/>
    <n v="12.86"/>
    <n v="5.5"/>
    <n v="1.1399999999999999"/>
    <x v="0"/>
    <n v="6.64"/>
  </r>
  <r>
    <n v="513869"/>
    <x v="3"/>
    <x v="7"/>
    <x v="315"/>
    <x v="214"/>
    <d v="2025-03-10T00:00:00"/>
    <x v="597"/>
    <x v="4"/>
    <x v="0"/>
    <x v="3"/>
    <n v="1"/>
    <n v="12.84"/>
    <n v="4.25"/>
    <n v="2.79"/>
    <x v="0"/>
    <n v="7.04"/>
  </r>
  <r>
    <n v="590822"/>
    <x v="2"/>
    <x v="4"/>
    <x v="343"/>
    <x v="633"/>
    <d v="2024-09-03T00:00:00"/>
    <x v="598"/>
    <x v="61"/>
    <x v="1"/>
    <x v="0"/>
    <n v="2"/>
    <n v="3.36"/>
    <n v="7"/>
    <n v="0.13"/>
    <x v="0"/>
    <n v="7.13"/>
  </r>
  <r>
    <n v="234082"/>
    <x v="8"/>
    <x v="6"/>
    <x v="5"/>
    <x v="634"/>
    <d v="2024-10-07T00:00:00"/>
    <x v="495"/>
    <x v="36"/>
    <x v="1"/>
    <x v="3"/>
    <n v="4"/>
    <n v="20.82"/>
    <n v="9.5"/>
    <n v="2.78"/>
    <x v="0"/>
    <n v="12.28"/>
  </r>
  <r>
    <n v="642085"/>
    <x v="3"/>
    <x v="3"/>
    <x v="56"/>
    <x v="577"/>
    <d v="2024-05-08T00:00:00"/>
    <x v="599"/>
    <x v="53"/>
    <x v="1"/>
    <x v="0"/>
    <n v="4"/>
    <n v="21.4"/>
    <n v="9.5"/>
    <n v="1.97"/>
    <x v="0"/>
    <n v="11.47"/>
  </r>
  <r>
    <n v="936994"/>
    <x v="8"/>
    <x v="0"/>
    <x v="396"/>
    <x v="107"/>
    <d v="2024-05-26T00:00:00"/>
    <x v="529"/>
    <x v="10"/>
    <x v="0"/>
    <x v="0"/>
    <n v="1"/>
    <n v="1.38"/>
    <n v="4.25"/>
    <n v="1.3"/>
    <x v="1"/>
    <n v="5.55"/>
  </r>
  <r>
    <n v="840255"/>
    <x v="8"/>
    <x v="3"/>
    <x v="104"/>
    <x v="400"/>
    <d v="2024-03-31T00:00:00"/>
    <x v="600"/>
    <x v="8"/>
    <x v="0"/>
    <x v="4"/>
    <n v="2"/>
    <n v="24.73"/>
    <n v="5.5"/>
    <n v="2.8"/>
    <x v="1"/>
    <n v="8.3000000000000007"/>
  </r>
  <r>
    <n v="579995"/>
    <x v="8"/>
    <x v="4"/>
    <x v="397"/>
    <x v="635"/>
    <d v="2024-04-25T00:00:00"/>
    <x v="359"/>
    <x v="73"/>
    <x v="1"/>
    <x v="1"/>
    <n v="1"/>
    <n v="21.77"/>
    <n v="5.75"/>
    <n v="0.54"/>
    <x v="0"/>
    <n v="6.29"/>
  </r>
  <r>
    <n v="276470"/>
    <x v="5"/>
    <x v="6"/>
    <x v="206"/>
    <x v="501"/>
    <d v="2025-03-13T00:00:00"/>
    <x v="574"/>
    <x v="77"/>
    <x v="0"/>
    <x v="2"/>
    <n v="0"/>
    <n v="13.39"/>
    <n v="3"/>
    <n v="1.71"/>
    <x v="0"/>
    <n v="4.71"/>
  </r>
  <r>
    <n v="536646"/>
    <x v="0"/>
    <x v="5"/>
    <x v="366"/>
    <x v="158"/>
    <d v="2025-01-21T00:00:00"/>
    <x v="601"/>
    <x v="59"/>
    <x v="1"/>
    <x v="1"/>
    <n v="2"/>
    <n v="17.190000000000001"/>
    <n v="7"/>
    <n v="2.04"/>
    <x v="0"/>
    <n v="9.0399999999999991"/>
  </r>
  <r>
    <n v="513316"/>
    <x v="3"/>
    <x v="1"/>
    <x v="398"/>
    <x v="636"/>
    <d v="2024-03-23T00:00:00"/>
    <x v="602"/>
    <x v="38"/>
    <x v="0"/>
    <x v="1"/>
    <n v="0"/>
    <n v="11.78"/>
    <n v="3"/>
    <n v="3.54"/>
    <x v="1"/>
    <n v="6.54"/>
  </r>
  <r>
    <n v="603164"/>
    <x v="8"/>
    <x v="6"/>
    <x v="399"/>
    <x v="407"/>
    <d v="2025-04-06T00:00:00"/>
    <x v="603"/>
    <x v="12"/>
    <x v="1"/>
    <x v="1"/>
    <n v="5"/>
    <n v="15.75"/>
    <n v="10.75"/>
    <n v="2.27"/>
    <x v="1"/>
    <n v="13.02"/>
  </r>
  <r>
    <n v="867080"/>
    <x v="9"/>
    <x v="7"/>
    <x v="194"/>
    <x v="440"/>
    <d v="2024-06-13T00:00:00"/>
    <x v="61"/>
    <x v="22"/>
    <x v="1"/>
    <x v="3"/>
    <n v="0"/>
    <n v="18.72"/>
    <n v="4.5"/>
    <n v="1.64"/>
    <x v="0"/>
    <n v="6.14"/>
  </r>
  <r>
    <n v="731548"/>
    <x v="6"/>
    <x v="4"/>
    <x v="105"/>
    <x v="637"/>
    <d v="2024-11-05T00:00:00"/>
    <x v="604"/>
    <x v="48"/>
    <x v="0"/>
    <x v="0"/>
    <n v="3"/>
    <n v="2.69"/>
    <n v="6.75"/>
    <n v="2.56"/>
    <x v="0"/>
    <n v="9.31"/>
  </r>
  <r>
    <n v="270855"/>
    <x v="6"/>
    <x v="3"/>
    <x v="268"/>
    <x v="638"/>
    <d v="2024-08-09T00:00:00"/>
    <x v="605"/>
    <x v="10"/>
    <x v="0"/>
    <x v="3"/>
    <n v="3"/>
    <n v="20.13"/>
    <n v="6.75"/>
    <n v="2.21"/>
    <x v="0"/>
    <n v="8.9600000000000009"/>
  </r>
  <r>
    <n v="425164"/>
    <x v="9"/>
    <x v="7"/>
    <x v="93"/>
    <x v="8"/>
    <d v="2024-10-05T00:00:00"/>
    <x v="606"/>
    <x v="59"/>
    <x v="1"/>
    <x v="2"/>
    <n v="1"/>
    <n v="12.5"/>
    <n v="5.75"/>
    <n v="4.43"/>
    <x v="1"/>
    <n v="10.18"/>
  </r>
  <r>
    <n v="599583"/>
    <x v="4"/>
    <x v="1"/>
    <x v="311"/>
    <x v="639"/>
    <d v="2025-04-11T00:00:00"/>
    <x v="70"/>
    <x v="9"/>
    <x v="0"/>
    <x v="4"/>
    <n v="2"/>
    <n v="15.54"/>
    <n v="5.5"/>
    <n v="1.3"/>
    <x v="0"/>
    <n v="6.8"/>
  </r>
  <r>
    <n v="546711"/>
    <x v="0"/>
    <x v="0"/>
    <x v="316"/>
    <x v="640"/>
    <d v="2025-02-02T00:00:00"/>
    <x v="607"/>
    <x v="56"/>
    <x v="1"/>
    <x v="0"/>
    <n v="5"/>
    <n v="17.309999999999999"/>
    <n v="10.75"/>
    <n v="0.78"/>
    <x v="1"/>
    <n v="11.53"/>
  </r>
  <r>
    <n v="619383"/>
    <x v="5"/>
    <x v="2"/>
    <x v="125"/>
    <x v="641"/>
    <d v="2024-03-06T00:00:00"/>
    <x v="58"/>
    <x v="79"/>
    <x v="1"/>
    <x v="4"/>
    <n v="0"/>
    <n v="22.73"/>
    <n v="4.5"/>
    <n v="1.43"/>
    <x v="0"/>
    <n v="5.93"/>
  </r>
  <r>
    <n v="255825"/>
    <x v="2"/>
    <x v="6"/>
    <x v="220"/>
    <x v="642"/>
    <d v="2024-07-12T00:00:00"/>
    <x v="608"/>
    <x v="44"/>
    <x v="1"/>
    <x v="3"/>
    <n v="4"/>
    <n v="1.67"/>
    <n v="9.5"/>
    <n v="0.23"/>
    <x v="0"/>
    <n v="9.73"/>
  </r>
  <r>
    <n v="147285"/>
    <x v="5"/>
    <x v="4"/>
    <x v="214"/>
    <x v="643"/>
    <d v="2025-01-31T00:00:00"/>
    <x v="609"/>
    <x v="9"/>
    <x v="1"/>
    <x v="1"/>
    <n v="3"/>
    <n v="16.690000000000001"/>
    <n v="8.25"/>
    <n v="1.71"/>
    <x v="0"/>
    <n v="9.9600000000000009"/>
  </r>
  <r>
    <n v="365688"/>
    <x v="3"/>
    <x v="6"/>
    <x v="10"/>
    <x v="644"/>
    <d v="2025-03-30T00:00:00"/>
    <x v="55"/>
    <x v="25"/>
    <x v="0"/>
    <x v="1"/>
    <n v="5"/>
    <n v="16.71"/>
    <n v="9.25"/>
    <n v="0.9"/>
    <x v="1"/>
    <n v="10.15"/>
  </r>
  <r>
    <n v="291059"/>
    <x v="6"/>
    <x v="0"/>
    <x v="193"/>
    <x v="356"/>
    <d v="2024-03-05T00:00:00"/>
    <x v="610"/>
    <x v="71"/>
    <x v="1"/>
    <x v="3"/>
    <n v="4"/>
    <n v="18.239999999999998"/>
    <n v="9.5"/>
    <n v="2.27"/>
    <x v="0"/>
    <n v="11.77"/>
  </r>
  <r>
    <n v="571804"/>
    <x v="9"/>
    <x v="6"/>
    <x v="327"/>
    <x v="645"/>
    <d v="2024-09-22T00:00:00"/>
    <x v="611"/>
    <x v="52"/>
    <x v="0"/>
    <x v="0"/>
    <n v="0"/>
    <n v="18.8"/>
    <n v="3"/>
    <n v="3.02"/>
    <x v="1"/>
    <n v="6.02"/>
  </r>
  <r>
    <n v="806120"/>
    <x v="0"/>
    <x v="3"/>
    <x v="222"/>
    <x v="327"/>
    <d v="2025-02-19T00:00:00"/>
    <x v="285"/>
    <x v="66"/>
    <x v="0"/>
    <x v="4"/>
    <n v="0"/>
    <n v="0.83"/>
    <n v="3"/>
    <n v="1.97"/>
    <x v="0"/>
    <n v="4.97"/>
  </r>
  <r>
    <n v="582515"/>
    <x v="6"/>
    <x v="1"/>
    <x v="25"/>
    <x v="24"/>
    <d v="2025-01-13T00:00:00"/>
    <x v="612"/>
    <x v="28"/>
    <x v="1"/>
    <x v="4"/>
    <n v="2"/>
    <n v="2.65"/>
    <n v="7"/>
    <n v="0.41"/>
    <x v="0"/>
    <n v="7.41"/>
  </r>
  <r>
    <n v="300070"/>
    <x v="0"/>
    <x v="0"/>
    <x v="396"/>
    <x v="147"/>
    <d v="2024-05-26T00:00:00"/>
    <x v="440"/>
    <x v="60"/>
    <x v="0"/>
    <x v="4"/>
    <n v="5"/>
    <n v="4.0599999999999996"/>
    <n v="9.25"/>
    <n v="1.21"/>
    <x v="1"/>
    <n v="10.46"/>
  </r>
  <r>
    <n v="982995"/>
    <x v="5"/>
    <x v="5"/>
    <x v="232"/>
    <x v="585"/>
    <d v="2024-03-07T00:00:00"/>
    <x v="613"/>
    <x v="28"/>
    <x v="1"/>
    <x v="0"/>
    <n v="3"/>
    <n v="10.84"/>
    <n v="8.25"/>
    <n v="0.35"/>
    <x v="0"/>
    <n v="8.6"/>
  </r>
  <r>
    <n v="259826"/>
    <x v="8"/>
    <x v="9"/>
    <x v="251"/>
    <x v="450"/>
    <d v="2025-01-01T00:00:00"/>
    <x v="124"/>
    <x v="66"/>
    <x v="1"/>
    <x v="2"/>
    <n v="1"/>
    <n v="5.43"/>
    <n v="5.75"/>
    <n v="1.71"/>
    <x v="0"/>
    <n v="7.46"/>
  </r>
  <r>
    <n v="974343"/>
    <x v="6"/>
    <x v="0"/>
    <x v="400"/>
    <x v="30"/>
    <d v="2024-09-16T00:00:00"/>
    <x v="481"/>
    <x v="11"/>
    <x v="0"/>
    <x v="4"/>
    <n v="3"/>
    <n v="21.29"/>
    <n v="6.75"/>
    <n v="2.21"/>
    <x v="0"/>
    <n v="8.9600000000000009"/>
  </r>
  <r>
    <n v="724783"/>
    <x v="5"/>
    <x v="6"/>
    <x v="205"/>
    <x v="646"/>
    <d v="2024-01-29T00:00:00"/>
    <x v="614"/>
    <x v="14"/>
    <x v="1"/>
    <x v="4"/>
    <n v="4"/>
    <n v="14.98"/>
    <n v="9.5"/>
    <n v="1.83"/>
    <x v="0"/>
    <n v="11.33"/>
  </r>
  <r>
    <n v="811634"/>
    <x v="8"/>
    <x v="5"/>
    <x v="401"/>
    <x v="647"/>
    <d v="2024-02-17T00:00:00"/>
    <x v="440"/>
    <x v="61"/>
    <x v="0"/>
    <x v="4"/>
    <n v="4"/>
    <n v="8.24"/>
    <n v="8"/>
    <n v="0.32"/>
    <x v="1"/>
    <n v="8.32"/>
  </r>
  <r>
    <n v="779792"/>
    <x v="6"/>
    <x v="9"/>
    <x v="104"/>
    <x v="648"/>
    <d v="2024-03-31T00:00:00"/>
    <x v="615"/>
    <x v="8"/>
    <x v="1"/>
    <x v="4"/>
    <n v="5"/>
    <n v="11.19"/>
    <n v="10.75"/>
    <n v="0.81"/>
    <x v="1"/>
    <n v="11.56"/>
  </r>
  <r>
    <n v="861485"/>
    <x v="1"/>
    <x v="9"/>
    <x v="208"/>
    <x v="179"/>
    <d v="2024-09-24T00:00:00"/>
    <x v="616"/>
    <x v="51"/>
    <x v="0"/>
    <x v="2"/>
    <n v="1"/>
    <n v="14.9"/>
    <n v="4.25"/>
    <n v="2.0499999999999998"/>
    <x v="0"/>
    <n v="6.3"/>
  </r>
  <r>
    <n v="731347"/>
    <x v="8"/>
    <x v="7"/>
    <x v="402"/>
    <x v="340"/>
    <d v="2024-08-15T00:00:00"/>
    <x v="561"/>
    <x v="35"/>
    <x v="1"/>
    <x v="3"/>
    <n v="3"/>
    <n v="20.09"/>
    <n v="8.25"/>
    <n v="2.5299999999999998"/>
    <x v="0"/>
    <n v="10.78"/>
  </r>
  <r>
    <n v="752048"/>
    <x v="1"/>
    <x v="6"/>
    <x v="232"/>
    <x v="576"/>
    <d v="2024-03-07T00:00:00"/>
    <x v="449"/>
    <x v="46"/>
    <x v="0"/>
    <x v="0"/>
    <n v="1"/>
    <n v="4.33"/>
    <n v="4.25"/>
    <n v="1.48"/>
    <x v="0"/>
    <n v="5.73"/>
  </r>
  <r>
    <n v="932026"/>
    <x v="6"/>
    <x v="9"/>
    <x v="264"/>
    <x v="649"/>
    <d v="2024-08-23T00:00:00"/>
    <x v="617"/>
    <x v="40"/>
    <x v="0"/>
    <x v="2"/>
    <n v="0"/>
    <n v="24.98"/>
    <n v="3"/>
    <n v="1.08"/>
    <x v="0"/>
    <n v="4.08"/>
  </r>
  <r>
    <n v="373477"/>
    <x v="3"/>
    <x v="7"/>
    <x v="94"/>
    <x v="473"/>
    <d v="2024-05-15T00:00:00"/>
    <x v="389"/>
    <x v="69"/>
    <x v="0"/>
    <x v="1"/>
    <n v="2"/>
    <n v="11.05"/>
    <n v="5.5"/>
    <n v="1.85"/>
    <x v="0"/>
    <n v="7.35"/>
  </r>
  <r>
    <n v="226550"/>
    <x v="5"/>
    <x v="5"/>
    <x v="323"/>
    <x v="262"/>
    <d v="2025-01-12T00:00:00"/>
    <x v="618"/>
    <x v="75"/>
    <x v="1"/>
    <x v="3"/>
    <n v="0"/>
    <n v="19.37"/>
    <n v="4.5"/>
    <n v="2.79"/>
    <x v="1"/>
    <n v="7.29"/>
  </r>
  <r>
    <n v="258522"/>
    <x v="5"/>
    <x v="1"/>
    <x v="403"/>
    <x v="615"/>
    <d v="2024-03-21T00:00:00"/>
    <x v="619"/>
    <x v="22"/>
    <x v="1"/>
    <x v="4"/>
    <n v="0"/>
    <n v="24.38"/>
    <n v="4.5"/>
    <n v="2.34"/>
    <x v="0"/>
    <n v="6.84"/>
  </r>
  <r>
    <n v="739270"/>
    <x v="0"/>
    <x v="2"/>
    <x v="328"/>
    <x v="650"/>
    <d v="2024-02-02T00:00:00"/>
    <x v="0"/>
    <x v="69"/>
    <x v="0"/>
    <x v="0"/>
    <n v="5"/>
    <n v="3.39"/>
    <n v="9.25"/>
    <n v="0.62"/>
    <x v="0"/>
    <n v="9.8699999999999992"/>
  </r>
  <r>
    <n v="479205"/>
    <x v="2"/>
    <x v="6"/>
    <x v="404"/>
    <x v="409"/>
    <d v="2024-12-08T00:00:00"/>
    <x v="469"/>
    <x v="69"/>
    <x v="1"/>
    <x v="1"/>
    <n v="1"/>
    <n v="16.350000000000001"/>
    <n v="5.75"/>
    <n v="1.67"/>
    <x v="1"/>
    <n v="7.42"/>
  </r>
  <r>
    <n v="244464"/>
    <x v="0"/>
    <x v="5"/>
    <x v="152"/>
    <x v="651"/>
    <d v="2024-12-07T00:00:00"/>
    <x v="620"/>
    <x v="71"/>
    <x v="0"/>
    <x v="0"/>
    <n v="3"/>
    <n v="8.86"/>
    <n v="6.75"/>
    <n v="2.5299999999999998"/>
    <x v="1"/>
    <n v="9.2799999999999994"/>
  </r>
  <r>
    <n v="189374"/>
    <x v="4"/>
    <x v="8"/>
    <x v="88"/>
    <x v="303"/>
    <d v="2024-11-18T00:00:00"/>
    <x v="434"/>
    <x v="47"/>
    <x v="0"/>
    <x v="0"/>
    <n v="4"/>
    <n v="10.83"/>
    <n v="8"/>
    <n v="0.68"/>
    <x v="0"/>
    <n v="8.68"/>
  </r>
  <r>
    <n v="940715"/>
    <x v="6"/>
    <x v="3"/>
    <x v="178"/>
    <x v="652"/>
    <d v="2024-11-13T00:00:00"/>
    <x v="456"/>
    <x v="57"/>
    <x v="1"/>
    <x v="1"/>
    <n v="3"/>
    <n v="4.07"/>
    <n v="8.25"/>
    <n v="0.03"/>
    <x v="0"/>
    <n v="8.2799999999999994"/>
  </r>
  <r>
    <n v="945411"/>
    <x v="5"/>
    <x v="4"/>
    <x v="125"/>
    <x v="653"/>
    <d v="2024-03-06T00:00:00"/>
    <x v="558"/>
    <x v="56"/>
    <x v="1"/>
    <x v="4"/>
    <n v="1"/>
    <n v="11.13"/>
    <n v="5.75"/>
    <n v="1.18"/>
    <x v="0"/>
    <n v="6.93"/>
  </r>
  <r>
    <n v="138895"/>
    <x v="2"/>
    <x v="1"/>
    <x v="26"/>
    <x v="654"/>
    <d v="2024-02-14T00:00:00"/>
    <x v="621"/>
    <x v="80"/>
    <x v="1"/>
    <x v="4"/>
    <n v="3"/>
    <n v="22.2"/>
    <n v="8.25"/>
    <n v="2.1"/>
    <x v="0"/>
    <n v="10.35"/>
  </r>
  <r>
    <n v="419105"/>
    <x v="3"/>
    <x v="8"/>
    <x v="361"/>
    <x v="655"/>
    <d v="2024-01-07T00:00:00"/>
    <x v="600"/>
    <x v="3"/>
    <x v="0"/>
    <x v="4"/>
    <n v="3"/>
    <n v="16.28"/>
    <n v="6.75"/>
    <n v="4.4400000000000004"/>
    <x v="1"/>
    <n v="11.190000000000001"/>
  </r>
  <r>
    <n v="754688"/>
    <x v="9"/>
    <x v="9"/>
    <x v="300"/>
    <x v="656"/>
    <d v="2024-09-25T00:00:00"/>
    <x v="505"/>
    <x v="17"/>
    <x v="0"/>
    <x v="3"/>
    <n v="0"/>
    <n v="1.41"/>
    <n v="3"/>
    <n v="1"/>
    <x v="0"/>
    <n v="4"/>
  </r>
  <r>
    <n v="860321"/>
    <x v="2"/>
    <x v="2"/>
    <x v="92"/>
    <x v="657"/>
    <d v="2025-02-24T00:00:00"/>
    <x v="622"/>
    <x v="27"/>
    <x v="0"/>
    <x v="1"/>
    <n v="4"/>
    <n v="14.02"/>
    <n v="8"/>
    <n v="1.56"/>
    <x v="0"/>
    <n v="9.56"/>
  </r>
  <r>
    <n v="893820"/>
    <x v="2"/>
    <x v="0"/>
    <x v="130"/>
    <x v="281"/>
    <d v="2024-01-22T00:00:00"/>
    <x v="623"/>
    <x v="42"/>
    <x v="1"/>
    <x v="0"/>
    <n v="2"/>
    <n v="18.3"/>
    <n v="7"/>
    <n v="2.96"/>
    <x v="0"/>
    <n v="9.9600000000000009"/>
  </r>
  <r>
    <n v="215806"/>
    <x v="7"/>
    <x v="8"/>
    <x v="405"/>
    <x v="114"/>
    <d v="2024-07-20T00:00:00"/>
    <x v="624"/>
    <x v="80"/>
    <x v="1"/>
    <x v="1"/>
    <n v="0"/>
    <n v="19.04"/>
    <n v="4.5"/>
    <n v="4.71"/>
    <x v="1"/>
    <n v="9.2100000000000009"/>
  </r>
  <r>
    <n v="570534"/>
    <x v="4"/>
    <x v="1"/>
    <x v="298"/>
    <x v="341"/>
    <d v="2024-01-05T00:00:00"/>
    <x v="455"/>
    <x v="57"/>
    <x v="1"/>
    <x v="0"/>
    <n v="5"/>
    <n v="24.73"/>
    <n v="10.75"/>
    <n v="1.7"/>
    <x v="0"/>
    <n v="12.45"/>
  </r>
  <r>
    <n v="758237"/>
    <x v="5"/>
    <x v="1"/>
    <x v="128"/>
    <x v="658"/>
    <d v="2024-06-30T00:00:00"/>
    <x v="464"/>
    <x v="63"/>
    <x v="1"/>
    <x v="3"/>
    <n v="5"/>
    <n v="19.73"/>
    <n v="10.75"/>
    <n v="3.57"/>
    <x v="1"/>
    <n v="14.32"/>
  </r>
  <r>
    <n v="805097"/>
    <x v="2"/>
    <x v="3"/>
    <x v="310"/>
    <x v="239"/>
    <d v="2025-02-07T00:00:00"/>
    <x v="625"/>
    <x v="0"/>
    <x v="0"/>
    <x v="3"/>
    <n v="4"/>
    <n v="14.77"/>
    <n v="8"/>
    <n v="2.4700000000000002"/>
    <x v="0"/>
    <n v="10.47"/>
  </r>
  <r>
    <n v="478816"/>
    <x v="8"/>
    <x v="4"/>
    <x v="406"/>
    <x v="588"/>
    <d v="2024-04-23T00:00:00"/>
    <x v="626"/>
    <x v="9"/>
    <x v="1"/>
    <x v="1"/>
    <n v="0"/>
    <n v="2.02"/>
    <n v="4.5"/>
    <n v="2.67"/>
    <x v="0"/>
    <n v="7.17"/>
  </r>
  <r>
    <n v="599387"/>
    <x v="1"/>
    <x v="9"/>
    <x v="225"/>
    <x v="659"/>
    <d v="2024-03-01T00:00:00"/>
    <x v="627"/>
    <x v="31"/>
    <x v="1"/>
    <x v="2"/>
    <n v="4"/>
    <n v="13.21"/>
    <n v="9.5"/>
    <n v="1.18"/>
    <x v="0"/>
    <n v="10.68"/>
  </r>
  <r>
    <n v="376502"/>
    <x v="9"/>
    <x v="9"/>
    <x v="293"/>
    <x v="392"/>
    <d v="2025-05-09T00:00:00"/>
    <x v="628"/>
    <x v="9"/>
    <x v="1"/>
    <x v="4"/>
    <n v="5"/>
    <n v="24.35"/>
    <n v="10.75"/>
    <n v="2.4700000000000002"/>
    <x v="0"/>
    <n v="13.22"/>
  </r>
  <r>
    <n v="251357"/>
    <x v="5"/>
    <x v="7"/>
    <x v="164"/>
    <x v="422"/>
    <d v="2025-01-11T00:00:00"/>
    <x v="629"/>
    <x v="57"/>
    <x v="0"/>
    <x v="2"/>
    <n v="4"/>
    <n v="3.39"/>
    <n v="8"/>
    <n v="1.06"/>
    <x v="1"/>
    <n v="9.06"/>
  </r>
  <r>
    <n v="596349"/>
    <x v="7"/>
    <x v="7"/>
    <x v="315"/>
    <x v="660"/>
    <d v="2025-03-10T00:00:00"/>
    <x v="348"/>
    <x v="31"/>
    <x v="0"/>
    <x v="2"/>
    <n v="3"/>
    <n v="3.2"/>
    <n v="6.75"/>
    <n v="1.1100000000000001"/>
    <x v="0"/>
    <n v="7.86"/>
  </r>
  <r>
    <n v="403657"/>
    <x v="7"/>
    <x v="2"/>
    <x v="407"/>
    <x v="529"/>
    <d v="2024-04-29T00:00:00"/>
    <x v="425"/>
    <x v="73"/>
    <x v="1"/>
    <x v="3"/>
    <n v="2"/>
    <n v="7.93"/>
    <n v="7"/>
    <n v="1.46"/>
    <x v="0"/>
    <n v="8.4600000000000009"/>
  </r>
  <r>
    <n v="929637"/>
    <x v="2"/>
    <x v="7"/>
    <x v="296"/>
    <x v="200"/>
    <d v="2025-04-03T00:00:00"/>
    <x v="630"/>
    <x v="71"/>
    <x v="0"/>
    <x v="3"/>
    <n v="2"/>
    <n v="5.78"/>
    <n v="5.5"/>
    <n v="2.46"/>
    <x v="0"/>
    <n v="7.96"/>
  </r>
  <r>
    <n v="612537"/>
    <x v="7"/>
    <x v="4"/>
    <x v="408"/>
    <x v="661"/>
    <d v="2025-03-01T00:00:00"/>
    <x v="631"/>
    <x v="63"/>
    <x v="0"/>
    <x v="1"/>
    <n v="3"/>
    <n v="12.29"/>
    <n v="6.75"/>
    <n v="1.55"/>
    <x v="1"/>
    <n v="8.3000000000000007"/>
  </r>
  <r>
    <n v="574348"/>
    <x v="3"/>
    <x v="3"/>
    <x v="69"/>
    <x v="662"/>
    <d v="2025-01-04T00:00:00"/>
    <x v="309"/>
    <x v="29"/>
    <x v="0"/>
    <x v="0"/>
    <n v="4"/>
    <n v="16.09"/>
    <n v="8"/>
    <n v="3.81"/>
    <x v="1"/>
    <n v="11.81"/>
  </r>
  <r>
    <n v="799631"/>
    <x v="8"/>
    <x v="7"/>
    <x v="409"/>
    <x v="625"/>
    <d v="2024-09-09T00:00:00"/>
    <x v="181"/>
    <x v="30"/>
    <x v="1"/>
    <x v="4"/>
    <n v="1"/>
    <n v="22.56"/>
    <n v="5.75"/>
    <n v="1.02"/>
    <x v="0"/>
    <n v="6.77"/>
  </r>
  <r>
    <n v="148045"/>
    <x v="8"/>
    <x v="6"/>
    <x v="122"/>
    <x v="612"/>
    <d v="2025-05-16T00:00:00"/>
    <x v="283"/>
    <x v="30"/>
    <x v="0"/>
    <x v="1"/>
    <n v="4"/>
    <n v="15.94"/>
    <n v="8"/>
    <n v="2.31"/>
    <x v="0"/>
    <n v="10.31"/>
  </r>
  <r>
    <n v="423850"/>
    <x v="5"/>
    <x v="4"/>
    <x v="124"/>
    <x v="560"/>
    <d v="2025-05-15T00:00:00"/>
    <x v="632"/>
    <x v="39"/>
    <x v="0"/>
    <x v="0"/>
    <n v="4"/>
    <n v="13.77"/>
    <n v="8"/>
    <n v="2.27"/>
    <x v="0"/>
    <n v="10.27"/>
  </r>
  <r>
    <n v="697944"/>
    <x v="5"/>
    <x v="5"/>
    <x v="69"/>
    <x v="663"/>
    <d v="2025-01-04T00:00:00"/>
    <x v="113"/>
    <x v="69"/>
    <x v="0"/>
    <x v="1"/>
    <n v="5"/>
    <n v="23.44"/>
    <n v="9.25"/>
    <n v="0.9"/>
    <x v="1"/>
    <n v="10.15"/>
  </r>
  <r>
    <n v="119895"/>
    <x v="4"/>
    <x v="5"/>
    <x v="239"/>
    <x v="664"/>
    <d v="2024-07-09T00:00:00"/>
    <x v="239"/>
    <x v="77"/>
    <x v="1"/>
    <x v="1"/>
    <n v="4"/>
    <n v="15.37"/>
    <n v="9.5"/>
    <n v="1.21"/>
    <x v="0"/>
    <n v="10.71"/>
  </r>
  <r>
    <n v="147168"/>
    <x v="8"/>
    <x v="0"/>
    <x v="3"/>
    <x v="665"/>
    <d v="2024-09-21T00:00:00"/>
    <x v="455"/>
    <x v="36"/>
    <x v="0"/>
    <x v="4"/>
    <n v="0"/>
    <n v="21.56"/>
    <n v="3"/>
    <n v="1.59"/>
    <x v="1"/>
    <n v="4.59"/>
  </r>
  <r>
    <n v="369670"/>
    <x v="0"/>
    <x v="4"/>
    <x v="322"/>
    <x v="173"/>
    <d v="2024-03-18T00:00:00"/>
    <x v="89"/>
    <x v="42"/>
    <x v="0"/>
    <x v="3"/>
    <n v="1"/>
    <n v="4.9800000000000004"/>
    <n v="4.25"/>
    <n v="2.2999999999999998"/>
    <x v="0"/>
    <n v="6.55"/>
  </r>
  <r>
    <n v="261719"/>
    <x v="4"/>
    <x v="3"/>
    <x v="313"/>
    <x v="666"/>
    <d v="2024-05-11T00:00:00"/>
    <x v="633"/>
    <x v="7"/>
    <x v="1"/>
    <x v="0"/>
    <n v="0"/>
    <n v="17.98"/>
    <n v="4.5"/>
    <n v="1.49"/>
    <x v="1"/>
    <n v="5.99"/>
  </r>
  <r>
    <n v="203540"/>
    <x v="3"/>
    <x v="7"/>
    <x v="291"/>
    <x v="667"/>
    <d v="2024-11-16T00:00:00"/>
    <x v="340"/>
    <x v="38"/>
    <x v="1"/>
    <x v="4"/>
    <n v="0"/>
    <n v="1.77"/>
    <n v="4.5"/>
    <n v="1.2"/>
    <x v="1"/>
    <n v="5.7"/>
  </r>
  <r>
    <n v="726004"/>
    <x v="9"/>
    <x v="5"/>
    <x v="380"/>
    <x v="668"/>
    <d v="2025-01-17T00:00:00"/>
    <x v="294"/>
    <x v="34"/>
    <x v="1"/>
    <x v="1"/>
    <n v="2"/>
    <n v="1.99"/>
    <n v="7"/>
    <n v="1.39"/>
    <x v="0"/>
    <n v="8.39"/>
  </r>
  <r>
    <n v="526850"/>
    <x v="0"/>
    <x v="9"/>
    <x v="67"/>
    <x v="669"/>
    <d v="2024-01-23T00:00:00"/>
    <x v="173"/>
    <x v="37"/>
    <x v="0"/>
    <x v="1"/>
    <n v="2"/>
    <n v="14.07"/>
    <n v="5.5"/>
    <n v="1.76"/>
    <x v="0"/>
    <n v="7.26"/>
  </r>
  <r>
    <n v="206440"/>
    <x v="1"/>
    <x v="2"/>
    <x v="90"/>
    <x v="670"/>
    <d v="2025-05-21T00:00:00"/>
    <x v="425"/>
    <x v="43"/>
    <x v="1"/>
    <x v="2"/>
    <n v="3"/>
    <n v="11.43"/>
    <n v="8.25"/>
    <n v="2.54"/>
    <x v="0"/>
    <n v="10.79"/>
  </r>
  <r>
    <n v="624741"/>
    <x v="1"/>
    <x v="7"/>
    <x v="236"/>
    <x v="671"/>
    <d v="2024-10-17T00:00:00"/>
    <x v="634"/>
    <x v="42"/>
    <x v="0"/>
    <x v="0"/>
    <n v="4"/>
    <n v="23.84"/>
    <n v="8"/>
    <n v="2.88"/>
    <x v="0"/>
    <n v="10.879999999999999"/>
  </r>
  <r>
    <n v="682119"/>
    <x v="8"/>
    <x v="0"/>
    <x v="410"/>
    <x v="81"/>
    <d v="2024-01-01T00:00:00"/>
    <x v="205"/>
    <x v="20"/>
    <x v="1"/>
    <x v="0"/>
    <n v="0"/>
    <n v="1.97"/>
    <n v="4.5"/>
    <n v="2.77"/>
    <x v="0"/>
    <n v="7.27"/>
  </r>
  <r>
    <n v="386578"/>
    <x v="9"/>
    <x v="6"/>
    <x v="6"/>
    <x v="300"/>
    <d v="2024-10-22T00:00:00"/>
    <x v="3"/>
    <x v="63"/>
    <x v="0"/>
    <x v="2"/>
    <n v="4"/>
    <n v="7.39"/>
    <n v="8"/>
    <n v="0.48"/>
    <x v="0"/>
    <n v="8.48"/>
  </r>
  <r>
    <n v="660033"/>
    <x v="9"/>
    <x v="4"/>
    <x v="271"/>
    <x v="446"/>
    <d v="2024-08-21T00:00:00"/>
    <x v="635"/>
    <x v="30"/>
    <x v="1"/>
    <x v="1"/>
    <n v="1"/>
    <n v="18.260000000000002"/>
    <n v="5.75"/>
    <n v="3"/>
    <x v="0"/>
    <n v="8.75"/>
  </r>
  <r>
    <n v="552945"/>
    <x v="1"/>
    <x v="1"/>
    <x v="176"/>
    <x v="628"/>
    <d v="2025-01-27T00:00:00"/>
    <x v="636"/>
    <x v="53"/>
    <x v="1"/>
    <x v="3"/>
    <n v="5"/>
    <n v="11.59"/>
    <n v="10.75"/>
    <n v="0.74"/>
    <x v="0"/>
    <n v="11.49"/>
  </r>
  <r>
    <n v="437262"/>
    <x v="3"/>
    <x v="5"/>
    <x v="317"/>
    <x v="672"/>
    <d v="2024-12-23T00:00:00"/>
    <x v="549"/>
    <x v="78"/>
    <x v="1"/>
    <x v="1"/>
    <n v="5"/>
    <n v="3.78"/>
    <n v="10.75"/>
    <n v="2.77"/>
    <x v="0"/>
    <n v="13.52"/>
  </r>
  <r>
    <n v="738359"/>
    <x v="8"/>
    <x v="0"/>
    <x v="215"/>
    <x v="177"/>
    <d v="2024-01-08T00:00:00"/>
    <x v="637"/>
    <x v="32"/>
    <x v="1"/>
    <x v="2"/>
    <n v="5"/>
    <n v="17.73"/>
    <n v="10.75"/>
    <n v="2.29"/>
    <x v="0"/>
    <n v="13.04"/>
  </r>
  <r>
    <n v="664271"/>
    <x v="0"/>
    <x v="4"/>
    <x v="179"/>
    <x v="554"/>
    <d v="2025-02-22T00:00:00"/>
    <x v="272"/>
    <x v="60"/>
    <x v="1"/>
    <x v="1"/>
    <n v="2"/>
    <n v="24.31"/>
    <n v="7"/>
    <n v="1.88"/>
    <x v="1"/>
    <n v="8.879999999999999"/>
  </r>
  <r>
    <n v="730520"/>
    <x v="3"/>
    <x v="3"/>
    <x v="411"/>
    <x v="673"/>
    <d v="2024-05-17T00:00:00"/>
    <x v="638"/>
    <x v="11"/>
    <x v="0"/>
    <x v="4"/>
    <n v="2"/>
    <n v="23.44"/>
    <n v="5.5"/>
    <n v="1.33"/>
    <x v="0"/>
    <n v="6.83"/>
  </r>
  <r>
    <n v="332281"/>
    <x v="7"/>
    <x v="6"/>
    <x v="136"/>
    <x v="674"/>
    <d v="2024-10-04T00:00:00"/>
    <x v="639"/>
    <x v="68"/>
    <x v="0"/>
    <x v="2"/>
    <n v="5"/>
    <n v="7.93"/>
    <n v="9.25"/>
    <n v="2.15"/>
    <x v="0"/>
    <n v="11.4"/>
  </r>
  <r>
    <n v="345637"/>
    <x v="8"/>
    <x v="8"/>
    <x v="205"/>
    <x v="675"/>
    <d v="2024-01-29T00:00:00"/>
    <x v="640"/>
    <x v="3"/>
    <x v="1"/>
    <x v="2"/>
    <n v="1"/>
    <n v="0.67"/>
    <n v="5.75"/>
    <n v="2.95"/>
    <x v="0"/>
    <n v="8.6999999999999993"/>
  </r>
  <r>
    <n v="769448"/>
    <x v="6"/>
    <x v="4"/>
    <x v="230"/>
    <x v="465"/>
    <d v="2024-08-03T00:00:00"/>
    <x v="361"/>
    <x v="15"/>
    <x v="1"/>
    <x v="0"/>
    <n v="4"/>
    <n v="5.25"/>
    <n v="9.5"/>
    <n v="3.69"/>
    <x v="1"/>
    <n v="13.19"/>
  </r>
  <r>
    <n v="804827"/>
    <x v="9"/>
    <x v="1"/>
    <x v="65"/>
    <x v="320"/>
    <d v="2024-05-16T00:00:00"/>
    <x v="143"/>
    <x v="24"/>
    <x v="0"/>
    <x v="1"/>
    <n v="1"/>
    <n v="6.86"/>
    <n v="4.25"/>
    <n v="1.71"/>
    <x v="0"/>
    <n v="5.96"/>
  </r>
  <r>
    <n v="339038"/>
    <x v="5"/>
    <x v="6"/>
    <x v="412"/>
    <x v="90"/>
    <d v="2024-05-29T00:00:00"/>
    <x v="641"/>
    <x v="66"/>
    <x v="1"/>
    <x v="2"/>
    <n v="3"/>
    <n v="0.55000000000000004"/>
    <n v="8.25"/>
    <n v="1.28"/>
    <x v="0"/>
    <n v="9.5299999999999994"/>
  </r>
  <r>
    <n v="805796"/>
    <x v="7"/>
    <x v="8"/>
    <x v="113"/>
    <x v="607"/>
    <d v="2024-12-02T00:00:00"/>
    <x v="642"/>
    <x v="37"/>
    <x v="1"/>
    <x v="1"/>
    <n v="5"/>
    <n v="13.2"/>
    <n v="10.75"/>
    <n v="2.48"/>
    <x v="1"/>
    <n v="13.23"/>
  </r>
  <r>
    <n v="642383"/>
    <x v="7"/>
    <x v="5"/>
    <x v="413"/>
    <x v="676"/>
    <d v="2024-02-06T00:00:00"/>
    <x v="643"/>
    <x v="3"/>
    <x v="1"/>
    <x v="2"/>
    <n v="3"/>
    <n v="8.25"/>
    <n v="8.25"/>
    <n v="1.18"/>
    <x v="0"/>
    <n v="9.43"/>
  </r>
  <r>
    <n v="450964"/>
    <x v="0"/>
    <x v="1"/>
    <x v="414"/>
    <x v="436"/>
    <d v="2024-01-20T00:00:00"/>
    <x v="231"/>
    <x v="2"/>
    <x v="1"/>
    <x v="1"/>
    <n v="1"/>
    <n v="5.32"/>
    <n v="5.75"/>
    <n v="1.65"/>
    <x v="1"/>
    <n v="7.4"/>
  </r>
  <r>
    <n v="165896"/>
    <x v="0"/>
    <x v="0"/>
    <x v="187"/>
    <x v="677"/>
    <d v="2025-01-07T00:00:00"/>
    <x v="644"/>
    <x v="36"/>
    <x v="0"/>
    <x v="2"/>
    <n v="5"/>
    <n v="23.41"/>
    <n v="9.25"/>
    <n v="2.52"/>
    <x v="0"/>
    <n v="11.77"/>
  </r>
  <r>
    <n v="359159"/>
    <x v="0"/>
    <x v="9"/>
    <x v="60"/>
    <x v="557"/>
    <d v="2024-07-04T00:00:00"/>
    <x v="300"/>
    <x v="56"/>
    <x v="0"/>
    <x v="3"/>
    <n v="4"/>
    <n v="19.96"/>
    <n v="8"/>
    <n v="2.83"/>
    <x v="0"/>
    <n v="10.83"/>
  </r>
  <r>
    <n v="913432"/>
    <x v="9"/>
    <x v="1"/>
    <x v="204"/>
    <x v="463"/>
    <d v="2024-12-06T00:00:00"/>
    <x v="516"/>
    <x v="59"/>
    <x v="1"/>
    <x v="2"/>
    <n v="0"/>
    <n v="2.6"/>
    <n v="4.5"/>
    <n v="0.18"/>
    <x v="0"/>
    <n v="4.68"/>
  </r>
  <r>
    <n v="134963"/>
    <x v="6"/>
    <x v="8"/>
    <x v="147"/>
    <x v="678"/>
    <d v="2024-02-20T00:00:00"/>
    <x v="645"/>
    <x v="43"/>
    <x v="0"/>
    <x v="4"/>
    <n v="0"/>
    <n v="7.89"/>
    <n v="3"/>
    <n v="1.88"/>
    <x v="0"/>
    <n v="4.88"/>
  </r>
  <r>
    <n v="168986"/>
    <x v="0"/>
    <x v="0"/>
    <x v="315"/>
    <x v="679"/>
    <d v="2025-03-10T00:00:00"/>
    <x v="646"/>
    <x v="22"/>
    <x v="1"/>
    <x v="4"/>
    <n v="3"/>
    <n v="2.85"/>
    <n v="8.25"/>
    <n v="2.2599999999999998"/>
    <x v="0"/>
    <n v="10.51"/>
  </r>
  <r>
    <n v="344435"/>
    <x v="9"/>
    <x v="1"/>
    <x v="174"/>
    <x v="59"/>
    <d v="2024-01-09T00:00:00"/>
    <x v="647"/>
    <x v="57"/>
    <x v="1"/>
    <x v="4"/>
    <n v="3"/>
    <n v="22.06"/>
    <n v="8.25"/>
    <n v="1.86"/>
    <x v="0"/>
    <n v="10.11"/>
  </r>
  <r>
    <n v="456113"/>
    <x v="7"/>
    <x v="9"/>
    <x v="266"/>
    <x v="109"/>
    <d v="2025-02-05T00:00:00"/>
    <x v="648"/>
    <x v="19"/>
    <x v="0"/>
    <x v="1"/>
    <n v="0"/>
    <n v="0.8"/>
    <n v="3"/>
    <n v="2.14"/>
    <x v="0"/>
    <n v="5.1400000000000006"/>
  </r>
  <r>
    <n v="721686"/>
    <x v="1"/>
    <x v="1"/>
    <x v="415"/>
    <x v="649"/>
    <d v="2024-04-07T00:00:00"/>
    <x v="442"/>
    <x v="34"/>
    <x v="1"/>
    <x v="3"/>
    <n v="3"/>
    <n v="12.29"/>
    <n v="8.25"/>
    <n v="3.1"/>
    <x v="1"/>
    <n v="11.35"/>
  </r>
  <r>
    <n v="294954"/>
    <x v="1"/>
    <x v="7"/>
    <x v="137"/>
    <x v="680"/>
    <d v="2024-02-04T00:00:00"/>
    <x v="649"/>
    <x v="7"/>
    <x v="0"/>
    <x v="3"/>
    <n v="4"/>
    <n v="11.18"/>
    <n v="8"/>
    <n v="4.8"/>
    <x v="1"/>
    <n v="12.8"/>
  </r>
  <r>
    <n v="891018"/>
    <x v="3"/>
    <x v="6"/>
    <x v="160"/>
    <x v="303"/>
    <d v="2025-03-29T00:00:00"/>
    <x v="330"/>
    <x v="42"/>
    <x v="0"/>
    <x v="0"/>
    <n v="3"/>
    <n v="8.06"/>
    <n v="6.75"/>
    <n v="1.71"/>
    <x v="1"/>
    <n v="8.4600000000000009"/>
  </r>
  <r>
    <n v="486746"/>
    <x v="7"/>
    <x v="2"/>
    <x v="197"/>
    <x v="681"/>
    <d v="2025-03-31T00:00:00"/>
    <x v="650"/>
    <x v="67"/>
    <x v="0"/>
    <x v="0"/>
    <n v="4"/>
    <n v="20.57"/>
    <n v="8"/>
    <n v="1.68"/>
    <x v="0"/>
    <n v="9.68"/>
  </r>
  <r>
    <n v="157259"/>
    <x v="6"/>
    <x v="8"/>
    <x v="416"/>
    <x v="81"/>
    <d v="2024-05-31T00:00:00"/>
    <x v="595"/>
    <x v="13"/>
    <x v="0"/>
    <x v="1"/>
    <n v="2"/>
    <n v="5.14"/>
    <n v="5.5"/>
    <n v="1.43"/>
    <x v="0"/>
    <n v="6.93"/>
  </r>
  <r>
    <n v="825447"/>
    <x v="8"/>
    <x v="1"/>
    <x v="54"/>
    <x v="48"/>
    <d v="2024-09-14T00:00:00"/>
    <x v="651"/>
    <x v="77"/>
    <x v="1"/>
    <x v="2"/>
    <n v="2"/>
    <n v="10.76"/>
    <n v="7"/>
    <n v="0.81"/>
    <x v="1"/>
    <n v="7.8100000000000005"/>
  </r>
  <r>
    <n v="576370"/>
    <x v="7"/>
    <x v="9"/>
    <x v="417"/>
    <x v="13"/>
    <d v="2024-06-19T00:00:00"/>
    <x v="13"/>
    <x v="12"/>
    <x v="0"/>
    <x v="0"/>
    <n v="3"/>
    <n v="15.79"/>
    <n v="6.75"/>
    <n v="0.72"/>
    <x v="0"/>
    <n v="7.47"/>
  </r>
  <r>
    <n v="870269"/>
    <x v="3"/>
    <x v="3"/>
    <x v="227"/>
    <x v="682"/>
    <d v="2024-06-08T00:00:00"/>
    <x v="252"/>
    <x v="17"/>
    <x v="0"/>
    <x v="1"/>
    <n v="2"/>
    <n v="0.74"/>
    <n v="5.5"/>
    <n v="1.79"/>
    <x v="1"/>
    <n v="7.29"/>
  </r>
  <r>
    <n v="681636"/>
    <x v="0"/>
    <x v="7"/>
    <x v="350"/>
    <x v="234"/>
    <d v="2024-08-13T00:00:00"/>
    <x v="289"/>
    <x v="51"/>
    <x v="0"/>
    <x v="2"/>
    <n v="2"/>
    <n v="1.58"/>
    <n v="5.5"/>
    <n v="0.09"/>
    <x v="0"/>
    <n v="5.59"/>
  </r>
  <r>
    <n v="307434"/>
    <x v="4"/>
    <x v="7"/>
    <x v="417"/>
    <x v="683"/>
    <d v="2024-06-19T00:00:00"/>
    <x v="652"/>
    <x v="75"/>
    <x v="0"/>
    <x v="3"/>
    <n v="4"/>
    <n v="6.53"/>
    <n v="8"/>
    <n v="0.59"/>
    <x v="0"/>
    <n v="8.59"/>
  </r>
  <r>
    <n v="284630"/>
    <x v="4"/>
    <x v="4"/>
    <x v="395"/>
    <x v="627"/>
    <d v="2024-01-17T00:00:00"/>
    <x v="227"/>
    <x v="41"/>
    <x v="1"/>
    <x v="1"/>
    <n v="2"/>
    <n v="23.43"/>
    <n v="7"/>
    <n v="0.92"/>
    <x v="0"/>
    <n v="7.92"/>
  </r>
  <r>
    <n v="351815"/>
    <x v="3"/>
    <x v="8"/>
    <x v="382"/>
    <x v="533"/>
    <d v="2024-05-13T00:00:00"/>
    <x v="363"/>
    <x v="61"/>
    <x v="1"/>
    <x v="1"/>
    <n v="0"/>
    <n v="4.04"/>
    <n v="4.5"/>
    <n v="2.77"/>
    <x v="0"/>
    <n v="7.27"/>
  </r>
  <r>
    <n v="933511"/>
    <x v="1"/>
    <x v="5"/>
    <x v="360"/>
    <x v="511"/>
    <d v="2025-02-17T00:00:00"/>
    <x v="653"/>
    <x v="23"/>
    <x v="1"/>
    <x v="3"/>
    <n v="4"/>
    <n v="11.02"/>
    <n v="9.5"/>
    <n v="1.91"/>
    <x v="0"/>
    <n v="11.41"/>
  </r>
  <r>
    <n v="148439"/>
    <x v="9"/>
    <x v="1"/>
    <x v="396"/>
    <x v="684"/>
    <d v="2024-05-26T00:00:00"/>
    <x v="78"/>
    <x v="21"/>
    <x v="1"/>
    <x v="0"/>
    <n v="2"/>
    <n v="6.56"/>
    <n v="7"/>
    <n v="3.15"/>
    <x v="1"/>
    <n v="10.15"/>
  </r>
  <r>
    <n v="393678"/>
    <x v="2"/>
    <x v="2"/>
    <x v="160"/>
    <x v="685"/>
    <d v="2025-03-29T00:00:00"/>
    <x v="654"/>
    <x v="14"/>
    <x v="0"/>
    <x v="1"/>
    <n v="3"/>
    <n v="19.88"/>
    <n v="6.75"/>
    <n v="3.07"/>
    <x v="1"/>
    <n v="9.82"/>
  </r>
  <r>
    <n v="275566"/>
    <x v="5"/>
    <x v="3"/>
    <x v="122"/>
    <x v="686"/>
    <d v="2025-05-16T00:00:00"/>
    <x v="655"/>
    <x v="34"/>
    <x v="1"/>
    <x v="4"/>
    <n v="4"/>
    <n v="11.87"/>
    <n v="9.5"/>
    <n v="0.97"/>
    <x v="0"/>
    <n v="10.47"/>
  </r>
  <r>
    <n v="492040"/>
    <x v="5"/>
    <x v="9"/>
    <x v="371"/>
    <x v="638"/>
    <d v="2025-01-19T00:00:00"/>
    <x v="656"/>
    <x v="16"/>
    <x v="1"/>
    <x v="2"/>
    <n v="3"/>
    <n v="16.13"/>
    <n v="8.25"/>
    <n v="3.95"/>
    <x v="1"/>
    <n v="12.2"/>
  </r>
  <r>
    <n v="781298"/>
    <x v="7"/>
    <x v="5"/>
    <x v="417"/>
    <x v="457"/>
    <d v="2024-06-19T00:00:00"/>
    <x v="657"/>
    <x v="13"/>
    <x v="1"/>
    <x v="0"/>
    <n v="3"/>
    <n v="5.86"/>
    <n v="8.25"/>
    <n v="1.28"/>
    <x v="0"/>
    <n v="9.5299999999999994"/>
  </r>
  <r>
    <n v="495400"/>
    <x v="9"/>
    <x v="7"/>
    <x v="418"/>
    <x v="687"/>
    <d v="2024-10-17T00:00:00"/>
    <x v="658"/>
    <x v="48"/>
    <x v="0"/>
    <x v="0"/>
    <n v="0"/>
    <n v="7.73"/>
    <n v="3"/>
    <n v="1.56"/>
    <x v="0"/>
    <n v="4.5600000000000005"/>
  </r>
  <r>
    <n v="341358"/>
    <x v="9"/>
    <x v="0"/>
    <x v="386"/>
    <x v="688"/>
    <d v="2024-12-27T00:00:00"/>
    <x v="13"/>
    <x v="34"/>
    <x v="1"/>
    <x v="4"/>
    <n v="3"/>
    <n v="11.95"/>
    <n v="8.25"/>
    <n v="1.23"/>
    <x v="0"/>
    <n v="9.48"/>
  </r>
  <r>
    <n v="943584"/>
    <x v="8"/>
    <x v="8"/>
    <x v="140"/>
    <x v="689"/>
    <d v="2024-07-31T00:00:00"/>
    <x v="354"/>
    <x v="23"/>
    <x v="0"/>
    <x v="0"/>
    <n v="3"/>
    <n v="6.23"/>
    <n v="6.75"/>
    <n v="1.94"/>
    <x v="0"/>
    <n v="8.69"/>
  </r>
  <r>
    <n v="476536"/>
    <x v="0"/>
    <x v="6"/>
    <x v="162"/>
    <x v="313"/>
    <d v="2025-01-24T00:00:00"/>
    <x v="659"/>
    <x v="34"/>
    <x v="0"/>
    <x v="3"/>
    <n v="1"/>
    <n v="2.91"/>
    <n v="4.25"/>
    <n v="0.21"/>
    <x v="0"/>
    <n v="4.46"/>
  </r>
  <r>
    <n v="140140"/>
    <x v="5"/>
    <x v="5"/>
    <x v="400"/>
    <x v="304"/>
    <d v="2024-09-16T00:00:00"/>
    <x v="660"/>
    <x v="13"/>
    <x v="1"/>
    <x v="3"/>
    <n v="2"/>
    <n v="18.760000000000002"/>
    <n v="7"/>
    <n v="2.31"/>
    <x v="0"/>
    <n v="9.31"/>
  </r>
  <r>
    <n v="986516"/>
    <x v="4"/>
    <x v="5"/>
    <x v="186"/>
    <x v="11"/>
    <d v="2025-04-14T00:00:00"/>
    <x v="661"/>
    <x v="41"/>
    <x v="1"/>
    <x v="1"/>
    <n v="2"/>
    <n v="7.41"/>
    <n v="7"/>
    <n v="1.04"/>
    <x v="0"/>
    <n v="8.0399999999999991"/>
  </r>
  <r>
    <n v="523426"/>
    <x v="6"/>
    <x v="1"/>
    <x v="284"/>
    <x v="690"/>
    <d v="2025-05-24T00:00:00"/>
    <x v="52"/>
    <x v="11"/>
    <x v="1"/>
    <x v="2"/>
    <n v="1"/>
    <n v="21.7"/>
    <n v="5.75"/>
    <n v="0.68"/>
    <x v="0"/>
    <n v="6.43"/>
  </r>
  <r>
    <n v="858472"/>
    <x v="1"/>
    <x v="9"/>
    <x v="128"/>
    <x v="691"/>
    <d v="2024-06-30T00:00:00"/>
    <x v="253"/>
    <x v="44"/>
    <x v="1"/>
    <x v="4"/>
    <n v="2"/>
    <n v="19.899999999999999"/>
    <n v="7"/>
    <n v="1.57"/>
    <x v="1"/>
    <n v="8.57"/>
  </r>
  <r>
    <n v="296971"/>
    <x v="6"/>
    <x v="3"/>
    <x v="292"/>
    <x v="388"/>
    <d v="2024-06-11T00:00:00"/>
    <x v="662"/>
    <x v="51"/>
    <x v="1"/>
    <x v="2"/>
    <n v="0"/>
    <n v="9.68"/>
    <n v="4.5"/>
    <n v="1.73"/>
    <x v="0"/>
    <n v="6.23"/>
  </r>
  <r>
    <n v="234580"/>
    <x v="4"/>
    <x v="0"/>
    <x v="196"/>
    <x v="543"/>
    <d v="2025-01-23T00:00:00"/>
    <x v="663"/>
    <x v="62"/>
    <x v="1"/>
    <x v="0"/>
    <n v="3"/>
    <n v="10.93"/>
    <n v="8.25"/>
    <n v="2.2599999999999998"/>
    <x v="0"/>
    <n v="10.51"/>
  </r>
  <r>
    <n v="899897"/>
    <x v="5"/>
    <x v="6"/>
    <x v="419"/>
    <x v="692"/>
    <d v="2024-09-10T00:00:00"/>
    <x v="96"/>
    <x v="65"/>
    <x v="0"/>
    <x v="2"/>
    <n v="0"/>
    <n v="23.09"/>
    <n v="3"/>
    <n v="0.46"/>
    <x v="0"/>
    <n v="3.46"/>
  </r>
  <r>
    <n v="446292"/>
    <x v="9"/>
    <x v="1"/>
    <x v="263"/>
    <x v="693"/>
    <d v="2025-04-17T00:00:00"/>
    <x v="664"/>
    <x v="5"/>
    <x v="1"/>
    <x v="4"/>
    <n v="1"/>
    <n v="23.74"/>
    <n v="5.75"/>
    <n v="0.19"/>
    <x v="0"/>
    <n v="5.94"/>
  </r>
  <r>
    <n v="505205"/>
    <x v="1"/>
    <x v="9"/>
    <x v="363"/>
    <x v="554"/>
    <d v="2024-03-25T00:00:00"/>
    <x v="320"/>
    <x v="19"/>
    <x v="1"/>
    <x v="3"/>
    <n v="0"/>
    <n v="4.7"/>
    <n v="4.5"/>
    <n v="2.02"/>
    <x v="0"/>
    <n v="6.52"/>
  </r>
  <r>
    <n v="286264"/>
    <x v="7"/>
    <x v="1"/>
    <x v="165"/>
    <x v="694"/>
    <d v="2025-01-14T00:00:00"/>
    <x v="665"/>
    <x v="60"/>
    <x v="0"/>
    <x v="0"/>
    <n v="0"/>
    <n v="22.83"/>
    <n v="3"/>
    <n v="1.1599999999999999"/>
    <x v="0"/>
    <n v="4.16"/>
  </r>
  <r>
    <n v="315893"/>
    <x v="1"/>
    <x v="6"/>
    <x v="420"/>
    <x v="166"/>
    <d v="2025-02-11T00:00:00"/>
    <x v="631"/>
    <x v="24"/>
    <x v="1"/>
    <x v="1"/>
    <n v="2"/>
    <n v="13.2"/>
    <n v="7"/>
    <n v="0.52"/>
    <x v="0"/>
    <n v="7.52"/>
  </r>
  <r>
    <n v="530819"/>
    <x v="6"/>
    <x v="7"/>
    <x v="362"/>
    <x v="510"/>
    <d v="2024-03-27T00:00:00"/>
    <x v="304"/>
    <x v="43"/>
    <x v="1"/>
    <x v="4"/>
    <n v="5"/>
    <n v="2.1800000000000002"/>
    <n v="10.75"/>
    <n v="2.87"/>
    <x v="0"/>
    <n v="13.620000000000001"/>
  </r>
  <r>
    <n v="316509"/>
    <x v="2"/>
    <x v="5"/>
    <x v="44"/>
    <x v="695"/>
    <d v="2024-08-28T00:00:00"/>
    <x v="71"/>
    <x v="36"/>
    <x v="1"/>
    <x v="0"/>
    <n v="4"/>
    <n v="14.59"/>
    <n v="9.5"/>
    <n v="0.93"/>
    <x v="0"/>
    <n v="10.43"/>
  </r>
  <r>
    <n v="312832"/>
    <x v="5"/>
    <x v="9"/>
    <x v="0"/>
    <x v="112"/>
    <d v="2024-08-01T00:00:00"/>
    <x v="666"/>
    <x v="13"/>
    <x v="0"/>
    <x v="0"/>
    <n v="3"/>
    <n v="2.0699999999999998"/>
    <n v="6.75"/>
    <n v="1.2"/>
    <x v="0"/>
    <n v="7.95"/>
  </r>
  <r>
    <n v="946794"/>
    <x v="1"/>
    <x v="2"/>
    <x v="421"/>
    <x v="696"/>
    <d v="2024-09-12T00:00:00"/>
    <x v="667"/>
    <x v="15"/>
    <x v="1"/>
    <x v="4"/>
    <n v="3"/>
    <n v="14.62"/>
    <n v="8.25"/>
    <n v="2.21"/>
    <x v="0"/>
    <n v="10.46"/>
  </r>
  <r>
    <n v="401897"/>
    <x v="8"/>
    <x v="8"/>
    <x v="170"/>
    <x v="483"/>
    <d v="2024-08-19T00:00:00"/>
    <x v="668"/>
    <x v="26"/>
    <x v="0"/>
    <x v="4"/>
    <n v="1"/>
    <n v="4.9000000000000004"/>
    <n v="4.25"/>
    <n v="1.85"/>
    <x v="0"/>
    <n v="6.1"/>
  </r>
  <r>
    <n v="553065"/>
    <x v="8"/>
    <x v="3"/>
    <x v="320"/>
    <x v="697"/>
    <d v="2024-05-22T00:00:00"/>
    <x v="408"/>
    <x v="15"/>
    <x v="0"/>
    <x v="4"/>
    <n v="5"/>
    <n v="23.67"/>
    <n v="9.25"/>
    <n v="0.72"/>
    <x v="0"/>
    <n v="9.9700000000000006"/>
  </r>
  <r>
    <n v="265603"/>
    <x v="4"/>
    <x v="2"/>
    <x v="73"/>
    <x v="698"/>
    <d v="2024-08-14T00:00:00"/>
    <x v="669"/>
    <x v="24"/>
    <x v="0"/>
    <x v="4"/>
    <n v="3"/>
    <n v="24.81"/>
    <n v="6.75"/>
    <n v="1.66"/>
    <x v="0"/>
    <n v="8.41"/>
  </r>
  <r>
    <n v="486643"/>
    <x v="0"/>
    <x v="4"/>
    <x v="171"/>
    <x v="699"/>
    <d v="2025-01-26T00:00:00"/>
    <x v="670"/>
    <x v="38"/>
    <x v="1"/>
    <x v="4"/>
    <n v="1"/>
    <n v="6.69"/>
    <n v="5.75"/>
    <n v="2.5299999999999998"/>
    <x v="1"/>
    <n v="8.2799999999999994"/>
  </r>
  <r>
    <n v="584617"/>
    <x v="7"/>
    <x v="4"/>
    <x v="422"/>
    <x v="700"/>
    <d v="2025-05-11T00:00:00"/>
    <x v="671"/>
    <x v="20"/>
    <x v="1"/>
    <x v="3"/>
    <n v="5"/>
    <n v="10.28"/>
    <n v="10.75"/>
    <n v="0.97"/>
    <x v="1"/>
    <n v="11.72"/>
  </r>
  <r>
    <n v="139609"/>
    <x v="7"/>
    <x v="6"/>
    <x v="42"/>
    <x v="503"/>
    <d v="2024-03-30T00:00:00"/>
    <x v="672"/>
    <x v="41"/>
    <x v="1"/>
    <x v="4"/>
    <n v="3"/>
    <n v="11.8"/>
    <n v="8.25"/>
    <n v="0.41"/>
    <x v="1"/>
    <n v="8.66"/>
  </r>
  <r>
    <n v="788938"/>
    <x v="1"/>
    <x v="9"/>
    <x v="189"/>
    <x v="701"/>
    <d v="2024-04-18T00:00:00"/>
    <x v="469"/>
    <x v="16"/>
    <x v="1"/>
    <x v="0"/>
    <n v="1"/>
    <n v="21.04"/>
    <n v="5.75"/>
    <n v="1.82"/>
    <x v="0"/>
    <n v="7.57"/>
  </r>
  <r>
    <n v="285846"/>
    <x v="4"/>
    <x v="4"/>
    <x v="222"/>
    <x v="702"/>
    <d v="2025-02-19T00:00:00"/>
    <x v="673"/>
    <x v="26"/>
    <x v="0"/>
    <x v="1"/>
    <n v="5"/>
    <n v="19.21"/>
    <n v="9.25"/>
    <n v="2.0299999999999998"/>
    <x v="0"/>
    <n v="11.28"/>
  </r>
  <r>
    <n v="260952"/>
    <x v="8"/>
    <x v="8"/>
    <x v="423"/>
    <x v="703"/>
    <d v="2024-05-18T00:00:00"/>
    <x v="674"/>
    <x v="64"/>
    <x v="0"/>
    <x v="2"/>
    <n v="1"/>
    <n v="11.33"/>
    <n v="4.25"/>
    <n v="0.24"/>
    <x v="1"/>
    <n v="4.49"/>
  </r>
  <r>
    <n v="765625"/>
    <x v="5"/>
    <x v="4"/>
    <x v="231"/>
    <x v="704"/>
    <d v="2024-10-30T00:00:00"/>
    <x v="675"/>
    <x v="55"/>
    <x v="1"/>
    <x v="1"/>
    <n v="4"/>
    <n v="0.61"/>
    <n v="9.5"/>
    <n v="2.3199999999999998"/>
    <x v="0"/>
    <n v="11.82"/>
  </r>
  <r>
    <n v="904377"/>
    <x v="1"/>
    <x v="5"/>
    <x v="418"/>
    <x v="705"/>
    <d v="2024-10-18T00:00:00"/>
    <x v="37"/>
    <x v="40"/>
    <x v="0"/>
    <x v="1"/>
    <n v="0"/>
    <n v="10.83"/>
    <n v="3"/>
    <n v="2.97"/>
    <x v="0"/>
    <n v="5.9700000000000006"/>
  </r>
  <r>
    <n v="453492"/>
    <x v="1"/>
    <x v="4"/>
    <x v="103"/>
    <x v="563"/>
    <d v="2024-06-20T00:00:00"/>
    <x v="209"/>
    <x v="59"/>
    <x v="0"/>
    <x v="0"/>
    <n v="0"/>
    <n v="10.68"/>
    <n v="3"/>
    <n v="0.32"/>
    <x v="0"/>
    <n v="3.32"/>
  </r>
  <r>
    <n v="443032"/>
    <x v="3"/>
    <x v="2"/>
    <x v="52"/>
    <x v="295"/>
    <d v="2025-05-01T00:00:00"/>
    <x v="676"/>
    <x v="68"/>
    <x v="0"/>
    <x v="2"/>
    <n v="3"/>
    <n v="23.5"/>
    <n v="6.75"/>
    <n v="0.36"/>
    <x v="0"/>
    <n v="7.11"/>
  </r>
  <r>
    <n v="324164"/>
    <x v="0"/>
    <x v="8"/>
    <x v="8"/>
    <x v="11"/>
    <d v="2024-09-08T00:00:00"/>
    <x v="677"/>
    <x v="32"/>
    <x v="0"/>
    <x v="4"/>
    <n v="5"/>
    <n v="8.25"/>
    <n v="9.25"/>
    <n v="1.95"/>
    <x v="1"/>
    <n v="11.2"/>
  </r>
  <r>
    <n v="581061"/>
    <x v="1"/>
    <x v="4"/>
    <x v="81"/>
    <x v="264"/>
    <d v="2024-08-04T00:00:00"/>
    <x v="678"/>
    <x v="58"/>
    <x v="1"/>
    <x v="1"/>
    <n v="0"/>
    <n v="22.19"/>
    <n v="4.5"/>
    <n v="2.06"/>
    <x v="1"/>
    <n v="6.5600000000000005"/>
  </r>
  <r>
    <n v="904829"/>
    <x v="9"/>
    <x v="9"/>
    <x v="424"/>
    <x v="706"/>
    <d v="2024-03-20T00:00:00"/>
    <x v="679"/>
    <x v="21"/>
    <x v="0"/>
    <x v="3"/>
    <n v="0"/>
    <n v="15.2"/>
    <n v="3"/>
    <n v="2.94"/>
    <x v="0"/>
    <n v="5.9399999999999995"/>
  </r>
  <r>
    <n v="830139"/>
    <x v="6"/>
    <x v="7"/>
    <x v="54"/>
    <x v="324"/>
    <d v="2024-09-14T00:00:00"/>
    <x v="680"/>
    <x v="32"/>
    <x v="1"/>
    <x v="4"/>
    <n v="0"/>
    <n v="8.7100000000000009"/>
    <n v="4.5"/>
    <n v="3.04"/>
    <x v="1"/>
    <n v="7.54"/>
  </r>
  <r>
    <n v="713455"/>
    <x v="8"/>
    <x v="3"/>
    <x v="214"/>
    <x v="707"/>
    <d v="2025-01-31T00:00:00"/>
    <x v="258"/>
    <x v="45"/>
    <x v="0"/>
    <x v="0"/>
    <n v="0"/>
    <n v="15.6"/>
    <n v="3"/>
    <n v="2.69"/>
    <x v="0"/>
    <n v="5.6899999999999995"/>
  </r>
  <r>
    <n v="423851"/>
    <x v="1"/>
    <x v="3"/>
    <x v="389"/>
    <x v="708"/>
    <d v="2024-07-08T00:00:00"/>
    <x v="102"/>
    <x v="58"/>
    <x v="0"/>
    <x v="1"/>
    <n v="1"/>
    <n v="9.68"/>
    <n v="4.25"/>
    <n v="0.89"/>
    <x v="0"/>
    <n v="5.14"/>
  </r>
  <r>
    <n v="259038"/>
    <x v="6"/>
    <x v="5"/>
    <x v="41"/>
    <x v="709"/>
    <d v="2025-05-13T00:00:00"/>
    <x v="681"/>
    <x v="1"/>
    <x v="0"/>
    <x v="2"/>
    <n v="3"/>
    <n v="18.61"/>
    <n v="6.75"/>
    <n v="0.99"/>
    <x v="0"/>
    <n v="7.74"/>
  </r>
  <r>
    <n v="391636"/>
    <x v="3"/>
    <x v="0"/>
    <x v="183"/>
    <x v="710"/>
    <d v="2025-02-08T00:00:00"/>
    <x v="181"/>
    <x v="71"/>
    <x v="1"/>
    <x v="1"/>
    <n v="1"/>
    <n v="21.25"/>
    <n v="5.75"/>
    <n v="1.66"/>
    <x v="1"/>
    <n v="7.41"/>
  </r>
  <r>
    <n v="354016"/>
    <x v="1"/>
    <x v="2"/>
    <x v="259"/>
    <x v="711"/>
    <d v="2024-02-12T00:00:00"/>
    <x v="26"/>
    <x v="0"/>
    <x v="0"/>
    <x v="2"/>
    <n v="3"/>
    <n v="13.28"/>
    <n v="6.75"/>
    <n v="0.55000000000000004"/>
    <x v="0"/>
    <n v="7.3"/>
  </r>
  <r>
    <n v="760374"/>
    <x v="7"/>
    <x v="4"/>
    <x v="299"/>
    <x v="631"/>
    <d v="2025-01-16T00:00:00"/>
    <x v="682"/>
    <x v="24"/>
    <x v="0"/>
    <x v="1"/>
    <n v="5"/>
    <n v="24.8"/>
    <n v="9.25"/>
    <n v="2.81"/>
    <x v="0"/>
    <n v="12.06"/>
  </r>
  <r>
    <n v="231660"/>
    <x v="0"/>
    <x v="7"/>
    <x v="374"/>
    <x v="166"/>
    <d v="2025-04-05T00:00:00"/>
    <x v="683"/>
    <x v="18"/>
    <x v="0"/>
    <x v="0"/>
    <n v="4"/>
    <n v="2.42"/>
    <n v="8"/>
    <n v="3.62"/>
    <x v="1"/>
    <n v="11.620000000000001"/>
  </r>
  <r>
    <n v="426592"/>
    <x v="2"/>
    <x v="5"/>
    <x v="239"/>
    <x v="59"/>
    <d v="2024-07-09T00:00:00"/>
    <x v="60"/>
    <x v="9"/>
    <x v="0"/>
    <x v="2"/>
    <n v="1"/>
    <n v="7.93"/>
    <n v="4.25"/>
    <n v="1.73"/>
    <x v="0"/>
    <n v="5.98"/>
  </r>
  <r>
    <n v="766478"/>
    <x v="1"/>
    <x v="6"/>
    <x v="337"/>
    <x v="105"/>
    <d v="2025-01-08T00:00:00"/>
    <x v="684"/>
    <x v="25"/>
    <x v="1"/>
    <x v="4"/>
    <n v="3"/>
    <n v="4.6100000000000003"/>
    <n v="8.25"/>
    <n v="1.32"/>
    <x v="0"/>
    <n v="9.57"/>
  </r>
  <r>
    <n v="629837"/>
    <x v="9"/>
    <x v="3"/>
    <x v="425"/>
    <x v="670"/>
    <d v="2024-05-01T00:00:00"/>
    <x v="685"/>
    <x v="46"/>
    <x v="0"/>
    <x v="4"/>
    <n v="3"/>
    <n v="21.42"/>
    <n v="6.75"/>
    <n v="2.2799999999999998"/>
    <x v="0"/>
    <n v="9.0299999999999994"/>
  </r>
  <r>
    <n v="414815"/>
    <x v="9"/>
    <x v="2"/>
    <x v="149"/>
    <x v="236"/>
    <d v="2024-04-28T00:00:00"/>
    <x v="686"/>
    <x v="18"/>
    <x v="0"/>
    <x v="3"/>
    <n v="3"/>
    <n v="11.86"/>
    <n v="6.75"/>
    <n v="2.27"/>
    <x v="1"/>
    <n v="9.02"/>
  </r>
  <r>
    <n v="493370"/>
    <x v="5"/>
    <x v="1"/>
    <x v="337"/>
    <x v="176"/>
    <d v="2025-01-08T00:00:00"/>
    <x v="687"/>
    <x v="49"/>
    <x v="1"/>
    <x v="0"/>
    <n v="5"/>
    <n v="12"/>
    <n v="10.75"/>
    <n v="0.46"/>
    <x v="0"/>
    <n v="11.21"/>
  </r>
  <r>
    <n v="298837"/>
    <x v="7"/>
    <x v="0"/>
    <x v="196"/>
    <x v="76"/>
    <d v="2025-01-23T00:00:00"/>
    <x v="688"/>
    <x v="31"/>
    <x v="1"/>
    <x v="4"/>
    <n v="3"/>
    <n v="23.54"/>
    <n v="8.25"/>
    <n v="2.91"/>
    <x v="0"/>
    <n v="11.16"/>
  </r>
  <r>
    <n v="491270"/>
    <x v="6"/>
    <x v="9"/>
    <x v="426"/>
    <x v="712"/>
    <d v="2024-08-27T00:00:00"/>
    <x v="689"/>
    <x v="65"/>
    <x v="0"/>
    <x v="4"/>
    <n v="0"/>
    <n v="24.82"/>
    <n v="3"/>
    <n v="0.37"/>
    <x v="0"/>
    <n v="3.37"/>
  </r>
  <r>
    <n v="693083"/>
    <x v="2"/>
    <x v="5"/>
    <x v="119"/>
    <x v="210"/>
    <d v="2024-12-04T00:00:00"/>
    <x v="422"/>
    <x v="48"/>
    <x v="1"/>
    <x v="2"/>
    <n v="5"/>
    <n v="12.47"/>
    <n v="10.75"/>
    <n v="2.0699999999999998"/>
    <x v="0"/>
    <n v="12.82"/>
  </r>
  <r>
    <n v="830286"/>
    <x v="7"/>
    <x v="3"/>
    <x v="117"/>
    <x v="591"/>
    <d v="2024-11-25T00:00:00"/>
    <x v="272"/>
    <x v="0"/>
    <x v="0"/>
    <x v="4"/>
    <n v="0"/>
    <n v="23.08"/>
    <n v="3"/>
    <n v="1.08"/>
    <x v="0"/>
    <n v="4.08"/>
  </r>
  <r>
    <n v="840880"/>
    <x v="7"/>
    <x v="7"/>
    <x v="273"/>
    <x v="377"/>
    <d v="2024-07-22T00:00:00"/>
    <x v="690"/>
    <x v="29"/>
    <x v="1"/>
    <x v="0"/>
    <n v="2"/>
    <n v="6.56"/>
    <n v="7"/>
    <n v="2.89"/>
    <x v="1"/>
    <n v="9.89"/>
  </r>
  <r>
    <n v="794791"/>
    <x v="2"/>
    <x v="0"/>
    <x v="104"/>
    <x v="713"/>
    <d v="2024-03-31T00:00:00"/>
    <x v="691"/>
    <x v="30"/>
    <x v="1"/>
    <x v="4"/>
    <n v="5"/>
    <n v="14.86"/>
    <n v="10.75"/>
    <n v="4.5"/>
    <x v="1"/>
    <n v="15.25"/>
  </r>
  <r>
    <n v="643725"/>
    <x v="1"/>
    <x v="3"/>
    <x v="56"/>
    <x v="461"/>
    <d v="2024-05-08T00:00:00"/>
    <x v="692"/>
    <x v="9"/>
    <x v="1"/>
    <x v="3"/>
    <n v="4"/>
    <n v="24.21"/>
    <n v="9.5"/>
    <n v="1.98"/>
    <x v="0"/>
    <n v="11.48"/>
  </r>
  <r>
    <n v="501382"/>
    <x v="9"/>
    <x v="6"/>
    <x v="21"/>
    <x v="714"/>
    <d v="2024-11-15T00:00:00"/>
    <x v="693"/>
    <x v="30"/>
    <x v="0"/>
    <x v="2"/>
    <n v="2"/>
    <n v="20.45"/>
    <n v="5.5"/>
    <n v="0.81"/>
    <x v="0"/>
    <n v="6.3100000000000005"/>
  </r>
  <r>
    <n v="319703"/>
    <x v="6"/>
    <x v="6"/>
    <x v="298"/>
    <x v="448"/>
    <d v="2024-01-06T00:00:00"/>
    <x v="694"/>
    <x v="6"/>
    <x v="1"/>
    <x v="1"/>
    <n v="0"/>
    <n v="2.21"/>
    <n v="4.5"/>
    <n v="2.09"/>
    <x v="0"/>
    <n v="6.59"/>
  </r>
  <r>
    <n v="650462"/>
    <x v="6"/>
    <x v="6"/>
    <x v="191"/>
    <x v="715"/>
    <d v="2024-11-30T00:00:00"/>
    <x v="695"/>
    <x v="6"/>
    <x v="0"/>
    <x v="3"/>
    <n v="1"/>
    <n v="17.75"/>
    <n v="4.25"/>
    <n v="0.99"/>
    <x v="1"/>
    <n v="5.24"/>
  </r>
  <r>
    <n v="290824"/>
    <x v="5"/>
    <x v="4"/>
    <x v="302"/>
    <x v="716"/>
    <d v="2024-12-16T00:00:00"/>
    <x v="672"/>
    <x v="15"/>
    <x v="0"/>
    <x v="0"/>
    <n v="1"/>
    <n v="1.95"/>
    <n v="4.25"/>
    <n v="0.55000000000000004"/>
    <x v="0"/>
    <n v="4.8"/>
  </r>
  <r>
    <n v="896041"/>
    <x v="1"/>
    <x v="6"/>
    <x v="178"/>
    <x v="97"/>
    <d v="2024-11-13T00:00:00"/>
    <x v="496"/>
    <x v="51"/>
    <x v="0"/>
    <x v="0"/>
    <n v="0"/>
    <n v="7.68"/>
    <n v="3"/>
    <n v="1.1299999999999999"/>
    <x v="0"/>
    <n v="4.13"/>
  </r>
  <r>
    <n v="390206"/>
    <x v="0"/>
    <x v="8"/>
    <x v="427"/>
    <x v="717"/>
    <d v="2024-01-24T00:00:00"/>
    <x v="354"/>
    <x v="77"/>
    <x v="0"/>
    <x v="4"/>
    <n v="3"/>
    <n v="16.98"/>
    <n v="6.75"/>
    <n v="0.3"/>
    <x v="0"/>
    <n v="7.05"/>
  </r>
  <r>
    <n v="164022"/>
    <x v="4"/>
    <x v="0"/>
    <x v="339"/>
    <x v="20"/>
    <d v="2025-03-28T00:00:00"/>
    <x v="478"/>
    <x v="4"/>
    <x v="0"/>
    <x v="0"/>
    <n v="4"/>
    <n v="19.899999999999999"/>
    <n v="8"/>
    <n v="1.1299999999999999"/>
    <x v="0"/>
    <n v="9.129999999999999"/>
  </r>
  <r>
    <n v="645337"/>
    <x v="4"/>
    <x v="9"/>
    <x v="428"/>
    <x v="718"/>
    <d v="2025-01-02T00:00:00"/>
    <x v="658"/>
    <x v="56"/>
    <x v="1"/>
    <x v="3"/>
    <n v="2"/>
    <n v="17.21"/>
    <n v="7"/>
    <n v="1.03"/>
    <x v="0"/>
    <n v="8.0299999999999994"/>
  </r>
  <r>
    <n v="430536"/>
    <x v="1"/>
    <x v="8"/>
    <x v="105"/>
    <x v="419"/>
    <d v="2024-11-05T00:00:00"/>
    <x v="408"/>
    <x v="23"/>
    <x v="0"/>
    <x v="3"/>
    <n v="2"/>
    <n v="20.25"/>
    <n v="5.5"/>
    <n v="0.01"/>
    <x v="0"/>
    <n v="5.51"/>
  </r>
  <r>
    <n v="832229"/>
    <x v="6"/>
    <x v="7"/>
    <x v="414"/>
    <x v="719"/>
    <d v="2024-01-21T00:00:00"/>
    <x v="579"/>
    <x v="29"/>
    <x v="0"/>
    <x v="2"/>
    <n v="2"/>
    <n v="23.8"/>
    <n v="5.5"/>
    <n v="3.76"/>
    <x v="1"/>
    <n v="9.26"/>
  </r>
  <r>
    <n v="360610"/>
    <x v="3"/>
    <x v="9"/>
    <x v="319"/>
    <x v="720"/>
    <d v="2025-04-25T00:00:00"/>
    <x v="605"/>
    <x v="16"/>
    <x v="1"/>
    <x v="0"/>
    <n v="0"/>
    <n v="24.66"/>
    <n v="4.5"/>
    <n v="2.87"/>
    <x v="0"/>
    <n v="7.37"/>
  </r>
  <r>
    <n v="952092"/>
    <x v="3"/>
    <x v="0"/>
    <x v="286"/>
    <x v="65"/>
    <d v="2025-05-07T00:00:00"/>
    <x v="298"/>
    <x v="47"/>
    <x v="0"/>
    <x v="3"/>
    <n v="5"/>
    <n v="11.39"/>
    <n v="9.25"/>
    <n v="1.82"/>
    <x v="0"/>
    <n v="11.07"/>
  </r>
  <r>
    <n v="519603"/>
    <x v="9"/>
    <x v="4"/>
    <x v="356"/>
    <x v="721"/>
    <d v="2024-09-27T00:00:00"/>
    <x v="343"/>
    <x v="9"/>
    <x v="1"/>
    <x v="1"/>
    <n v="5"/>
    <n v="9.93"/>
    <n v="10.75"/>
    <n v="1.82"/>
    <x v="0"/>
    <n v="12.57"/>
  </r>
  <r>
    <n v="846525"/>
    <x v="2"/>
    <x v="2"/>
    <x v="270"/>
    <x v="7"/>
    <d v="2025-03-20T00:00:00"/>
    <x v="58"/>
    <x v="69"/>
    <x v="0"/>
    <x v="0"/>
    <n v="3"/>
    <n v="20.02"/>
    <n v="6.75"/>
    <n v="0.9"/>
    <x v="0"/>
    <n v="7.65"/>
  </r>
  <r>
    <n v="805756"/>
    <x v="5"/>
    <x v="9"/>
    <x v="429"/>
    <x v="722"/>
    <d v="2024-05-10T00:00:00"/>
    <x v="696"/>
    <x v="72"/>
    <x v="0"/>
    <x v="4"/>
    <n v="5"/>
    <n v="13.75"/>
    <n v="9.25"/>
    <n v="0.73"/>
    <x v="0"/>
    <n v="9.98"/>
  </r>
  <r>
    <n v="278711"/>
    <x v="0"/>
    <x v="4"/>
    <x v="258"/>
    <x v="723"/>
    <d v="2024-12-03T00:00:00"/>
    <x v="618"/>
    <x v="60"/>
    <x v="0"/>
    <x v="3"/>
    <n v="3"/>
    <n v="19.27"/>
    <n v="6.75"/>
    <n v="0.66"/>
    <x v="0"/>
    <n v="7.41"/>
  </r>
  <r>
    <n v="370143"/>
    <x v="8"/>
    <x v="4"/>
    <x v="202"/>
    <x v="724"/>
    <d v="2024-04-15T00:00:00"/>
    <x v="697"/>
    <x v="21"/>
    <x v="1"/>
    <x v="1"/>
    <n v="5"/>
    <n v="8.65"/>
    <n v="10.75"/>
    <n v="0.67"/>
    <x v="0"/>
    <n v="11.42"/>
  </r>
  <r>
    <n v="703950"/>
    <x v="9"/>
    <x v="4"/>
    <x v="124"/>
    <x v="725"/>
    <d v="2025-05-15T00:00:00"/>
    <x v="674"/>
    <x v="56"/>
    <x v="1"/>
    <x v="4"/>
    <n v="5"/>
    <n v="16.23"/>
    <n v="10.75"/>
    <n v="1.69"/>
    <x v="0"/>
    <n v="12.44"/>
  </r>
  <r>
    <n v="997728"/>
    <x v="6"/>
    <x v="5"/>
    <x v="430"/>
    <x v="239"/>
    <d v="2024-06-22T00:00:00"/>
    <x v="698"/>
    <x v="75"/>
    <x v="0"/>
    <x v="3"/>
    <n v="0"/>
    <n v="3.23"/>
    <n v="3"/>
    <n v="1.7"/>
    <x v="1"/>
    <n v="4.7"/>
  </r>
  <r>
    <n v="720967"/>
    <x v="1"/>
    <x v="4"/>
    <x v="270"/>
    <x v="409"/>
    <d v="2025-03-20T00:00:00"/>
    <x v="699"/>
    <x v="31"/>
    <x v="0"/>
    <x v="3"/>
    <n v="3"/>
    <n v="14.63"/>
    <n v="6.75"/>
    <n v="0.01"/>
    <x v="0"/>
    <n v="6.76"/>
  </r>
  <r>
    <n v="164891"/>
    <x v="9"/>
    <x v="2"/>
    <x v="22"/>
    <x v="726"/>
    <d v="2024-05-27T00:00:00"/>
    <x v="700"/>
    <x v="35"/>
    <x v="1"/>
    <x v="3"/>
    <n v="2"/>
    <n v="20.04"/>
    <n v="7"/>
    <n v="2.8"/>
    <x v="0"/>
    <n v="9.8000000000000007"/>
  </r>
  <r>
    <n v="232442"/>
    <x v="5"/>
    <x v="1"/>
    <x v="431"/>
    <x v="727"/>
    <d v="2025-04-03T00:00:00"/>
    <x v="424"/>
    <x v="2"/>
    <x v="0"/>
    <x v="4"/>
    <n v="0"/>
    <n v="13.69"/>
    <n v="3"/>
    <n v="1.38"/>
    <x v="0"/>
    <n v="4.38"/>
  </r>
  <r>
    <n v="251729"/>
    <x v="4"/>
    <x v="5"/>
    <x v="196"/>
    <x v="475"/>
    <d v="2025-01-23T00:00:00"/>
    <x v="701"/>
    <x v="57"/>
    <x v="0"/>
    <x v="2"/>
    <n v="2"/>
    <n v="4.07"/>
    <n v="5.5"/>
    <n v="2"/>
    <x v="0"/>
    <n v="7.5"/>
  </r>
  <r>
    <n v="940215"/>
    <x v="7"/>
    <x v="1"/>
    <x v="269"/>
    <x v="219"/>
    <d v="2024-09-05T00:00:00"/>
    <x v="254"/>
    <x v="55"/>
    <x v="0"/>
    <x v="3"/>
    <n v="5"/>
    <n v="14.56"/>
    <n v="9.25"/>
    <n v="1.89"/>
    <x v="0"/>
    <n v="11.14"/>
  </r>
  <r>
    <n v="326183"/>
    <x v="8"/>
    <x v="6"/>
    <x v="163"/>
    <x v="728"/>
    <d v="2024-10-19T00:00:00"/>
    <x v="538"/>
    <x v="7"/>
    <x v="1"/>
    <x v="0"/>
    <n v="5"/>
    <n v="5.66"/>
    <n v="10.75"/>
    <n v="3.66"/>
    <x v="1"/>
    <n v="1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14" firstHeaderRow="1" firstDataRow="1" firstDataCol="1"/>
  <pivotFields count="16">
    <pivotField showAll="0"/>
    <pivotField axis="axisRow" showAll="0">
      <items count="11">
        <item x="3"/>
        <item x="0"/>
        <item x="8"/>
        <item x="9"/>
        <item x="2"/>
        <item x="7"/>
        <item x="1"/>
        <item x="6"/>
        <item x="5"/>
        <item x="4"/>
        <item t="default"/>
      </items>
    </pivotField>
    <pivotField showAll="0">
      <items count="11">
        <item x="2"/>
        <item x="7"/>
        <item x="3"/>
        <item x="5"/>
        <item x="4"/>
        <item x="0"/>
        <item x="6"/>
        <item x="1"/>
        <item x="8"/>
        <item x="9"/>
        <item t="default"/>
      </items>
    </pivotField>
    <pivotField numFmtId="14" showAll="0"/>
    <pivotField numFmtId="164" showAll="0"/>
    <pivotField numFmtId="14" showAll="0"/>
    <pivotField numFmtId="164" showAll="0"/>
    <pivotField numFmtId="2" showAll="0"/>
    <pivotField showAll="0">
      <items count="3">
        <item x="1"/>
        <item x="0"/>
        <item t="default"/>
      </items>
    </pivotField>
    <pivotField showAll="0">
      <items count="6">
        <item x="1"/>
        <item x="0"/>
        <item x="4"/>
        <item x="2"/>
        <item x="3"/>
        <item t="default"/>
      </items>
    </pivotField>
    <pivotField showAll="0"/>
    <pivotField numFmtId="2" showAll="0"/>
    <pivotField numFmtId="2" showAll="0"/>
    <pivotField numFmtId="2" showAll="0"/>
    <pivotField showAll="0">
      <items count="3">
        <item x="0"/>
        <item x="1"/>
        <item t="default"/>
      </items>
    </pivotField>
    <pivotField dataField="1" numFmtId="2" showAll="0"/>
  </pivotFields>
  <rowFields count="1">
    <field x="1"/>
  </rowFields>
  <rowItems count="11">
    <i>
      <x/>
    </i>
    <i>
      <x v="1"/>
    </i>
    <i>
      <x v="2"/>
    </i>
    <i>
      <x v="3"/>
    </i>
    <i>
      <x v="4"/>
    </i>
    <i>
      <x v="5"/>
    </i>
    <i>
      <x v="6"/>
    </i>
    <i>
      <x v="7"/>
    </i>
    <i>
      <x v="8"/>
    </i>
    <i>
      <x v="9"/>
    </i>
    <i t="grand">
      <x/>
    </i>
  </rowItems>
  <colItems count="1">
    <i/>
  </colItems>
  <dataFields count="1">
    <dataField name="Sum of Total Revenue" fld="15" baseField="0" baseItem="0"/>
  </dataFields>
  <chartFormats count="22">
    <chartFormat chart="6" format="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2"/>
          </reference>
        </references>
      </pivotArea>
    </chartFormat>
    <chartFormat chart="13" format="16">
      <pivotArea type="data" outline="0" fieldPosition="0">
        <references count="2">
          <reference field="4294967294" count="1" selected="0">
            <x v="0"/>
          </reference>
          <reference field="1" count="1" selected="0">
            <x v="3"/>
          </reference>
        </references>
      </pivotArea>
    </chartFormat>
    <chartFormat chart="13" format="17">
      <pivotArea type="data" outline="0" fieldPosition="0">
        <references count="2">
          <reference field="4294967294" count="1" selected="0">
            <x v="0"/>
          </reference>
          <reference field="1" count="1" selected="0">
            <x v="4"/>
          </reference>
        </references>
      </pivotArea>
    </chartFormat>
    <chartFormat chart="13" format="18">
      <pivotArea type="data" outline="0" fieldPosition="0">
        <references count="2">
          <reference field="4294967294" count="1" selected="0">
            <x v="0"/>
          </reference>
          <reference field="1" count="1" selected="0">
            <x v="5"/>
          </reference>
        </references>
      </pivotArea>
    </chartFormat>
    <chartFormat chart="13" format="19">
      <pivotArea type="data" outline="0" fieldPosition="0">
        <references count="2">
          <reference field="4294967294" count="1" selected="0">
            <x v="0"/>
          </reference>
          <reference field="1" count="1" selected="0">
            <x v="6"/>
          </reference>
        </references>
      </pivotArea>
    </chartFormat>
    <chartFormat chart="13" format="20">
      <pivotArea type="data" outline="0" fieldPosition="0">
        <references count="2">
          <reference field="4294967294" count="1" selected="0">
            <x v="0"/>
          </reference>
          <reference field="1" count="1" selected="0">
            <x v="7"/>
          </reference>
        </references>
      </pivotArea>
    </chartFormat>
    <chartFormat chart="13" format="21">
      <pivotArea type="data" outline="0" fieldPosition="0">
        <references count="2">
          <reference field="4294967294" count="1" selected="0">
            <x v="0"/>
          </reference>
          <reference field="1" count="1" selected="0">
            <x v="8"/>
          </reference>
        </references>
      </pivotArea>
    </chartFormat>
    <chartFormat chart="13" format="22">
      <pivotArea type="data" outline="0" fieldPosition="0">
        <references count="2">
          <reference field="4294967294" count="1" selected="0">
            <x v="0"/>
          </reference>
          <reference field="1" count="1" selected="0">
            <x v="9"/>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B14" firstHeaderRow="1" firstDataRow="1" firstDataCol="1"/>
  <pivotFields count="16">
    <pivotField dataField="1" showAll="0"/>
    <pivotField axis="axisRow" showAll="0">
      <items count="11">
        <item x="3"/>
        <item x="0"/>
        <item x="8"/>
        <item x="9"/>
        <item x="2"/>
        <item x="7"/>
        <item x="1"/>
        <item x="6"/>
        <item x="5"/>
        <item x="4"/>
        <item t="default"/>
      </items>
    </pivotField>
    <pivotField showAll="0"/>
    <pivotField numFmtId="14" showAll="0"/>
    <pivotField numFmtId="164" showAll="0"/>
    <pivotField numFmtId="14" showAll="0"/>
    <pivotField numFmtId="164" showAll="0"/>
    <pivotField numFmtId="2" showAll="0"/>
    <pivotField showAll="0">
      <items count="3">
        <item x="1"/>
        <item x="0"/>
        <item t="default"/>
      </items>
    </pivotField>
    <pivotField showAll="0">
      <items count="6">
        <item x="1"/>
        <item x="0"/>
        <item x="4"/>
        <item x="2"/>
        <item x="3"/>
        <item t="default"/>
      </items>
    </pivotField>
    <pivotField showAll="0"/>
    <pivotField numFmtId="2" showAll="0"/>
    <pivotField numFmtId="2" showAll="0"/>
    <pivotField numFmtId="2" showAll="0"/>
    <pivotField showAll="0">
      <items count="3">
        <item x="0"/>
        <item x="1"/>
        <item t="default"/>
      </items>
    </pivotField>
    <pivotField numFmtId="2" showAll="0"/>
  </pivotFields>
  <rowFields count="1">
    <field x="1"/>
  </rowFields>
  <rowItems count="11">
    <i>
      <x/>
    </i>
    <i>
      <x v="1"/>
    </i>
    <i>
      <x v="2"/>
    </i>
    <i>
      <x v="3"/>
    </i>
    <i>
      <x v="4"/>
    </i>
    <i>
      <x v="5"/>
    </i>
    <i>
      <x v="6"/>
    </i>
    <i>
      <x v="7"/>
    </i>
    <i>
      <x v="8"/>
    </i>
    <i>
      <x v="9"/>
    </i>
    <i t="grand">
      <x/>
    </i>
  </rowItems>
  <colItems count="1">
    <i/>
  </colItems>
  <dataFields count="1">
    <dataField name="Count of Order ID" fld="0" subtotal="count" baseField="0" baseItem="0"/>
  </dataFields>
  <chartFormats count="2">
    <chartFormat chart="14"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C14" firstHeaderRow="0" firstDataRow="1" firstDataCol="1"/>
  <pivotFields count="16">
    <pivotField showAll="0"/>
    <pivotField showAll="0"/>
    <pivotField axis="axisRow" showAll="0">
      <items count="11">
        <item x="2"/>
        <item x="7"/>
        <item x="3"/>
        <item x="5"/>
        <item x="4"/>
        <item x="0"/>
        <item x="6"/>
        <item x="1"/>
        <item x="8"/>
        <item x="9"/>
        <item t="default"/>
      </items>
    </pivotField>
    <pivotField numFmtId="14" showAll="0"/>
    <pivotField numFmtId="164" showAll="0"/>
    <pivotField numFmtId="14" showAll="0"/>
    <pivotField numFmtId="164" showAll="0"/>
    <pivotField numFmtId="2" showAll="0"/>
    <pivotField showAll="0">
      <items count="3">
        <item x="1"/>
        <item x="0"/>
        <item t="default"/>
      </items>
    </pivotField>
    <pivotField showAll="0">
      <items count="6">
        <item x="1"/>
        <item x="0"/>
        <item x="4"/>
        <item x="2"/>
        <item x="3"/>
        <item t="default"/>
      </items>
    </pivotField>
    <pivotField showAll="0"/>
    <pivotField numFmtId="2" showAll="0"/>
    <pivotField dataField="1" numFmtId="2" showAll="0"/>
    <pivotField dataField="1" numFmtId="2" showAll="0"/>
    <pivotField showAll="0">
      <items count="3">
        <item x="0"/>
        <item x="1"/>
        <item t="default"/>
      </items>
    </pivotField>
    <pivotField numFmtId="2" showAl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Tip ($)" fld="13" baseField="0" baseItem="0"/>
    <dataField name="Sum of Price ($)" fld="12" baseField="0" baseItem="0"/>
  </dataField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6" firstHeaderRow="1" firstDataRow="1" firstDataCol="1"/>
  <pivotFields count="16">
    <pivotField dataField="1" showAll="0"/>
    <pivotField showAll="0">
      <items count="11">
        <item x="3"/>
        <item x="0"/>
        <item x="8"/>
        <item x="9"/>
        <item x="2"/>
        <item x="7"/>
        <item x="1"/>
        <item x="6"/>
        <item x="5"/>
        <item x="4"/>
        <item t="default"/>
      </items>
    </pivotField>
    <pivotField showAll="0">
      <items count="11">
        <item x="2"/>
        <item x="7"/>
        <item x="3"/>
        <item x="5"/>
        <item x="4"/>
        <item x="0"/>
        <item x="6"/>
        <item x="1"/>
        <item x="8"/>
        <item x="9"/>
        <item t="default"/>
      </items>
    </pivotField>
    <pivotField numFmtId="14" showAll="0"/>
    <pivotField numFmtId="164" showAll="0"/>
    <pivotField numFmtId="14" showAll="0"/>
    <pivotField numFmtId="164" showAll="0"/>
    <pivotField numFmtId="2" showAll="0"/>
    <pivotField axis="axisRow" showAll="0">
      <items count="3">
        <item x="1"/>
        <item x="0"/>
        <item t="default"/>
      </items>
    </pivotField>
    <pivotField showAll="0">
      <items count="6">
        <item x="1"/>
        <item x="0"/>
        <item x="4"/>
        <item x="2"/>
        <item x="3"/>
        <item t="default"/>
      </items>
    </pivotField>
    <pivotField showAll="0"/>
    <pivotField numFmtId="2" showAll="0"/>
    <pivotField numFmtId="2" showAll="0"/>
    <pivotField numFmtId="2" showAll="0"/>
    <pivotField showAll="0">
      <items count="3">
        <item h="1" x="0"/>
        <item x="1"/>
        <item t="default"/>
      </items>
    </pivotField>
    <pivotField numFmtId="2" showAll="0"/>
  </pivotFields>
  <rowFields count="1">
    <field x="8"/>
  </rowFields>
  <rowItems count="3">
    <i>
      <x/>
    </i>
    <i>
      <x v="1"/>
    </i>
    <i t="grand">
      <x/>
    </i>
  </rowItems>
  <colItems count="1">
    <i/>
  </colItems>
  <dataFields count="1">
    <dataField name="Count of Order ID" fld="0" subtotal="count" baseField="8"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9" firstHeaderRow="1" firstDataRow="1" firstDataCol="1"/>
  <pivotFields count="16">
    <pivotField dataField="1" showAll="0"/>
    <pivotField showAll="0">
      <items count="11">
        <item x="3"/>
        <item x="0"/>
        <item x="8"/>
        <item x="9"/>
        <item x="2"/>
        <item x="7"/>
        <item x="1"/>
        <item x="6"/>
        <item x="5"/>
        <item x="4"/>
        <item t="default"/>
      </items>
    </pivotField>
    <pivotField showAll="0"/>
    <pivotField numFmtId="14" showAll="0"/>
    <pivotField numFmtId="164" showAll="0"/>
    <pivotField numFmtId="14" showAll="0"/>
    <pivotField numFmtId="164" showAll="0"/>
    <pivotField numFmtId="2" showAll="0"/>
    <pivotField showAll="0">
      <items count="3">
        <item x="1"/>
        <item x="0"/>
        <item t="default"/>
      </items>
    </pivotField>
    <pivotField axis="axisRow" showAll="0">
      <items count="6">
        <item x="1"/>
        <item x="0"/>
        <item x="4"/>
        <item x="2"/>
        <item x="3"/>
        <item t="default"/>
      </items>
    </pivotField>
    <pivotField showAll="0"/>
    <pivotField numFmtId="2" showAll="0"/>
    <pivotField numFmtId="2" showAll="0"/>
    <pivotField numFmtId="2" showAll="0"/>
    <pivotField showAll="0">
      <items count="3">
        <item x="0"/>
        <item x="1"/>
        <item t="default"/>
      </items>
    </pivotField>
    <pivotField numFmtId="2" showAll="0"/>
  </pivotFields>
  <rowFields count="1">
    <field x="9"/>
  </rowFields>
  <rowItems count="6">
    <i>
      <x/>
    </i>
    <i>
      <x v="1"/>
    </i>
    <i>
      <x v="2"/>
    </i>
    <i>
      <x v="3"/>
    </i>
    <i>
      <x v="4"/>
    </i>
    <i t="grand">
      <x/>
    </i>
  </rowItems>
  <colItems count="1">
    <i/>
  </colItems>
  <dataFields count="1">
    <dataField name="Count of Order ID" fld="0" subtotal="count" baseField="9" baseItem="0"/>
  </dataFields>
  <chartFormats count="12">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 chart="6" format="11">
      <pivotArea type="data" outline="0" fieldPosition="0">
        <references count="2">
          <reference field="4294967294" count="1" selected="0">
            <x v="0"/>
          </reference>
          <reference field="9" count="1" selected="0">
            <x v="3"/>
          </reference>
        </references>
      </pivotArea>
    </chartFormat>
    <chartFormat chart="6" format="12">
      <pivotArea type="data" outline="0" fieldPosition="0">
        <references count="2">
          <reference field="4294967294" count="1" selected="0">
            <x v="0"/>
          </reference>
          <reference field="9" count="1" selected="0">
            <x v="4"/>
          </reference>
        </references>
      </pivotArea>
    </chartFormat>
    <chartFormat chart="3" format="1">
      <pivotArea type="data" outline="0" fieldPosition="0">
        <references count="2">
          <reference field="4294967294" count="1" selected="0">
            <x v="0"/>
          </reference>
          <reference field="9" count="1" selected="0">
            <x v="0"/>
          </reference>
        </references>
      </pivotArea>
    </chartFormat>
    <chartFormat chart="3" format="2">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2">
          <reference field="4294967294" count="1" selected="0">
            <x v="0"/>
          </reference>
          <reference field="9" count="1" selected="0">
            <x v="2"/>
          </reference>
        </references>
      </pivotArea>
    </chartFormat>
    <chartFormat chart="3" format="4">
      <pivotArea type="data" outline="0" fieldPosition="0">
        <references count="2">
          <reference field="4294967294" count="1" selected="0">
            <x v="0"/>
          </reference>
          <reference field="9" count="1" selected="0">
            <x v="3"/>
          </reference>
        </references>
      </pivotArea>
    </chartFormat>
    <chartFormat chart="3"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6" firstHeaderRow="1" firstDataRow="1" firstDataCol="1"/>
  <pivotFields count="16">
    <pivotField dataField="1" showAll="0"/>
    <pivotField showAll="0">
      <items count="11">
        <item x="3"/>
        <item x="0"/>
        <item x="8"/>
        <item x="9"/>
        <item x="2"/>
        <item x="7"/>
        <item x="1"/>
        <item x="6"/>
        <item x="5"/>
        <item x="4"/>
        <item t="default"/>
      </items>
    </pivotField>
    <pivotField showAll="0">
      <items count="11">
        <item x="2"/>
        <item x="7"/>
        <item x="3"/>
        <item x="5"/>
        <item x="4"/>
        <item x="0"/>
        <item x="6"/>
        <item x="1"/>
        <item x="8"/>
        <item x="9"/>
        <item t="default"/>
      </items>
    </pivotField>
    <pivotField numFmtId="14" showAll="0"/>
    <pivotField numFmtId="164" showAll="0"/>
    <pivotField numFmtId="14" showAll="0"/>
    <pivotField numFmtId="164" showAll="0"/>
    <pivotField numFmtId="2" showAll="0">
      <items count="82">
        <item x="12"/>
        <item x="11"/>
        <item x="66"/>
        <item x="60"/>
        <item x="1"/>
        <item x="4"/>
        <item x="22"/>
        <item x="7"/>
        <item x="24"/>
        <item x="49"/>
        <item x="25"/>
        <item x="30"/>
        <item x="59"/>
        <item x="33"/>
        <item x="50"/>
        <item x="73"/>
        <item x="43"/>
        <item x="41"/>
        <item x="67"/>
        <item x="10"/>
        <item x="70"/>
        <item x="6"/>
        <item x="32"/>
        <item x="52"/>
        <item x="68"/>
        <item x="13"/>
        <item x="76"/>
        <item x="64"/>
        <item x="2"/>
        <item x="45"/>
        <item x="40"/>
        <item x="0"/>
        <item x="48"/>
        <item x="75"/>
        <item x="54"/>
        <item x="3"/>
        <item x="27"/>
        <item x="79"/>
        <item x="28"/>
        <item x="55"/>
        <item x="53"/>
        <item x="38"/>
        <item x="19"/>
        <item x="56"/>
        <item x="63"/>
        <item x="62"/>
        <item x="47"/>
        <item x="31"/>
        <item x="23"/>
        <item x="35"/>
        <item x="26"/>
        <item x="17"/>
        <item x="37"/>
        <item x="71"/>
        <item x="9"/>
        <item x="36"/>
        <item x="51"/>
        <item x="72"/>
        <item x="57"/>
        <item x="20"/>
        <item x="16"/>
        <item x="46"/>
        <item x="14"/>
        <item x="8"/>
        <item x="69"/>
        <item x="34"/>
        <item x="44"/>
        <item x="61"/>
        <item x="21"/>
        <item x="42"/>
        <item x="18"/>
        <item x="39"/>
        <item x="15"/>
        <item x="5"/>
        <item x="77"/>
        <item x="65"/>
        <item x="78"/>
        <item x="29"/>
        <item x="74"/>
        <item x="58"/>
        <item x="80"/>
        <item t="default"/>
      </items>
    </pivotField>
    <pivotField showAll="0">
      <items count="3">
        <item x="1"/>
        <item x="0"/>
        <item t="default"/>
      </items>
    </pivotField>
    <pivotField showAll="0">
      <items count="6">
        <item x="1"/>
        <item x="0"/>
        <item x="4"/>
        <item x="2"/>
        <item x="3"/>
        <item t="default"/>
      </items>
    </pivotField>
    <pivotField showAll="0"/>
    <pivotField numFmtId="2" showAll="0"/>
    <pivotField numFmtId="2" showAll="0"/>
    <pivotField numFmtId="2" showAll="0"/>
    <pivotField axis="axisRow" showAll="0">
      <items count="3">
        <item x="0"/>
        <item x="1"/>
        <item t="default"/>
      </items>
    </pivotField>
    <pivotField numFmtId="2" showAll="0"/>
  </pivotFields>
  <rowFields count="1">
    <field x="14"/>
  </rowFields>
  <rowItems count="3">
    <i>
      <x/>
    </i>
    <i>
      <x v="1"/>
    </i>
    <i t="grand">
      <x/>
    </i>
  </rowItems>
  <colItems count="1">
    <i/>
  </colItems>
  <dataFields count="1">
    <dataField name="Count of Order ID" fld="0" subtotal="count" baseField="14" baseItem="0"/>
  </dataFields>
  <chartFormats count="6">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4" count="1" selected="0">
            <x v="0"/>
          </reference>
        </references>
      </pivotArea>
    </chartFormat>
    <chartFormat chart="12" format="6">
      <pivotArea type="data" outline="0" fieldPosition="0">
        <references count="2">
          <reference field="4294967294" count="1" selected="0">
            <x v="0"/>
          </reference>
          <reference field="14" count="1" selected="0">
            <x v="1"/>
          </reference>
        </references>
      </pivotArea>
    </chartFormat>
    <chartFormat chart="10" format="1">
      <pivotArea type="data" outline="0" fieldPosition="0">
        <references count="2">
          <reference field="4294967294" count="1" selected="0">
            <x v="0"/>
          </reference>
          <reference field="14" count="1" selected="0">
            <x v="0"/>
          </reference>
        </references>
      </pivotArea>
    </chartFormat>
    <chartFormat chart="1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14" firstHeaderRow="1" firstDataRow="1" firstDataCol="1"/>
  <pivotFields count="16">
    <pivotField showAll="0"/>
    <pivotField axis="axisRow" showAll="0">
      <items count="11">
        <item x="3"/>
        <item x="0"/>
        <item x="8"/>
        <item x="9"/>
        <item x="2"/>
        <item x="7"/>
        <item x="1"/>
        <item x="6"/>
        <item x="5"/>
        <item x="4"/>
        <item t="default"/>
      </items>
    </pivotField>
    <pivotField showAll="0">
      <items count="11">
        <item x="2"/>
        <item x="7"/>
        <item x="3"/>
        <item x="5"/>
        <item x="4"/>
        <item x="0"/>
        <item x="6"/>
        <item x="1"/>
        <item x="8"/>
        <item x="9"/>
        <item t="default"/>
      </items>
    </pivotField>
    <pivotField numFmtId="14" showAll="0"/>
    <pivotField numFmtId="164" showAll="0"/>
    <pivotField numFmtId="14" showAll="0"/>
    <pivotField numFmtId="164" showAll="0">
      <items count="703">
        <item x="345"/>
        <item x="52"/>
        <item x="429"/>
        <item x="437"/>
        <item x="567"/>
        <item x="579"/>
        <item x="694"/>
        <item x="19"/>
        <item x="634"/>
        <item x="541"/>
        <item x="642"/>
        <item x="359"/>
        <item x="241"/>
        <item x="185"/>
        <item x="398"/>
        <item x="630"/>
        <item x="415"/>
        <item x="179"/>
        <item x="37"/>
        <item x="641"/>
        <item x="14"/>
        <item x="26"/>
        <item x="101"/>
        <item x="267"/>
        <item x="304"/>
        <item x="51"/>
        <item x="372"/>
        <item x="587"/>
        <item x="690"/>
        <item x="337"/>
        <item x="374"/>
        <item x="433"/>
        <item x="568"/>
        <item x="362"/>
        <item x="93"/>
        <item x="500"/>
        <item x="32"/>
        <item x="307"/>
        <item x="56"/>
        <item x="128"/>
        <item x="24"/>
        <item x="171"/>
        <item x="127"/>
        <item x="592"/>
        <item x="136"/>
        <item x="134"/>
        <item x="336"/>
        <item x="274"/>
        <item x="325"/>
        <item x="285"/>
        <item x="88"/>
        <item x="476"/>
        <item x="622"/>
        <item x="668"/>
        <item x="502"/>
        <item x="480"/>
        <item x="385"/>
        <item x="222"/>
        <item x="612"/>
        <item x="66"/>
        <item x="652"/>
        <item x="519"/>
        <item x="425"/>
        <item x="655"/>
        <item x="672"/>
        <item x="455"/>
        <item x="196"/>
        <item x="180"/>
        <item x="467"/>
        <item x="354"/>
        <item x="29"/>
        <item x="243"/>
        <item x="10"/>
        <item x="560"/>
        <item x="620"/>
        <item x="94"/>
        <item x="591"/>
        <item x="503"/>
        <item x="65"/>
        <item x="176"/>
        <item x="534"/>
        <item x="576"/>
        <item x="517"/>
        <item x="616"/>
        <item x="75"/>
        <item x="131"/>
        <item x="685"/>
        <item x="474"/>
        <item x="495"/>
        <item x="584"/>
        <item x="194"/>
        <item x="353"/>
        <item x="217"/>
        <item x="383"/>
        <item x="679"/>
        <item x="189"/>
        <item x="188"/>
        <item x="544"/>
        <item x="443"/>
        <item x="92"/>
        <item x="636"/>
        <item x="594"/>
        <item x="47"/>
        <item x="689"/>
        <item x="9"/>
        <item x="611"/>
        <item x="16"/>
        <item x="85"/>
        <item x="363"/>
        <item x="263"/>
        <item x="18"/>
        <item x="417"/>
        <item x="242"/>
        <item x="156"/>
        <item x="600"/>
        <item x="532"/>
        <item x="273"/>
        <item x="454"/>
        <item x="216"/>
        <item x="244"/>
        <item x="300"/>
        <item x="392"/>
        <item x="664"/>
        <item x="402"/>
        <item x="309"/>
        <item x="599"/>
        <item x="466"/>
        <item x="61"/>
        <item x="661"/>
        <item x="11"/>
        <item x="608"/>
        <item x="174"/>
        <item x="677"/>
        <item x="28"/>
        <item x="438"/>
        <item x="57"/>
        <item x="155"/>
        <item x="406"/>
        <item x="549"/>
        <item x="368"/>
        <item x="632"/>
        <item x="38"/>
        <item x="528"/>
        <item x="43"/>
        <item x="440"/>
        <item x="505"/>
        <item x="117"/>
        <item x="89"/>
        <item x="375"/>
        <item x="170"/>
        <item x="295"/>
        <item x="339"/>
        <item x="141"/>
        <item x="118"/>
        <item x="393"/>
        <item x="367"/>
        <item x="7"/>
        <item x="124"/>
        <item x="471"/>
        <item x="510"/>
        <item x="102"/>
        <item x="167"/>
        <item x="84"/>
        <item x="234"/>
        <item x="508"/>
        <item x="674"/>
        <item x="36"/>
        <item x="318"/>
        <item x="39"/>
        <item x="59"/>
        <item x="649"/>
        <item x="48"/>
        <item x="663"/>
        <item x="507"/>
        <item x="379"/>
        <item x="348"/>
        <item x="536"/>
        <item x="457"/>
        <item x="58"/>
        <item x="416"/>
        <item x="187"/>
        <item x="435"/>
        <item x="660"/>
        <item x="169"/>
        <item x="208"/>
        <item x="651"/>
        <item x="317"/>
        <item x="238"/>
        <item x="418"/>
        <item x="671"/>
        <item x="249"/>
        <item x="46"/>
        <item x="387"/>
        <item x="324"/>
        <item x="237"/>
        <item x="120"/>
        <item x="504"/>
        <item x="423"/>
        <item x="701"/>
        <item x="123"/>
        <item x="462"/>
        <item x="581"/>
        <item x="60"/>
        <item x="6"/>
        <item x="647"/>
        <item x="553"/>
        <item x="302"/>
        <item x="259"/>
        <item x="473"/>
        <item x="453"/>
        <item x="531"/>
        <item x="522"/>
        <item x="74"/>
        <item x="63"/>
        <item x="42"/>
        <item x="364"/>
        <item x="298"/>
        <item x="431"/>
        <item x="3"/>
        <item x="477"/>
        <item x="493"/>
        <item x="481"/>
        <item x="67"/>
        <item x="673"/>
        <item x="146"/>
        <item x="121"/>
        <item x="631"/>
        <item x="357"/>
        <item x="227"/>
        <item x="409"/>
        <item x="397"/>
        <item x="479"/>
        <item x="96"/>
        <item x="209"/>
        <item x="509"/>
        <item x="605"/>
        <item x="148"/>
        <item x="327"/>
        <item x="349"/>
        <item x="70"/>
        <item x="265"/>
        <item x="678"/>
        <item x="475"/>
        <item x="80"/>
        <item x="143"/>
        <item x="30"/>
        <item x="306"/>
        <item x="166"/>
        <item x="341"/>
        <item x="152"/>
        <item x="251"/>
        <item x="22"/>
        <item x="301"/>
        <item x="352"/>
        <item x="656"/>
        <item x="683"/>
        <item x="332"/>
        <item x="360"/>
        <item x="69"/>
        <item x="413"/>
        <item x="111"/>
        <item x="326"/>
        <item x="386"/>
        <item x="164"/>
        <item x="316"/>
        <item x="81"/>
        <item x="559"/>
        <item x="572"/>
        <item x="138"/>
        <item x="494"/>
        <item x="184"/>
        <item x="434"/>
        <item x="382"/>
        <item x="272"/>
        <item x="135"/>
        <item x="452"/>
        <item x="628"/>
        <item x="646"/>
        <item x="369"/>
        <item x="330"/>
        <item x="314"/>
        <item x="162"/>
        <item x="192"/>
        <item x="478"/>
        <item x="27"/>
        <item x="159"/>
        <item x="299"/>
        <item x="107"/>
        <item x="482"/>
        <item x="320"/>
        <item x="384"/>
        <item x="199"/>
        <item x="312"/>
        <item x="602"/>
        <item x="338"/>
        <item x="13"/>
        <item x="633"/>
        <item x="520"/>
        <item x="342"/>
        <item x="441"/>
        <item x="410"/>
        <item x="90"/>
        <item x="20"/>
        <item x="554"/>
        <item x="675"/>
        <item x="322"/>
        <item x="351"/>
        <item x="557"/>
        <item x="545"/>
        <item x="582"/>
        <item x="278"/>
        <item x="405"/>
        <item x="344"/>
        <item x="246"/>
        <item x="284"/>
        <item x="99"/>
        <item x="448"/>
        <item x="637"/>
        <item x="109"/>
        <item x="130"/>
        <item x="104"/>
        <item x="525"/>
        <item x="4"/>
        <item x="35"/>
        <item x="333"/>
        <item x="460"/>
        <item x="165"/>
        <item x="49"/>
        <item x="240"/>
        <item x="103"/>
        <item x="361"/>
        <item x="355"/>
        <item x="262"/>
        <item x="310"/>
        <item x="198"/>
        <item x="228"/>
        <item x="569"/>
        <item x="202"/>
        <item x="287"/>
        <item x="268"/>
        <item x="223"/>
        <item x="173"/>
        <item x="687"/>
        <item x="565"/>
        <item x="697"/>
        <item x="533"/>
        <item x="140"/>
        <item x="555"/>
        <item x="334"/>
        <item x="106"/>
        <item x="700"/>
        <item x="256"/>
        <item x="643"/>
        <item x="270"/>
        <item x="129"/>
        <item x="280"/>
        <item x="667"/>
        <item x="366"/>
        <item x="252"/>
        <item x="221"/>
        <item x="279"/>
        <item x="650"/>
        <item x="598"/>
        <item x="31"/>
        <item x="665"/>
        <item x="645"/>
        <item x="635"/>
        <item x="250"/>
        <item x="212"/>
        <item x="201"/>
        <item x="657"/>
        <item x="603"/>
        <item x="275"/>
        <item x="408"/>
        <item x="98"/>
        <item x="574"/>
        <item x="472"/>
        <item x="204"/>
        <item x="245"/>
        <item x="147"/>
        <item x="396"/>
        <item x="586"/>
        <item x="282"/>
        <item x="290"/>
        <item x="323"/>
        <item x="371"/>
        <item x="211"/>
        <item x="430"/>
        <item x="496"/>
        <item x="100"/>
        <item x="488"/>
        <item x="444"/>
        <item x="426"/>
        <item x="589"/>
        <item x="296"/>
        <item x="376"/>
        <item x="629"/>
        <item x="696"/>
        <item x="239"/>
        <item x="543"/>
        <item x="303"/>
        <item x="404"/>
        <item x="183"/>
        <item x="291"/>
        <item x="412"/>
        <item x="297"/>
        <item x="186"/>
        <item x="86"/>
        <item x="547"/>
        <item x="428"/>
        <item x="175"/>
        <item x="253"/>
        <item x="518"/>
        <item x="346"/>
        <item x="255"/>
        <item x="515"/>
        <item x="53"/>
        <item x="218"/>
        <item x="458"/>
        <item x="427"/>
        <item x="343"/>
        <item x="21"/>
        <item x="658"/>
        <item x="530"/>
        <item x="538"/>
        <item x="640"/>
        <item x="446"/>
        <item x="181"/>
        <item x="539"/>
        <item x="407"/>
        <item x="163"/>
        <item x="308"/>
        <item x="485"/>
        <item x="378"/>
        <item x="236"/>
        <item x="288"/>
        <item x="154"/>
        <item x="516"/>
        <item x="638"/>
        <item x="403"/>
        <item x="597"/>
        <item x="487"/>
        <item x="172"/>
        <item x="71"/>
        <item x="421"/>
        <item x="459"/>
        <item x="113"/>
        <item x="521"/>
        <item x="214"/>
        <item x="512"/>
        <item x="380"/>
        <item x="513"/>
        <item x="0"/>
        <item x="420"/>
        <item x="484"/>
        <item x="370"/>
        <item x="347"/>
        <item x="465"/>
        <item x="470"/>
        <item x="566"/>
        <item x="464"/>
        <item x="625"/>
        <item x="698"/>
        <item x="40"/>
        <item x="54"/>
        <item x="64"/>
        <item x="73"/>
        <item x="486"/>
        <item x="235"/>
        <item x="609"/>
        <item x="627"/>
        <item x="206"/>
        <item x="691"/>
        <item x="340"/>
        <item x="436"/>
        <item x="395"/>
        <item x="653"/>
        <item x="233"/>
        <item x="489"/>
        <item x="220"/>
        <item x="254"/>
        <item x="203"/>
        <item x="681"/>
        <item x="498"/>
        <item x="215"/>
        <item x="571"/>
        <item x="400"/>
        <item x="276"/>
        <item x="468"/>
        <item x="365"/>
        <item x="132"/>
        <item x="350"/>
        <item x="182"/>
        <item x="12"/>
        <item x="283"/>
        <item x="451"/>
        <item x="414"/>
        <item x="623"/>
        <item x="654"/>
        <item x="693"/>
        <item x="142"/>
        <item x="1"/>
        <item x="331"/>
        <item x="669"/>
        <item x="76"/>
        <item x="527"/>
        <item x="390"/>
        <item x="231"/>
        <item x="573"/>
        <item x="177"/>
        <item x="590"/>
        <item x="610"/>
        <item x="686"/>
        <item x="511"/>
        <item x="570"/>
        <item x="145"/>
        <item x="289"/>
        <item x="526"/>
        <item x="191"/>
        <item x="377"/>
        <item x="193"/>
        <item x="695"/>
        <item x="684"/>
        <item x="523"/>
        <item x="112"/>
        <item x="286"/>
        <item x="389"/>
        <item x="445"/>
        <item x="82"/>
        <item x="529"/>
        <item x="157"/>
        <item x="607"/>
        <item x="122"/>
        <item x="552"/>
        <item x="232"/>
        <item x="648"/>
        <item x="160"/>
        <item x="524"/>
        <item x="328"/>
        <item x="17"/>
        <item x="540"/>
        <item x="499"/>
        <item x="108"/>
        <item x="564"/>
        <item x="125"/>
        <item x="311"/>
        <item x="659"/>
        <item x="248"/>
        <item x="319"/>
        <item x="126"/>
        <item x="399"/>
        <item x="373"/>
        <item x="144"/>
        <item x="313"/>
        <item x="23"/>
        <item x="411"/>
        <item x="213"/>
        <item x="388"/>
        <item x="110"/>
        <item x="161"/>
        <item x="618"/>
        <item x="595"/>
        <item x="614"/>
        <item x="119"/>
        <item x="41"/>
        <item x="33"/>
        <item x="260"/>
        <item x="83"/>
        <item x="266"/>
        <item x="670"/>
        <item x="483"/>
        <item x="137"/>
        <item x="226"/>
        <item x="261"/>
        <item x="450"/>
        <item x="190"/>
        <item x="542"/>
        <item x="432"/>
        <item x="624"/>
        <item x="551"/>
        <item x="550"/>
        <item x="205"/>
        <item x="150"/>
        <item x="230"/>
        <item x="15"/>
        <item x="139"/>
        <item x="604"/>
        <item x="305"/>
        <item x="662"/>
        <item x="195"/>
        <item x="149"/>
        <item x="55"/>
        <item x="491"/>
        <item x="72"/>
        <item x="692"/>
        <item x="644"/>
        <item x="62"/>
        <item x="580"/>
        <item x="497"/>
        <item x="463"/>
        <item x="95"/>
        <item x="197"/>
        <item x="292"/>
        <item x="562"/>
        <item x="293"/>
        <item x="556"/>
        <item x="68"/>
        <item x="676"/>
        <item x="506"/>
        <item x="588"/>
        <item x="44"/>
        <item x="514"/>
        <item x="91"/>
        <item x="593"/>
        <item x="269"/>
        <item x="626"/>
        <item x="2"/>
        <item x="577"/>
        <item x="617"/>
        <item x="615"/>
        <item x="682"/>
        <item x="178"/>
        <item x="558"/>
        <item x="461"/>
        <item x="563"/>
        <item x="501"/>
        <item x="439"/>
        <item x="8"/>
        <item x="575"/>
        <item x="606"/>
        <item x="225"/>
        <item x="424"/>
        <item x="97"/>
        <item x="619"/>
        <item x="548"/>
        <item x="613"/>
        <item x="442"/>
        <item x="219"/>
        <item x="34"/>
        <item x="247"/>
        <item x="601"/>
        <item x="281"/>
        <item x="422"/>
        <item x="210"/>
        <item x="596"/>
        <item x="229"/>
        <item x="321"/>
        <item x="114"/>
        <item x="25"/>
        <item x="356"/>
        <item x="490"/>
        <item x="50"/>
        <item x="264"/>
        <item x="561"/>
        <item x="77"/>
        <item x="158"/>
        <item x="335"/>
        <item x="680"/>
        <item x="419"/>
        <item x="78"/>
        <item x="224"/>
        <item x="535"/>
        <item x="79"/>
        <item x="537"/>
        <item x="45"/>
        <item x="688"/>
        <item x="447"/>
        <item x="492"/>
        <item x="5"/>
        <item x="277"/>
        <item x="381"/>
        <item x="639"/>
        <item x="258"/>
        <item x="116"/>
        <item x="257"/>
        <item x="546"/>
        <item x="294"/>
        <item x="153"/>
        <item x="315"/>
        <item x="87"/>
        <item x="621"/>
        <item x="666"/>
        <item x="456"/>
        <item x="329"/>
        <item x="578"/>
        <item x="394"/>
        <item x="207"/>
        <item x="699"/>
        <item x="151"/>
        <item x="358"/>
        <item x="133"/>
        <item x="469"/>
        <item x="115"/>
        <item x="271"/>
        <item x="391"/>
        <item x="200"/>
        <item x="105"/>
        <item x="168"/>
        <item x="449"/>
        <item x="585"/>
        <item x="583"/>
        <item x="401"/>
        <item t="default"/>
      </items>
    </pivotField>
    <pivotField dataField="1" numFmtId="2" showAll="0"/>
    <pivotField showAll="0"/>
    <pivotField showAll="0"/>
    <pivotField showAll="0"/>
    <pivotField numFmtId="2" showAll="0"/>
    <pivotField numFmtId="2" showAll="0"/>
    <pivotField numFmtId="2" showAll="0"/>
    <pivotField showAll="0">
      <items count="3">
        <item x="0"/>
        <item x="1"/>
        <item t="default"/>
      </items>
    </pivotField>
    <pivotField numFmtId="2" showAll="0"/>
  </pivotFields>
  <rowFields count="1">
    <field x="1"/>
  </rowFields>
  <rowItems count="11">
    <i>
      <x/>
    </i>
    <i>
      <x v="1"/>
    </i>
    <i>
      <x v="2"/>
    </i>
    <i>
      <x v="3"/>
    </i>
    <i>
      <x v="4"/>
    </i>
    <i>
      <x v="5"/>
    </i>
    <i>
      <x v="6"/>
    </i>
    <i>
      <x v="7"/>
    </i>
    <i>
      <x v="8"/>
    </i>
    <i>
      <x v="9"/>
    </i>
    <i t="grand">
      <x/>
    </i>
  </rowItems>
  <colItems count="1">
    <i/>
  </colItems>
  <dataFields count="1">
    <dataField name="Average of Delivery Duration (min)" fld="7" subtotal="average" baseField="0" baseItem="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 firstHeaderRow="0" firstDataRow="1" firstDataCol="0"/>
  <pivotFields count="16">
    <pivotField dataField="1" showAll="0"/>
    <pivotField showAll="0"/>
    <pivotField showAll="0"/>
    <pivotField numFmtId="14" showAll="0"/>
    <pivotField numFmtId="164" showAll="0" avgSubtotal="1">
      <items count="730">
        <item x="711"/>
        <item x="14"/>
        <item x="182"/>
        <item x="56"/>
        <item x="133"/>
        <item x="272"/>
        <item x="416"/>
        <item x="369"/>
        <item x="619"/>
        <item x="123"/>
        <item x="26"/>
        <item x="165"/>
        <item x="389"/>
        <item x="124"/>
        <item x="626"/>
        <item x="90"/>
        <item x="580"/>
        <item x="510"/>
        <item x="174"/>
        <item x="32"/>
        <item x="307"/>
        <item x="391"/>
        <item x="597"/>
        <item x="64"/>
        <item x="406"/>
        <item x="537"/>
        <item x="535"/>
        <item x="483"/>
        <item x="329"/>
        <item x="130"/>
        <item x="716"/>
        <item x="439"/>
        <item x="686"/>
        <item x="717"/>
        <item x="657"/>
        <item x="505"/>
        <item x="24"/>
        <item x="283"/>
        <item x="341"/>
        <item x="85"/>
        <item x="665"/>
        <item x="497"/>
        <item x="517"/>
        <item x="587"/>
        <item x="683"/>
        <item x="689"/>
        <item x="10"/>
        <item x="327"/>
        <item x="247"/>
        <item x="651"/>
        <item x="221"/>
        <item x="364"/>
        <item x="478"/>
        <item x="73"/>
        <item x="179"/>
        <item x="670"/>
        <item x="529"/>
        <item x="503"/>
        <item x="552"/>
        <item x="610"/>
        <item x="634"/>
        <item x="706"/>
        <item x="441"/>
        <item x="605"/>
        <item x="712"/>
        <item x="47"/>
        <item x="189"/>
        <item x="360"/>
        <item x="29"/>
        <item x="16"/>
        <item x="91"/>
        <item x="386"/>
        <item x="9"/>
        <item x="190"/>
        <item x="216"/>
        <item x="551"/>
        <item x="629"/>
        <item x="622"/>
        <item x="533"/>
        <item x="276"/>
        <item x="131"/>
        <item x="575"/>
        <item x="628"/>
        <item x="565"/>
        <item x="606"/>
        <item x="89"/>
        <item x="395"/>
        <item x="359"/>
        <item x="568"/>
        <item x="83"/>
        <item x="18"/>
        <item x="400"/>
        <item x="195"/>
        <item x="662"/>
        <item x="693"/>
        <item x="645"/>
        <item x="415"/>
        <item x="410"/>
        <item x="246"/>
        <item x="271"/>
        <item x="642"/>
        <item x="237"/>
        <item x="672"/>
        <item x="655"/>
        <item x="374"/>
        <item x="557"/>
        <item x="215"/>
        <item x="309"/>
        <item x="560"/>
        <item x="363"/>
        <item x="60"/>
        <item x="438"/>
        <item x="370"/>
        <item x="577"/>
        <item x="156"/>
        <item x="647"/>
        <item x="57"/>
        <item x="173"/>
        <item x="493"/>
        <item x="456"/>
        <item x="454"/>
        <item x="178"/>
        <item x="656"/>
        <item x="169"/>
        <item x="496"/>
        <item x="86"/>
        <item x="11"/>
        <item x="708"/>
        <item x="355"/>
        <item x="38"/>
        <item x="440"/>
        <item x="141"/>
        <item x="599"/>
        <item x="260"/>
        <item x="28"/>
        <item x="548"/>
        <item x="345"/>
        <item x="379"/>
        <item x="127"/>
        <item x="155"/>
        <item x="36"/>
        <item x="502"/>
        <item x="120"/>
        <item x="297"/>
        <item x="538"/>
        <item x="573"/>
        <item x="401"/>
        <item x="58"/>
        <item x="43"/>
        <item x="147"/>
        <item x="539"/>
        <item x="540"/>
        <item x="725"/>
        <item x="322"/>
        <item x="373"/>
        <item x="113"/>
        <item x="7"/>
        <item x="541"/>
        <item x="137"/>
        <item x="543"/>
        <item x="48"/>
        <item x="660"/>
        <item x="703"/>
        <item x="485"/>
        <item x="242"/>
        <item x="275"/>
        <item x="167"/>
        <item x="82"/>
        <item x="450"/>
        <item x="188"/>
        <item x="289"/>
        <item x="39"/>
        <item x="99"/>
        <item x="315"/>
        <item x="641"/>
        <item x="527"/>
        <item x="700"/>
        <item x="241"/>
        <item x="426"/>
        <item x="482"/>
        <item x="46"/>
        <item x="353"/>
        <item x="208"/>
        <item x="680"/>
        <item x="475"/>
        <item x="491"/>
        <item x="321"/>
        <item x="562"/>
        <item x="434"/>
        <item x="616"/>
        <item x="425"/>
        <item x="304"/>
        <item x="252"/>
        <item x="59"/>
        <item x="393"/>
        <item x="571"/>
        <item x="115"/>
        <item x="6"/>
        <item x="171"/>
        <item x="42"/>
        <item x="556"/>
        <item x="119"/>
        <item x="506"/>
        <item x="603"/>
        <item x="65"/>
        <item x="362"/>
        <item x="72"/>
        <item x="692"/>
        <item x="300"/>
        <item x="405"/>
        <item x="512"/>
        <item x="430"/>
        <item x="702"/>
        <item x="3"/>
        <item x="62"/>
        <item x="264"/>
        <item x="661"/>
        <item x="116"/>
        <item x="720"/>
        <item x="306"/>
        <item x="68"/>
        <item x="93"/>
        <item x="78"/>
        <item x="144"/>
        <item x="639"/>
        <item x="474"/>
        <item x="299"/>
        <item x="523"/>
        <item x="566"/>
        <item x="146"/>
        <item x="347"/>
        <item x="542"/>
        <item x="209"/>
        <item x="627"/>
        <item x="30"/>
        <item x="166"/>
        <item x="227"/>
        <item x="22"/>
        <item x="420"/>
        <item x="358"/>
        <item x="638"/>
        <item x="354"/>
        <item x="152"/>
        <item x="563"/>
        <item x="254"/>
        <item x="449"/>
        <item x="336"/>
        <item x="186"/>
        <item x="423"/>
        <item x="139"/>
        <item x="417"/>
        <item x="331"/>
        <item x="330"/>
        <item x="525"/>
        <item x="320"/>
        <item x="319"/>
        <item x="472"/>
        <item x="67"/>
        <item x="132"/>
        <item x="303"/>
        <item x="366"/>
        <item x="507"/>
        <item x="392"/>
        <item x="586"/>
        <item x="229"/>
        <item x="108"/>
        <item x="591"/>
        <item x="163"/>
        <item x="270"/>
        <item x="79"/>
        <item x="159"/>
        <item x="312"/>
        <item x="104"/>
        <item x="688"/>
        <item x="513"/>
        <item x="193"/>
        <item x="317"/>
        <item x="554"/>
        <item x="357"/>
        <item x="421"/>
        <item x="199"/>
        <item x="390"/>
        <item x="334"/>
        <item x="636"/>
        <item x="553"/>
        <item x="679"/>
        <item x="344"/>
        <item x="476"/>
        <item x="399"/>
        <item x="411"/>
        <item x="302"/>
        <item x="325"/>
        <item x="87"/>
        <item x="20"/>
        <item x="161"/>
        <item x="27"/>
        <item x="704"/>
        <item x="466"/>
        <item x="274"/>
        <item x="618"/>
        <item x="168"/>
        <item x="414"/>
        <item x="666"/>
        <item x="249"/>
        <item x="350"/>
        <item x="13"/>
        <item x="348"/>
        <item x="489"/>
        <item x="343"/>
        <item x="465"/>
        <item x="49"/>
        <item x="337"/>
        <item x="613"/>
        <item x="101"/>
        <item x="230"/>
        <item x="509"/>
        <item x="584"/>
        <item x="106"/>
        <item x="198"/>
        <item x="238"/>
        <item x="164"/>
        <item x="96"/>
        <item x="282"/>
        <item x="177"/>
        <item x="602"/>
        <item x="311"/>
        <item x="266"/>
        <item x="530"/>
        <item x="724"/>
        <item x="339"/>
        <item x="368"/>
        <item x="477"/>
        <item x="126"/>
        <item x="222"/>
        <item x="183"/>
        <item x="669"/>
        <item x="244"/>
        <item x="598"/>
        <item x="35"/>
        <item x="696"/>
        <item x="136"/>
        <item x="4"/>
        <item x="285"/>
        <item x="100"/>
        <item x="594"/>
        <item x="257"/>
        <item x="726"/>
        <item x="633"/>
        <item x="31"/>
        <item x="582"/>
        <item x="253"/>
        <item x="202"/>
        <item x="682"/>
        <item x="103"/>
        <item x="125"/>
        <item x="437"/>
        <item x="676"/>
        <item x="278"/>
        <item x="176"/>
        <item x="268"/>
        <item x="697"/>
        <item x="95"/>
        <item x="220"/>
        <item x="501"/>
        <item x="564"/>
        <item x="292"/>
        <item x="212"/>
        <item x="372"/>
        <item x="521"/>
        <item x="277"/>
        <item x="145"/>
        <item x="681"/>
        <item x="419"/>
        <item x="201"/>
        <item x="376"/>
        <item x="678"/>
        <item x="457"/>
        <item x="380"/>
        <item x="446"/>
        <item x="520"/>
        <item x="288"/>
        <item x="531"/>
        <item x="291"/>
        <item x="694"/>
        <item x="97"/>
        <item x="664"/>
        <item x="290"/>
        <item x="608"/>
        <item x="413"/>
        <item x="442"/>
        <item x="460"/>
        <item x="422"/>
        <item x="316"/>
        <item x="722"/>
        <item x="407"/>
        <item x="248"/>
        <item x="187"/>
        <item x="280"/>
        <item x="691"/>
        <item x="204"/>
        <item x="326"/>
        <item x="53"/>
        <item x="467"/>
        <item x="211"/>
        <item x="298"/>
        <item x="387"/>
        <item x="567"/>
        <item x="305"/>
        <item x="574"/>
        <item x="243"/>
        <item x="21"/>
        <item x="255"/>
        <item x="721"/>
        <item x="352"/>
        <item x="185"/>
        <item x="444"/>
        <item x="162"/>
        <item x="718"/>
        <item x="443"/>
        <item x="459"/>
        <item x="349"/>
        <item x="710"/>
        <item x="286"/>
        <item x="308"/>
        <item x="217"/>
        <item x="687"/>
        <item x="675"/>
        <item x="611"/>
        <item x="175"/>
        <item x="549"/>
        <item x="69"/>
        <item x="55"/>
        <item x="383"/>
        <item x="604"/>
        <item x="555"/>
        <item x="412"/>
        <item x="663"/>
        <item x="110"/>
        <item x="695"/>
        <item x="418"/>
        <item x="154"/>
        <item x="728"/>
        <item x="650"/>
        <item x="375"/>
        <item x="625"/>
        <item x="524"/>
        <item x="547"/>
        <item x="63"/>
        <item x="518"/>
        <item x="431"/>
        <item x="550"/>
        <item x="463"/>
        <item x="240"/>
        <item x="534"/>
        <item x="508"/>
        <item x="519"/>
        <item x="546"/>
        <item x="0"/>
        <item x="214"/>
        <item x="673"/>
        <item x="71"/>
        <item x="658"/>
        <item x="516"/>
        <item x="142"/>
        <item x="494"/>
        <item x="487"/>
        <item x="206"/>
        <item x="643"/>
        <item x="500"/>
        <item x="239"/>
        <item x="659"/>
        <item x="428"/>
        <item x="452"/>
        <item x="511"/>
        <item x="667"/>
        <item x="601"/>
        <item x="181"/>
        <item x="273"/>
        <item x="40"/>
        <item x="256"/>
        <item x="488"/>
        <item x="595"/>
        <item x="471"/>
        <item x="617"/>
        <item x="219"/>
        <item x="404"/>
        <item x="128"/>
        <item x="281"/>
        <item x="713"/>
        <item x="685"/>
        <item x="408"/>
        <item x="514"/>
        <item x="335"/>
        <item x="385"/>
        <item x="397"/>
        <item x="301"/>
        <item x="544"/>
        <item x="180"/>
        <item x="432"/>
        <item x="236"/>
        <item x="203"/>
        <item x="498"/>
        <item x="192"/>
        <item x="709"/>
        <item x="118"/>
        <item x="74"/>
        <item x="184"/>
        <item x="356"/>
        <item x="396"/>
        <item x="371"/>
        <item x="234"/>
        <item x="612"/>
        <item x="569"/>
        <item x="346"/>
        <item x="138"/>
        <item x="620"/>
        <item x="12"/>
        <item x="381"/>
        <item x="470"/>
        <item x="473"/>
        <item x="714"/>
        <item x="436"/>
        <item x="235"/>
        <item x="424"/>
        <item x="486"/>
        <item x="458"/>
        <item x="157"/>
        <item x="1"/>
        <item x="698"/>
        <item x="394"/>
        <item x="332"/>
        <item x="558"/>
        <item x="640"/>
        <item x="17"/>
        <item x="287"/>
        <item x="143"/>
        <item x="715"/>
        <item x="593"/>
        <item x="579"/>
        <item x="109"/>
        <item x="313"/>
        <item x="117"/>
        <item x="559"/>
        <item x="105"/>
        <item x="194"/>
        <item x="107"/>
        <item x="284"/>
        <item x="23"/>
        <item x="140"/>
        <item x="80"/>
        <item x="251"/>
        <item x="515"/>
        <item x="122"/>
        <item x="646"/>
        <item x="310"/>
        <item x="630"/>
        <item x="153"/>
        <item x="545"/>
        <item x="226"/>
        <item x="114"/>
        <item x="469"/>
        <item x="447"/>
        <item x="191"/>
        <item x="205"/>
        <item x="265"/>
        <item x="233"/>
        <item x="262"/>
        <item x="121"/>
        <item x="33"/>
        <item x="232"/>
        <item x="196"/>
        <item x="699"/>
        <item x="323"/>
        <item x="81"/>
        <item x="41"/>
        <item x="15"/>
        <item x="134"/>
        <item x="462"/>
        <item x="150"/>
        <item x="213"/>
        <item x="160"/>
        <item x="261"/>
        <item x="388"/>
        <item x="600"/>
        <item x="723"/>
        <item x="70"/>
        <item x="572"/>
        <item x="479"/>
        <item x="532"/>
        <item x="92"/>
        <item x="461"/>
        <item x="677"/>
        <item x="637"/>
        <item x="149"/>
        <item x="614"/>
        <item x="66"/>
        <item x="54"/>
        <item x="578"/>
        <item x="583"/>
        <item x="522"/>
        <item x="492"/>
        <item x="197"/>
        <item x="135"/>
        <item x="61"/>
        <item x="644"/>
        <item x="44"/>
        <item x="88"/>
        <item x="451"/>
        <item x="267"/>
        <item x="561"/>
        <item x="648"/>
        <item x="588"/>
        <item x="490"/>
        <item x="382"/>
        <item x="338"/>
        <item x="294"/>
        <item x="295"/>
        <item x="455"/>
        <item x="504"/>
        <item x="609"/>
        <item x="94"/>
        <item x="536"/>
        <item x="590"/>
        <item x="34"/>
        <item x="279"/>
        <item x="592"/>
        <item x="653"/>
        <item x="2"/>
        <item x="484"/>
        <item x="433"/>
        <item x="649"/>
        <item x="435"/>
        <item x="495"/>
        <item x="263"/>
        <item x="224"/>
        <item x="727"/>
        <item x="631"/>
        <item x="585"/>
        <item x="623"/>
        <item x="361"/>
        <item x="589"/>
        <item x="250"/>
        <item x="231"/>
        <item x="25"/>
        <item x="8"/>
        <item x="223"/>
        <item x="684"/>
        <item x="427"/>
        <item x="481"/>
        <item x="210"/>
        <item x="77"/>
        <item x="340"/>
        <item x="218"/>
        <item x="384"/>
        <item x="615"/>
        <item x="5"/>
        <item x="228"/>
        <item x="158"/>
        <item x="50"/>
        <item x="296"/>
        <item x="45"/>
        <item x="367"/>
        <item x="225"/>
        <item x="258"/>
        <item x="654"/>
        <item x="328"/>
        <item x="76"/>
        <item x="324"/>
        <item x="668"/>
        <item x="75"/>
        <item x="172"/>
        <item x="429"/>
        <item x="464"/>
        <item x="652"/>
        <item x="314"/>
        <item x="333"/>
        <item x="707"/>
        <item x="674"/>
        <item x="148"/>
        <item x="402"/>
        <item x="269"/>
        <item x="403"/>
        <item x="84"/>
        <item x="409"/>
        <item x="207"/>
        <item x="701"/>
        <item x="621"/>
        <item x="112"/>
        <item x="259"/>
        <item x="719"/>
        <item x="576"/>
        <item x="624"/>
        <item x="129"/>
        <item x="526"/>
        <item x="111"/>
        <item x="19"/>
        <item x="318"/>
        <item x="671"/>
        <item x="480"/>
        <item x="581"/>
        <item x="365"/>
        <item x="151"/>
        <item x="528"/>
        <item x="570"/>
        <item x="293"/>
        <item x="98"/>
        <item x="445"/>
        <item x="607"/>
        <item x="499"/>
        <item x="468"/>
        <item x="170"/>
        <item x="200"/>
        <item x="245"/>
        <item x="52"/>
        <item x="398"/>
        <item x="102"/>
        <item x="377"/>
        <item x="37"/>
        <item x="351"/>
        <item x="632"/>
        <item x="448"/>
        <item x="596"/>
        <item x="453"/>
        <item x="690"/>
        <item x="51"/>
        <item x="342"/>
        <item x="705"/>
        <item x="378"/>
        <item x="635"/>
        <item t="avg"/>
      </items>
    </pivotField>
    <pivotField numFmtId="14" showAll="0"/>
    <pivotField numFmtId="164" showAll="0">
      <items count="703">
        <item x="345"/>
        <item x="52"/>
        <item x="429"/>
        <item x="437"/>
        <item x="567"/>
        <item x="579"/>
        <item x="694"/>
        <item x="19"/>
        <item x="634"/>
        <item x="541"/>
        <item x="642"/>
        <item x="359"/>
        <item x="241"/>
        <item x="185"/>
        <item x="398"/>
        <item x="630"/>
        <item x="415"/>
        <item x="179"/>
        <item x="37"/>
        <item x="641"/>
        <item x="14"/>
        <item x="26"/>
        <item x="101"/>
        <item x="267"/>
        <item x="304"/>
        <item x="51"/>
        <item x="372"/>
        <item x="587"/>
        <item x="690"/>
        <item x="337"/>
        <item x="374"/>
        <item x="433"/>
        <item x="568"/>
        <item x="362"/>
        <item x="93"/>
        <item x="500"/>
        <item x="32"/>
        <item x="307"/>
        <item x="56"/>
        <item x="128"/>
        <item x="24"/>
        <item x="171"/>
        <item x="127"/>
        <item x="592"/>
        <item x="136"/>
        <item x="134"/>
        <item x="336"/>
        <item x="274"/>
        <item x="325"/>
        <item x="285"/>
        <item x="88"/>
        <item x="476"/>
        <item x="622"/>
        <item x="668"/>
        <item x="502"/>
        <item x="480"/>
        <item x="385"/>
        <item x="222"/>
        <item x="612"/>
        <item x="66"/>
        <item x="652"/>
        <item x="519"/>
        <item x="425"/>
        <item x="655"/>
        <item x="672"/>
        <item x="455"/>
        <item x="196"/>
        <item x="180"/>
        <item x="467"/>
        <item x="354"/>
        <item x="29"/>
        <item x="243"/>
        <item x="10"/>
        <item x="560"/>
        <item x="620"/>
        <item x="94"/>
        <item x="591"/>
        <item x="503"/>
        <item x="65"/>
        <item x="176"/>
        <item x="534"/>
        <item x="576"/>
        <item x="517"/>
        <item x="616"/>
        <item x="75"/>
        <item x="131"/>
        <item x="685"/>
        <item x="474"/>
        <item x="495"/>
        <item x="584"/>
        <item x="194"/>
        <item x="353"/>
        <item x="217"/>
        <item x="383"/>
        <item x="679"/>
        <item x="189"/>
        <item x="188"/>
        <item x="544"/>
        <item x="443"/>
        <item x="92"/>
        <item x="636"/>
        <item x="594"/>
        <item x="47"/>
        <item x="689"/>
        <item x="9"/>
        <item x="611"/>
        <item x="16"/>
        <item x="85"/>
        <item x="363"/>
        <item x="263"/>
        <item x="18"/>
        <item x="417"/>
        <item x="242"/>
        <item x="156"/>
        <item x="600"/>
        <item x="532"/>
        <item x="273"/>
        <item x="454"/>
        <item x="216"/>
        <item x="244"/>
        <item x="300"/>
        <item x="392"/>
        <item x="664"/>
        <item x="402"/>
        <item x="309"/>
        <item x="599"/>
        <item x="466"/>
        <item x="61"/>
        <item x="661"/>
        <item x="11"/>
        <item x="608"/>
        <item x="174"/>
        <item x="677"/>
        <item x="28"/>
        <item x="438"/>
        <item x="57"/>
        <item x="155"/>
        <item x="406"/>
        <item x="549"/>
        <item x="368"/>
        <item x="632"/>
        <item x="38"/>
        <item x="528"/>
        <item x="43"/>
        <item x="440"/>
        <item x="505"/>
        <item x="117"/>
        <item x="89"/>
        <item x="375"/>
        <item x="170"/>
        <item x="295"/>
        <item x="339"/>
        <item x="141"/>
        <item x="118"/>
        <item x="393"/>
        <item x="367"/>
        <item x="7"/>
        <item x="124"/>
        <item x="471"/>
        <item x="510"/>
        <item x="102"/>
        <item x="167"/>
        <item x="84"/>
        <item x="234"/>
        <item x="508"/>
        <item x="674"/>
        <item x="36"/>
        <item x="318"/>
        <item x="39"/>
        <item x="59"/>
        <item x="649"/>
        <item x="48"/>
        <item x="663"/>
        <item x="507"/>
        <item x="379"/>
        <item x="348"/>
        <item x="536"/>
        <item x="457"/>
        <item x="58"/>
        <item x="416"/>
        <item x="187"/>
        <item x="435"/>
        <item x="660"/>
        <item x="169"/>
        <item x="208"/>
        <item x="651"/>
        <item x="317"/>
        <item x="238"/>
        <item x="418"/>
        <item x="671"/>
        <item x="249"/>
        <item x="46"/>
        <item x="387"/>
        <item x="324"/>
        <item x="237"/>
        <item x="120"/>
        <item x="504"/>
        <item x="423"/>
        <item x="701"/>
        <item x="123"/>
        <item x="462"/>
        <item x="581"/>
        <item x="60"/>
        <item x="6"/>
        <item x="647"/>
        <item x="553"/>
        <item x="302"/>
        <item x="259"/>
        <item x="473"/>
        <item x="453"/>
        <item x="531"/>
        <item x="522"/>
        <item x="74"/>
        <item x="63"/>
        <item x="42"/>
        <item x="364"/>
        <item x="298"/>
        <item x="431"/>
        <item x="3"/>
        <item x="477"/>
        <item x="493"/>
        <item x="481"/>
        <item x="67"/>
        <item x="673"/>
        <item x="146"/>
        <item x="121"/>
        <item x="631"/>
        <item x="357"/>
        <item x="227"/>
        <item x="409"/>
        <item x="397"/>
        <item x="479"/>
        <item x="96"/>
        <item x="209"/>
        <item x="509"/>
        <item x="605"/>
        <item x="148"/>
        <item x="327"/>
        <item x="349"/>
        <item x="70"/>
        <item x="265"/>
        <item x="678"/>
        <item x="475"/>
        <item x="80"/>
        <item x="143"/>
        <item x="30"/>
        <item x="306"/>
        <item x="166"/>
        <item x="341"/>
        <item x="152"/>
        <item x="251"/>
        <item x="22"/>
        <item x="301"/>
        <item x="352"/>
        <item x="656"/>
        <item x="683"/>
        <item x="332"/>
        <item x="360"/>
        <item x="69"/>
        <item x="413"/>
        <item x="111"/>
        <item x="326"/>
        <item x="386"/>
        <item x="164"/>
        <item x="316"/>
        <item x="81"/>
        <item x="559"/>
        <item x="572"/>
        <item x="138"/>
        <item x="494"/>
        <item x="184"/>
        <item x="434"/>
        <item x="382"/>
        <item x="272"/>
        <item x="135"/>
        <item x="452"/>
        <item x="628"/>
        <item x="646"/>
        <item x="369"/>
        <item x="330"/>
        <item x="314"/>
        <item x="162"/>
        <item x="192"/>
        <item x="478"/>
        <item x="27"/>
        <item x="159"/>
        <item x="299"/>
        <item x="107"/>
        <item x="482"/>
        <item x="320"/>
        <item x="384"/>
        <item x="199"/>
        <item x="312"/>
        <item x="602"/>
        <item x="338"/>
        <item x="13"/>
        <item x="633"/>
        <item x="520"/>
        <item x="342"/>
        <item x="441"/>
        <item x="410"/>
        <item x="90"/>
        <item x="20"/>
        <item x="554"/>
        <item x="675"/>
        <item x="322"/>
        <item x="351"/>
        <item x="557"/>
        <item x="545"/>
        <item x="582"/>
        <item x="278"/>
        <item x="405"/>
        <item x="344"/>
        <item x="246"/>
        <item x="284"/>
        <item x="99"/>
        <item x="448"/>
        <item x="637"/>
        <item x="109"/>
        <item x="130"/>
        <item x="104"/>
        <item x="525"/>
        <item x="4"/>
        <item x="35"/>
        <item x="333"/>
        <item x="460"/>
        <item x="165"/>
        <item x="49"/>
        <item x="240"/>
        <item x="103"/>
        <item x="361"/>
        <item x="355"/>
        <item x="262"/>
        <item x="310"/>
        <item x="198"/>
        <item x="228"/>
        <item x="569"/>
        <item x="202"/>
        <item x="287"/>
        <item x="268"/>
        <item x="223"/>
        <item x="173"/>
        <item x="687"/>
        <item x="565"/>
        <item x="697"/>
        <item x="533"/>
        <item x="140"/>
        <item x="555"/>
        <item x="334"/>
        <item x="106"/>
        <item x="700"/>
        <item x="256"/>
        <item x="643"/>
        <item x="270"/>
        <item x="129"/>
        <item x="280"/>
        <item x="667"/>
        <item x="366"/>
        <item x="252"/>
        <item x="221"/>
        <item x="279"/>
        <item x="650"/>
        <item x="598"/>
        <item x="31"/>
        <item x="665"/>
        <item x="645"/>
        <item x="635"/>
        <item x="250"/>
        <item x="212"/>
        <item x="201"/>
        <item x="657"/>
        <item x="603"/>
        <item x="275"/>
        <item x="408"/>
        <item x="98"/>
        <item x="574"/>
        <item x="472"/>
        <item x="204"/>
        <item x="245"/>
        <item x="147"/>
        <item x="396"/>
        <item x="586"/>
        <item x="282"/>
        <item x="290"/>
        <item x="323"/>
        <item x="371"/>
        <item x="211"/>
        <item x="430"/>
        <item x="496"/>
        <item x="100"/>
        <item x="488"/>
        <item x="444"/>
        <item x="426"/>
        <item x="589"/>
        <item x="296"/>
        <item x="376"/>
        <item x="629"/>
        <item x="696"/>
        <item x="239"/>
        <item x="543"/>
        <item x="303"/>
        <item x="404"/>
        <item x="183"/>
        <item x="291"/>
        <item x="412"/>
        <item x="297"/>
        <item x="186"/>
        <item x="86"/>
        <item x="547"/>
        <item x="428"/>
        <item x="175"/>
        <item x="253"/>
        <item x="518"/>
        <item x="346"/>
        <item x="255"/>
        <item x="515"/>
        <item x="53"/>
        <item x="218"/>
        <item x="458"/>
        <item x="427"/>
        <item x="343"/>
        <item x="21"/>
        <item x="658"/>
        <item x="530"/>
        <item x="538"/>
        <item x="640"/>
        <item x="446"/>
        <item x="181"/>
        <item x="539"/>
        <item x="407"/>
        <item x="163"/>
        <item x="308"/>
        <item x="485"/>
        <item x="378"/>
        <item x="236"/>
        <item x="288"/>
        <item x="154"/>
        <item x="516"/>
        <item x="638"/>
        <item x="403"/>
        <item x="597"/>
        <item x="487"/>
        <item x="172"/>
        <item x="71"/>
        <item x="421"/>
        <item x="459"/>
        <item x="113"/>
        <item x="521"/>
        <item x="214"/>
        <item x="512"/>
        <item x="380"/>
        <item x="513"/>
        <item x="0"/>
        <item x="420"/>
        <item x="484"/>
        <item x="370"/>
        <item x="347"/>
        <item x="465"/>
        <item x="470"/>
        <item x="566"/>
        <item x="464"/>
        <item x="625"/>
        <item x="698"/>
        <item x="40"/>
        <item x="54"/>
        <item x="64"/>
        <item x="73"/>
        <item x="486"/>
        <item x="235"/>
        <item x="609"/>
        <item x="627"/>
        <item x="206"/>
        <item x="691"/>
        <item x="340"/>
        <item x="436"/>
        <item x="395"/>
        <item x="653"/>
        <item x="233"/>
        <item x="489"/>
        <item x="220"/>
        <item x="254"/>
        <item x="203"/>
        <item x="681"/>
        <item x="498"/>
        <item x="215"/>
        <item x="571"/>
        <item x="400"/>
        <item x="276"/>
        <item x="468"/>
        <item x="365"/>
        <item x="132"/>
        <item x="350"/>
        <item x="182"/>
        <item x="12"/>
        <item x="283"/>
        <item x="451"/>
        <item x="414"/>
        <item x="623"/>
        <item x="654"/>
        <item x="693"/>
        <item x="142"/>
        <item x="1"/>
        <item x="331"/>
        <item x="669"/>
        <item x="76"/>
        <item x="527"/>
        <item x="390"/>
        <item x="231"/>
        <item x="573"/>
        <item x="177"/>
        <item x="590"/>
        <item x="610"/>
        <item x="686"/>
        <item x="511"/>
        <item x="570"/>
        <item x="145"/>
        <item x="289"/>
        <item x="526"/>
        <item x="191"/>
        <item x="377"/>
        <item x="193"/>
        <item x="695"/>
        <item x="684"/>
        <item x="523"/>
        <item x="112"/>
        <item x="286"/>
        <item x="389"/>
        <item x="445"/>
        <item x="82"/>
        <item x="529"/>
        <item x="157"/>
        <item x="607"/>
        <item x="122"/>
        <item x="552"/>
        <item x="232"/>
        <item x="648"/>
        <item x="160"/>
        <item x="524"/>
        <item x="328"/>
        <item x="17"/>
        <item x="540"/>
        <item x="499"/>
        <item x="108"/>
        <item x="564"/>
        <item x="125"/>
        <item x="311"/>
        <item x="659"/>
        <item x="248"/>
        <item x="319"/>
        <item x="126"/>
        <item x="399"/>
        <item x="373"/>
        <item x="144"/>
        <item x="313"/>
        <item x="23"/>
        <item x="411"/>
        <item x="213"/>
        <item x="388"/>
        <item x="110"/>
        <item x="161"/>
        <item x="618"/>
        <item x="595"/>
        <item x="614"/>
        <item x="119"/>
        <item x="41"/>
        <item x="33"/>
        <item x="260"/>
        <item x="83"/>
        <item x="266"/>
        <item x="670"/>
        <item x="483"/>
        <item x="137"/>
        <item x="226"/>
        <item x="261"/>
        <item x="450"/>
        <item x="190"/>
        <item x="542"/>
        <item x="432"/>
        <item x="624"/>
        <item x="551"/>
        <item x="550"/>
        <item x="205"/>
        <item x="150"/>
        <item x="230"/>
        <item x="15"/>
        <item x="139"/>
        <item x="604"/>
        <item x="305"/>
        <item x="662"/>
        <item x="195"/>
        <item x="149"/>
        <item x="55"/>
        <item x="491"/>
        <item x="72"/>
        <item x="692"/>
        <item x="644"/>
        <item x="62"/>
        <item x="580"/>
        <item x="497"/>
        <item x="463"/>
        <item x="95"/>
        <item x="197"/>
        <item x="292"/>
        <item x="562"/>
        <item x="293"/>
        <item x="556"/>
        <item x="68"/>
        <item x="676"/>
        <item x="506"/>
        <item x="588"/>
        <item x="44"/>
        <item x="514"/>
        <item x="91"/>
        <item x="593"/>
        <item x="269"/>
        <item x="626"/>
        <item x="2"/>
        <item x="577"/>
        <item x="617"/>
        <item x="615"/>
        <item x="682"/>
        <item x="178"/>
        <item x="558"/>
        <item x="461"/>
        <item x="563"/>
        <item x="501"/>
        <item x="439"/>
        <item x="8"/>
        <item x="575"/>
        <item x="606"/>
        <item x="225"/>
        <item x="424"/>
        <item x="97"/>
        <item x="619"/>
        <item x="548"/>
        <item x="613"/>
        <item x="442"/>
        <item x="219"/>
        <item x="34"/>
        <item x="247"/>
        <item x="601"/>
        <item x="281"/>
        <item x="422"/>
        <item x="210"/>
        <item x="596"/>
        <item x="229"/>
        <item x="321"/>
        <item x="114"/>
        <item x="25"/>
        <item x="356"/>
        <item x="490"/>
        <item x="50"/>
        <item x="264"/>
        <item x="561"/>
        <item x="77"/>
        <item x="158"/>
        <item x="335"/>
        <item x="680"/>
        <item x="419"/>
        <item x="78"/>
        <item x="224"/>
        <item x="535"/>
        <item x="79"/>
        <item x="537"/>
        <item x="45"/>
        <item x="688"/>
        <item x="447"/>
        <item x="492"/>
        <item x="5"/>
        <item x="277"/>
        <item x="381"/>
        <item x="639"/>
        <item x="258"/>
        <item x="116"/>
        <item x="257"/>
        <item x="546"/>
        <item x="294"/>
        <item x="153"/>
        <item x="315"/>
        <item x="87"/>
        <item x="621"/>
        <item x="666"/>
        <item x="456"/>
        <item x="329"/>
        <item x="578"/>
        <item x="394"/>
        <item x="207"/>
        <item x="699"/>
        <item x="151"/>
        <item x="358"/>
        <item x="133"/>
        <item x="469"/>
        <item x="115"/>
        <item x="271"/>
        <item x="391"/>
        <item x="200"/>
        <item x="105"/>
        <item x="168"/>
        <item x="449"/>
        <item x="585"/>
        <item x="583"/>
        <item x="401"/>
        <item t="default"/>
      </items>
    </pivotField>
    <pivotField numFmtId="2" showAll="0"/>
    <pivotField showAll="0"/>
    <pivotField showAll="0"/>
    <pivotField showAll="0"/>
    <pivotField numFmtId="2" showAll="0"/>
    <pivotField numFmtId="2" showAll="0"/>
    <pivotField numFmtId="2" showAll="0"/>
    <pivotField showAll="0"/>
    <pivotField dataField="1" numFmtId="2" showAll="0"/>
  </pivotFields>
  <rowItems count="1">
    <i/>
  </rowItems>
  <colFields count="1">
    <field x="-2"/>
  </colFields>
  <colItems count="2">
    <i>
      <x/>
    </i>
    <i i="1">
      <x v="1"/>
    </i>
  </colItems>
  <dataFields count="2">
    <dataField name="Count of Order ID" fld="0" subtotal="count" baseField="0" baseItem="1"/>
    <dataField name="Sum of Total Reven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eekend_Order" sourceName="Weekend Order">
  <pivotTables>
    <pivotTable tabId="15" name="PivotTable5"/>
    <pivotTable tabId="18" name="PivotTable8"/>
    <pivotTable tabId="13" name="PivotTable3"/>
    <pivotTable tabId="12" name="PivotTable2"/>
    <pivotTable tabId="11"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aco_Type" sourceName="Taco Type">
  <pivotTables>
    <pivotTable tabId="12" name="PivotTable2"/>
    <pivotTable tabId="16" name="PivotTable6"/>
    <pivotTable tabId="13" name="PivotTable3"/>
    <pivotTable tabId="14" name="PivotTable4"/>
    <pivotTable tabId="11" name="PivotTable1"/>
  </pivotTables>
  <data>
    <tabular pivotCacheId="1">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co_Size" sourceName="Taco Size">
  <pivotTables>
    <pivotTable tabId="11" name="PivotTable1"/>
    <pivotTable tabId="16" name="PivotTable6"/>
    <pivotTable tabId="13" name="PivotTable3"/>
    <pivotTable tabId="12" name="PivotTable2"/>
    <pivotTable tabId="15" name="PivotTable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16" name="PivotTable6"/>
    <pivotTable tabId="14" name="PivotTable4"/>
    <pivotTable tabId="11" name="PivotTable1"/>
  </pivotTables>
  <data>
    <tabular pivotCacheId="1" customListSort="0">
      <items count="10">
        <i x="2" s="1"/>
        <i x="7" s="1"/>
        <i x="3" s="1"/>
        <i x="5" s="1"/>
        <i x="4" s="1"/>
        <i x="0" s="1"/>
        <i x="6" s="1"/>
        <i x="1" s="1"/>
        <i x="8"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staurant_Name" sourceName="Restaurant Name">
  <pivotTables>
    <pivotTable tabId="14" name="PivotTable4"/>
    <pivotTable tabId="16" name="PivotTable6"/>
    <pivotTable tabId="15" name="PivotTable5"/>
  </pivotTables>
  <data>
    <tabular pivotCacheId="1">
      <items count="10">
        <i x="3" s="1"/>
        <i x="0" s="1"/>
        <i x="8" s="1"/>
        <i x="9" s="1"/>
        <i x="2" s="1"/>
        <i x="7" s="1"/>
        <i x="1" s="1"/>
        <i x="6"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co Size" cache="Slicer_Taco_Size" caption="Taco Siz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aco Type" cache="Slicer_Taco_Type" caption="Taco Type"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staurant Name" cache="Slicer_Restaurant_Name" caption="Restaurant Name" style="SlicerStyleLight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Weekend Order" cache="Slicer_Weekend_Order" caption="Weekend Order" style="SlicerStyleLight1"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yle="SlicerStyleLight1"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Weekend Order 1" cache="Slicer_Weekend_Order" caption="Weekend Order" columnCount="2" style="SlicerStyleLight2" rowHeight="241300"/>
  <slicer name="Taco Type 5" cache="Slicer_Taco_Type" caption="Taco Type" columnCount="5" style="SlicerStyleLight2" rowHeight="241300"/>
  <slicer name="Taco Size 1" cache="Slicer_Taco_Size" caption="Taco Size" columnCount="2" style="SlicerStyleLight2" rowHeight="241300"/>
  <slicer name="Location 1" cache="Slicer_Location" caption="Location" style="SlicerStyleLight2" rowHeight="241300"/>
  <slicer name="Restaurant Name 1" cache="Slicer_Restaurant_Name" caption="Restaurant Nam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9" sqref="M9"/>
    </sheetView>
  </sheetViews>
  <sheetFormatPr defaultRowHeight="15" x14ac:dyDescent="0.25"/>
  <cols>
    <col min="1" max="1" width="17.28515625" customWidth="1"/>
    <col min="2" max="2" width="20.5703125" bestFit="1" customWidth="1"/>
    <col min="3" max="3" width="15" bestFit="1" customWidth="1"/>
    <col min="4" max="4" width="13.28515625" bestFit="1" customWidth="1"/>
  </cols>
  <sheetData>
    <row r="3" spans="1:2" x14ac:dyDescent="0.25">
      <c r="A3" s="17" t="s">
        <v>42</v>
      </c>
      <c r="B3" t="s">
        <v>48</v>
      </c>
    </row>
    <row r="4" spans="1:2" x14ac:dyDescent="0.25">
      <c r="A4" s="6" t="s">
        <v>25</v>
      </c>
      <c r="B4" s="4">
        <v>900.58000000000038</v>
      </c>
    </row>
    <row r="5" spans="1:2" x14ac:dyDescent="0.25">
      <c r="A5" s="6" t="s">
        <v>13</v>
      </c>
      <c r="B5" s="4">
        <v>726.50000000000011</v>
      </c>
    </row>
    <row r="6" spans="1:2" x14ac:dyDescent="0.25">
      <c r="A6" s="6" t="s">
        <v>36</v>
      </c>
      <c r="B6" s="4">
        <v>932.74999999999966</v>
      </c>
    </row>
    <row r="7" spans="1:2" x14ac:dyDescent="0.25">
      <c r="A7" s="6" t="s">
        <v>38</v>
      </c>
      <c r="B7" s="4">
        <v>849.19999999999993</v>
      </c>
    </row>
    <row r="8" spans="1:2" x14ac:dyDescent="0.25">
      <c r="A8" s="6" t="s">
        <v>23</v>
      </c>
      <c r="B8" s="4">
        <v>899.1500000000002</v>
      </c>
    </row>
    <row r="9" spans="1:2" x14ac:dyDescent="0.25">
      <c r="A9" s="6" t="s">
        <v>35</v>
      </c>
      <c r="B9" s="4">
        <v>882.04</v>
      </c>
    </row>
    <row r="10" spans="1:2" x14ac:dyDescent="0.25">
      <c r="A10" s="6" t="s">
        <v>19</v>
      </c>
      <c r="B10" s="4">
        <v>832.82999999999993</v>
      </c>
    </row>
    <row r="11" spans="1:2" x14ac:dyDescent="0.25">
      <c r="A11" s="6" t="s">
        <v>33</v>
      </c>
      <c r="B11" s="4">
        <v>788.54999999999984</v>
      </c>
    </row>
    <row r="12" spans="1:2" x14ac:dyDescent="0.25">
      <c r="A12" s="6" t="s">
        <v>29</v>
      </c>
      <c r="B12" s="4">
        <v>911.4100000000002</v>
      </c>
    </row>
    <row r="13" spans="1:2" x14ac:dyDescent="0.25">
      <c r="A13" s="6" t="s">
        <v>26</v>
      </c>
      <c r="B13" s="4">
        <v>991.3499999999998</v>
      </c>
    </row>
    <row r="14" spans="1:2" x14ac:dyDescent="0.25">
      <c r="A14" s="6" t="s">
        <v>43</v>
      </c>
      <c r="B14" s="4">
        <v>8714.36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showGridLines="0" showRowColHeaders="0" tabSelected="1" workbookViewId="0">
      <selection activeCell="P38" sqref="P38"/>
    </sheetView>
  </sheetViews>
  <sheetFormatPr defaultRowHeight="15" x14ac:dyDescent="0.25"/>
  <cols>
    <col min="1" max="16384" width="9.140625" style="21"/>
  </cols>
  <sheetData>
    <row r="1" spans="1:21" ht="15" customHeight="1" x14ac:dyDescent="0.5">
      <c r="A1" s="20"/>
      <c r="B1" s="20"/>
      <c r="C1" s="20"/>
      <c r="D1" s="20"/>
      <c r="E1" s="20"/>
      <c r="F1" s="20"/>
      <c r="G1" s="20"/>
      <c r="H1" s="20"/>
      <c r="I1" s="20"/>
      <c r="J1" s="20"/>
      <c r="K1" s="20"/>
      <c r="L1" s="20"/>
      <c r="M1" s="20"/>
      <c r="N1" s="20"/>
      <c r="O1" s="20"/>
      <c r="P1" s="20"/>
      <c r="Q1" s="20"/>
      <c r="R1" s="20"/>
      <c r="S1" s="20"/>
      <c r="T1" s="20"/>
      <c r="U1" s="20"/>
    </row>
    <row r="2" spans="1:21" ht="15" customHeight="1" x14ac:dyDescent="0.5">
      <c r="A2" s="20"/>
      <c r="B2" s="20"/>
      <c r="C2" s="20"/>
      <c r="D2" s="20"/>
      <c r="E2" s="20"/>
      <c r="F2" s="20"/>
      <c r="G2" s="20"/>
      <c r="H2" s="20"/>
      <c r="I2" s="20"/>
      <c r="J2" s="20"/>
      <c r="K2" s="20"/>
      <c r="L2" s="20"/>
      <c r="M2" s="20"/>
      <c r="N2" s="20"/>
      <c r="O2" s="20"/>
      <c r="P2" s="20"/>
      <c r="Q2" s="20"/>
      <c r="R2" s="20"/>
      <c r="S2" s="20"/>
      <c r="T2" s="20"/>
      <c r="U2" s="20"/>
    </row>
    <row r="9" spans="1:21" x14ac:dyDescent="0.25">
      <c r="K9" s="2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O10" sqref="O10"/>
    </sheetView>
  </sheetViews>
  <sheetFormatPr defaultRowHeight="15" x14ac:dyDescent="0.25"/>
  <cols>
    <col min="1" max="1" width="17.28515625" bestFit="1" customWidth="1"/>
    <col min="2" max="2" width="16.5703125" bestFit="1" customWidth="1"/>
  </cols>
  <sheetData>
    <row r="3" spans="1:2" x14ac:dyDescent="0.25">
      <c r="A3" s="17" t="s">
        <v>42</v>
      </c>
      <c r="B3" t="s">
        <v>44</v>
      </c>
    </row>
    <row r="4" spans="1:2" x14ac:dyDescent="0.25">
      <c r="A4" s="6" t="s">
        <v>25</v>
      </c>
      <c r="B4" s="4">
        <v>104</v>
      </c>
    </row>
    <row r="5" spans="1:2" x14ac:dyDescent="0.25">
      <c r="A5" s="6" t="s">
        <v>13</v>
      </c>
      <c r="B5" s="4">
        <v>85</v>
      </c>
    </row>
    <row r="6" spans="1:2" x14ac:dyDescent="0.25">
      <c r="A6" s="6" t="s">
        <v>36</v>
      </c>
      <c r="B6" s="4">
        <v>106</v>
      </c>
    </row>
    <row r="7" spans="1:2" x14ac:dyDescent="0.25">
      <c r="A7" s="6" t="s">
        <v>38</v>
      </c>
      <c r="B7" s="4">
        <v>98</v>
      </c>
    </row>
    <row r="8" spans="1:2" x14ac:dyDescent="0.25">
      <c r="A8" s="6" t="s">
        <v>23</v>
      </c>
      <c r="B8" s="4">
        <v>100</v>
      </c>
    </row>
    <row r="9" spans="1:2" x14ac:dyDescent="0.25">
      <c r="A9" s="6" t="s">
        <v>35</v>
      </c>
      <c r="B9" s="4">
        <v>99</v>
      </c>
    </row>
    <row r="10" spans="1:2" x14ac:dyDescent="0.25">
      <c r="A10" s="6" t="s">
        <v>19</v>
      </c>
      <c r="B10" s="4">
        <v>95</v>
      </c>
    </row>
    <row r="11" spans="1:2" x14ac:dyDescent="0.25">
      <c r="A11" s="6" t="s">
        <v>33</v>
      </c>
      <c r="B11" s="4">
        <v>91</v>
      </c>
    </row>
    <row r="12" spans="1:2" x14ac:dyDescent="0.25">
      <c r="A12" s="6" t="s">
        <v>29</v>
      </c>
      <c r="B12" s="4">
        <v>105</v>
      </c>
    </row>
    <row r="13" spans="1:2" x14ac:dyDescent="0.25">
      <c r="A13" s="6" t="s">
        <v>26</v>
      </c>
      <c r="B13" s="4">
        <v>117</v>
      </c>
    </row>
    <row r="14" spans="1:2" x14ac:dyDescent="0.25">
      <c r="A14" s="6" t="s">
        <v>43</v>
      </c>
      <c r="B14" s="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M9" sqref="M9"/>
    </sheetView>
  </sheetViews>
  <sheetFormatPr defaultRowHeight="15" x14ac:dyDescent="0.25"/>
  <cols>
    <col min="1" max="1" width="13.140625" bestFit="1" customWidth="1"/>
    <col min="2" max="2" width="13.28515625" customWidth="1"/>
    <col min="3" max="3" width="15" customWidth="1"/>
    <col min="4" max="4" width="15" bestFit="1" customWidth="1"/>
  </cols>
  <sheetData>
    <row r="3" spans="1:3" x14ac:dyDescent="0.25">
      <c r="A3" s="17" t="s">
        <v>42</v>
      </c>
      <c r="B3" t="s">
        <v>46</v>
      </c>
      <c r="C3" t="s">
        <v>45</v>
      </c>
    </row>
    <row r="4" spans="1:3" x14ac:dyDescent="0.25">
      <c r="A4" s="6" t="s">
        <v>20</v>
      </c>
      <c r="B4" s="4">
        <v>157.53000000000003</v>
      </c>
      <c r="C4" s="4">
        <v>640.5</v>
      </c>
    </row>
    <row r="5" spans="1:3" x14ac:dyDescent="0.25">
      <c r="A5" s="6" t="s">
        <v>34</v>
      </c>
      <c r="B5" s="4">
        <v>220.65</v>
      </c>
      <c r="C5" s="4">
        <v>795.5</v>
      </c>
    </row>
    <row r="6" spans="1:3" x14ac:dyDescent="0.25">
      <c r="A6" s="6" t="s">
        <v>24</v>
      </c>
      <c r="B6" s="4">
        <v>145.86999999999992</v>
      </c>
      <c r="C6" s="4">
        <v>554.75</v>
      </c>
    </row>
    <row r="7" spans="1:3" x14ac:dyDescent="0.25">
      <c r="A7" s="6" t="s">
        <v>30</v>
      </c>
      <c r="B7" s="4">
        <v>195.93999999999997</v>
      </c>
      <c r="C7" s="4">
        <v>715</v>
      </c>
    </row>
    <row r="8" spans="1:3" x14ac:dyDescent="0.25">
      <c r="A8" s="6" t="s">
        <v>27</v>
      </c>
      <c r="B8" s="4">
        <v>173.80999999999997</v>
      </c>
      <c r="C8" s="4">
        <v>737.5</v>
      </c>
    </row>
    <row r="9" spans="1:3" x14ac:dyDescent="0.25">
      <c r="A9" s="6" t="s">
        <v>14</v>
      </c>
      <c r="B9" s="4">
        <v>169.06000000000003</v>
      </c>
      <c r="C9" s="4">
        <v>676.25</v>
      </c>
    </row>
    <row r="10" spans="1:3" x14ac:dyDescent="0.25">
      <c r="A10" s="6" t="s">
        <v>32</v>
      </c>
      <c r="B10" s="4">
        <v>180.20000000000007</v>
      </c>
      <c r="C10" s="4">
        <v>667.25</v>
      </c>
    </row>
    <row r="11" spans="1:3" x14ac:dyDescent="0.25">
      <c r="A11" s="6" t="s">
        <v>17</v>
      </c>
      <c r="B11" s="4">
        <v>197.07</v>
      </c>
      <c r="C11" s="4">
        <v>768.25</v>
      </c>
    </row>
    <row r="12" spans="1:3" x14ac:dyDescent="0.25">
      <c r="A12" s="6" t="s">
        <v>37</v>
      </c>
      <c r="B12" s="4">
        <v>187.90999999999991</v>
      </c>
      <c r="C12" s="4">
        <v>669.5</v>
      </c>
    </row>
    <row r="13" spans="1:3" x14ac:dyDescent="0.25">
      <c r="A13" s="6" t="s">
        <v>39</v>
      </c>
      <c r="B13" s="4">
        <v>178.07000000000005</v>
      </c>
      <c r="C13" s="4">
        <v>683.75</v>
      </c>
    </row>
    <row r="14" spans="1:3" x14ac:dyDescent="0.25">
      <c r="A14" s="6" t="s">
        <v>43</v>
      </c>
      <c r="B14" s="4">
        <v>1806.1099999999997</v>
      </c>
      <c r="C14" s="4">
        <v>6908.25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10" sqref="P10"/>
    </sheetView>
  </sheetViews>
  <sheetFormatPr defaultRowHeight="15" x14ac:dyDescent="0.25"/>
  <cols>
    <col min="1" max="1" width="13.140625" bestFit="1" customWidth="1"/>
    <col min="2" max="2" width="16.5703125" bestFit="1" customWidth="1"/>
  </cols>
  <sheetData>
    <row r="3" spans="1:2" x14ac:dyDescent="0.25">
      <c r="A3" s="17" t="s">
        <v>42</v>
      </c>
      <c r="B3" t="s">
        <v>44</v>
      </c>
    </row>
    <row r="4" spans="1:2" x14ac:dyDescent="0.25">
      <c r="A4" s="6" t="s">
        <v>21</v>
      </c>
      <c r="B4" s="4">
        <v>498</v>
      </c>
    </row>
    <row r="5" spans="1:2" x14ac:dyDescent="0.25">
      <c r="A5" s="6" t="s">
        <v>15</v>
      </c>
      <c r="B5" s="4">
        <v>502</v>
      </c>
    </row>
    <row r="6" spans="1:2" x14ac:dyDescent="0.25">
      <c r="A6" s="6" t="s">
        <v>43</v>
      </c>
      <c r="B6" s="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10" sqref="P10"/>
    </sheetView>
  </sheetViews>
  <sheetFormatPr defaultRowHeight="15" x14ac:dyDescent="0.25"/>
  <cols>
    <col min="1" max="1" width="13.140625" customWidth="1"/>
    <col min="2" max="2" width="16.5703125" bestFit="1" customWidth="1"/>
  </cols>
  <sheetData>
    <row r="3" spans="1:2" x14ac:dyDescent="0.25">
      <c r="A3" s="17" t="s">
        <v>42</v>
      </c>
      <c r="B3" t="s">
        <v>44</v>
      </c>
    </row>
    <row r="4" spans="1:2" x14ac:dyDescent="0.25">
      <c r="A4" s="6" t="s">
        <v>18</v>
      </c>
      <c r="B4" s="4">
        <v>182</v>
      </c>
    </row>
    <row r="5" spans="1:2" x14ac:dyDescent="0.25">
      <c r="A5" s="6" t="s">
        <v>16</v>
      </c>
      <c r="B5" s="4">
        <v>218</v>
      </c>
    </row>
    <row r="6" spans="1:2" x14ac:dyDescent="0.25">
      <c r="A6" s="6" t="s">
        <v>31</v>
      </c>
      <c r="B6" s="4">
        <v>211</v>
      </c>
    </row>
    <row r="7" spans="1:2" x14ac:dyDescent="0.25">
      <c r="A7" s="6" t="s">
        <v>22</v>
      </c>
      <c r="B7" s="4">
        <v>192</v>
      </c>
    </row>
    <row r="8" spans="1:2" x14ac:dyDescent="0.25">
      <c r="A8" s="6" t="s">
        <v>28</v>
      </c>
      <c r="B8" s="4">
        <v>197</v>
      </c>
    </row>
    <row r="9" spans="1:2" x14ac:dyDescent="0.25">
      <c r="A9" s="6" t="s">
        <v>43</v>
      </c>
      <c r="B9" s="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5" workbookViewId="0">
      <selection activeCell="O15" sqref="O15"/>
    </sheetView>
  </sheetViews>
  <sheetFormatPr defaultRowHeight="15" x14ac:dyDescent="0.25"/>
  <cols>
    <col min="1" max="1" width="13.140625" customWidth="1"/>
    <col min="2" max="2" width="16.5703125" customWidth="1"/>
    <col min="3" max="3" width="21.5703125" bestFit="1" customWidth="1"/>
  </cols>
  <sheetData>
    <row r="3" spans="1:2" x14ac:dyDescent="0.25">
      <c r="A3" s="17" t="s">
        <v>42</v>
      </c>
      <c r="B3" t="s">
        <v>44</v>
      </c>
    </row>
    <row r="4" spans="1:2" x14ac:dyDescent="0.25">
      <c r="A4" s="6" t="s">
        <v>50</v>
      </c>
      <c r="B4" s="4">
        <v>725</v>
      </c>
    </row>
    <row r="5" spans="1:2" x14ac:dyDescent="0.25">
      <c r="A5" s="6" t="s">
        <v>51</v>
      </c>
      <c r="B5" s="4">
        <v>275</v>
      </c>
    </row>
    <row r="6" spans="1:2" x14ac:dyDescent="0.25">
      <c r="A6" s="6" t="s">
        <v>43</v>
      </c>
      <c r="B6" s="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4" sqref="B14"/>
    </sheetView>
  </sheetViews>
  <sheetFormatPr defaultRowHeight="15" x14ac:dyDescent="0.25"/>
  <cols>
    <col min="1" max="1" width="17.28515625" customWidth="1"/>
    <col min="2" max="2" width="32.5703125" bestFit="1" customWidth="1"/>
  </cols>
  <sheetData>
    <row r="3" spans="1:2" x14ac:dyDescent="0.25">
      <c r="A3" s="17" t="s">
        <v>42</v>
      </c>
      <c r="B3" t="s">
        <v>49</v>
      </c>
    </row>
    <row r="4" spans="1:2" x14ac:dyDescent="0.25">
      <c r="A4" s="6" t="s">
        <v>25</v>
      </c>
      <c r="B4" s="4">
        <v>50.29807692307692</v>
      </c>
    </row>
    <row r="5" spans="1:2" x14ac:dyDescent="0.25">
      <c r="A5" s="6" t="s">
        <v>13</v>
      </c>
      <c r="B5" s="4">
        <v>48.235294117647058</v>
      </c>
    </row>
    <row r="6" spans="1:2" x14ac:dyDescent="0.25">
      <c r="A6" s="6" t="s">
        <v>36</v>
      </c>
      <c r="B6" s="4">
        <v>51.481132075471699</v>
      </c>
    </row>
    <row r="7" spans="1:2" x14ac:dyDescent="0.25">
      <c r="A7" s="6" t="s">
        <v>38</v>
      </c>
      <c r="B7" s="4">
        <v>47.051020408163268</v>
      </c>
    </row>
    <row r="8" spans="1:2" x14ac:dyDescent="0.25">
      <c r="A8" s="6" t="s">
        <v>23</v>
      </c>
      <c r="B8" s="4">
        <v>51.9</v>
      </c>
    </row>
    <row r="9" spans="1:2" x14ac:dyDescent="0.25">
      <c r="A9" s="6" t="s">
        <v>35</v>
      </c>
      <c r="B9" s="4">
        <v>49.939393939393938</v>
      </c>
    </row>
    <row r="10" spans="1:2" x14ac:dyDescent="0.25">
      <c r="A10" s="6" t="s">
        <v>19</v>
      </c>
      <c r="B10" s="4">
        <v>51.93684210526316</v>
      </c>
    </row>
    <row r="11" spans="1:2" x14ac:dyDescent="0.25">
      <c r="A11" s="6" t="s">
        <v>33</v>
      </c>
      <c r="B11" s="4">
        <v>52.714285714285715</v>
      </c>
    </row>
    <row r="12" spans="1:2" x14ac:dyDescent="0.25">
      <c r="A12" s="6" t="s">
        <v>29</v>
      </c>
      <c r="B12" s="4">
        <v>53.561904761904763</v>
      </c>
    </row>
    <row r="13" spans="1:2" x14ac:dyDescent="0.25">
      <c r="A13" s="6" t="s">
        <v>26</v>
      </c>
      <c r="B13" s="4">
        <v>51.641025641025642</v>
      </c>
    </row>
    <row r="14" spans="1:2" x14ac:dyDescent="0.25">
      <c r="A14" s="6" t="s">
        <v>43</v>
      </c>
      <c r="B14" s="4">
        <v>50.93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workbookViewId="0">
      <selection activeCell="D3" sqref="D3"/>
    </sheetView>
  </sheetViews>
  <sheetFormatPr defaultRowHeight="15" x14ac:dyDescent="0.25"/>
  <cols>
    <col min="1" max="1" width="16.5703125" customWidth="1"/>
    <col min="2" max="2" width="20.5703125" customWidth="1"/>
    <col min="3" max="3" width="20.5703125" bestFit="1" customWidth="1"/>
  </cols>
  <sheetData>
    <row r="3" spans="1:4" x14ac:dyDescent="0.25">
      <c r="A3" t="s">
        <v>44</v>
      </c>
      <c r="B3" t="s">
        <v>48</v>
      </c>
      <c r="D3" t="s">
        <v>56</v>
      </c>
    </row>
    <row r="4" spans="1:4" x14ac:dyDescent="0.25">
      <c r="A4" s="4">
        <v>1000</v>
      </c>
      <c r="B4" s="4">
        <v>8714.3600000000115</v>
      </c>
      <c r="D4">
        <f>GETPIVOTDATA("Sum of Total Revenue",$A$3)/GETPIVOTDATA("Count of Order ID",$A$3)</f>
        <v>8.7143600000000117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7"/>
  <sheetViews>
    <sheetView workbookViewId="0">
      <selection activeCell="G10" sqref="G10"/>
    </sheetView>
  </sheetViews>
  <sheetFormatPr defaultRowHeight="15" x14ac:dyDescent="0.25"/>
  <cols>
    <col min="1" max="1" width="11.5703125" bestFit="1" customWidth="1"/>
    <col min="2" max="2" width="20.5703125" bestFit="1" customWidth="1"/>
    <col min="3" max="3" width="11.7109375" bestFit="1" customWidth="1"/>
    <col min="4" max="5" width="11.7109375" customWidth="1"/>
    <col min="6" max="6" width="14.140625" style="1" bestFit="1" customWidth="1"/>
    <col min="7" max="7" width="14.28515625" style="2" bestFit="1" customWidth="1"/>
    <col min="8" max="8" width="16.7109375" style="2" bestFit="1" customWidth="1"/>
    <col min="9" max="9" width="26.7109375" style="3" bestFit="1" customWidth="1"/>
    <col min="10" max="10" width="12.140625" bestFit="1" customWidth="1"/>
    <col min="11" max="11" width="13.140625" bestFit="1" customWidth="1"/>
    <col min="12" max="12" width="18.7109375" style="4" bestFit="1" customWidth="1"/>
    <col min="13" max="13" width="16.7109375" style="3" bestFit="1" customWidth="1"/>
    <col min="14" max="14" width="11.28515625" style="3" bestFit="1" customWidth="1"/>
    <col min="15" max="15" width="9.42578125" style="3" bestFit="1" customWidth="1"/>
    <col min="16" max="16" width="19" bestFit="1" customWidth="1"/>
    <col min="17" max="17" width="17.42578125" bestFit="1" customWidth="1"/>
  </cols>
  <sheetData>
    <row r="1" spans="1:23" x14ac:dyDescent="0.25">
      <c r="A1" s="23" t="s">
        <v>41</v>
      </c>
      <c r="B1" s="24"/>
      <c r="C1" s="24"/>
      <c r="D1" s="24"/>
      <c r="E1" s="24"/>
      <c r="F1" s="24"/>
      <c r="G1" s="24"/>
      <c r="H1" s="24"/>
      <c r="I1" s="24"/>
      <c r="J1" s="24"/>
      <c r="K1" s="24"/>
      <c r="L1" s="24"/>
      <c r="M1" s="24"/>
    </row>
    <row r="2" spans="1:23" x14ac:dyDescent="0.25">
      <c r="A2" s="24"/>
      <c r="B2" s="24"/>
      <c r="C2" s="24"/>
      <c r="D2" s="24"/>
      <c r="E2" s="24"/>
      <c r="F2" s="24"/>
      <c r="G2" s="24"/>
      <c r="H2" s="24"/>
      <c r="I2" s="24"/>
      <c r="J2" s="24"/>
      <c r="K2" s="24"/>
      <c r="L2" s="24"/>
      <c r="M2" s="24"/>
    </row>
    <row r="4" spans="1:23" s="5" customFormat="1" ht="15.75" x14ac:dyDescent="0.25">
      <c r="A4" s="7" t="s">
        <v>0</v>
      </c>
      <c r="B4" s="7" t="s">
        <v>1</v>
      </c>
      <c r="C4" s="7" t="s">
        <v>2</v>
      </c>
      <c r="D4" s="7" t="s">
        <v>52</v>
      </c>
      <c r="E4" s="7" t="s">
        <v>53</v>
      </c>
      <c r="F4" s="8" t="s">
        <v>40</v>
      </c>
      <c r="G4" s="9" t="s">
        <v>3</v>
      </c>
      <c r="H4" s="9" t="s">
        <v>4</v>
      </c>
      <c r="I4" s="10" t="s">
        <v>5</v>
      </c>
      <c r="J4" s="7" t="s">
        <v>6</v>
      </c>
      <c r="K4" s="7" t="s">
        <v>7</v>
      </c>
      <c r="L4" s="11" t="s">
        <v>8</v>
      </c>
      <c r="M4" s="10" t="s">
        <v>9</v>
      </c>
      <c r="N4" s="10" t="s">
        <v>10</v>
      </c>
      <c r="O4" s="10" t="s">
        <v>11</v>
      </c>
      <c r="P4" s="7" t="s">
        <v>12</v>
      </c>
      <c r="Q4" s="18" t="s">
        <v>47</v>
      </c>
    </row>
    <row r="5" spans="1:23" x14ac:dyDescent="0.25">
      <c r="A5" s="12">
        <v>770487</v>
      </c>
      <c r="B5" s="12" t="s">
        <v>13</v>
      </c>
      <c r="C5" s="12" t="s">
        <v>14</v>
      </c>
      <c r="D5" s="12">
        <f>YEAR(F5)</f>
        <v>2024</v>
      </c>
      <c r="E5" s="12">
        <f>MONTH(F5)</f>
        <v>8</v>
      </c>
      <c r="F5" s="13">
        <v>45505</v>
      </c>
      <c r="G5" s="14">
        <v>0.62152777777777779</v>
      </c>
      <c r="H5" s="14">
        <v>0.65</v>
      </c>
      <c r="I5" s="15">
        <v>41</v>
      </c>
      <c r="J5" s="12" t="s">
        <v>15</v>
      </c>
      <c r="K5" s="12" t="s">
        <v>16</v>
      </c>
      <c r="L5" s="16">
        <v>5</v>
      </c>
      <c r="M5" s="15">
        <v>3.01</v>
      </c>
      <c r="N5" s="15">
        <v>9.25</v>
      </c>
      <c r="O5" s="15">
        <v>2.2200000000000002</v>
      </c>
      <c r="P5" s="12" t="b">
        <v>0</v>
      </c>
      <c r="Q5" s="19">
        <f>N5+O5</f>
        <v>11.47</v>
      </c>
    </row>
    <row r="6" spans="1:23" x14ac:dyDescent="0.25">
      <c r="A6" s="12">
        <v>671858</v>
      </c>
      <c r="B6" s="12" t="s">
        <v>13</v>
      </c>
      <c r="C6" s="12" t="s">
        <v>17</v>
      </c>
      <c r="D6" s="12">
        <f t="shared" ref="D6:D69" si="0">YEAR(F6)</f>
        <v>2024</v>
      </c>
      <c r="E6" s="12">
        <f t="shared" ref="E6:E69" si="1">MONTH(F6)</f>
        <v>11</v>
      </c>
      <c r="F6" s="13">
        <v>45619</v>
      </c>
      <c r="G6" s="14">
        <v>0.71597222222222223</v>
      </c>
      <c r="H6" s="14">
        <v>0.72569444444444453</v>
      </c>
      <c r="I6" s="15">
        <v>14</v>
      </c>
      <c r="J6" s="12" t="s">
        <v>15</v>
      </c>
      <c r="K6" s="12" t="s">
        <v>18</v>
      </c>
      <c r="L6" s="16">
        <v>1</v>
      </c>
      <c r="M6" s="15">
        <v>6.2</v>
      </c>
      <c r="N6" s="15">
        <v>4.25</v>
      </c>
      <c r="O6" s="15">
        <v>3.01</v>
      </c>
      <c r="P6" s="12" t="b">
        <v>1</v>
      </c>
      <c r="Q6" s="19">
        <f t="shared" ref="Q6:Q69" si="2">N6+O6</f>
        <v>7.26</v>
      </c>
    </row>
    <row r="7" spans="1:23" x14ac:dyDescent="0.25">
      <c r="A7" s="12">
        <v>688508</v>
      </c>
      <c r="B7" s="12" t="s">
        <v>19</v>
      </c>
      <c r="C7" s="12" t="s">
        <v>20</v>
      </c>
      <c r="D7" s="12">
        <f t="shared" si="0"/>
        <v>2024</v>
      </c>
      <c r="E7" s="12">
        <f t="shared" si="1"/>
        <v>11</v>
      </c>
      <c r="F7" s="13">
        <v>45617</v>
      </c>
      <c r="G7" s="14">
        <v>0.85</v>
      </c>
      <c r="H7" s="14">
        <v>0.87638888888888899</v>
      </c>
      <c r="I7" s="15">
        <v>38</v>
      </c>
      <c r="J7" s="12" t="s">
        <v>21</v>
      </c>
      <c r="K7" s="12" t="s">
        <v>22</v>
      </c>
      <c r="L7" s="16">
        <v>2</v>
      </c>
      <c r="M7" s="15">
        <v>20.329999999999998</v>
      </c>
      <c r="N7" s="15">
        <v>7</v>
      </c>
      <c r="O7" s="15">
        <v>0.02</v>
      </c>
      <c r="P7" s="12" t="b">
        <v>0</v>
      </c>
      <c r="Q7" s="19">
        <f t="shared" si="2"/>
        <v>7.02</v>
      </c>
    </row>
    <row r="8" spans="1:23" x14ac:dyDescent="0.25">
      <c r="A8" s="12">
        <v>944962</v>
      </c>
      <c r="B8" s="12" t="s">
        <v>23</v>
      </c>
      <c r="C8" s="12" t="s">
        <v>24</v>
      </c>
      <c r="D8" s="12">
        <f t="shared" si="0"/>
        <v>2024</v>
      </c>
      <c r="E8" s="12">
        <f t="shared" si="1"/>
        <v>9</v>
      </c>
      <c r="F8" s="13">
        <v>45556</v>
      </c>
      <c r="G8" s="14">
        <v>0.27986111111111112</v>
      </c>
      <c r="H8" s="14">
        <v>0.31111111111111112</v>
      </c>
      <c r="I8" s="15">
        <v>45</v>
      </c>
      <c r="J8" s="12" t="s">
        <v>15</v>
      </c>
      <c r="K8" s="12" t="s">
        <v>16</v>
      </c>
      <c r="L8" s="16">
        <v>2</v>
      </c>
      <c r="M8" s="15">
        <v>3</v>
      </c>
      <c r="N8" s="15">
        <v>5.5</v>
      </c>
      <c r="O8" s="15">
        <v>1.9</v>
      </c>
      <c r="P8" s="12" t="b">
        <v>1</v>
      </c>
      <c r="Q8" s="19">
        <f t="shared" si="2"/>
        <v>7.4</v>
      </c>
      <c r="W8" t="s">
        <v>54</v>
      </c>
    </row>
    <row r="9" spans="1:23" x14ac:dyDescent="0.25">
      <c r="A9" s="12">
        <v>476417</v>
      </c>
      <c r="B9" s="12" t="s">
        <v>25</v>
      </c>
      <c r="C9" s="12" t="s">
        <v>17</v>
      </c>
      <c r="D9" s="12">
        <f t="shared" si="0"/>
        <v>2024</v>
      </c>
      <c r="E9" s="12">
        <f t="shared" si="1"/>
        <v>7</v>
      </c>
      <c r="F9" s="13">
        <v>45497</v>
      </c>
      <c r="G9" s="14">
        <v>0.45902777777777781</v>
      </c>
      <c r="H9" s="14">
        <v>0.4694444444444445</v>
      </c>
      <c r="I9" s="15">
        <v>15</v>
      </c>
      <c r="J9" s="12" t="s">
        <v>21</v>
      </c>
      <c r="K9" s="12" t="s">
        <v>22</v>
      </c>
      <c r="L9" s="16">
        <v>0</v>
      </c>
      <c r="M9" s="15">
        <v>24.34</v>
      </c>
      <c r="N9" s="15">
        <v>4.5</v>
      </c>
      <c r="O9" s="15">
        <v>1.1399999999999999</v>
      </c>
      <c r="P9" s="12" t="b">
        <v>0</v>
      </c>
      <c r="Q9" s="19">
        <f t="shared" si="2"/>
        <v>5.64</v>
      </c>
      <c r="W9">
        <f>AVERAGE(I5:I1004)</f>
        <v>50.93</v>
      </c>
    </row>
    <row r="10" spans="1:23" x14ac:dyDescent="0.25">
      <c r="A10" s="12">
        <v>678856</v>
      </c>
      <c r="B10" s="12" t="s">
        <v>26</v>
      </c>
      <c r="C10" s="12" t="s">
        <v>17</v>
      </c>
      <c r="D10" s="12">
        <f t="shared" si="0"/>
        <v>2024</v>
      </c>
      <c r="E10" s="12">
        <f t="shared" si="1"/>
        <v>10</v>
      </c>
      <c r="F10" s="13">
        <v>45572</v>
      </c>
      <c r="G10" s="14">
        <v>0.88958333333333339</v>
      </c>
      <c r="H10" s="14">
        <v>0.9472222222222223</v>
      </c>
      <c r="I10" s="15">
        <v>83</v>
      </c>
      <c r="J10" s="12" t="s">
        <v>15</v>
      </c>
      <c r="K10" s="12" t="s">
        <v>18</v>
      </c>
      <c r="L10" s="16">
        <v>0</v>
      </c>
      <c r="M10" s="15">
        <v>16.7</v>
      </c>
      <c r="N10" s="15">
        <v>3</v>
      </c>
      <c r="O10" s="15">
        <v>2.3199999999999998</v>
      </c>
      <c r="P10" s="12" t="b">
        <v>0</v>
      </c>
      <c r="Q10" s="19">
        <f t="shared" si="2"/>
        <v>5.32</v>
      </c>
    </row>
    <row r="11" spans="1:23" x14ac:dyDescent="0.25">
      <c r="A11" s="12">
        <v>183667</v>
      </c>
      <c r="B11" s="12" t="s">
        <v>19</v>
      </c>
      <c r="C11" s="12" t="s">
        <v>27</v>
      </c>
      <c r="D11" s="12">
        <f t="shared" si="0"/>
        <v>2024</v>
      </c>
      <c r="E11" s="12">
        <f t="shared" si="1"/>
        <v>10</v>
      </c>
      <c r="F11" s="13">
        <v>45587</v>
      </c>
      <c r="G11" s="14">
        <v>0.25208333333333333</v>
      </c>
      <c r="H11" s="14">
        <v>0.28333333333333333</v>
      </c>
      <c r="I11" s="15">
        <v>45</v>
      </c>
      <c r="J11" s="12" t="s">
        <v>21</v>
      </c>
      <c r="K11" s="12" t="s">
        <v>28</v>
      </c>
      <c r="L11" s="16">
        <v>1</v>
      </c>
      <c r="M11" s="15">
        <v>9.57</v>
      </c>
      <c r="N11" s="15">
        <v>5.75</v>
      </c>
      <c r="O11" s="15">
        <v>0.63</v>
      </c>
      <c r="P11" s="12" t="b">
        <v>0</v>
      </c>
      <c r="Q11" s="19">
        <f t="shared" si="2"/>
        <v>6.38</v>
      </c>
      <c r="W11" t="s">
        <v>55</v>
      </c>
    </row>
    <row r="12" spans="1:23" x14ac:dyDescent="0.25">
      <c r="A12" s="12">
        <v>379946</v>
      </c>
      <c r="B12" s="12" t="s">
        <v>13</v>
      </c>
      <c r="C12" s="12" t="s">
        <v>17</v>
      </c>
      <c r="D12" s="12">
        <f t="shared" si="0"/>
        <v>2025</v>
      </c>
      <c r="E12" s="12">
        <f t="shared" si="1"/>
        <v>5</v>
      </c>
      <c r="F12" s="13">
        <v>45785</v>
      </c>
      <c r="G12" s="14">
        <v>0.20208333333333331</v>
      </c>
      <c r="H12" s="14">
        <v>0.22361111111111109</v>
      </c>
      <c r="I12" s="15">
        <v>31</v>
      </c>
      <c r="J12" s="12" t="s">
        <v>15</v>
      </c>
      <c r="K12" s="12" t="s">
        <v>16</v>
      </c>
      <c r="L12" s="16">
        <v>3</v>
      </c>
      <c r="M12" s="15">
        <v>9.8000000000000007</v>
      </c>
      <c r="N12" s="15">
        <v>6.75</v>
      </c>
      <c r="O12" s="15">
        <v>2.97</v>
      </c>
      <c r="P12" s="12" t="b">
        <v>0</v>
      </c>
      <c r="Q12" s="19">
        <f t="shared" si="2"/>
        <v>9.7200000000000006</v>
      </c>
      <c r="W12">
        <f>AVERAGE(M5:M1004)</f>
        <v>13.073420000000018</v>
      </c>
    </row>
    <row r="13" spans="1:23" x14ac:dyDescent="0.25">
      <c r="A13" s="12">
        <v>771088</v>
      </c>
      <c r="B13" s="12" t="s">
        <v>29</v>
      </c>
      <c r="C13" s="12" t="s">
        <v>30</v>
      </c>
      <c r="D13" s="12">
        <f t="shared" si="0"/>
        <v>2024</v>
      </c>
      <c r="E13" s="12">
        <f t="shared" si="1"/>
        <v>9</v>
      </c>
      <c r="F13" s="13">
        <v>45543</v>
      </c>
      <c r="G13" s="14">
        <v>0.87777777777777777</v>
      </c>
      <c r="H13" s="14">
        <v>0.88958333333333339</v>
      </c>
      <c r="I13" s="15">
        <v>17</v>
      </c>
      <c r="J13" s="12" t="s">
        <v>15</v>
      </c>
      <c r="K13" s="12" t="s">
        <v>18</v>
      </c>
      <c r="L13" s="16">
        <v>2</v>
      </c>
      <c r="M13" s="15">
        <v>10.33</v>
      </c>
      <c r="N13" s="15">
        <v>5.5</v>
      </c>
      <c r="O13" s="15">
        <v>0.33</v>
      </c>
      <c r="P13" s="12" t="b">
        <v>1</v>
      </c>
      <c r="Q13" s="19">
        <f t="shared" si="2"/>
        <v>5.83</v>
      </c>
    </row>
    <row r="14" spans="1:23" x14ac:dyDescent="0.25">
      <c r="A14" s="12">
        <v>694731</v>
      </c>
      <c r="B14" s="12" t="s">
        <v>25</v>
      </c>
      <c r="C14" s="12" t="s">
        <v>30</v>
      </c>
      <c r="D14" s="12">
        <f t="shared" si="0"/>
        <v>2025</v>
      </c>
      <c r="E14" s="12">
        <f t="shared" si="1"/>
        <v>5</v>
      </c>
      <c r="F14" s="13">
        <v>45801</v>
      </c>
      <c r="G14" s="14">
        <v>9.375E-2</v>
      </c>
      <c r="H14" s="14">
        <v>0.14444444444444446</v>
      </c>
      <c r="I14" s="15">
        <v>73</v>
      </c>
      <c r="J14" s="12" t="s">
        <v>21</v>
      </c>
      <c r="K14" s="12" t="s">
        <v>31</v>
      </c>
      <c r="L14" s="16">
        <v>1</v>
      </c>
      <c r="M14" s="15">
        <v>6.99</v>
      </c>
      <c r="N14" s="15">
        <v>5.75</v>
      </c>
      <c r="O14" s="15">
        <v>1.23</v>
      </c>
      <c r="P14" s="12" t="b">
        <v>1</v>
      </c>
      <c r="Q14" s="19">
        <f t="shared" si="2"/>
        <v>6.98</v>
      </c>
    </row>
    <row r="15" spans="1:23" x14ac:dyDescent="0.25">
      <c r="A15" s="12">
        <v>688637</v>
      </c>
      <c r="B15" s="12" t="s">
        <v>29</v>
      </c>
      <c r="C15" s="12" t="s">
        <v>32</v>
      </c>
      <c r="D15" s="12">
        <f t="shared" si="0"/>
        <v>2025</v>
      </c>
      <c r="E15" s="12">
        <f t="shared" si="1"/>
        <v>3</v>
      </c>
      <c r="F15" s="13">
        <v>45746</v>
      </c>
      <c r="G15" s="14">
        <v>6.1111111111111116E-2</v>
      </c>
      <c r="H15" s="14">
        <v>0.10555555555555556</v>
      </c>
      <c r="I15" s="15">
        <v>64</v>
      </c>
      <c r="J15" s="12" t="s">
        <v>21</v>
      </c>
      <c r="K15" s="12" t="s">
        <v>28</v>
      </c>
      <c r="L15" s="16">
        <v>1</v>
      </c>
      <c r="M15" s="15">
        <v>24.93</v>
      </c>
      <c r="N15" s="15">
        <v>5.75</v>
      </c>
      <c r="O15" s="15">
        <v>0.69</v>
      </c>
      <c r="P15" s="12" t="b">
        <v>1</v>
      </c>
      <c r="Q15" s="19">
        <f t="shared" si="2"/>
        <v>6.4399999999999995</v>
      </c>
    </row>
    <row r="16" spans="1:23" x14ac:dyDescent="0.25">
      <c r="A16" s="12">
        <v>617488</v>
      </c>
      <c r="B16" s="12" t="s">
        <v>13</v>
      </c>
      <c r="C16" s="12" t="s">
        <v>14</v>
      </c>
      <c r="D16" s="12">
        <f t="shared" si="0"/>
        <v>2024</v>
      </c>
      <c r="E16" s="12">
        <f t="shared" si="1"/>
        <v>3</v>
      </c>
      <c r="F16" s="13">
        <v>45377</v>
      </c>
      <c r="G16" s="14">
        <v>0.16666666666666666</v>
      </c>
      <c r="H16" s="14">
        <v>0.18680555555555556</v>
      </c>
      <c r="I16" s="15">
        <v>29</v>
      </c>
      <c r="J16" s="12" t="s">
        <v>15</v>
      </c>
      <c r="K16" s="12" t="s">
        <v>31</v>
      </c>
      <c r="L16" s="16">
        <v>4</v>
      </c>
      <c r="M16" s="15">
        <v>2.06</v>
      </c>
      <c r="N16" s="15">
        <v>8</v>
      </c>
      <c r="O16" s="15">
        <v>1.1399999999999999</v>
      </c>
      <c r="P16" s="12" t="b">
        <v>0</v>
      </c>
      <c r="Q16" s="19">
        <f t="shared" si="2"/>
        <v>9.14</v>
      </c>
    </row>
    <row r="17" spans="1:17" x14ac:dyDescent="0.25">
      <c r="A17" s="12">
        <v>590785</v>
      </c>
      <c r="B17" s="12" t="s">
        <v>29</v>
      </c>
      <c r="C17" s="12" t="s">
        <v>32</v>
      </c>
      <c r="D17" s="12">
        <f t="shared" si="0"/>
        <v>2025</v>
      </c>
      <c r="E17" s="12">
        <f t="shared" si="1"/>
        <v>3</v>
      </c>
      <c r="F17" s="13">
        <v>45721</v>
      </c>
      <c r="G17" s="14">
        <v>0.70277777777777783</v>
      </c>
      <c r="H17" s="14">
        <v>0.7104166666666667</v>
      </c>
      <c r="I17" s="15">
        <v>11</v>
      </c>
      <c r="J17" s="12" t="s">
        <v>15</v>
      </c>
      <c r="K17" s="12" t="s">
        <v>22</v>
      </c>
      <c r="L17" s="16">
        <v>2</v>
      </c>
      <c r="M17" s="15">
        <v>19.329999999999998</v>
      </c>
      <c r="N17" s="15">
        <v>5.5</v>
      </c>
      <c r="O17" s="15">
        <v>1.02</v>
      </c>
      <c r="P17" s="12" t="b">
        <v>0</v>
      </c>
      <c r="Q17" s="19">
        <f t="shared" si="2"/>
        <v>6.52</v>
      </c>
    </row>
    <row r="18" spans="1:17" x14ac:dyDescent="0.25">
      <c r="A18" s="12">
        <v>407757</v>
      </c>
      <c r="B18" s="12" t="s">
        <v>33</v>
      </c>
      <c r="C18" s="12" t="s">
        <v>34</v>
      </c>
      <c r="D18" s="12">
        <f t="shared" si="0"/>
        <v>2024</v>
      </c>
      <c r="E18" s="12">
        <f t="shared" si="1"/>
        <v>12</v>
      </c>
      <c r="F18" s="13">
        <v>45644</v>
      </c>
      <c r="G18" s="14">
        <v>0.41736111111111113</v>
      </c>
      <c r="H18" s="14">
        <v>0.42430555555555555</v>
      </c>
      <c r="I18" s="15">
        <v>10</v>
      </c>
      <c r="J18" s="12" t="s">
        <v>21</v>
      </c>
      <c r="K18" s="12" t="s">
        <v>22</v>
      </c>
      <c r="L18" s="16">
        <v>1</v>
      </c>
      <c r="M18" s="15">
        <v>12.94</v>
      </c>
      <c r="N18" s="15">
        <v>5.75</v>
      </c>
      <c r="O18" s="15">
        <v>0.32</v>
      </c>
      <c r="P18" s="12" t="b">
        <v>0</v>
      </c>
      <c r="Q18" s="19">
        <f t="shared" si="2"/>
        <v>6.07</v>
      </c>
    </row>
    <row r="19" spans="1:17" x14ac:dyDescent="0.25">
      <c r="A19" s="12">
        <v>755674</v>
      </c>
      <c r="B19" s="12" t="s">
        <v>26</v>
      </c>
      <c r="C19" s="12" t="s">
        <v>20</v>
      </c>
      <c r="D19" s="12">
        <f t="shared" si="0"/>
        <v>2025</v>
      </c>
      <c r="E19" s="12">
        <f t="shared" si="1"/>
        <v>4</v>
      </c>
      <c r="F19" s="13">
        <v>45765</v>
      </c>
      <c r="G19" s="14">
        <v>6.9444444444444447E-4</v>
      </c>
      <c r="H19" s="14">
        <v>2.4999999999999998E-2</v>
      </c>
      <c r="I19" s="15">
        <v>35</v>
      </c>
      <c r="J19" s="12" t="s">
        <v>15</v>
      </c>
      <c r="K19" s="12" t="s">
        <v>28</v>
      </c>
      <c r="L19" s="16">
        <v>1</v>
      </c>
      <c r="M19" s="15">
        <v>13.71</v>
      </c>
      <c r="N19" s="15">
        <v>4.25</v>
      </c>
      <c r="O19" s="15">
        <v>2.34</v>
      </c>
      <c r="P19" s="12" t="b">
        <v>0</v>
      </c>
      <c r="Q19" s="19">
        <f t="shared" si="2"/>
        <v>6.59</v>
      </c>
    </row>
    <row r="20" spans="1:17" x14ac:dyDescent="0.25">
      <c r="A20" s="12">
        <v>656116</v>
      </c>
      <c r="B20" s="12" t="s">
        <v>35</v>
      </c>
      <c r="C20" s="12" t="s">
        <v>17</v>
      </c>
      <c r="D20" s="12">
        <f t="shared" si="0"/>
        <v>2024</v>
      </c>
      <c r="E20" s="12">
        <f t="shared" si="1"/>
        <v>9</v>
      </c>
      <c r="F20" s="13">
        <v>45543</v>
      </c>
      <c r="G20" s="14">
        <v>0.77916666666666667</v>
      </c>
      <c r="H20" s="14">
        <v>0.82916666666666661</v>
      </c>
      <c r="I20" s="15">
        <v>72</v>
      </c>
      <c r="J20" s="12" t="s">
        <v>15</v>
      </c>
      <c r="K20" s="12" t="s">
        <v>18</v>
      </c>
      <c r="L20" s="16">
        <v>2</v>
      </c>
      <c r="M20" s="15">
        <v>22.03</v>
      </c>
      <c r="N20" s="15">
        <v>5.5</v>
      </c>
      <c r="O20" s="15">
        <v>4.16</v>
      </c>
      <c r="P20" s="12" t="b">
        <v>1</v>
      </c>
      <c r="Q20" s="19">
        <f t="shared" si="2"/>
        <v>9.66</v>
      </c>
    </row>
    <row r="21" spans="1:17" x14ac:dyDescent="0.25">
      <c r="A21" s="12">
        <v>422451</v>
      </c>
      <c r="B21" s="12" t="s">
        <v>19</v>
      </c>
      <c r="C21" s="12" t="s">
        <v>14</v>
      </c>
      <c r="D21" s="12">
        <f t="shared" si="0"/>
        <v>2024</v>
      </c>
      <c r="E21" s="12">
        <f t="shared" si="1"/>
        <v>7</v>
      </c>
      <c r="F21" s="13">
        <v>45479</v>
      </c>
      <c r="G21" s="14">
        <v>9.0277777777777776E-2</v>
      </c>
      <c r="H21" s="14">
        <v>0.14722222222222223</v>
      </c>
      <c r="I21" s="15">
        <v>82</v>
      </c>
      <c r="J21" s="12" t="s">
        <v>15</v>
      </c>
      <c r="K21" s="12" t="s">
        <v>18</v>
      </c>
      <c r="L21" s="16">
        <v>5</v>
      </c>
      <c r="M21" s="15">
        <v>12.41</v>
      </c>
      <c r="N21" s="15">
        <v>9.25</v>
      </c>
      <c r="O21" s="15">
        <v>0.35</v>
      </c>
      <c r="P21" s="12" t="b">
        <v>1</v>
      </c>
      <c r="Q21" s="19">
        <f t="shared" si="2"/>
        <v>9.6</v>
      </c>
    </row>
    <row r="22" spans="1:17" x14ac:dyDescent="0.25">
      <c r="A22" s="12">
        <v>897549</v>
      </c>
      <c r="B22" s="12" t="s">
        <v>29</v>
      </c>
      <c r="C22" s="12" t="s">
        <v>34</v>
      </c>
      <c r="D22" s="12">
        <f t="shared" si="0"/>
        <v>2024</v>
      </c>
      <c r="E22" s="12">
        <f t="shared" si="1"/>
        <v>4</v>
      </c>
      <c r="F22" s="13">
        <v>45391</v>
      </c>
      <c r="G22" s="14">
        <v>0.72430555555555554</v>
      </c>
      <c r="H22" s="14">
        <v>0.7729166666666667</v>
      </c>
      <c r="I22" s="15">
        <v>70</v>
      </c>
      <c r="J22" s="12" t="s">
        <v>15</v>
      </c>
      <c r="K22" s="12" t="s">
        <v>28</v>
      </c>
      <c r="L22" s="16">
        <v>4</v>
      </c>
      <c r="M22" s="15">
        <v>21.87</v>
      </c>
      <c r="N22" s="15">
        <v>8</v>
      </c>
      <c r="O22" s="15">
        <v>1.27</v>
      </c>
      <c r="P22" s="12" t="b">
        <v>0</v>
      </c>
      <c r="Q22" s="19">
        <f t="shared" si="2"/>
        <v>9.27</v>
      </c>
    </row>
    <row r="23" spans="1:17" x14ac:dyDescent="0.25">
      <c r="A23" s="12">
        <v>322086</v>
      </c>
      <c r="B23" s="12" t="s">
        <v>29</v>
      </c>
      <c r="C23" s="12" t="s">
        <v>30</v>
      </c>
      <c r="D23" s="12">
        <f t="shared" si="0"/>
        <v>2024</v>
      </c>
      <c r="E23" s="12">
        <f t="shared" si="1"/>
        <v>8</v>
      </c>
      <c r="F23" s="13">
        <v>45534</v>
      </c>
      <c r="G23" s="14">
        <v>0.11666666666666665</v>
      </c>
      <c r="H23" s="14">
        <v>0.15902777777777777</v>
      </c>
      <c r="I23" s="15">
        <v>61</v>
      </c>
      <c r="J23" s="12" t="s">
        <v>21</v>
      </c>
      <c r="K23" s="12" t="s">
        <v>31</v>
      </c>
      <c r="L23" s="16">
        <v>4</v>
      </c>
      <c r="M23" s="15">
        <v>11.56</v>
      </c>
      <c r="N23" s="15">
        <v>9.5</v>
      </c>
      <c r="O23" s="15">
        <v>0.74</v>
      </c>
      <c r="P23" s="12" t="b">
        <v>0</v>
      </c>
      <c r="Q23" s="19">
        <f t="shared" si="2"/>
        <v>10.24</v>
      </c>
    </row>
    <row r="24" spans="1:17" x14ac:dyDescent="0.25">
      <c r="A24" s="12">
        <v>167136</v>
      </c>
      <c r="B24" s="12" t="s">
        <v>25</v>
      </c>
      <c r="C24" s="12" t="s">
        <v>14</v>
      </c>
      <c r="D24" s="12">
        <f t="shared" si="0"/>
        <v>2025</v>
      </c>
      <c r="E24" s="12">
        <f t="shared" si="1"/>
        <v>4</v>
      </c>
      <c r="F24" s="13">
        <v>45748</v>
      </c>
      <c r="G24" s="14">
        <v>0.95277777777777783</v>
      </c>
      <c r="H24" s="14">
        <v>8.3333333333333332E-3</v>
      </c>
      <c r="I24" s="15">
        <v>80</v>
      </c>
      <c r="J24" s="12" t="s">
        <v>15</v>
      </c>
      <c r="K24" s="12" t="s">
        <v>22</v>
      </c>
      <c r="L24" s="16">
        <v>1</v>
      </c>
      <c r="M24" s="15">
        <v>0.68</v>
      </c>
      <c r="N24" s="15">
        <v>4.25</v>
      </c>
      <c r="O24" s="15">
        <v>2.12</v>
      </c>
      <c r="P24" s="12" t="b">
        <v>0</v>
      </c>
      <c r="Q24" s="19">
        <f t="shared" si="2"/>
        <v>6.37</v>
      </c>
    </row>
    <row r="25" spans="1:17" x14ac:dyDescent="0.25">
      <c r="A25" s="12">
        <v>161733</v>
      </c>
      <c r="B25" s="12" t="s">
        <v>19</v>
      </c>
      <c r="C25" s="12" t="s">
        <v>27</v>
      </c>
      <c r="D25" s="12">
        <f t="shared" si="0"/>
        <v>2024</v>
      </c>
      <c r="E25" s="12">
        <f t="shared" si="1"/>
        <v>1</v>
      </c>
      <c r="F25" s="13">
        <v>45316</v>
      </c>
      <c r="G25" s="14">
        <v>0.39861111111111108</v>
      </c>
      <c r="H25" s="14">
        <v>0.43472222222222223</v>
      </c>
      <c r="I25" s="15">
        <v>52</v>
      </c>
      <c r="J25" s="12" t="s">
        <v>15</v>
      </c>
      <c r="K25" s="12" t="s">
        <v>22</v>
      </c>
      <c r="L25" s="16">
        <v>1</v>
      </c>
      <c r="M25" s="15">
        <v>7.32</v>
      </c>
      <c r="N25" s="15">
        <v>4.25</v>
      </c>
      <c r="O25" s="15">
        <v>1.46</v>
      </c>
      <c r="P25" s="12" t="b">
        <v>0</v>
      </c>
      <c r="Q25" s="19">
        <f t="shared" si="2"/>
        <v>5.71</v>
      </c>
    </row>
    <row r="26" spans="1:17" x14ac:dyDescent="0.25">
      <c r="A26" s="12">
        <v>665427</v>
      </c>
      <c r="B26" s="12" t="s">
        <v>23</v>
      </c>
      <c r="C26" s="12" t="s">
        <v>17</v>
      </c>
      <c r="D26" s="12">
        <f t="shared" si="0"/>
        <v>2025</v>
      </c>
      <c r="E26" s="12">
        <f t="shared" si="1"/>
        <v>3</v>
      </c>
      <c r="F26" s="13">
        <v>45739</v>
      </c>
      <c r="G26" s="14">
        <v>0.55625000000000002</v>
      </c>
      <c r="H26" s="14">
        <v>0.60486111111111118</v>
      </c>
      <c r="I26" s="15">
        <v>70</v>
      </c>
      <c r="J26" s="12" t="s">
        <v>15</v>
      </c>
      <c r="K26" s="12" t="s">
        <v>31</v>
      </c>
      <c r="L26" s="16">
        <v>3</v>
      </c>
      <c r="M26" s="15">
        <v>5.17</v>
      </c>
      <c r="N26" s="15">
        <v>6.75</v>
      </c>
      <c r="O26" s="15">
        <v>0.48</v>
      </c>
      <c r="P26" s="12" t="b">
        <v>1</v>
      </c>
      <c r="Q26" s="19">
        <f t="shared" si="2"/>
        <v>7.23</v>
      </c>
    </row>
    <row r="27" spans="1:17" x14ac:dyDescent="0.25">
      <c r="A27" s="12">
        <v>551989</v>
      </c>
      <c r="B27" s="12" t="s">
        <v>25</v>
      </c>
      <c r="C27" s="12" t="s">
        <v>24</v>
      </c>
      <c r="D27" s="12">
        <f t="shared" si="0"/>
        <v>2024</v>
      </c>
      <c r="E27" s="12">
        <f t="shared" si="1"/>
        <v>11</v>
      </c>
      <c r="F27" s="13">
        <v>45611</v>
      </c>
      <c r="G27" s="14">
        <v>0.3125</v>
      </c>
      <c r="H27" s="14">
        <v>0.36041666666666666</v>
      </c>
      <c r="I27" s="15">
        <v>69</v>
      </c>
      <c r="J27" s="12" t="s">
        <v>15</v>
      </c>
      <c r="K27" s="12" t="s">
        <v>18</v>
      </c>
      <c r="L27" s="16">
        <v>0</v>
      </c>
      <c r="M27" s="15">
        <v>10.36</v>
      </c>
      <c r="N27" s="15">
        <v>3</v>
      </c>
      <c r="O27" s="15">
        <v>1.02</v>
      </c>
      <c r="P27" s="12" t="b">
        <v>0</v>
      </c>
      <c r="Q27" s="19">
        <f t="shared" si="2"/>
        <v>4.0199999999999996</v>
      </c>
    </row>
    <row r="28" spans="1:17" x14ac:dyDescent="0.25">
      <c r="A28" s="12">
        <v>214576</v>
      </c>
      <c r="B28" s="12" t="s">
        <v>19</v>
      </c>
      <c r="C28" s="12" t="s">
        <v>30</v>
      </c>
      <c r="D28" s="12">
        <f t="shared" si="0"/>
        <v>2024</v>
      </c>
      <c r="E28" s="12">
        <f t="shared" si="1"/>
        <v>5</v>
      </c>
      <c r="F28" s="13">
        <v>45439</v>
      </c>
      <c r="G28" s="14">
        <v>0.73958333333333337</v>
      </c>
      <c r="H28" s="14">
        <v>0.79375000000000007</v>
      </c>
      <c r="I28" s="15">
        <v>78</v>
      </c>
      <c r="J28" s="12" t="s">
        <v>21</v>
      </c>
      <c r="K28" s="12" t="s">
        <v>16</v>
      </c>
      <c r="L28" s="16">
        <v>3</v>
      </c>
      <c r="M28" s="15">
        <v>5</v>
      </c>
      <c r="N28" s="15">
        <v>8.25</v>
      </c>
      <c r="O28" s="15">
        <v>1.39</v>
      </c>
      <c r="P28" s="12" t="b">
        <v>0</v>
      </c>
      <c r="Q28" s="19">
        <f t="shared" si="2"/>
        <v>9.64</v>
      </c>
    </row>
    <row r="29" spans="1:17" x14ac:dyDescent="0.25">
      <c r="A29" s="12">
        <v>179046</v>
      </c>
      <c r="B29" s="12" t="s">
        <v>36</v>
      </c>
      <c r="C29" s="12" t="s">
        <v>20</v>
      </c>
      <c r="D29" s="12">
        <f t="shared" si="0"/>
        <v>2024</v>
      </c>
      <c r="E29" s="12">
        <f t="shared" si="1"/>
        <v>3</v>
      </c>
      <c r="F29" s="13">
        <v>45368</v>
      </c>
      <c r="G29" s="14">
        <v>4.7916666666666663E-2</v>
      </c>
      <c r="H29" s="14">
        <v>5.9027777777777783E-2</v>
      </c>
      <c r="I29" s="15">
        <v>16</v>
      </c>
      <c r="J29" s="12" t="s">
        <v>15</v>
      </c>
      <c r="K29" s="12" t="s">
        <v>18</v>
      </c>
      <c r="L29" s="16">
        <v>1</v>
      </c>
      <c r="M29" s="15">
        <v>4.57</v>
      </c>
      <c r="N29" s="15">
        <v>4.25</v>
      </c>
      <c r="O29" s="15">
        <v>2.4300000000000002</v>
      </c>
      <c r="P29" s="12" t="b">
        <v>1</v>
      </c>
      <c r="Q29" s="19">
        <f t="shared" si="2"/>
        <v>6.68</v>
      </c>
    </row>
    <row r="30" spans="1:17" x14ac:dyDescent="0.25">
      <c r="A30" s="12">
        <v>324130</v>
      </c>
      <c r="B30" s="12" t="s">
        <v>33</v>
      </c>
      <c r="C30" s="12" t="s">
        <v>14</v>
      </c>
      <c r="D30" s="12">
        <f t="shared" si="0"/>
        <v>2024</v>
      </c>
      <c r="E30" s="12">
        <f t="shared" si="1"/>
        <v>5</v>
      </c>
      <c r="F30" s="13">
        <v>45419</v>
      </c>
      <c r="G30" s="14">
        <v>0.87708333333333333</v>
      </c>
      <c r="H30" s="14">
        <v>0.91736111111111107</v>
      </c>
      <c r="I30" s="15">
        <v>58</v>
      </c>
      <c r="J30" s="12" t="s">
        <v>15</v>
      </c>
      <c r="K30" s="12" t="s">
        <v>31</v>
      </c>
      <c r="L30" s="16">
        <v>2</v>
      </c>
      <c r="M30" s="15">
        <v>23.2</v>
      </c>
      <c r="N30" s="15">
        <v>5.5</v>
      </c>
      <c r="O30" s="15">
        <v>2.36</v>
      </c>
      <c r="P30" s="12" t="b">
        <v>0</v>
      </c>
      <c r="Q30" s="19">
        <f t="shared" si="2"/>
        <v>7.8599999999999994</v>
      </c>
    </row>
    <row r="31" spans="1:17" x14ac:dyDescent="0.25">
      <c r="A31" s="12">
        <v>399105</v>
      </c>
      <c r="B31" s="12" t="s">
        <v>33</v>
      </c>
      <c r="C31" s="12" t="s">
        <v>20</v>
      </c>
      <c r="D31" s="12">
        <f t="shared" si="0"/>
        <v>2025</v>
      </c>
      <c r="E31" s="12">
        <f t="shared" si="1"/>
        <v>1</v>
      </c>
      <c r="F31" s="13">
        <v>45670</v>
      </c>
      <c r="G31" s="14">
        <v>8.3333333333333332E-3</v>
      </c>
      <c r="H31" s="14">
        <v>2.8472222222222222E-2</v>
      </c>
      <c r="I31" s="15">
        <v>29</v>
      </c>
      <c r="J31" s="12" t="s">
        <v>15</v>
      </c>
      <c r="K31" s="12" t="s">
        <v>28</v>
      </c>
      <c r="L31" s="16">
        <v>1</v>
      </c>
      <c r="M31" s="15">
        <v>24.23</v>
      </c>
      <c r="N31" s="15">
        <v>4.25</v>
      </c>
      <c r="O31" s="15">
        <v>1.74</v>
      </c>
      <c r="P31" s="12" t="b">
        <v>0</v>
      </c>
      <c r="Q31" s="19">
        <f t="shared" si="2"/>
        <v>5.99</v>
      </c>
    </row>
    <row r="32" spans="1:17" x14ac:dyDescent="0.25">
      <c r="A32" s="12">
        <v>668532</v>
      </c>
      <c r="B32" s="12" t="s">
        <v>35</v>
      </c>
      <c r="C32" s="12" t="s">
        <v>37</v>
      </c>
      <c r="D32" s="12">
        <f t="shared" si="0"/>
        <v>2024</v>
      </c>
      <c r="E32" s="12">
        <f t="shared" si="1"/>
        <v>2</v>
      </c>
      <c r="F32" s="13">
        <v>45336</v>
      </c>
      <c r="G32" s="14">
        <v>0.40138888888888885</v>
      </c>
      <c r="H32" s="14">
        <v>0.41250000000000003</v>
      </c>
      <c r="I32" s="15">
        <v>16</v>
      </c>
      <c r="J32" s="12" t="s">
        <v>21</v>
      </c>
      <c r="K32" s="12" t="s">
        <v>22</v>
      </c>
      <c r="L32" s="16">
        <v>4</v>
      </c>
      <c r="M32" s="15">
        <v>4.3600000000000003</v>
      </c>
      <c r="N32" s="15">
        <v>9.5</v>
      </c>
      <c r="O32" s="15">
        <v>2.88</v>
      </c>
      <c r="P32" s="12" t="b">
        <v>0</v>
      </c>
      <c r="Q32" s="19">
        <f t="shared" si="2"/>
        <v>12.379999999999999</v>
      </c>
    </row>
    <row r="33" spans="1:17" x14ac:dyDescent="0.25">
      <c r="A33" s="12">
        <v>184002</v>
      </c>
      <c r="B33" s="12" t="s">
        <v>23</v>
      </c>
      <c r="C33" s="12" t="s">
        <v>27</v>
      </c>
      <c r="D33" s="12">
        <f t="shared" si="0"/>
        <v>2025</v>
      </c>
      <c r="E33" s="12">
        <f t="shared" si="1"/>
        <v>4</v>
      </c>
      <c r="F33" s="13">
        <v>45754</v>
      </c>
      <c r="G33" s="14">
        <v>0.17708333333333334</v>
      </c>
      <c r="H33" s="14">
        <v>0.18958333333333333</v>
      </c>
      <c r="I33" s="15">
        <v>18</v>
      </c>
      <c r="J33" s="12" t="s">
        <v>15</v>
      </c>
      <c r="K33" s="12" t="s">
        <v>31</v>
      </c>
      <c r="L33" s="16">
        <v>0</v>
      </c>
      <c r="M33" s="15">
        <v>23.57</v>
      </c>
      <c r="N33" s="15">
        <v>3</v>
      </c>
      <c r="O33" s="15">
        <v>1.71</v>
      </c>
      <c r="P33" s="12" t="b">
        <v>0</v>
      </c>
      <c r="Q33" s="19">
        <f t="shared" si="2"/>
        <v>4.71</v>
      </c>
    </row>
    <row r="34" spans="1:17" x14ac:dyDescent="0.25">
      <c r="A34" s="12">
        <v>707040</v>
      </c>
      <c r="B34" s="12" t="s">
        <v>38</v>
      </c>
      <c r="C34" s="12" t="s">
        <v>14</v>
      </c>
      <c r="D34" s="12">
        <f t="shared" si="0"/>
        <v>2025</v>
      </c>
      <c r="E34" s="12">
        <f t="shared" si="1"/>
        <v>4</v>
      </c>
      <c r="F34" s="13">
        <v>45773</v>
      </c>
      <c r="G34" s="14">
        <v>8.7500000000000008E-2</v>
      </c>
      <c r="H34" s="14">
        <v>0.1013888888888889</v>
      </c>
      <c r="I34" s="15">
        <v>20</v>
      </c>
      <c r="J34" s="12" t="s">
        <v>21</v>
      </c>
      <c r="K34" s="12" t="s">
        <v>22</v>
      </c>
      <c r="L34" s="16">
        <v>4</v>
      </c>
      <c r="M34" s="15">
        <v>13.31</v>
      </c>
      <c r="N34" s="15">
        <v>9.5</v>
      </c>
      <c r="O34" s="15">
        <v>4.67</v>
      </c>
      <c r="P34" s="12" t="b">
        <v>1</v>
      </c>
      <c r="Q34" s="19">
        <f t="shared" si="2"/>
        <v>14.17</v>
      </c>
    </row>
    <row r="35" spans="1:17" x14ac:dyDescent="0.25">
      <c r="A35" s="12">
        <v>314181</v>
      </c>
      <c r="B35" s="12" t="s">
        <v>25</v>
      </c>
      <c r="C35" s="12" t="s">
        <v>30</v>
      </c>
      <c r="D35" s="12">
        <f t="shared" si="0"/>
        <v>2024</v>
      </c>
      <c r="E35" s="12">
        <f t="shared" si="1"/>
        <v>7</v>
      </c>
      <c r="F35" s="13">
        <v>45498</v>
      </c>
      <c r="G35" s="14">
        <v>0.30833333333333335</v>
      </c>
      <c r="H35" s="14">
        <v>0.35000000000000003</v>
      </c>
      <c r="I35" s="15">
        <v>60</v>
      </c>
      <c r="J35" s="12" t="s">
        <v>15</v>
      </c>
      <c r="K35" s="12" t="s">
        <v>28</v>
      </c>
      <c r="L35" s="16">
        <v>3</v>
      </c>
      <c r="M35" s="15">
        <v>8.25</v>
      </c>
      <c r="N35" s="15">
        <v>6.75</v>
      </c>
      <c r="O35" s="15">
        <v>2.2599999999999998</v>
      </c>
      <c r="P35" s="12" t="b">
        <v>0</v>
      </c>
      <c r="Q35" s="19">
        <f t="shared" si="2"/>
        <v>9.01</v>
      </c>
    </row>
    <row r="36" spans="1:17" x14ac:dyDescent="0.25">
      <c r="A36" s="12">
        <v>176066</v>
      </c>
      <c r="B36" s="12" t="s">
        <v>35</v>
      </c>
      <c r="C36" s="12" t="s">
        <v>39</v>
      </c>
      <c r="D36" s="12">
        <f t="shared" si="0"/>
        <v>2025</v>
      </c>
      <c r="E36" s="12">
        <f t="shared" si="1"/>
        <v>4</v>
      </c>
      <c r="F36" s="13">
        <v>45774</v>
      </c>
      <c r="G36" s="14">
        <v>0.4680555555555555</v>
      </c>
      <c r="H36" s="14">
        <v>0.52500000000000002</v>
      </c>
      <c r="I36" s="15">
        <v>82</v>
      </c>
      <c r="J36" s="12" t="s">
        <v>15</v>
      </c>
      <c r="K36" s="12" t="s">
        <v>18</v>
      </c>
      <c r="L36" s="16">
        <v>4</v>
      </c>
      <c r="M36" s="15">
        <v>5.72</v>
      </c>
      <c r="N36" s="15">
        <v>8</v>
      </c>
      <c r="O36" s="15">
        <v>1.33</v>
      </c>
      <c r="P36" s="12" t="b">
        <v>1</v>
      </c>
      <c r="Q36" s="19">
        <f t="shared" si="2"/>
        <v>9.33</v>
      </c>
    </row>
    <row r="37" spans="1:17" x14ac:dyDescent="0.25">
      <c r="A37" s="12">
        <v>465962</v>
      </c>
      <c r="B37" s="12" t="s">
        <v>13</v>
      </c>
      <c r="C37" s="12" t="s">
        <v>30</v>
      </c>
      <c r="D37" s="12">
        <f t="shared" si="0"/>
        <v>2024</v>
      </c>
      <c r="E37" s="12">
        <f t="shared" si="1"/>
        <v>10</v>
      </c>
      <c r="F37" s="13">
        <v>45579</v>
      </c>
      <c r="G37" s="14">
        <v>2.013888888888889E-2</v>
      </c>
      <c r="H37" s="14">
        <v>5.2083333333333336E-2</v>
      </c>
      <c r="I37" s="15">
        <v>46</v>
      </c>
      <c r="J37" s="12" t="s">
        <v>15</v>
      </c>
      <c r="K37" s="12" t="s">
        <v>31</v>
      </c>
      <c r="L37" s="16">
        <v>4</v>
      </c>
      <c r="M37" s="15">
        <v>17.739999999999998</v>
      </c>
      <c r="N37" s="15">
        <v>8</v>
      </c>
      <c r="O37" s="15">
        <v>1.84</v>
      </c>
      <c r="P37" s="12" t="b">
        <v>0</v>
      </c>
      <c r="Q37" s="19">
        <f t="shared" si="2"/>
        <v>9.84</v>
      </c>
    </row>
    <row r="38" spans="1:17" x14ac:dyDescent="0.25">
      <c r="A38" s="12">
        <v>946305</v>
      </c>
      <c r="B38" s="12" t="s">
        <v>29</v>
      </c>
      <c r="C38" s="12" t="s">
        <v>14</v>
      </c>
      <c r="D38" s="12">
        <f t="shared" si="0"/>
        <v>2025</v>
      </c>
      <c r="E38" s="12">
        <f t="shared" si="1"/>
        <v>3</v>
      </c>
      <c r="F38" s="13">
        <v>45722</v>
      </c>
      <c r="G38" s="14">
        <v>0.77222222222222225</v>
      </c>
      <c r="H38" s="14">
        <v>0.80555555555555547</v>
      </c>
      <c r="I38" s="15">
        <v>48</v>
      </c>
      <c r="J38" s="12" t="s">
        <v>15</v>
      </c>
      <c r="K38" s="12" t="s">
        <v>16</v>
      </c>
      <c r="L38" s="16">
        <v>2</v>
      </c>
      <c r="M38" s="15">
        <v>3.33</v>
      </c>
      <c r="N38" s="15">
        <v>5.5</v>
      </c>
      <c r="O38" s="15">
        <v>0.32</v>
      </c>
      <c r="P38" s="12" t="b">
        <v>0</v>
      </c>
      <c r="Q38" s="19">
        <f t="shared" si="2"/>
        <v>5.82</v>
      </c>
    </row>
    <row r="39" spans="1:17" x14ac:dyDescent="0.25">
      <c r="A39" s="12">
        <v>680097</v>
      </c>
      <c r="B39" s="12" t="s">
        <v>23</v>
      </c>
      <c r="C39" s="12" t="s">
        <v>32</v>
      </c>
      <c r="D39" s="12">
        <f t="shared" si="0"/>
        <v>2024</v>
      </c>
      <c r="E39" s="12">
        <f t="shared" si="1"/>
        <v>8</v>
      </c>
      <c r="F39" s="13">
        <v>45510</v>
      </c>
      <c r="G39" s="14">
        <v>0.84652777777777777</v>
      </c>
      <c r="H39" s="14">
        <v>0.90694444444444444</v>
      </c>
      <c r="I39" s="15">
        <v>87</v>
      </c>
      <c r="J39" s="12" t="s">
        <v>15</v>
      </c>
      <c r="K39" s="12" t="s">
        <v>28</v>
      </c>
      <c r="L39" s="16">
        <v>1</v>
      </c>
      <c r="M39" s="15">
        <v>17.34</v>
      </c>
      <c r="N39" s="15">
        <v>4.25</v>
      </c>
      <c r="O39" s="15">
        <v>2.56</v>
      </c>
      <c r="P39" s="12" t="b">
        <v>0</v>
      </c>
      <c r="Q39" s="19">
        <f t="shared" si="2"/>
        <v>6.8100000000000005</v>
      </c>
    </row>
    <row r="40" spans="1:17" x14ac:dyDescent="0.25">
      <c r="A40" s="12">
        <v>629959</v>
      </c>
      <c r="B40" s="12" t="s">
        <v>36</v>
      </c>
      <c r="C40" s="12" t="s">
        <v>32</v>
      </c>
      <c r="D40" s="12">
        <f t="shared" si="0"/>
        <v>2024</v>
      </c>
      <c r="E40" s="12">
        <f t="shared" si="1"/>
        <v>2</v>
      </c>
      <c r="F40" s="13">
        <v>45331</v>
      </c>
      <c r="G40" s="14">
        <v>0.45624999999999999</v>
      </c>
      <c r="H40" s="14">
        <v>0.47083333333333338</v>
      </c>
      <c r="I40" s="15">
        <v>21</v>
      </c>
      <c r="J40" s="12" t="s">
        <v>21</v>
      </c>
      <c r="K40" s="12" t="s">
        <v>28</v>
      </c>
      <c r="L40" s="16">
        <v>0</v>
      </c>
      <c r="M40" s="15">
        <v>0.59</v>
      </c>
      <c r="N40" s="15">
        <v>4.5</v>
      </c>
      <c r="O40" s="15">
        <v>2.31</v>
      </c>
      <c r="P40" s="12" t="b">
        <v>0</v>
      </c>
      <c r="Q40" s="19">
        <f t="shared" si="2"/>
        <v>6.8100000000000005</v>
      </c>
    </row>
    <row r="41" spans="1:17" x14ac:dyDescent="0.25">
      <c r="A41" s="12">
        <v>768061</v>
      </c>
      <c r="B41" s="12" t="s">
        <v>26</v>
      </c>
      <c r="C41" s="12" t="s">
        <v>34</v>
      </c>
      <c r="D41" s="12">
        <f t="shared" si="0"/>
        <v>2024</v>
      </c>
      <c r="E41" s="12">
        <f t="shared" si="1"/>
        <v>12</v>
      </c>
      <c r="F41" s="13">
        <v>45635</v>
      </c>
      <c r="G41" s="14">
        <v>0.18333333333333335</v>
      </c>
      <c r="H41" s="14">
        <v>0.2388888888888889</v>
      </c>
      <c r="I41" s="15">
        <v>80</v>
      </c>
      <c r="J41" s="12" t="s">
        <v>21</v>
      </c>
      <c r="K41" s="12" t="s">
        <v>22</v>
      </c>
      <c r="L41" s="16">
        <v>0</v>
      </c>
      <c r="M41" s="15">
        <v>3.24</v>
      </c>
      <c r="N41" s="15">
        <v>4.5</v>
      </c>
      <c r="O41" s="15">
        <v>2.84</v>
      </c>
      <c r="P41" s="12" t="b">
        <v>0</v>
      </c>
      <c r="Q41" s="19">
        <f t="shared" si="2"/>
        <v>7.34</v>
      </c>
    </row>
    <row r="42" spans="1:17" x14ac:dyDescent="0.25">
      <c r="A42" s="12">
        <v>824586</v>
      </c>
      <c r="B42" s="12" t="s">
        <v>23</v>
      </c>
      <c r="C42" s="12" t="s">
        <v>20</v>
      </c>
      <c r="D42" s="12">
        <f t="shared" si="0"/>
        <v>2024</v>
      </c>
      <c r="E42" s="12">
        <f t="shared" si="1"/>
        <v>1</v>
      </c>
      <c r="F42" s="13">
        <v>45319</v>
      </c>
      <c r="G42" s="14">
        <v>0.98333333333333339</v>
      </c>
      <c r="H42" s="14">
        <v>2.2916666666666669E-2</v>
      </c>
      <c r="I42" s="15">
        <v>57</v>
      </c>
      <c r="J42" s="12" t="s">
        <v>15</v>
      </c>
      <c r="K42" s="12" t="s">
        <v>31</v>
      </c>
      <c r="L42" s="16">
        <v>1</v>
      </c>
      <c r="M42" s="15">
        <v>1.52</v>
      </c>
      <c r="N42" s="15">
        <v>4.25</v>
      </c>
      <c r="O42" s="15">
        <v>1.82</v>
      </c>
      <c r="P42" s="12" t="b">
        <v>1</v>
      </c>
      <c r="Q42" s="19">
        <f t="shared" si="2"/>
        <v>6.07</v>
      </c>
    </row>
    <row r="43" spans="1:17" x14ac:dyDescent="0.25">
      <c r="A43" s="12">
        <v>934794</v>
      </c>
      <c r="B43" s="12" t="s">
        <v>35</v>
      </c>
      <c r="C43" s="12" t="s">
        <v>37</v>
      </c>
      <c r="D43" s="12">
        <f t="shared" si="0"/>
        <v>2024</v>
      </c>
      <c r="E43" s="12">
        <f t="shared" si="1"/>
        <v>6</v>
      </c>
      <c r="F43" s="13">
        <v>45455</v>
      </c>
      <c r="G43" s="14">
        <v>0.17083333333333331</v>
      </c>
      <c r="H43" s="14">
        <v>0.19930555555555554</v>
      </c>
      <c r="I43" s="15">
        <v>41</v>
      </c>
      <c r="J43" s="12" t="s">
        <v>15</v>
      </c>
      <c r="K43" s="12" t="s">
        <v>28</v>
      </c>
      <c r="L43" s="16">
        <v>4</v>
      </c>
      <c r="M43" s="15">
        <v>22.16</v>
      </c>
      <c r="N43" s="15">
        <v>8</v>
      </c>
      <c r="O43" s="15">
        <v>1.22</v>
      </c>
      <c r="P43" s="12" t="b">
        <v>0</v>
      </c>
      <c r="Q43" s="19">
        <f t="shared" si="2"/>
        <v>9.2200000000000006</v>
      </c>
    </row>
    <row r="44" spans="1:17" x14ac:dyDescent="0.25">
      <c r="A44" s="12">
        <v>750810</v>
      </c>
      <c r="B44" s="12" t="s">
        <v>23</v>
      </c>
      <c r="C44" s="12" t="s">
        <v>30</v>
      </c>
      <c r="D44" s="12">
        <f t="shared" si="0"/>
        <v>2024</v>
      </c>
      <c r="E44" s="12">
        <f t="shared" si="1"/>
        <v>5</v>
      </c>
      <c r="F44" s="13">
        <v>45418</v>
      </c>
      <c r="G44" s="14">
        <v>0.21875</v>
      </c>
      <c r="H44" s="14">
        <v>0.24097222222222223</v>
      </c>
      <c r="I44" s="15">
        <v>32</v>
      </c>
      <c r="J44" s="12" t="s">
        <v>21</v>
      </c>
      <c r="K44" s="12" t="s">
        <v>18</v>
      </c>
      <c r="L44" s="16">
        <v>1</v>
      </c>
      <c r="M44" s="15">
        <v>18.55</v>
      </c>
      <c r="N44" s="15">
        <v>5.75</v>
      </c>
      <c r="O44" s="15">
        <v>1</v>
      </c>
      <c r="P44" s="12" t="b">
        <v>0</v>
      </c>
      <c r="Q44" s="19">
        <f t="shared" si="2"/>
        <v>6.75</v>
      </c>
    </row>
    <row r="45" spans="1:17" x14ac:dyDescent="0.25">
      <c r="A45" s="12">
        <v>531712</v>
      </c>
      <c r="B45" s="12" t="s">
        <v>19</v>
      </c>
      <c r="C45" s="12" t="s">
        <v>32</v>
      </c>
      <c r="D45" s="12">
        <f t="shared" si="0"/>
        <v>2024</v>
      </c>
      <c r="E45" s="12">
        <f t="shared" si="1"/>
        <v>5</v>
      </c>
      <c r="F45" s="13">
        <v>45415</v>
      </c>
      <c r="G45" s="14">
        <v>0.65208333333333335</v>
      </c>
      <c r="H45" s="14">
        <v>0.66805555555555562</v>
      </c>
      <c r="I45" s="15">
        <v>23</v>
      </c>
      <c r="J45" s="12" t="s">
        <v>21</v>
      </c>
      <c r="K45" s="12" t="s">
        <v>18</v>
      </c>
      <c r="L45" s="16">
        <v>3</v>
      </c>
      <c r="M45" s="15">
        <v>5.95</v>
      </c>
      <c r="N45" s="15">
        <v>8.25</v>
      </c>
      <c r="O45" s="15">
        <v>2.4500000000000002</v>
      </c>
      <c r="P45" s="12" t="b">
        <v>0</v>
      </c>
      <c r="Q45" s="19">
        <f t="shared" si="2"/>
        <v>10.7</v>
      </c>
    </row>
    <row r="46" spans="1:17" x14ac:dyDescent="0.25">
      <c r="A46" s="12">
        <v>582662</v>
      </c>
      <c r="B46" s="12" t="s">
        <v>25</v>
      </c>
      <c r="C46" s="12" t="s">
        <v>32</v>
      </c>
      <c r="D46" s="12">
        <f t="shared" si="0"/>
        <v>2024</v>
      </c>
      <c r="E46" s="12">
        <f t="shared" si="1"/>
        <v>6</v>
      </c>
      <c r="F46" s="13">
        <v>45468</v>
      </c>
      <c r="G46" s="14">
        <v>0.77847222222222223</v>
      </c>
      <c r="H46" s="14">
        <v>0.80486111111111114</v>
      </c>
      <c r="I46" s="15">
        <v>38</v>
      </c>
      <c r="J46" s="12" t="s">
        <v>15</v>
      </c>
      <c r="K46" s="12" t="s">
        <v>16</v>
      </c>
      <c r="L46" s="16">
        <v>3</v>
      </c>
      <c r="M46" s="15">
        <v>8.5399999999999991</v>
      </c>
      <c r="N46" s="15">
        <v>6.75</v>
      </c>
      <c r="O46" s="15">
        <v>2.59</v>
      </c>
      <c r="P46" s="12" t="b">
        <v>0</v>
      </c>
      <c r="Q46" s="19">
        <f t="shared" si="2"/>
        <v>9.34</v>
      </c>
    </row>
    <row r="47" spans="1:17" x14ac:dyDescent="0.25">
      <c r="A47" s="12">
        <v>910891</v>
      </c>
      <c r="B47" s="12" t="s">
        <v>26</v>
      </c>
      <c r="C47" s="12" t="s">
        <v>37</v>
      </c>
      <c r="D47" s="12">
        <f t="shared" si="0"/>
        <v>2025</v>
      </c>
      <c r="E47" s="12">
        <f t="shared" si="1"/>
        <v>5</v>
      </c>
      <c r="F47" s="13">
        <v>45790</v>
      </c>
      <c r="G47" s="14">
        <v>0.25347222222222221</v>
      </c>
      <c r="H47" s="14">
        <v>0.30555555555555552</v>
      </c>
      <c r="I47" s="15">
        <v>75</v>
      </c>
      <c r="J47" s="12" t="s">
        <v>21</v>
      </c>
      <c r="K47" s="12" t="s">
        <v>22</v>
      </c>
      <c r="L47" s="16">
        <v>2</v>
      </c>
      <c r="M47" s="15">
        <v>23.51</v>
      </c>
      <c r="N47" s="15">
        <v>7</v>
      </c>
      <c r="O47" s="15">
        <v>0.35</v>
      </c>
      <c r="P47" s="12" t="b">
        <v>0</v>
      </c>
      <c r="Q47" s="19">
        <f t="shared" si="2"/>
        <v>7.35</v>
      </c>
    </row>
    <row r="48" spans="1:17" x14ac:dyDescent="0.25">
      <c r="A48" s="12">
        <v>373903</v>
      </c>
      <c r="B48" s="12" t="s">
        <v>23</v>
      </c>
      <c r="C48" s="12" t="s">
        <v>17</v>
      </c>
      <c r="D48" s="12">
        <f t="shared" si="0"/>
        <v>2024</v>
      </c>
      <c r="E48" s="12">
        <f t="shared" si="1"/>
        <v>7</v>
      </c>
      <c r="F48" s="13">
        <v>45498</v>
      </c>
      <c r="G48" s="14">
        <v>0.19375000000000001</v>
      </c>
      <c r="H48" s="14">
        <v>0.20347222222222219</v>
      </c>
      <c r="I48" s="15">
        <v>14</v>
      </c>
      <c r="J48" s="12" t="s">
        <v>15</v>
      </c>
      <c r="K48" s="12" t="s">
        <v>22</v>
      </c>
      <c r="L48" s="16">
        <v>3</v>
      </c>
      <c r="M48" s="15">
        <v>8.9700000000000006</v>
      </c>
      <c r="N48" s="15">
        <v>6.75</v>
      </c>
      <c r="O48" s="15">
        <v>2.36</v>
      </c>
      <c r="P48" s="12" t="b">
        <v>0</v>
      </c>
      <c r="Q48" s="19">
        <f t="shared" si="2"/>
        <v>9.11</v>
      </c>
    </row>
    <row r="49" spans="1:17" x14ac:dyDescent="0.25">
      <c r="A49" s="12">
        <v>557592</v>
      </c>
      <c r="B49" s="12" t="s">
        <v>38</v>
      </c>
      <c r="C49" s="12" t="s">
        <v>20</v>
      </c>
      <c r="D49" s="12">
        <f t="shared" si="0"/>
        <v>2024</v>
      </c>
      <c r="E49" s="12">
        <f t="shared" si="1"/>
        <v>3</v>
      </c>
      <c r="F49" s="13">
        <v>45381</v>
      </c>
      <c r="G49" s="14">
        <v>0.82430555555555562</v>
      </c>
      <c r="H49" s="14">
        <v>0.8652777777777777</v>
      </c>
      <c r="I49" s="15">
        <v>59</v>
      </c>
      <c r="J49" s="12" t="s">
        <v>15</v>
      </c>
      <c r="K49" s="12" t="s">
        <v>28</v>
      </c>
      <c r="L49" s="16">
        <v>0</v>
      </c>
      <c r="M49" s="15">
        <v>17.87</v>
      </c>
      <c r="N49" s="15">
        <v>3</v>
      </c>
      <c r="O49" s="15">
        <v>0.01</v>
      </c>
      <c r="P49" s="12" t="b">
        <v>1</v>
      </c>
      <c r="Q49" s="19">
        <f t="shared" si="2"/>
        <v>3.01</v>
      </c>
    </row>
    <row r="50" spans="1:17" x14ac:dyDescent="0.25">
      <c r="A50" s="12">
        <v>945687</v>
      </c>
      <c r="B50" s="12" t="s">
        <v>29</v>
      </c>
      <c r="C50" s="12" t="s">
        <v>30</v>
      </c>
      <c r="D50" s="12">
        <f t="shared" si="0"/>
        <v>2024</v>
      </c>
      <c r="E50" s="12">
        <f t="shared" si="1"/>
        <v>10</v>
      </c>
      <c r="F50" s="13">
        <v>45574</v>
      </c>
      <c r="G50" s="14">
        <v>0.89861111111111114</v>
      </c>
      <c r="H50" s="14">
        <v>0.94374999999999998</v>
      </c>
      <c r="I50" s="15">
        <v>65</v>
      </c>
      <c r="J50" s="12" t="s">
        <v>15</v>
      </c>
      <c r="K50" s="12" t="s">
        <v>28</v>
      </c>
      <c r="L50" s="16">
        <v>4</v>
      </c>
      <c r="M50" s="15">
        <v>8.19</v>
      </c>
      <c r="N50" s="15">
        <v>8</v>
      </c>
      <c r="O50" s="15">
        <v>2.54</v>
      </c>
      <c r="P50" s="12" t="b">
        <v>0</v>
      </c>
      <c r="Q50" s="19">
        <f t="shared" si="2"/>
        <v>10.54</v>
      </c>
    </row>
    <row r="51" spans="1:17" x14ac:dyDescent="0.25">
      <c r="A51" s="12">
        <v>854717</v>
      </c>
      <c r="B51" s="12" t="s">
        <v>26</v>
      </c>
      <c r="C51" s="12" t="s">
        <v>20</v>
      </c>
      <c r="D51" s="12">
        <f t="shared" si="0"/>
        <v>2024</v>
      </c>
      <c r="E51" s="12">
        <f t="shared" si="1"/>
        <v>8</v>
      </c>
      <c r="F51" s="13">
        <v>45532</v>
      </c>
      <c r="G51" s="14">
        <v>0.22847222222222222</v>
      </c>
      <c r="H51" s="14">
        <v>0.27152777777777776</v>
      </c>
      <c r="I51" s="15">
        <v>62</v>
      </c>
      <c r="J51" s="12" t="s">
        <v>21</v>
      </c>
      <c r="K51" s="12" t="s">
        <v>31</v>
      </c>
      <c r="L51" s="16">
        <v>5</v>
      </c>
      <c r="M51" s="15">
        <v>7.74</v>
      </c>
      <c r="N51" s="15">
        <v>10.75</v>
      </c>
      <c r="O51" s="15">
        <v>0.38</v>
      </c>
      <c r="P51" s="12" t="b">
        <v>0</v>
      </c>
      <c r="Q51" s="19">
        <f t="shared" si="2"/>
        <v>11.13</v>
      </c>
    </row>
    <row r="52" spans="1:17" x14ac:dyDescent="0.25">
      <c r="A52" s="12">
        <v>540869</v>
      </c>
      <c r="B52" s="12" t="s">
        <v>33</v>
      </c>
      <c r="C52" s="12" t="s">
        <v>34</v>
      </c>
      <c r="D52" s="12">
        <f t="shared" si="0"/>
        <v>2025</v>
      </c>
      <c r="E52" s="12">
        <f t="shared" si="1"/>
        <v>4</v>
      </c>
      <c r="F52" s="13">
        <v>45770</v>
      </c>
      <c r="G52" s="14">
        <v>8.4027777777777771E-2</v>
      </c>
      <c r="H52" s="14">
        <v>0.14097222222222222</v>
      </c>
      <c r="I52" s="15">
        <v>82</v>
      </c>
      <c r="J52" s="12" t="s">
        <v>21</v>
      </c>
      <c r="K52" s="12" t="s">
        <v>31</v>
      </c>
      <c r="L52" s="16">
        <v>4</v>
      </c>
      <c r="M52" s="15">
        <v>20.93</v>
      </c>
      <c r="N52" s="15">
        <v>9.5</v>
      </c>
      <c r="O52" s="15">
        <v>0.91</v>
      </c>
      <c r="P52" s="12" t="b">
        <v>0</v>
      </c>
      <c r="Q52" s="19">
        <f t="shared" si="2"/>
        <v>10.41</v>
      </c>
    </row>
    <row r="53" spans="1:17" x14ac:dyDescent="0.25">
      <c r="A53" s="12">
        <v>320392</v>
      </c>
      <c r="B53" s="12" t="s">
        <v>33</v>
      </c>
      <c r="C53" s="12" t="s">
        <v>17</v>
      </c>
      <c r="D53" s="12">
        <f t="shared" si="0"/>
        <v>2025</v>
      </c>
      <c r="E53" s="12">
        <f t="shared" si="1"/>
        <v>4</v>
      </c>
      <c r="F53" s="13">
        <v>45763</v>
      </c>
      <c r="G53" s="14">
        <v>0.2076388888888889</v>
      </c>
      <c r="H53" s="14">
        <v>0.24305555555555555</v>
      </c>
      <c r="I53" s="15">
        <v>51</v>
      </c>
      <c r="J53" s="12" t="s">
        <v>21</v>
      </c>
      <c r="K53" s="12" t="s">
        <v>31</v>
      </c>
      <c r="L53" s="16">
        <v>3</v>
      </c>
      <c r="M53" s="15">
        <v>17.05</v>
      </c>
      <c r="N53" s="15">
        <v>8.25</v>
      </c>
      <c r="O53" s="15">
        <v>1.53</v>
      </c>
      <c r="P53" s="12" t="b">
        <v>0</v>
      </c>
      <c r="Q53" s="19">
        <f t="shared" si="2"/>
        <v>9.7799999999999994</v>
      </c>
    </row>
    <row r="54" spans="1:17" x14ac:dyDescent="0.25">
      <c r="A54" s="12">
        <v>932291</v>
      </c>
      <c r="B54" s="12" t="s">
        <v>23</v>
      </c>
      <c r="C54" s="12" t="s">
        <v>27</v>
      </c>
      <c r="D54" s="12">
        <f t="shared" si="0"/>
        <v>2024</v>
      </c>
      <c r="E54" s="12">
        <f t="shared" si="1"/>
        <v>8</v>
      </c>
      <c r="F54" s="13">
        <v>45512</v>
      </c>
      <c r="G54" s="14">
        <v>0.42291666666666666</v>
      </c>
      <c r="H54" s="14">
        <v>0.47500000000000003</v>
      </c>
      <c r="I54" s="15">
        <v>75</v>
      </c>
      <c r="J54" s="12" t="s">
        <v>21</v>
      </c>
      <c r="K54" s="12" t="s">
        <v>18</v>
      </c>
      <c r="L54" s="16">
        <v>1</v>
      </c>
      <c r="M54" s="15">
        <v>16.98</v>
      </c>
      <c r="N54" s="15">
        <v>5.75</v>
      </c>
      <c r="O54" s="15">
        <v>0.67</v>
      </c>
      <c r="P54" s="12" t="b">
        <v>0</v>
      </c>
      <c r="Q54" s="19">
        <f t="shared" si="2"/>
        <v>6.42</v>
      </c>
    </row>
    <row r="55" spans="1:17" x14ac:dyDescent="0.25">
      <c r="A55" s="12">
        <v>308802</v>
      </c>
      <c r="B55" s="12" t="s">
        <v>23</v>
      </c>
      <c r="C55" s="12" t="s">
        <v>14</v>
      </c>
      <c r="D55" s="12">
        <f t="shared" si="0"/>
        <v>2024</v>
      </c>
      <c r="E55" s="12">
        <f t="shared" si="1"/>
        <v>2</v>
      </c>
      <c r="F55" s="13">
        <v>45327</v>
      </c>
      <c r="G55" s="14">
        <v>0.89513888888888893</v>
      </c>
      <c r="H55" s="14">
        <v>0.92361111111111116</v>
      </c>
      <c r="I55" s="15">
        <v>41</v>
      </c>
      <c r="J55" s="12" t="s">
        <v>21</v>
      </c>
      <c r="K55" s="12" t="s">
        <v>22</v>
      </c>
      <c r="L55" s="16">
        <v>0</v>
      </c>
      <c r="M55" s="15">
        <v>11.66</v>
      </c>
      <c r="N55" s="15">
        <v>4.5</v>
      </c>
      <c r="O55" s="15">
        <v>2.66</v>
      </c>
      <c r="P55" s="12" t="b">
        <v>0</v>
      </c>
      <c r="Q55" s="19">
        <f t="shared" si="2"/>
        <v>7.16</v>
      </c>
    </row>
    <row r="56" spans="1:17" x14ac:dyDescent="0.25">
      <c r="A56" s="12">
        <v>703634</v>
      </c>
      <c r="B56" s="12" t="s">
        <v>19</v>
      </c>
      <c r="C56" s="12" t="s">
        <v>24</v>
      </c>
      <c r="D56" s="12">
        <f t="shared" si="0"/>
        <v>2025</v>
      </c>
      <c r="E56" s="12">
        <f t="shared" si="1"/>
        <v>1</v>
      </c>
      <c r="F56" s="13">
        <v>45675</v>
      </c>
      <c r="G56" s="14">
        <v>0.99375000000000002</v>
      </c>
      <c r="H56" s="14">
        <v>3.6111111111111115E-2</v>
      </c>
      <c r="I56" s="15">
        <v>61</v>
      </c>
      <c r="J56" s="12" t="s">
        <v>15</v>
      </c>
      <c r="K56" s="12" t="s">
        <v>16</v>
      </c>
      <c r="L56" s="16">
        <v>5</v>
      </c>
      <c r="M56" s="15">
        <v>17.350000000000001</v>
      </c>
      <c r="N56" s="15">
        <v>9.25</v>
      </c>
      <c r="O56" s="15">
        <v>4.46</v>
      </c>
      <c r="P56" s="12" t="b">
        <v>1</v>
      </c>
      <c r="Q56" s="19">
        <f t="shared" si="2"/>
        <v>13.71</v>
      </c>
    </row>
    <row r="57" spans="1:17" x14ac:dyDescent="0.25">
      <c r="A57" s="12">
        <v>907451</v>
      </c>
      <c r="B57" s="12" t="s">
        <v>13</v>
      </c>
      <c r="C57" s="12" t="s">
        <v>24</v>
      </c>
      <c r="D57" s="12">
        <f t="shared" si="0"/>
        <v>2024</v>
      </c>
      <c r="E57" s="12">
        <f t="shared" si="1"/>
        <v>6</v>
      </c>
      <c r="F57" s="13">
        <v>45461</v>
      </c>
      <c r="G57" s="14">
        <v>0.9784722222222223</v>
      </c>
      <c r="H57" s="14">
        <v>6.9444444444444447E-4</v>
      </c>
      <c r="I57" s="15">
        <v>32</v>
      </c>
      <c r="J57" s="12" t="s">
        <v>21</v>
      </c>
      <c r="K57" s="12" t="s">
        <v>18</v>
      </c>
      <c r="L57" s="16">
        <v>4</v>
      </c>
      <c r="M57" s="15">
        <v>6.61</v>
      </c>
      <c r="N57" s="15">
        <v>9.5</v>
      </c>
      <c r="O57" s="15">
        <v>2.5499999999999998</v>
      </c>
      <c r="P57" s="12" t="b">
        <v>0</v>
      </c>
      <c r="Q57" s="19">
        <f t="shared" si="2"/>
        <v>12.05</v>
      </c>
    </row>
    <row r="58" spans="1:17" x14ac:dyDescent="0.25">
      <c r="A58" s="12">
        <v>578634</v>
      </c>
      <c r="B58" s="12" t="s">
        <v>23</v>
      </c>
      <c r="C58" s="12" t="s">
        <v>39</v>
      </c>
      <c r="D58" s="12">
        <f t="shared" si="0"/>
        <v>2025</v>
      </c>
      <c r="E58" s="12">
        <f t="shared" si="1"/>
        <v>2</v>
      </c>
      <c r="F58" s="13">
        <v>45704</v>
      </c>
      <c r="G58" s="14">
        <v>0.54166666666666663</v>
      </c>
      <c r="H58" s="14">
        <v>0.59791666666666665</v>
      </c>
      <c r="I58" s="15">
        <v>81</v>
      </c>
      <c r="J58" s="12" t="s">
        <v>21</v>
      </c>
      <c r="K58" s="12" t="s">
        <v>31</v>
      </c>
      <c r="L58" s="16">
        <v>4</v>
      </c>
      <c r="M58" s="15">
        <v>20.47</v>
      </c>
      <c r="N58" s="15">
        <v>9.5</v>
      </c>
      <c r="O58" s="15">
        <v>4.46</v>
      </c>
      <c r="P58" s="12" t="b">
        <v>1</v>
      </c>
      <c r="Q58" s="19">
        <f t="shared" si="2"/>
        <v>13.96</v>
      </c>
    </row>
    <row r="59" spans="1:17" x14ac:dyDescent="0.25">
      <c r="A59" s="12">
        <v>547470</v>
      </c>
      <c r="B59" s="12" t="s">
        <v>29</v>
      </c>
      <c r="C59" s="12" t="s">
        <v>39</v>
      </c>
      <c r="D59" s="12">
        <f t="shared" si="0"/>
        <v>2024</v>
      </c>
      <c r="E59" s="12">
        <f t="shared" si="1"/>
        <v>5</v>
      </c>
      <c r="F59" s="13">
        <v>45415</v>
      </c>
      <c r="G59" s="14">
        <v>0.62152777777777779</v>
      </c>
      <c r="H59" s="14">
        <v>0.67013888888888884</v>
      </c>
      <c r="I59" s="15">
        <v>70</v>
      </c>
      <c r="J59" s="12" t="s">
        <v>21</v>
      </c>
      <c r="K59" s="12" t="s">
        <v>28</v>
      </c>
      <c r="L59" s="16">
        <v>1</v>
      </c>
      <c r="M59" s="15">
        <v>21.08</v>
      </c>
      <c r="N59" s="15">
        <v>5.75</v>
      </c>
      <c r="O59" s="15">
        <v>0.83</v>
      </c>
      <c r="P59" s="12" t="b">
        <v>0</v>
      </c>
      <c r="Q59" s="19">
        <f t="shared" si="2"/>
        <v>6.58</v>
      </c>
    </row>
    <row r="60" spans="1:17" x14ac:dyDescent="0.25">
      <c r="A60" s="12">
        <v>915451</v>
      </c>
      <c r="B60" s="12" t="s">
        <v>29</v>
      </c>
      <c r="C60" s="12" t="s">
        <v>39</v>
      </c>
      <c r="D60" s="12">
        <f t="shared" si="0"/>
        <v>2025</v>
      </c>
      <c r="E60" s="12">
        <f t="shared" si="1"/>
        <v>5</v>
      </c>
      <c r="F60" s="13">
        <v>45778</v>
      </c>
      <c r="G60" s="14">
        <v>0.80972222222222223</v>
      </c>
      <c r="H60" s="14">
        <v>0.83750000000000002</v>
      </c>
      <c r="I60" s="15">
        <v>40</v>
      </c>
      <c r="J60" s="12" t="s">
        <v>21</v>
      </c>
      <c r="K60" s="12" t="s">
        <v>31</v>
      </c>
      <c r="L60" s="16">
        <v>0</v>
      </c>
      <c r="M60" s="15">
        <v>17.98</v>
      </c>
      <c r="N60" s="15">
        <v>4.5</v>
      </c>
      <c r="O60" s="15">
        <v>0.7</v>
      </c>
      <c r="P60" s="12" t="b">
        <v>0</v>
      </c>
      <c r="Q60" s="19">
        <f t="shared" si="2"/>
        <v>5.2</v>
      </c>
    </row>
    <row r="61" spans="1:17" x14ac:dyDescent="0.25">
      <c r="A61" s="12">
        <v>452161</v>
      </c>
      <c r="B61" s="12" t="s">
        <v>25</v>
      </c>
      <c r="C61" s="12" t="s">
        <v>20</v>
      </c>
      <c r="D61" s="12">
        <f t="shared" si="0"/>
        <v>2024</v>
      </c>
      <c r="E61" s="12">
        <f t="shared" si="1"/>
        <v>3</v>
      </c>
      <c r="F61" s="13">
        <v>45354</v>
      </c>
      <c r="G61" s="14">
        <v>0.58611111111111114</v>
      </c>
      <c r="H61" s="14">
        <v>0.60486111111111118</v>
      </c>
      <c r="I61" s="15">
        <v>27</v>
      </c>
      <c r="J61" s="12" t="s">
        <v>15</v>
      </c>
      <c r="K61" s="12" t="s">
        <v>16</v>
      </c>
      <c r="L61" s="16">
        <v>3</v>
      </c>
      <c r="M61" s="15">
        <v>17.5</v>
      </c>
      <c r="N61" s="15">
        <v>6.75</v>
      </c>
      <c r="O61" s="15">
        <v>3.53</v>
      </c>
      <c r="P61" s="12" t="b">
        <v>1</v>
      </c>
      <c r="Q61" s="19">
        <f t="shared" si="2"/>
        <v>10.28</v>
      </c>
    </row>
    <row r="62" spans="1:17" x14ac:dyDescent="0.25">
      <c r="A62" s="12">
        <v>167348</v>
      </c>
      <c r="B62" s="12" t="s">
        <v>33</v>
      </c>
      <c r="C62" s="12" t="s">
        <v>24</v>
      </c>
      <c r="D62" s="12">
        <f t="shared" si="0"/>
        <v>2024</v>
      </c>
      <c r="E62" s="12">
        <f t="shared" si="1"/>
        <v>9</v>
      </c>
      <c r="F62" s="13">
        <v>45549</v>
      </c>
      <c r="G62" s="14">
        <v>2.7777777777777779E-3</v>
      </c>
      <c r="H62" s="14">
        <v>5.7638888888888885E-2</v>
      </c>
      <c r="I62" s="15">
        <v>79</v>
      </c>
      <c r="J62" s="12" t="s">
        <v>21</v>
      </c>
      <c r="K62" s="12" t="s">
        <v>31</v>
      </c>
      <c r="L62" s="16">
        <v>0</v>
      </c>
      <c r="M62" s="15">
        <v>5.57</v>
      </c>
      <c r="N62" s="15">
        <v>4.5</v>
      </c>
      <c r="O62" s="15">
        <v>2.1</v>
      </c>
      <c r="P62" s="12" t="b">
        <v>1</v>
      </c>
      <c r="Q62" s="19">
        <f t="shared" si="2"/>
        <v>6.6</v>
      </c>
    </row>
    <row r="63" spans="1:17" x14ac:dyDescent="0.25">
      <c r="A63" s="12">
        <v>907189</v>
      </c>
      <c r="B63" s="12" t="s">
        <v>38</v>
      </c>
      <c r="C63" s="12" t="s">
        <v>14</v>
      </c>
      <c r="D63" s="12">
        <f t="shared" si="0"/>
        <v>2025</v>
      </c>
      <c r="E63" s="12">
        <f t="shared" si="1"/>
        <v>3</v>
      </c>
      <c r="F63" s="13">
        <v>45739</v>
      </c>
      <c r="G63" s="14">
        <v>0.15138888888888888</v>
      </c>
      <c r="H63" s="14">
        <v>0.19166666666666665</v>
      </c>
      <c r="I63" s="15">
        <v>58</v>
      </c>
      <c r="J63" s="12" t="s">
        <v>21</v>
      </c>
      <c r="K63" s="12" t="s">
        <v>18</v>
      </c>
      <c r="L63" s="16">
        <v>2</v>
      </c>
      <c r="M63" s="15">
        <v>7.82</v>
      </c>
      <c r="N63" s="15">
        <v>7</v>
      </c>
      <c r="O63" s="15">
        <v>1.95</v>
      </c>
      <c r="P63" s="12" t="b">
        <v>1</v>
      </c>
      <c r="Q63" s="19">
        <f t="shared" si="2"/>
        <v>8.9499999999999993</v>
      </c>
    </row>
    <row r="64" spans="1:17" x14ac:dyDescent="0.25">
      <c r="A64" s="12">
        <v>976325</v>
      </c>
      <c r="B64" s="12" t="s">
        <v>33</v>
      </c>
      <c r="C64" s="12" t="s">
        <v>20</v>
      </c>
      <c r="D64" s="12">
        <f t="shared" si="0"/>
        <v>2025</v>
      </c>
      <c r="E64" s="12">
        <f t="shared" si="1"/>
        <v>2</v>
      </c>
      <c r="F64" s="13">
        <v>45716</v>
      </c>
      <c r="G64" s="14">
        <v>0.19305555555555554</v>
      </c>
      <c r="H64" s="14">
        <v>0.25347222222222221</v>
      </c>
      <c r="I64" s="15">
        <v>87</v>
      </c>
      <c r="J64" s="12" t="s">
        <v>15</v>
      </c>
      <c r="K64" s="12" t="s">
        <v>31</v>
      </c>
      <c r="L64" s="16">
        <v>1</v>
      </c>
      <c r="M64" s="15">
        <v>7.19</v>
      </c>
      <c r="N64" s="15">
        <v>4.25</v>
      </c>
      <c r="O64" s="15">
        <v>1.46</v>
      </c>
      <c r="P64" s="12" t="b">
        <v>0</v>
      </c>
      <c r="Q64" s="19">
        <f t="shared" si="2"/>
        <v>5.71</v>
      </c>
    </row>
    <row r="65" spans="1:17" x14ac:dyDescent="0.25">
      <c r="A65" s="12">
        <v>507746</v>
      </c>
      <c r="B65" s="12" t="s">
        <v>25</v>
      </c>
      <c r="C65" s="12" t="s">
        <v>24</v>
      </c>
      <c r="D65" s="12">
        <f t="shared" si="0"/>
        <v>2024</v>
      </c>
      <c r="E65" s="12">
        <f t="shared" si="1"/>
        <v>5</v>
      </c>
      <c r="F65" s="13">
        <v>45420</v>
      </c>
      <c r="G65" s="14">
        <v>0.19375000000000001</v>
      </c>
      <c r="H65" s="14">
        <v>0.24166666666666667</v>
      </c>
      <c r="I65" s="15">
        <v>69</v>
      </c>
      <c r="J65" s="12" t="s">
        <v>15</v>
      </c>
      <c r="K65" s="12" t="s">
        <v>22</v>
      </c>
      <c r="L65" s="16">
        <v>4</v>
      </c>
      <c r="M65" s="15">
        <v>1.1599999999999999</v>
      </c>
      <c r="N65" s="15">
        <v>8</v>
      </c>
      <c r="O65" s="15">
        <v>1.18</v>
      </c>
      <c r="P65" s="12" t="b">
        <v>0</v>
      </c>
      <c r="Q65" s="19">
        <f t="shared" si="2"/>
        <v>9.18</v>
      </c>
    </row>
    <row r="66" spans="1:17" x14ac:dyDescent="0.25">
      <c r="A66" s="12">
        <v>691807</v>
      </c>
      <c r="B66" s="12" t="s">
        <v>35</v>
      </c>
      <c r="C66" s="12" t="s">
        <v>27</v>
      </c>
      <c r="D66" s="12">
        <f t="shared" si="0"/>
        <v>2025</v>
      </c>
      <c r="E66" s="12">
        <f t="shared" si="1"/>
        <v>5</v>
      </c>
      <c r="F66" s="13">
        <v>45791</v>
      </c>
      <c r="G66" s="14">
        <v>0.23819444444444446</v>
      </c>
      <c r="H66" s="14">
        <v>0.28263888888888888</v>
      </c>
      <c r="I66" s="15">
        <v>64</v>
      </c>
      <c r="J66" s="12" t="s">
        <v>15</v>
      </c>
      <c r="K66" s="12" t="s">
        <v>31</v>
      </c>
      <c r="L66" s="16">
        <v>1</v>
      </c>
      <c r="M66" s="15">
        <v>1.73</v>
      </c>
      <c r="N66" s="15">
        <v>4.25</v>
      </c>
      <c r="O66" s="15">
        <v>1.1399999999999999</v>
      </c>
      <c r="P66" s="12" t="b">
        <v>0</v>
      </c>
      <c r="Q66" s="19">
        <f t="shared" si="2"/>
        <v>5.39</v>
      </c>
    </row>
    <row r="67" spans="1:17" x14ac:dyDescent="0.25">
      <c r="A67" s="12">
        <v>321941</v>
      </c>
      <c r="B67" s="12" t="s">
        <v>36</v>
      </c>
      <c r="C67" s="12" t="s">
        <v>37</v>
      </c>
      <c r="D67" s="12">
        <f t="shared" si="0"/>
        <v>2024</v>
      </c>
      <c r="E67" s="12">
        <f t="shared" si="1"/>
        <v>9</v>
      </c>
      <c r="F67" s="13">
        <v>45554</v>
      </c>
      <c r="G67" s="14">
        <v>0.14375000000000002</v>
      </c>
      <c r="H67" s="14">
        <v>0.18402777777777779</v>
      </c>
      <c r="I67" s="15">
        <v>58</v>
      </c>
      <c r="J67" s="12" t="s">
        <v>21</v>
      </c>
      <c r="K67" s="12" t="s">
        <v>31</v>
      </c>
      <c r="L67" s="16">
        <v>2</v>
      </c>
      <c r="M67" s="15">
        <v>20.96</v>
      </c>
      <c r="N67" s="15">
        <v>7</v>
      </c>
      <c r="O67" s="15">
        <v>1.41</v>
      </c>
      <c r="P67" s="12" t="b">
        <v>0</v>
      </c>
      <c r="Q67" s="19">
        <f t="shared" si="2"/>
        <v>8.41</v>
      </c>
    </row>
    <row r="68" spans="1:17" x14ac:dyDescent="0.25">
      <c r="A68" s="12">
        <v>885408</v>
      </c>
      <c r="B68" s="12" t="s">
        <v>29</v>
      </c>
      <c r="C68" s="12" t="s">
        <v>14</v>
      </c>
      <c r="D68" s="12">
        <f t="shared" si="0"/>
        <v>2024</v>
      </c>
      <c r="E68" s="12">
        <f t="shared" si="1"/>
        <v>9</v>
      </c>
      <c r="F68" s="13">
        <v>45563</v>
      </c>
      <c r="G68" s="14">
        <v>0.8222222222222223</v>
      </c>
      <c r="H68" s="14">
        <v>0.84861111111111109</v>
      </c>
      <c r="I68" s="15">
        <v>38</v>
      </c>
      <c r="J68" s="12" t="s">
        <v>15</v>
      </c>
      <c r="K68" s="12" t="s">
        <v>18</v>
      </c>
      <c r="L68" s="16">
        <v>0</v>
      </c>
      <c r="M68" s="15">
        <v>23.77</v>
      </c>
      <c r="N68" s="15">
        <v>3</v>
      </c>
      <c r="O68" s="15">
        <v>1</v>
      </c>
      <c r="P68" s="12" t="b">
        <v>1</v>
      </c>
      <c r="Q68" s="19">
        <f t="shared" si="2"/>
        <v>4</v>
      </c>
    </row>
    <row r="69" spans="1:17" x14ac:dyDescent="0.25">
      <c r="A69" s="12">
        <v>121369</v>
      </c>
      <c r="B69" s="12" t="s">
        <v>38</v>
      </c>
      <c r="C69" s="12" t="s">
        <v>34</v>
      </c>
      <c r="D69" s="12">
        <f t="shared" si="0"/>
        <v>2024</v>
      </c>
      <c r="E69" s="12">
        <f t="shared" si="1"/>
        <v>7</v>
      </c>
      <c r="F69" s="13">
        <v>45477</v>
      </c>
      <c r="G69" s="14">
        <v>0.28333333333333333</v>
      </c>
      <c r="H69" s="14">
        <v>0.30138888888888887</v>
      </c>
      <c r="I69" s="15">
        <v>26</v>
      </c>
      <c r="J69" s="12" t="s">
        <v>21</v>
      </c>
      <c r="K69" s="12" t="s">
        <v>18</v>
      </c>
      <c r="L69" s="16">
        <v>4</v>
      </c>
      <c r="M69" s="15">
        <v>23.72</v>
      </c>
      <c r="N69" s="15">
        <v>9.5</v>
      </c>
      <c r="O69" s="15">
        <v>1.4</v>
      </c>
      <c r="P69" s="12" t="b">
        <v>0</v>
      </c>
      <c r="Q69" s="19">
        <f t="shared" si="2"/>
        <v>10.9</v>
      </c>
    </row>
    <row r="70" spans="1:17" x14ac:dyDescent="0.25">
      <c r="A70" s="12">
        <v>368690</v>
      </c>
      <c r="B70" s="12" t="s">
        <v>25</v>
      </c>
      <c r="C70" s="12" t="s">
        <v>34</v>
      </c>
      <c r="D70" s="12">
        <f t="shared" ref="D70:D133" si="3">YEAR(F70)</f>
        <v>2025</v>
      </c>
      <c r="E70" s="12">
        <f t="shared" ref="E70:E133" si="4">MONTH(F70)</f>
        <v>4</v>
      </c>
      <c r="F70" s="13">
        <v>45762</v>
      </c>
      <c r="G70" s="14">
        <v>0.61041666666666672</v>
      </c>
      <c r="H70" s="14">
        <v>0.67083333333333339</v>
      </c>
      <c r="I70" s="15">
        <v>87</v>
      </c>
      <c r="J70" s="12" t="s">
        <v>15</v>
      </c>
      <c r="K70" s="12" t="s">
        <v>16</v>
      </c>
      <c r="L70" s="16">
        <v>2</v>
      </c>
      <c r="M70" s="15">
        <v>3.15</v>
      </c>
      <c r="N70" s="15">
        <v>5.5</v>
      </c>
      <c r="O70" s="15">
        <v>0.08</v>
      </c>
      <c r="P70" s="12" t="b">
        <v>0</v>
      </c>
      <c r="Q70" s="19">
        <f t="shared" ref="Q70:Q133" si="5">N70+O70</f>
        <v>5.58</v>
      </c>
    </row>
    <row r="71" spans="1:17" x14ac:dyDescent="0.25">
      <c r="A71" s="12">
        <v>427110</v>
      </c>
      <c r="B71" s="12" t="s">
        <v>38</v>
      </c>
      <c r="C71" s="12" t="s">
        <v>24</v>
      </c>
      <c r="D71" s="12">
        <f t="shared" si="3"/>
        <v>2024</v>
      </c>
      <c r="E71" s="12">
        <f t="shared" si="4"/>
        <v>11</v>
      </c>
      <c r="F71" s="13">
        <v>45600</v>
      </c>
      <c r="G71" s="14">
        <v>9.0277777777777776E-2</v>
      </c>
      <c r="H71" s="14">
        <v>0.11458333333333333</v>
      </c>
      <c r="I71" s="15">
        <v>35</v>
      </c>
      <c r="J71" s="12" t="s">
        <v>15</v>
      </c>
      <c r="K71" s="12" t="s">
        <v>22</v>
      </c>
      <c r="L71" s="16">
        <v>5</v>
      </c>
      <c r="M71" s="15">
        <v>20.85</v>
      </c>
      <c r="N71" s="15">
        <v>9.25</v>
      </c>
      <c r="O71" s="15">
        <v>0.73</v>
      </c>
      <c r="P71" s="12" t="b">
        <v>0</v>
      </c>
      <c r="Q71" s="19">
        <f t="shared" si="5"/>
        <v>9.98</v>
      </c>
    </row>
    <row r="72" spans="1:17" x14ac:dyDescent="0.25">
      <c r="A72" s="12">
        <v>831059</v>
      </c>
      <c r="B72" s="12" t="s">
        <v>26</v>
      </c>
      <c r="C72" s="12" t="s">
        <v>17</v>
      </c>
      <c r="D72" s="12">
        <f t="shared" si="3"/>
        <v>2024</v>
      </c>
      <c r="E72" s="12">
        <f t="shared" si="4"/>
        <v>4</v>
      </c>
      <c r="F72" s="13">
        <v>45386</v>
      </c>
      <c r="G72" s="14">
        <v>2.5694444444444447E-2</v>
      </c>
      <c r="H72" s="14">
        <v>8.2638888888888887E-2</v>
      </c>
      <c r="I72" s="15">
        <v>82</v>
      </c>
      <c r="J72" s="12" t="s">
        <v>15</v>
      </c>
      <c r="K72" s="12" t="s">
        <v>28</v>
      </c>
      <c r="L72" s="16">
        <v>4</v>
      </c>
      <c r="M72" s="15">
        <v>11</v>
      </c>
      <c r="N72" s="15">
        <v>8</v>
      </c>
      <c r="O72" s="15">
        <v>1.1100000000000001</v>
      </c>
      <c r="P72" s="12" t="b">
        <v>0</v>
      </c>
      <c r="Q72" s="19">
        <f t="shared" si="5"/>
        <v>9.11</v>
      </c>
    </row>
    <row r="73" spans="1:17" x14ac:dyDescent="0.25">
      <c r="A73" s="12">
        <v>630538</v>
      </c>
      <c r="B73" s="12" t="s">
        <v>25</v>
      </c>
      <c r="C73" s="12" t="s">
        <v>14</v>
      </c>
      <c r="D73" s="12">
        <f t="shared" si="3"/>
        <v>2024</v>
      </c>
      <c r="E73" s="12">
        <f t="shared" si="4"/>
        <v>11</v>
      </c>
      <c r="F73" s="13">
        <v>45618</v>
      </c>
      <c r="G73" s="14">
        <v>0.26874999999999999</v>
      </c>
      <c r="H73" s="14">
        <v>0.31875000000000003</v>
      </c>
      <c r="I73" s="15">
        <v>72</v>
      </c>
      <c r="J73" s="12" t="s">
        <v>15</v>
      </c>
      <c r="K73" s="12" t="s">
        <v>31</v>
      </c>
      <c r="L73" s="16">
        <v>2</v>
      </c>
      <c r="M73" s="15">
        <v>16.07</v>
      </c>
      <c r="N73" s="15">
        <v>5.5</v>
      </c>
      <c r="O73" s="15">
        <v>2.4900000000000002</v>
      </c>
      <c r="P73" s="12" t="b">
        <v>0</v>
      </c>
      <c r="Q73" s="19">
        <f t="shared" si="5"/>
        <v>7.99</v>
      </c>
    </row>
    <row r="74" spans="1:17" x14ac:dyDescent="0.25">
      <c r="A74" s="12">
        <v>841666</v>
      </c>
      <c r="B74" s="12" t="s">
        <v>23</v>
      </c>
      <c r="C74" s="12" t="s">
        <v>24</v>
      </c>
      <c r="D74" s="12">
        <f t="shared" si="3"/>
        <v>2024</v>
      </c>
      <c r="E74" s="12">
        <f t="shared" si="4"/>
        <v>5</v>
      </c>
      <c r="F74" s="13">
        <v>45428</v>
      </c>
      <c r="G74" s="14">
        <v>0.80902777777777779</v>
      </c>
      <c r="H74" s="14">
        <v>0.8618055555555556</v>
      </c>
      <c r="I74" s="15">
        <v>76</v>
      </c>
      <c r="J74" s="12" t="s">
        <v>21</v>
      </c>
      <c r="K74" s="12" t="s">
        <v>22</v>
      </c>
      <c r="L74" s="16">
        <v>4</v>
      </c>
      <c r="M74" s="15">
        <v>19.48</v>
      </c>
      <c r="N74" s="15">
        <v>9.5</v>
      </c>
      <c r="O74" s="15">
        <v>1.39</v>
      </c>
      <c r="P74" s="12" t="b">
        <v>0</v>
      </c>
      <c r="Q74" s="19">
        <f t="shared" si="5"/>
        <v>10.89</v>
      </c>
    </row>
    <row r="75" spans="1:17" x14ac:dyDescent="0.25">
      <c r="A75" s="12">
        <v>965845</v>
      </c>
      <c r="B75" s="12" t="s">
        <v>38</v>
      </c>
      <c r="C75" s="12" t="s">
        <v>32</v>
      </c>
      <c r="D75" s="12">
        <f t="shared" si="3"/>
        <v>2024</v>
      </c>
      <c r="E75" s="12">
        <f t="shared" si="4"/>
        <v>9</v>
      </c>
      <c r="F75" s="13">
        <v>45542</v>
      </c>
      <c r="G75" s="14">
        <v>0.34097222222222223</v>
      </c>
      <c r="H75" s="14">
        <v>0.36944444444444446</v>
      </c>
      <c r="I75" s="15">
        <v>41</v>
      </c>
      <c r="J75" s="12" t="s">
        <v>15</v>
      </c>
      <c r="K75" s="12" t="s">
        <v>28</v>
      </c>
      <c r="L75" s="16">
        <v>3</v>
      </c>
      <c r="M75" s="15">
        <v>6.47</v>
      </c>
      <c r="N75" s="15">
        <v>6.75</v>
      </c>
      <c r="O75" s="15">
        <v>2.3199999999999998</v>
      </c>
      <c r="P75" s="12" t="b">
        <v>1</v>
      </c>
      <c r="Q75" s="19">
        <f t="shared" si="5"/>
        <v>9.07</v>
      </c>
    </row>
    <row r="76" spans="1:17" x14ac:dyDescent="0.25">
      <c r="A76" s="12">
        <v>739979</v>
      </c>
      <c r="B76" s="12" t="s">
        <v>33</v>
      </c>
      <c r="C76" s="12" t="s">
        <v>37</v>
      </c>
      <c r="D76" s="12">
        <f t="shared" si="3"/>
        <v>2024</v>
      </c>
      <c r="E76" s="12">
        <f t="shared" si="4"/>
        <v>1</v>
      </c>
      <c r="F76" s="13">
        <v>45314</v>
      </c>
      <c r="G76" s="14">
        <v>0.29166666666666669</v>
      </c>
      <c r="H76" s="14">
        <v>0.34236111111111112</v>
      </c>
      <c r="I76" s="15">
        <v>73</v>
      </c>
      <c r="J76" s="12" t="s">
        <v>21</v>
      </c>
      <c r="K76" s="12" t="s">
        <v>16</v>
      </c>
      <c r="L76" s="16">
        <v>3</v>
      </c>
      <c r="M76" s="15">
        <v>5.7</v>
      </c>
      <c r="N76" s="15">
        <v>8.25</v>
      </c>
      <c r="O76" s="15">
        <v>2.39</v>
      </c>
      <c r="P76" s="12" t="b">
        <v>0</v>
      </c>
      <c r="Q76" s="19">
        <f t="shared" si="5"/>
        <v>10.64</v>
      </c>
    </row>
    <row r="77" spans="1:17" x14ac:dyDescent="0.25">
      <c r="A77" s="12">
        <v>456871</v>
      </c>
      <c r="B77" s="12" t="s">
        <v>26</v>
      </c>
      <c r="C77" s="12" t="s">
        <v>17</v>
      </c>
      <c r="D77" s="12">
        <f t="shared" si="3"/>
        <v>2024</v>
      </c>
      <c r="E77" s="12">
        <f t="shared" si="4"/>
        <v>8</v>
      </c>
      <c r="F77" s="13">
        <v>45506</v>
      </c>
      <c r="G77" s="14">
        <v>0.58402777777777781</v>
      </c>
      <c r="H77" s="14">
        <v>0.64027777777777783</v>
      </c>
      <c r="I77" s="15">
        <v>81</v>
      </c>
      <c r="J77" s="12" t="s">
        <v>15</v>
      </c>
      <c r="K77" s="12" t="s">
        <v>22</v>
      </c>
      <c r="L77" s="16">
        <v>1</v>
      </c>
      <c r="M77" s="15">
        <v>2.6</v>
      </c>
      <c r="N77" s="15">
        <v>4.25</v>
      </c>
      <c r="O77" s="15">
        <v>2.16</v>
      </c>
      <c r="P77" s="12" t="b">
        <v>0</v>
      </c>
      <c r="Q77" s="19">
        <f t="shared" si="5"/>
        <v>6.41</v>
      </c>
    </row>
    <row r="78" spans="1:17" x14ac:dyDescent="0.25">
      <c r="A78" s="12">
        <v>612311</v>
      </c>
      <c r="B78" s="12" t="s">
        <v>29</v>
      </c>
      <c r="C78" s="12" t="s">
        <v>30</v>
      </c>
      <c r="D78" s="12">
        <f t="shared" si="3"/>
        <v>2025</v>
      </c>
      <c r="E78" s="12">
        <f t="shared" si="4"/>
        <v>1</v>
      </c>
      <c r="F78" s="13">
        <v>45661</v>
      </c>
      <c r="G78" s="14">
        <v>0.79236111111111107</v>
      </c>
      <c r="H78" s="14">
        <v>0.84236111111111101</v>
      </c>
      <c r="I78" s="15">
        <v>72</v>
      </c>
      <c r="J78" s="12" t="s">
        <v>21</v>
      </c>
      <c r="K78" s="12" t="s">
        <v>18</v>
      </c>
      <c r="L78" s="16">
        <v>0</v>
      </c>
      <c r="M78" s="15">
        <v>7.71</v>
      </c>
      <c r="N78" s="15">
        <v>4.5</v>
      </c>
      <c r="O78" s="15">
        <v>2.02</v>
      </c>
      <c r="P78" s="12" t="b">
        <v>1</v>
      </c>
      <c r="Q78" s="19">
        <f t="shared" si="5"/>
        <v>6.52</v>
      </c>
    </row>
    <row r="79" spans="1:17" x14ac:dyDescent="0.25">
      <c r="A79" s="12">
        <v>355123</v>
      </c>
      <c r="B79" s="12" t="s">
        <v>26</v>
      </c>
      <c r="C79" s="12" t="s">
        <v>17</v>
      </c>
      <c r="D79" s="12">
        <f t="shared" si="3"/>
        <v>2024</v>
      </c>
      <c r="E79" s="12">
        <f t="shared" si="4"/>
        <v>10</v>
      </c>
      <c r="F79" s="13">
        <v>45578</v>
      </c>
      <c r="G79" s="14">
        <v>0.62638888888888888</v>
      </c>
      <c r="H79" s="14">
        <v>0.67499999999999993</v>
      </c>
      <c r="I79" s="15">
        <v>70</v>
      </c>
      <c r="J79" s="12" t="s">
        <v>21</v>
      </c>
      <c r="K79" s="12" t="s">
        <v>31</v>
      </c>
      <c r="L79" s="16">
        <v>5</v>
      </c>
      <c r="M79" s="15">
        <v>13.98</v>
      </c>
      <c r="N79" s="15">
        <v>10.75</v>
      </c>
      <c r="O79" s="15">
        <v>1.76</v>
      </c>
      <c r="P79" s="12" t="b">
        <v>1</v>
      </c>
      <c r="Q79" s="19">
        <f t="shared" si="5"/>
        <v>12.51</v>
      </c>
    </row>
    <row r="80" spans="1:17" x14ac:dyDescent="0.25">
      <c r="A80" s="12">
        <v>575786</v>
      </c>
      <c r="B80" s="12" t="s">
        <v>26</v>
      </c>
      <c r="C80" s="12" t="s">
        <v>32</v>
      </c>
      <c r="D80" s="12">
        <f t="shared" si="3"/>
        <v>2024</v>
      </c>
      <c r="E80" s="12">
        <f t="shared" si="4"/>
        <v>7</v>
      </c>
      <c r="F80" s="13">
        <v>45487</v>
      </c>
      <c r="G80" s="14">
        <v>0.27083333333333331</v>
      </c>
      <c r="H80" s="14">
        <v>0.29791666666666666</v>
      </c>
      <c r="I80" s="15">
        <v>39</v>
      </c>
      <c r="J80" s="12" t="s">
        <v>15</v>
      </c>
      <c r="K80" s="12" t="s">
        <v>16</v>
      </c>
      <c r="L80" s="16">
        <v>2</v>
      </c>
      <c r="M80" s="15">
        <v>3.43</v>
      </c>
      <c r="N80" s="15">
        <v>5.5</v>
      </c>
      <c r="O80" s="15">
        <v>2.68</v>
      </c>
      <c r="P80" s="12" t="b">
        <v>1</v>
      </c>
      <c r="Q80" s="19">
        <f t="shared" si="5"/>
        <v>8.18</v>
      </c>
    </row>
    <row r="81" spans="1:17" x14ac:dyDescent="0.25">
      <c r="A81" s="12">
        <v>899213</v>
      </c>
      <c r="B81" s="12" t="s">
        <v>23</v>
      </c>
      <c r="C81" s="12" t="s">
        <v>30</v>
      </c>
      <c r="D81" s="12">
        <f t="shared" si="3"/>
        <v>2024</v>
      </c>
      <c r="E81" s="12">
        <f t="shared" si="4"/>
        <v>6</v>
      </c>
      <c r="F81" s="13">
        <v>45460</v>
      </c>
      <c r="G81" s="14">
        <v>7.0833333333333331E-2</v>
      </c>
      <c r="H81" s="14">
        <v>0.12013888888888889</v>
      </c>
      <c r="I81" s="15">
        <v>71</v>
      </c>
      <c r="J81" s="12" t="s">
        <v>21</v>
      </c>
      <c r="K81" s="12" t="s">
        <v>22</v>
      </c>
      <c r="L81" s="16">
        <v>4</v>
      </c>
      <c r="M81" s="15">
        <v>15.12</v>
      </c>
      <c r="N81" s="15">
        <v>9.5</v>
      </c>
      <c r="O81" s="15">
        <v>2.94</v>
      </c>
      <c r="P81" s="12" t="b">
        <v>0</v>
      </c>
      <c r="Q81" s="19">
        <f t="shared" si="5"/>
        <v>12.44</v>
      </c>
    </row>
    <row r="82" spans="1:17" x14ac:dyDescent="0.25">
      <c r="A82" s="12">
        <v>973074</v>
      </c>
      <c r="B82" s="12" t="s">
        <v>19</v>
      </c>
      <c r="C82" s="12" t="s">
        <v>32</v>
      </c>
      <c r="D82" s="12">
        <f t="shared" si="3"/>
        <v>2024</v>
      </c>
      <c r="E82" s="12">
        <f t="shared" si="4"/>
        <v>6</v>
      </c>
      <c r="F82" s="13">
        <v>45468</v>
      </c>
      <c r="G82" s="14">
        <v>0.69097222222222221</v>
      </c>
      <c r="H82" s="14">
        <v>0.72986111111111107</v>
      </c>
      <c r="I82" s="15">
        <v>56</v>
      </c>
      <c r="J82" s="12" t="s">
        <v>15</v>
      </c>
      <c r="K82" s="12" t="s">
        <v>28</v>
      </c>
      <c r="L82" s="16">
        <v>0</v>
      </c>
      <c r="M82" s="15">
        <v>17.850000000000001</v>
      </c>
      <c r="N82" s="15">
        <v>3</v>
      </c>
      <c r="O82" s="15">
        <v>0.38</v>
      </c>
      <c r="P82" s="12" t="b">
        <v>0</v>
      </c>
      <c r="Q82" s="19">
        <f t="shared" si="5"/>
        <v>3.38</v>
      </c>
    </row>
    <row r="83" spans="1:17" x14ac:dyDescent="0.25">
      <c r="A83" s="12">
        <v>147726</v>
      </c>
      <c r="B83" s="12" t="s">
        <v>35</v>
      </c>
      <c r="C83" s="12" t="s">
        <v>20</v>
      </c>
      <c r="D83" s="12">
        <f t="shared" si="3"/>
        <v>2024</v>
      </c>
      <c r="E83" s="12">
        <f t="shared" si="4"/>
        <v>8</v>
      </c>
      <c r="F83" s="13">
        <v>45518</v>
      </c>
      <c r="G83" s="14">
        <v>0.90902777777777777</v>
      </c>
      <c r="H83" s="14">
        <v>0.92708333333333337</v>
      </c>
      <c r="I83" s="15">
        <v>26</v>
      </c>
      <c r="J83" s="12" t="s">
        <v>21</v>
      </c>
      <c r="K83" s="12" t="s">
        <v>18</v>
      </c>
      <c r="L83" s="16">
        <v>0</v>
      </c>
      <c r="M83" s="15">
        <v>14.56</v>
      </c>
      <c r="N83" s="15">
        <v>4.5</v>
      </c>
      <c r="O83" s="15">
        <v>1.41</v>
      </c>
      <c r="P83" s="12" t="b">
        <v>0</v>
      </c>
      <c r="Q83" s="19">
        <f t="shared" si="5"/>
        <v>5.91</v>
      </c>
    </row>
    <row r="84" spans="1:17" x14ac:dyDescent="0.25">
      <c r="A84" s="12">
        <v>561865</v>
      </c>
      <c r="B84" s="12" t="s">
        <v>25</v>
      </c>
      <c r="C84" s="12" t="s">
        <v>34</v>
      </c>
      <c r="D84" s="12">
        <f t="shared" si="3"/>
        <v>2024</v>
      </c>
      <c r="E84" s="12">
        <f t="shared" si="4"/>
        <v>2</v>
      </c>
      <c r="F84" s="13">
        <v>45331</v>
      </c>
      <c r="G84" s="14">
        <v>0.90486111111111101</v>
      </c>
      <c r="H84" s="14">
        <v>0.93402777777777779</v>
      </c>
      <c r="I84" s="15">
        <v>42</v>
      </c>
      <c r="J84" s="12" t="s">
        <v>21</v>
      </c>
      <c r="K84" s="12" t="s">
        <v>18</v>
      </c>
      <c r="L84" s="16">
        <v>0</v>
      </c>
      <c r="M84" s="15">
        <v>10.32</v>
      </c>
      <c r="N84" s="15">
        <v>4.5</v>
      </c>
      <c r="O84" s="15">
        <v>0.22</v>
      </c>
      <c r="P84" s="12" t="b">
        <v>0</v>
      </c>
      <c r="Q84" s="19">
        <f t="shared" si="5"/>
        <v>4.72</v>
      </c>
    </row>
    <row r="85" spans="1:17" x14ac:dyDescent="0.25">
      <c r="A85" s="12">
        <v>760021</v>
      </c>
      <c r="B85" s="12" t="s">
        <v>35</v>
      </c>
      <c r="C85" s="12" t="s">
        <v>34</v>
      </c>
      <c r="D85" s="12">
        <f t="shared" si="3"/>
        <v>2024</v>
      </c>
      <c r="E85" s="12">
        <f t="shared" si="4"/>
        <v>4</v>
      </c>
      <c r="F85" s="13">
        <v>45407</v>
      </c>
      <c r="G85" s="14">
        <v>0.8847222222222223</v>
      </c>
      <c r="H85" s="14">
        <v>0.94166666666666676</v>
      </c>
      <c r="I85" s="15">
        <v>82</v>
      </c>
      <c r="J85" s="12" t="s">
        <v>21</v>
      </c>
      <c r="K85" s="12" t="s">
        <v>18</v>
      </c>
      <c r="L85" s="16">
        <v>1</v>
      </c>
      <c r="M85" s="15">
        <v>3.4</v>
      </c>
      <c r="N85" s="15">
        <v>5.75</v>
      </c>
      <c r="O85" s="15">
        <v>2.29</v>
      </c>
      <c r="P85" s="12" t="b">
        <v>0</v>
      </c>
      <c r="Q85" s="19">
        <f t="shared" si="5"/>
        <v>8.0399999999999991</v>
      </c>
    </row>
    <row r="86" spans="1:17" x14ac:dyDescent="0.25">
      <c r="A86" s="12">
        <v>735770</v>
      </c>
      <c r="B86" s="12" t="s">
        <v>38</v>
      </c>
      <c r="C86" s="12" t="s">
        <v>17</v>
      </c>
      <c r="D86" s="12">
        <f t="shared" si="3"/>
        <v>2024</v>
      </c>
      <c r="E86" s="12">
        <f t="shared" si="4"/>
        <v>6</v>
      </c>
      <c r="F86" s="13">
        <v>45467</v>
      </c>
      <c r="G86" s="14">
        <v>0.29583333333333334</v>
      </c>
      <c r="H86" s="14">
        <v>0.34861111111111115</v>
      </c>
      <c r="I86" s="15">
        <v>76</v>
      </c>
      <c r="J86" s="12" t="s">
        <v>21</v>
      </c>
      <c r="K86" s="12" t="s">
        <v>31</v>
      </c>
      <c r="L86" s="16">
        <v>3</v>
      </c>
      <c r="M86" s="15">
        <v>7.79</v>
      </c>
      <c r="N86" s="15">
        <v>8.25</v>
      </c>
      <c r="O86" s="15">
        <v>1.77</v>
      </c>
      <c r="P86" s="12" t="b">
        <v>0</v>
      </c>
      <c r="Q86" s="19">
        <f t="shared" si="5"/>
        <v>10.02</v>
      </c>
    </row>
    <row r="87" spans="1:17" x14ac:dyDescent="0.25">
      <c r="A87" s="12">
        <v>549660</v>
      </c>
      <c r="B87" s="12" t="s">
        <v>26</v>
      </c>
      <c r="C87" s="12" t="s">
        <v>17</v>
      </c>
      <c r="D87" s="12">
        <f t="shared" si="3"/>
        <v>2025</v>
      </c>
      <c r="E87" s="12">
        <f t="shared" si="4"/>
        <v>4</v>
      </c>
      <c r="F87" s="13">
        <v>45774</v>
      </c>
      <c r="G87" s="14">
        <v>0.3659722222222222</v>
      </c>
      <c r="H87" s="14">
        <v>0.37777777777777777</v>
      </c>
      <c r="I87" s="15">
        <v>17</v>
      </c>
      <c r="J87" s="12" t="s">
        <v>15</v>
      </c>
      <c r="K87" s="12" t="s">
        <v>16</v>
      </c>
      <c r="L87" s="16">
        <v>5</v>
      </c>
      <c r="M87" s="15">
        <v>5.67</v>
      </c>
      <c r="N87" s="15">
        <v>9.25</v>
      </c>
      <c r="O87" s="15">
        <v>3.3</v>
      </c>
      <c r="P87" s="12" t="b">
        <v>1</v>
      </c>
      <c r="Q87" s="19">
        <f t="shared" si="5"/>
        <v>12.55</v>
      </c>
    </row>
    <row r="88" spans="1:17" x14ac:dyDescent="0.25">
      <c r="A88" s="12">
        <v>264686</v>
      </c>
      <c r="B88" s="12" t="s">
        <v>19</v>
      </c>
      <c r="C88" s="12" t="s">
        <v>34</v>
      </c>
      <c r="D88" s="12">
        <f t="shared" si="3"/>
        <v>2025</v>
      </c>
      <c r="E88" s="12">
        <f t="shared" si="4"/>
        <v>3</v>
      </c>
      <c r="F88" s="13">
        <v>45720</v>
      </c>
      <c r="G88" s="14">
        <v>0.74444444444444446</v>
      </c>
      <c r="H88" s="14">
        <v>0.75763888888888886</v>
      </c>
      <c r="I88" s="15">
        <v>19</v>
      </c>
      <c r="J88" s="12" t="s">
        <v>15</v>
      </c>
      <c r="K88" s="12" t="s">
        <v>18</v>
      </c>
      <c r="L88" s="16">
        <v>3</v>
      </c>
      <c r="M88" s="15">
        <v>11.54</v>
      </c>
      <c r="N88" s="15">
        <v>6.75</v>
      </c>
      <c r="O88" s="15">
        <v>1.78</v>
      </c>
      <c r="P88" s="12" t="b">
        <v>0</v>
      </c>
      <c r="Q88" s="19">
        <f t="shared" si="5"/>
        <v>8.5299999999999994</v>
      </c>
    </row>
    <row r="89" spans="1:17" x14ac:dyDescent="0.25">
      <c r="A89" s="12">
        <v>405407</v>
      </c>
      <c r="B89" s="12" t="s">
        <v>35</v>
      </c>
      <c r="C89" s="12" t="s">
        <v>30</v>
      </c>
      <c r="D89" s="12">
        <f t="shared" si="3"/>
        <v>2024</v>
      </c>
      <c r="E89" s="12">
        <f t="shared" si="4"/>
        <v>8</v>
      </c>
      <c r="F89" s="13">
        <v>45515</v>
      </c>
      <c r="G89" s="14">
        <v>0.77708333333333324</v>
      </c>
      <c r="H89" s="14">
        <v>0.80902777777777779</v>
      </c>
      <c r="I89" s="15">
        <v>46</v>
      </c>
      <c r="J89" s="12" t="s">
        <v>21</v>
      </c>
      <c r="K89" s="12" t="s">
        <v>18</v>
      </c>
      <c r="L89" s="16">
        <v>5</v>
      </c>
      <c r="M89" s="15">
        <v>6.22</v>
      </c>
      <c r="N89" s="15">
        <v>10.75</v>
      </c>
      <c r="O89" s="15">
        <v>1.32</v>
      </c>
      <c r="P89" s="12" t="b">
        <v>1</v>
      </c>
      <c r="Q89" s="19">
        <f t="shared" si="5"/>
        <v>12.07</v>
      </c>
    </row>
    <row r="90" spans="1:17" x14ac:dyDescent="0.25">
      <c r="A90" s="12">
        <v>929683</v>
      </c>
      <c r="B90" s="12" t="s">
        <v>38</v>
      </c>
      <c r="C90" s="12" t="s">
        <v>30</v>
      </c>
      <c r="D90" s="12">
        <f t="shared" si="3"/>
        <v>2024</v>
      </c>
      <c r="E90" s="12">
        <f t="shared" si="4"/>
        <v>11</v>
      </c>
      <c r="F90" s="13">
        <v>45622</v>
      </c>
      <c r="G90" s="14">
        <v>0.21458333333333335</v>
      </c>
      <c r="H90" s="14">
        <v>0.23124999999999998</v>
      </c>
      <c r="I90" s="15">
        <v>24</v>
      </c>
      <c r="J90" s="12" t="s">
        <v>15</v>
      </c>
      <c r="K90" s="12" t="s">
        <v>16</v>
      </c>
      <c r="L90" s="16">
        <v>2</v>
      </c>
      <c r="M90" s="15">
        <v>20.75</v>
      </c>
      <c r="N90" s="15">
        <v>5.5</v>
      </c>
      <c r="O90" s="15">
        <v>0.21</v>
      </c>
      <c r="P90" s="12" t="b">
        <v>0</v>
      </c>
      <c r="Q90" s="19">
        <f t="shared" si="5"/>
        <v>5.71</v>
      </c>
    </row>
    <row r="91" spans="1:17" x14ac:dyDescent="0.25">
      <c r="A91" s="12">
        <v>273982</v>
      </c>
      <c r="B91" s="12" t="s">
        <v>26</v>
      </c>
      <c r="C91" s="12" t="s">
        <v>17</v>
      </c>
      <c r="D91" s="12">
        <f t="shared" si="3"/>
        <v>2025</v>
      </c>
      <c r="E91" s="12">
        <f t="shared" si="4"/>
        <v>3</v>
      </c>
      <c r="F91" s="13">
        <v>45734</v>
      </c>
      <c r="G91" s="14">
        <v>0.11597222222222221</v>
      </c>
      <c r="H91" s="14">
        <v>0.14791666666666667</v>
      </c>
      <c r="I91" s="15">
        <v>46</v>
      </c>
      <c r="J91" s="12" t="s">
        <v>21</v>
      </c>
      <c r="K91" s="12" t="s">
        <v>18</v>
      </c>
      <c r="L91" s="16">
        <v>3</v>
      </c>
      <c r="M91" s="15">
        <v>17.37</v>
      </c>
      <c r="N91" s="15">
        <v>8.25</v>
      </c>
      <c r="O91" s="15">
        <v>2.1</v>
      </c>
      <c r="P91" s="12" t="b">
        <v>0</v>
      </c>
      <c r="Q91" s="19">
        <f t="shared" si="5"/>
        <v>10.35</v>
      </c>
    </row>
    <row r="92" spans="1:17" x14ac:dyDescent="0.25">
      <c r="A92" s="12">
        <v>385470</v>
      </c>
      <c r="B92" s="12" t="s">
        <v>29</v>
      </c>
      <c r="C92" s="12" t="s">
        <v>20</v>
      </c>
      <c r="D92" s="12">
        <f t="shared" si="3"/>
        <v>2025</v>
      </c>
      <c r="E92" s="12">
        <f t="shared" si="4"/>
        <v>1</v>
      </c>
      <c r="F92" s="13">
        <v>45675</v>
      </c>
      <c r="G92" s="14">
        <v>0.54166666666666663</v>
      </c>
      <c r="H92" s="14">
        <v>0.58750000000000002</v>
      </c>
      <c r="I92" s="15">
        <v>66</v>
      </c>
      <c r="J92" s="12" t="s">
        <v>15</v>
      </c>
      <c r="K92" s="12" t="s">
        <v>22</v>
      </c>
      <c r="L92" s="16">
        <v>0</v>
      </c>
      <c r="M92" s="15">
        <v>22.29</v>
      </c>
      <c r="N92" s="15">
        <v>3</v>
      </c>
      <c r="O92" s="15">
        <v>3.67</v>
      </c>
      <c r="P92" s="12" t="b">
        <v>1</v>
      </c>
      <c r="Q92" s="19">
        <f t="shared" si="5"/>
        <v>6.67</v>
      </c>
    </row>
    <row r="93" spans="1:17" x14ac:dyDescent="0.25">
      <c r="A93" s="12">
        <v>733039</v>
      </c>
      <c r="B93" s="12" t="s">
        <v>26</v>
      </c>
      <c r="C93" s="12" t="s">
        <v>14</v>
      </c>
      <c r="D93" s="12">
        <f t="shared" si="3"/>
        <v>2024</v>
      </c>
      <c r="E93" s="12">
        <f t="shared" si="4"/>
        <v>3</v>
      </c>
      <c r="F93" s="13">
        <v>45362</v>
      </c>
      <c r="G93" s="14">
        <v>0.93541666666666667</v>
      </c>
      <c r="H93" s="14">
        <v>0.96250000000000002</v>
      </c>
      <c r="I93" s="15">
        <v>39</v>
      </c>
      <c r="J93" s="12" t="s">
        <v>15</v>
      </c>
      <c r="K93" s="12" t="s">
        <v>28</v>
      </c>
      <c r="L93" s="16">
        <v>4</v>
      </c>
      <c r="M93" s="15">
        <v>1.49</v>
      </c>
      <c r="N93" s="15">
        <v>8</v>
      </c>
      <c r="O93" s="15">
        <v>2.27</v>
      </c>
      <c r="P93" s="12" t="b">
        <v>0</v>
      </c>
      <c r="Q93" s="19">
        <f t="shared" si="5"/>
        <v>10.27</v>
      </c>
    </row>
    <row r="94" spans="1:17" x14ac:dyDescent="0.25">
      <c r="A94" s="12">
        <v>593355</v>
      </c>
      <c r="B94" s="12" t="s">
        <v>29</v>
      </c>
      <c r="C94" s="12" t="s">
        <v>39</v>
      </c>
      <c r="D94" s="12">
        <f t="shared" si="3"/>
        <v>2024</v>
      </c>
      <c r="E94" s="12">
        <f t="shared" si="4"/>
        <v>8</v>
      </c>
      <c r="F94" s="13">
        <v>45508</v>
      </c>
      <c r="G94" s="14">
        <v>4.9999999999999996E-2</v>
      </c>
      <c r="H94" s="14">
        <v>7.2916666666666671E-2</v>
      </c>
      <c r="I94" s="15">
        <v>33</v>
      </c>
      <c r="J94" s="12" t="s">
        <v>21</v>
      </c>
      <c r="K94" s="12" t="s">
        <v>31</v>
      </c>
      <c r="L94" s="16">
        <v>0</v>
      </c>
      <c r="M94" s="15">
        <v>12.02</v>
      </c>
      <c r="N94" s="15">
        <v>4.5</v>
      </c>
      <c r="O94" s="15">
        <v>2.04</v>
      </c>
      <c r="P94" s="12" t="b">
        <v>1</v>
      </c>
      <c r="Q94" s="19">
        <f t="shared" si="5"/>
        <v>6.54</v>
      </c>
    </row>
    <row r="95" spans="1:17" x14ac:dyDescent="0.25">
      <c r="A95" s="12">
        <v>436653</v>
      </c>
      <c r="B95" s="12" t="s">
        <v>13</v>
      </c>
      <c r="C95" s="12" t="s">
        <v>34</v>
      </c>
      <c r="D95" s="12">
        <f t="shared" si="3"/>
        <v>2024</v>
      </c>
      <c r="E95" s="12">
        <f t="shared" si="4"/>
        <v>9</v>
      </c>
      <c r="F95" s="13">
        <v>45548</v>
      </c>
      <c r="G95" s="14">
        <v>0.16597222222222222</v>
      </c>
      <c r="H95" s="14">
        <v>0.20902777777777778</v>
      </c>
      <c r="I95" s="15">
        <v>62</v>
      </c>
      <c r="J95" s="12" t="s">
        <v>21</v>
      </c>
      <c r="K95" s="12" t="s">
        <v>28</v>
      </c>
      <c r="L95" s="16">
        <v>5</v>
      </c>
      <c r="M95" s="15">
        <v>23.66</v>
      </c>
      <c r="N95" s="15">
        <v>10.75</v>
      </c>
      <c r="O95" s="15">
        <v>2.44</v>
      </c>
      <c r="P95" s="12" t="b">
        <v>0</v>
      </c>
      <c r="Q95" s="19">
        <f t="shared" si="5"/>
        <v>13.19</v>
      </c>
    </row>
    <row r="96" spans="1:17" x14ac:dyDescent="0.25">
      <c r="A96" s="12">
        <v>676818</v>
      </c>
      <c r="B96" s="12" t="s">
        <v>35</v>
      </c>
      <c r="C96" s="12" t="s">
        <v>39</v>
      </c>
      <c r="D96" s="12">
        <f t="shared" si="3"/>
        <v>2024</v>
      </c>
      <c r="E96" s="12">
        <f t="shared" si="4"/>
        <v>3</v>
      </c>
      <c r="F96" s="13">
        <v>45360</v>
      </c>
      <c r="G96" s="14">
        <v>0.3979166666666667</v>
      </c>
      <c r="H96" s="14">
        <v>0.43263888888888885</v>
      </c>
      <c r="I96" s="15">
        <v>50</v>
      </c>
      <c r="J96" s="12" t="s">
        <v>21</v>
      </c>
      <c r="K96" s="12" t="s">
        <v>28</v>
      </c>
      <c r="L96" s="16">
        <v>0</v>
      </c>
      <c r="M96" s="15">
        <v>24.27</v>
      </c>
      <c r="N96" s="15">
        <v>4.5</v>
      </c>
      <c r="O96" s="15">
        <v>2.02</v>
      </c>
      <c r="P96" s="12" t="b">
        <v>1</v>
      </c>
      <c r="Q96" s="19">
        <f t="shared" si="5"/>
        <v>6.52</v>
      </c>
    </row>
    <row r="97" spans="1:17" x14ac:dyDescent="0.25">
      <c r="A97" s="12">
        <v>639593</v>
      </c>
      <c r="B97" s="12" t="s">
        <v>35</v>
      </c>
      <c r="C97" s="12" t="s">
        <v>20</v>
      </c>
      <c r="D97" s="12">
        <f t="shared" si="3"/>
        <v>2024</v>
      </c>
      <c r="E97" s="12">
        <f t="shared" si="4"/>
        <v>12</v>
      </c>
      <c r="F97" s="13">
        <v>45650</v>
      </c>
      <c r="G97" s="14">
        <v>0.82708333333333339</v>
      </c>
      <c r="H97" s="14">
        <v>0.87013888888888891</v>
      </c>
      <c r="I97" s="15">
        <v>62</v>
      </c>
      <c r="J97" s="12" t="s">
        <v>15</v>
      </c>
      <c r="K97" s="12" t="s">
        <v>16</v>
      </c>
      <c r="L97" s="16">
        <v>4</v>
      </c>
      <c r="M97" s="15">
        <v>9.36</v>
      </c>
      <c r="N97" s="15">
        <v>8</v>
      </c>
      <c r="O97" s="15">
        <v>2.27</v>
      </c>
      <c r="P97" s="12" t="b">
        <v>0</v>
      </c>
      <c r="Q97" s="19">
        <f t="shared" si="5"/>
        <v>10.27</v>
      </c>
    </row>
    <row r="98" spans="1:17" x14ac:dyDescent="0.25">
      <c r="A98" s="12">
        <v>755788</v>
      </c>
      <c r="B98" s="12" t="s">
        <v>36</v>
      </c>
      <c r="C98" s="12" t="s">
        <v>14</v>
      </c>
      <c r="D98" s="12">
        <f t="shared" si="3"/>
        <v>2024</v>
      </c>
      <c r="E98" s="12">
        <f t="shared" si="4"/>
        <v>6</v>
      </c>
      <c r="F98" s="13">
        <v>45450</v>
      </c>
      <c r="G98" s="14">
        <v>0.10833333333333334</v>
      </c>
      <c r="H98" s="14">
        <v>0.1388888888888889</v>
      </c>
      <c r="I98" s="15">
        <v>44</v>
      </c>
      <c r="J98" s="12" t="s">
        <v>15</v>
      </c>
      <c r="K98" s="12" t="s">
        <v>28</v>
      </c>
      <c r="L98" s="16">
        <v>3</v>
      </c>
      <c r="M98" s="15">
        <v>22.08</v>
      </c>
      <c r="N98" s="15">
        <v>6.75</v>
      </c>
      <c r="O98" s="15">
        <v>1.45</v>
      </c>
      <c r="P98" s="12" t="b">
        <v>0</v>
      </c>
      <c r="Q98" s="19">
        <f t="shared" si="5"/>
        <v>8.1999999999999993</v>
      </c>
    </row>
    <row r="99" spans="1:17" x14ac:dyDescent="0.25">
      <c r="A99" s="12">
        <v>130271</v>
      </c>
      <c r="B99" s="12" t="s">
        <v>38</v>
      </c>
      <c r="C99" s="12" t="s">
        <v>30</v>
      </c>
      <c r="D99" s="12">
        <f t="shared" si="3"/>
        <v>2024</v>
      </c>
      <c r="E99" s="12">
        <f t="shared" si="4"/>
        <v>5</v>
      </c>
      <c r="F99" s="13">
        <v>45415</v>
      </c>
      <c r="G99" s="14">
        <v>1.5277777777777777E-2</v>
      </c>
      <c r="H99" s="14">
        <v>4.9305555555555554E-2</v>
      </c>
      <c r="I99" s="15">
        <v>49</v>
      </c>
      <c r="J99" s="12" t="s">
        <v>15</v>
      </c>
      <c r="K99" s="12" t="s">
        <v>22</v>
      </c>
      <c r="L99" s="16">
        <v>3</v>
      </c>
      <c r="M99" s="15">
        <v>2.78</v>
      </c>
      <c r="N99" s="15">
        <v>6.75</v>
      </c>
      <c r="O99" s="15">
        <v>2.98</v>
      </c>
      <c r="P99" s="12" t="b">
        <v>0</v>
      </c>
      <c r="Q99" s="19">
        <f t="shared" si="5"/>
        <v>9.73</v>
      </c>
    </row>
    <row r="100" spans="1:17" x14ac:dyDescent="0.25">
      <c r="A100" s="12">
        <v>218972</v>
      </c>
      <c r="B100" s="12" t="s">
        <v>36</v>
      </c>
      <c r="C100" s="12" t="s">
        <v>27</v>
      </c>
      <c r="D100" s="12">
        <f t="shared" si="3"/>
        <v>2025</v>
      </c>
      <c r="E100" s="12">
        <f t="shared" si="4"/>
        <v>5</v>
      </c>
      <c r="F100" s="13">
        <v>45795</v>
      </c>
      <c r="G100" s="14">
        <v>9.0972222222222218E-2</v>
      </c>
      <c r="H100" s="14">
        <v>0.1111111111111111</v>
      </c>
      <c r="I100" s="15">
        <v>29</v>
      </c>
      <c r="J100" s="12" t="s">
        <v>21</v>
      </c>
      <c r="K100" s="12" t="s">
        <v>28</v>
      </c>
      <c r="L100" s="16">
        <v>4</v>
      </c>
      <c r="M100" s="15">
        <v>17.78</v>
      </c>
      <c r="N100" s="15">
        <v>9.5</v>
      </c>
      <c r="O100" s="15">
        <v>2.08</v>
      </c>
      <c r="P100" s="12" t="b">
        <v>1</v>
      </c>
      <c r="Q100" s="19">
        <f t="shared" si="5"/>
        <v>11.58</v>
      </c>
    </row>
    <row r="101" spans="1:17" x14ac:dyDescent="0.25">
      <c r="A101" s="12">
        <v>605937</v>
      </c>
      <c r="B101" s="12" t="s">
        <v>36</v>
      </c>
      <c r="C101" s="12" t="s">
        <v>30</v>
      </c>
      <c r="D101" s="12">
        <f t="shared" si="3"/>
        <v>2024</v>
      </c>
      <c r="E101" s="12">
        <f t="shared" si="4"/>
        <v>12</v>
      </c>
      <c r="F101" s="13">
        <v>45646</v>
      </c>
      <c r="G101" s="14">
        <v>0.79652777777777783</v>
      </c>
      <c r="H101" s="14">
        <v>0.8520833333333333</v>
      </c>
      <c r="I101" s="15">
        <v>80</v>
      </c>
      <c r="J101" s="12" t="s">
        <v>15</v>
      </c>
      <c r="K101" s="12" t="s">
        <v>31</v>
      </c>
      <c r="L101" s="16">
        <v>1</v>
      </c>
      <c r="M101" s="15">
        <v>23.09</v>
      </c>
      <c r="N101" s="15">
        <v>4.25</v>
      </c>
      <c r="O101" s="15">
        <v>1.52</v>
      </c>
      <c r="P101" s="12" t="b">
        <v>0</v>
      </c>
      <c r="Q101" s="19">
        <f t="shared" si="5"/>
        <v>5.77</v>
      </c>
    </row>
    <row r="102" spans="1:17" x14ac:dyDescent="0.25">
      <c r="A102" s="12">
        <v>243139</v>
      </c>
      <c r="B102" s="12" t="s">
        <v>13</v>
      </c>
      <c r="C102" s="12" t="s">
        <v>32</v>
      </c>
      <c r="D102" s="12">
        <f t="shared" si="3"/>
        <v>2024</v>
      </c>
      <c r="E102" s="12">
        <f t="shared" si="4"/>
        <v>11</v>
      </c>
      <c r="F102" s="13">
        <v>45614</v>
      </c>
      <c r="G102" s="14">
        <v>0.2951388888888889</v>
      </c>
      <c r="H102" s="14">
        <v>0.33194444444444443</v>
      </c>
      <c r="I102" s="15">
        <v>53</v>
      </c>
      <c r="J102" s="12" t="s">
        <v>21</v>
      </c>
      <c r="K102" s="12" t="s">
        <v>18</v>
      </c>
      <c r="L102" s="16">
        <v>2</v>
      </c>
      <c r="M102" s="15">
        <v>18.29</v>
      </c>
      <c r="N102" s="15">
        <v>7</v>
      </c>
      <c r="O102" s="15">
        <v>2.5099999999999998</v>
      </c>
      <c r="P102" s="12" t="b">
        <v>0</v>
      </c>
      <c r="Q102" s="19">
        <f t="shared" si="5"/>
        <v>9.51</v>
      </c>
    </row>
    <row r="103" spans="1:17" x14ac:dyDescent="0.25">
      <c r="A103" s="12">
        <v>708093</v>
      </c>
      <c r="B103" s="12" t="s">
        <v>36</v>
      </c>
      <c r="C103" s="12" t="s">
        <v>34</v>
      </c>
      <c r="D103" s="12">
        <f t="shared" si="3"/>
        <v>2024</v>
      </c>
      <c r="E103" s="12">
        <f t="shared" si="4"/>
        <v>12</v>
      </c>
      <c r="F103" s="13">
        <v>45638</v>
      </c>
      <c r="G103" s="14">
        <v>0.84305555555555556</v>
      </c>
      <c r="H103" s="14">
        <v>0.89722222222222225</v>
      </c>
      <c r="I103" s="15">
        <v>78</v>
      </c>
      <c r="J103" s="12" t="s">
        <v>21</v>
      </c>
      <c r="K103" s="12" t="s">
        <v>28</v>
      </c>
      <c r="L103" s="16">
        <v>2</v>
      </c>
      <c r="M103" s="15">
        <v>14.02</v>
      </c>
      <c r="N103" s="15">
        <v>7</v>
      </c>
      <c r="O103" s="15">
        <v>1.63</v>
      </c>
      <c r="P103" s="12" t="b">
        <v>0</v>
      </c>
      <c r="Q103" s="19">
        <f t="shared" si="5"/>
        <v>8.629999999999999</v>
      </c>
    </row>
    <row r="104" spans="1:17" x14ac:dyDescent="0.25">
      <c r="A104" s="12">
        <v>577463</v>
      </c>
      <c r="B104" s="12" t="s">
        <v>25</v>
      </c>
      <c r="C104" s="12" t="s">
        <v>30</v>
      </c>
      <c r="D104" s="12">
        <f t="shared" si="3"/>
        <v>2024</v>
      </c>
      <c r="E104" s="12">
        <f t="shared" si="4"/>
        <v>7</v>
      </c>
      <c r="F104" s="13">
        <v>45477</v>
      </c>
      <c r="G104" s="14">
        <v>0.48541666666666666</v>
      </c>
      <c r="H104" s="14">
        <v>0.54305555555555551</v>
      </c>
      <c r="I104" s="15">
        <v>83</v>
      </c>
      <c r="J104" s="12" t="s">
        <v>21</v>
      </c>
      <c r="K104" s="12" t="s">
        <v>16</v>
      </c>
      <c r="L104" s="16">
        <v>3</v>
      </c>
      <c r="M104" s="15">
        <v>1.57</v>
      </c>
      <c r="N104" s="15">
        <v>8.25</v>
      </c>
      <c r="O104" s="15">
        <v>2.23</v>
      </c>
      <c r="P104" s="12" t="b">
        <v>0</v>
      </c>
      <c r="Q104" s="19">
        <f t="shared" si="5"/>
        <v>10.48</v>
      </c>
    </row>
    <row r="105" spans="1:17" x14ac:dyDescent="0.25">
      <c r="A105" s="12">
        <v>839485</v>
      </c>
      <c r="B105" s="12" t="s">
        <v>33</v>
      </c>
      <c r="C105" s="12" t="s">
        <v>24</v>
      </c>
      <c r="D105" s="12">
        <f t="shared" si="3"/>
        <v>2025</v>
      </c>
      <c r="E105" s="12">
        <f t="shared" si="4"/>
        <v>5</v>
      </c>
      <c r="F105" s="13">
        <v>45798</v>
      </c>
      <c r="G105" s="14">
        <v>0.4375</v>
      </c>
      <c r="H105" s="14">
        <v>0.45763888888888887</v>
      </c>
      <c r="I105" s="15">
        <v>29</v>
      </c>
      <c r="J105" s="12" t="s">
        <v>21</v>
      </c>
      <c r="K105" s="12" t="s">
        <v>18</v>
      </c>
      <c r="L105" s="16">
        <v>1</v>
      </c>
      <c r="M105" s="15">
        <v>12.81</v>
      </c>
      <c r="N105" s="15">
        <v>5.75</v>
      </c>
      <c r="O105" s="15">
        <v>1.77</v>
      </c>
      <c r="P105" s="12" t="b">
        <v>0</v>
      </c>
      <c r="Q105" s="19">
        <f t="shared" si="5"/>
        <v>7.52</v>
      </c>
    </row>
    <row r="106" spans="1:17" x14ac:dyDescent="0.25">
      <c r="A106" s="12">
        <v>205239</v>
      </c>
      <c r="B106" s="12" t="s">
        <v>36</v>
      </c>
      <c r="C106" s="12" t="s">
        <v>27</v>
      </c>
      <c r="D106" s="12">
        <f t="shared" si="3"/>
        <v>2025</v>
      </c>
      <c r="E106" s="12">
        <f t="shared" si="4"/>
        <v>2</v>
      </c>
      <c r="F106" s="13">
        <v>45700</v>
      </c>
      <c r="G106" s="14">
        <v>0.5180555555555556</v>
      </c>
      <c r="H106" s="14">
        <v>0.56527777777777777</v>
      </c>
      <c r="I106" s="15">
        <v>68</v>
      </c>
      <c r="J106" s="12" t="s">
        <v>15</v>
      </c>
      <c r="K106" s="12" t="s">
        <v>16</v>
      </c>
      <c r="L106" s="16">
        <v>3</v>
      </c>
      <c r="M106" s="15">
        <v>21.84</v>
      </c>
      <c r="N106" s="15">
        <v>6.75</v>
      </c>
      <c r="O106" s="15">
        <v>2.91</v>
      </c>
      <c r="P106" s="12" t="b">
        <v>0</v>
      </c>
      <c r="Q106" s="19">
        <f t="shared" si="5"/>
        <v>9.66</v>
      </c>
    </row>
    <row r="107" spans="1:17" x14ac:dyDescent="0.25">
      <c r="A107" s="12">
        <v>178463</v>
      </c>
      <c r="B107" s="12" t="s">
        <v>36</v>
      </c>
      <c r="C107" s="12" t="s">
        <v>32</v>
      </c>
      <c r="D107" s="12">
        <f t="shared" si="3"/>
        <v>2024</v>
      </c>
      <c r="E107" s="12">
        <f t="shared" si="4"/>
        <v>9</v>
      </c>
      <c r="F107" s="13">
        <v>45554</v>
      </c>
      <c r="G107" s="14">
        <v>0.96805555555555556</v>
      </c>
      <c r="H107" s="14">
        <v>2.9861111111111113E-2</v>
      </c>
      <c r="I107" s="15">
        <v>89</v>
      </c>
      <c r="J107" s="12" t="s">
        <v>21</v>
      </c>
      <c r="K107" s="12" t="s">
        <v>18</v>
      </c>
      <c r="L107" s="16">
        <v>2</v>
      </c>
      <c r="M107" s="15">
        <v>21.38</v>
      </c>
      <c r="N107" s="15">
        <v>7</v>
      </c>
      <c r="O107" s="15">
        <v>2.58</v>
      </c>
      <c r="P107" s="12" t="b">
        <v>0</v>
      </c>
      <c r="Q107" s="19">
        <f t="shared" si="5"/>
        <v>9.58</v>
      </c>
    </row>
    <row r="108" spans="1:17" x14ac:dyDescent="0.25">
      <c r="A108" s="12">
        <v>498468</v>
      </c>
      <c r="B108" s="12" t="s">
        <v>25</v>
      </c>
      <c r="C108" s="12" t="s">
        <v>39</v>
      </c>
      <c r="D108" s="12">
        <f t="shared" si="3"/>
        <v>2025</v>
      </c>
      <c r="E108" s="12">
        <f t="shared" si="4"/>
        <v>2</v>
      </c>
      <c r="F108" s="13">
        <v>45712</v>
      </c>
      <c r="G108" s="14">
        <v>0.21944444444444444</v>
      </c>
      <c r="H108" s="14">
        <v>0.22916666666666666</v>
      </c>
      <c r="I108" s="15">
        <v>14</v>
      </c>
      <c r="J108" s="12" t="s">
        <v>15</v>
      </c>
      <c r="K108" s="12" t="s">
        <v>16</v>
      </c>
      <c r="L108" s="16">
        <v>5</v>
      </c>
      <c r="M108" s="15">
        <v>17.27</v>
      </c>
      <c r="N108" s="15">
        <v>9.25</v>
      </c>
      <c r="O108" s="15">
        <v>0.86</v>
      </c>
      <c r="P108" s="12" t="b">
        <v>0</v>
      </c>
      <c r="Q108" s="19">
        <f t="shared" si="5"/>
        <v>10.11</v>
      </c>
    </row>
    <row r="109" spans="1:17" x14ac:dyDescent="0.25">
      <c r="A109" s="12">
        <v>338536</v>
      </c>
      <c r="B109" s="12" t="s">
        <v>13</v>
      </c>
      <c r="C109" s="12" t="s">
        <v>24</v>
      </c>
      <c r="D109" s="12">
        <f t="shared" si="3"/>
        <v>2024</v>
      </c>
      <c r="E109" s="12">
        <f t="shared" si="4"/>
        <v>3</v>
      </c>
      <c r="F109" s="13">
        <v>45368</v>
      </c>
      <c r="G109" s="14">
        <v>0.46249999999999997</v>
      </c>
      <c r="H109" s="14">
        <v>0.4777777777777778</v>
      </c>
      <c r="I109" s="15">
        <v>22</v>
      </c>
      <c r="J109" s="12" t="s">
        <v>21</v>
      </c>
      <c r="K109" s="12" t="s">
        <v>16</v>
      </c>
      <c r="L109" s="16">
        <v>5</v>
      </c>
      <c r="M109" s="15">
        <v>7.84</v>
      </c>
      <c r="N109" s="15">
        <v>10.75</v>
      </c>
      <c r="O109" s="15">
        <v>0.14000000000000001</v>
      </c>
      <c r="P109" s="12" t="b">
        <v>1</v>
      </c>
      <c r="Q109" s="19">
        <f t="shared" si="5"/>
        <v>10.89</v>
      </c>
    </row>
    <row r="110" spans="1:17" x14ac:dyDescent="0.25">
      <c r="A110" s="12">
        <v>440131</v>
      </c>
      <c r="B110" s="12" t="s">
        <v>35</v>
      </c>
      <c r="C110" s="12" t="s">
        <v>32</v>
      </c>
      <c r="D110" s="12">
        <f t="shared" si="3"/>
        <v>2024</v>
      </c>
      <c r="E110" s="12">
        <f t="shared" si="4"/>
        <v>10</v>
      </c>
      <c r="F110" s="13">
        <v>45570</v>
      </c>
      <c r="G110" s="14">
        <v>0.42638888888888887</v>
      </c>
      <c r="H110" s="14">
        <v>0.46597222222222223</v>
      </c>
      <c r="I110" s="15">
        <v>57</v>
      </c>
      <c r="J110" s="12" t="s">
        <v>21</v>
      </c>
      <c r="K110" s="12" t="s">
        <v>16</v>
      </c>
      <c r="L110" s="16">
        <v>1</v>
      </c>
      <c r="M110" s="15">
        <v>13.51</v>
      </c>
      <c r="N110" s="15">
        <v>5.75</v>
      </c>
      <c r="O110" s="15">
        <v>2.83</v>
      </c>
      <c r="P110" s="12" t="b">
        <v>1</v>
      </c>
      <c r="Q110" s="19">
        <f t="shared" si="5"/>
        <v>8.58</v>
      </c>
    </row>
    <row r="111" spans="1:17" x14ac:dyDescent="0.25">
      <c r="A111" s="12">
        <v>931016</v>
      </c>
      <c r="B111" s="12" t="s">
        <v>23</v>
      </c>
      <c r="C111" s="12" t="s">
        <v>34</v>
      </c>
      <c r="D111" s="12">
        <f t="shared" si="3"/>
        <v>2024</v>
      </c>
      <c r="E111" s="12">
        <f t="shared" si="4"/>
        <v>5</v>
      </c>
      <c r="F111" s="13">
        <v>45427</v>
      </c>
      <c r="G111" s="14">
        <v>0.97986111111111107</v>
      </c>
      <c r="H111" s="14">
        <v>0.99375000000000002</v>
      </c>
      <c r="I111" s="15">
        <v>20</v>
      </c>
      <c r="J111" s="12" t="s">
        <v>21</v>
      </c>
      <c r="K111" s="12" t="s">
        <v>22</v>
      </c>
      <c r="L111" s="16">
        <v>5</v>
      </c>
      <c r="M111" s="15">
        <v>6.4</v>
      </c>
      <c r="N111" s="15">
        <v>10.75</v>
      </c>
      <c r="O111" s="15">
        <v>2.74</v>
      </c>
      <c r="P111" s="12" t="b">
        <v>0</v>
      </c>
      <c r="Q111" s="19">
        <f t="shared" si="5"/>
        <v>13.49</v>
      </c>
    </row>
    <row r="112" spans="1:17" x14ac:dyDescent="0.25">
      <c r="A112" s="12">
        <v>250069</v>
      </c>
      <c r="B112" s="12" t="s">
        <v>19</v>
      </c>
      <c r="C112" s="12" t="s">
        <v>39</v>
      </c>
      <c r="D112" s="12">
        <f t="shared" si="3"/>
        <v>2025</v>
      </c>
      <c r="E112" s="12">
        <f t="shared" si="4"/>
        <v>5</v>
      </c>
      <c r="F112" s="13">
        <v>45787</v>
      </c>
      <c r="G112" s="14">
        <v>0.47500000000000003</v>
      </c>
      <c r="H112" s="14">
        <v>0.50416666666666665</v>
      </c>
      <c r="I112" s="15">
        <v>42</v>
      </c>
      <c r="J112" s="12" t="s">
        <v>21</v>
      </c>
      <c r="K112" s="12" t="s">
        <v>28</v>
      </c>
      <c r="L112" s="16">
        <v>5</v>
      </c>
      <c r="M112" s="15">
        <v>0.73</v>
      </c>
      <c r="N112" s="15">
        <v>10.75</v>
      </c>
      <c r="O112" s="15">
        <v>4.0199999999999996</v>
      </c>
      <c r="P112" s="12" t="b">
        <v>1</v>
      </c>
      <c r="Q112" s="19">
        <f t="shared" si="5"/>
        <v>14.77</v>
      </c>
    </row>
    <row r="113" spans="1:17" x14ac:dyDescent="0.25">
      <c r="A113" s="12">
        <v>401603</v>
      </c>
      <c r="B113" s="12" t="s">
        <v>29</v>
      </c>
      <c r="C113" s="12" t="s">
        <v>34</v>
      </c>
      <c r="D113" s="12">
        <f t="shared" si="3"/>
        <v>2024</v>
      </c>
      <c r="E113" s="12">
        <f t="shared" si="4"/>
        <v>2</v>
      </c>
      <c r="F113" s="13">
        <v>45349</v>
      </c>
      <c r="G113" s="14">
        <v>0.37013888888888885</v>
      </c>
      <c r="H113" s="14">
        <v>0.41597222222222219</v>
      </c>
      <c r="I113" s="15">
        <v>66</v>
      </c>
      <c r="J113" s="12" t="s">
        <v>21</v>
      </c>
      <c r="K113" s="12" t="s">
        <v>22</v>
      </c>
      <c r="L113" s="16">
        <v>2</v>
      </c>
      <c r="M113" s="15">
        <v>16.149999999999999</v>
      </c>
      <c r="N113" s="15">
        <v>7</v>
      </c>
      <c r="O113" s="15">
        <v>1.27</v>
      </c>
      <c r="P113" s="12" t="b">
        <v>0</v>
      </c>
      <c r="Q113" s="19">
        <f t="shared" si="5"/>
        <v>8.27</v>
      </c>
    </row>
    <row r="114" spans="1:17" x14ac:dyDescent="0.25">
      <c r="A114" s="12">
        <v>362246</v>
      </c>
      <c r="B114" s="12" t="s">
        <v>36</v>
      </c>
      <c r="C114" s="12" t="s">
        <v>32</v>
      </c>
      <c r="D114" s="12">
        <f t="shared" si="3"/>
        <v>2024</v>
      </c>
      <c r="E114" s="12">
        <f t="shared" si="4"/>
        <v>6</v>
      </c>
      <c r="F114" s="13">
        <v>45446</v>
      </c>
      <c r="G114" s="14">
        <v>0.73611111111111116</v>
      </c>
      <c r="H114" s="14">
        <v>0.77708333333333324</v>
      </c>
      <c r="I114" s="15">
        <v>59</v>
      </c>
      <c r="J114" s="12" t="s">
        <v>21</v>
      </c>
      <c r="K114" s="12" t="s">
        <v>18</v>
      </c>
      <c r="L114" s="16">
        <v>1</v>
      </c>
      <c r="M114" s="15">
        <v>9.84</v>
      </c>
      <c r="N114" s="15">
        <v>5.75</v>
      </c>
      <c r="O114" s="15">
        <v>1.08</v>
      </c>
      <c r="P114" s="12" t="b">
        <v>0</v>
      </c>
      <c r="Q114" s="19">
        <f t="shared" si="5"/>
        <v>6.83</v>
      </c>
    </row>
    <row r="115" spans="1:17" x14ac:dyDescent="0.25">
      <c r="A115" s="12">
        <v>410244</v>
      </c>
      <c r="B115" s="12" t="s">
        <v>26</v>
      </c>
      <c r="C115" s="12" t="s">
        <v>14</v>
      </c>
      <c r="D115" s="12">
        <f t="shared" si="3"/>
        <v>2024</v>
      </c>
      <c r="E115" s="12">
        <f t="shared" si="4"/>
        <v>11</v>
      </c>
      <c r="F115" s="13">
        <v>45599</v>
      </c>
      <c r="G115" s="14">
        <v>0.43124999999999997</v>
      </c>
      <c r="H115" s="14">
        <v>0.46249999999999997</v>
      </c>
      <c r="I115" s="15">
        <v>45</v>
      </c>
      <c r="J115" s="12" t="s">
        <v>15</v>
      </c>
      <c r="K115" s="12" t="s">
        <v>22</v>
      </c>
      <c r="L115" s="16">
        <v>5</v>
      </c>
      <c r="M115" s="15">
        <v>19.57</v>
      </c>
      <c r="N115" s="15">
        <v>9.25</v>
      </c>
      <c r="O115" s="15">
        <v>4.87</v>
      </c>
      <c r="P115" s="12" t="b">
        <v>1</v>
      </c>
      <c r="Q115" s="19">
        <f t="shared" si="5"/>
        <v>14.120000000000001</v>
      </c>
    </row>
    <row r="116" spans="1:17" x14ac:dyDescent="0.25">
      <c r="A116" s="12">
        <v>735863</v>
      </c>
      <c r="B116" s="12" t="s">
        <v>36</v>
      </c>
      <c r="C116" s="12" t="s">
        <v>32</v>
      </c>
      <c r="D116" s="12">
        <f t="shared" si="3"/>
        <v>2024</v>
      </c>
      <c r="E116" s="12">
        <f t="shared" si="4"/>
        <v>6</v>
      </c>
      <c r="F116" s="13">
        <v>45470</v>
      </c>
      <c r="G116" s="14">
        <v>0.73819444444444438</v>
      </c>
      <c r="H116" s="14">
        <v>0.79861111111111116</v>
      </c>
      <c r="I116" s="15">
        <v>87</v>
      </c>
      <c r="J116" s="12" t="s">
        <v>21</v>
      </c>
      <c r="K116" s="12" t="s">
        <v>16</v>
      </c>
      <c r="L116" s="16">
        <v>5</v>
      </c>
      <c r="M116" s="15">
        <v>5.16</v>
      </c>
      <c r="N116" s="15">
        <v>10.75</v>
      </c>
      <c r="O116" s="15">
        <v>0.75</v>
      </c>
      <c r="P116" s="12" t="b">
        <v>0</v>
      </c>
      <c r="Q116" s="19">
        <f t="shared" si="5"/>
        <v>11.5</v>
      </c>
    </row>
    <row r="117" spans="1:17" x14ac:dyDescent="0.25">
      <c r="A117" s="12">
        <v>892280</v>
      </c>
      <c r="B117" s="12" t="s">
        <v>23</v>
      </c>
      <c r="C117" s="12" t="s">
        <v>27</v>
      </c>
      <c r="D117" s="12">
        <f t="shared" si="3"/>
        <v>2025</v>
      </c>
      <c r="E117" s="12">
        <f t="shared" si="4"/>
        <v>5</v>
      </c>
      <c r="F117" s="13">
        <v>45779</v>
      </c>
      <c r="G117" s="14">
        <v>0.3611111111111111</v>
      </c>
      <c r="H117" s="14">
        <v>0.37152777777777773</v>
      </c>
      <c r="I117" s="15">
        <v>15</v>
      </c>
      <c r="J117" s="12" t="s">
        <v>21</v>
      </c>
      <c r="K117" s="12" t="s">
        <v>31</v>
      </c>
      <c r="L117" s="16">
        <v>0</v>
      </c>
      <c r="M117" s="15">
        <v>14.7</v>
      </c>
      <c r="N117" s="15">
        <v>4.5</v>
      </c>
      <c r="O117" s="15">
        <v>2.2000000000000002</v>
      </c>
      <c r="P117" s="12" t="b">
        <v>0</v>
      </c>
      <c r="Q117" s="19">
        <f t="shared" si="5"/>
        <v>6.7</v>
      </c>
    </row>
    <row r="118" spans="1:17" x14ac:dyDescent="0.25">
      <c r="A118" s="12">
        <v>194511</v>
      </c>
      <c r="B118" s="12" t="s">
        <v>26</v>
      </c>
      <c r="C118" s="12" t="s">
        <v>37</v>
      </c>
      <c r="D118" s="12">
        <f t="shared" si="3"/>
        <v>2024</v>
      </c>
      <c r="E118" s="12">
        <f t="shared" si="4"/>
        <v>11</v>
      </c>
      <c r="F118" s="13">
        <v>45614</v>
      </c>
      <c r="G118" s="14">
        <v>0.73055555555555562</v>
      </c>
      <c r="H118" s="14">
        <v>0.75277777777777777</v>
      </c>
      <c r="I118" s="15">
        <v>32</v>
      </c>
      <c r="J118" s="12" t="s">
        <v>15</v>
      </c>
      <c r="K118" s="12" t="s">
        <v>16</v>
      </c>
      <c r="L118" s="16">
        <v>4</v>
      </c>
      <c r="M118" s="15">
        <v>21.97</v>
      </c>
      <c r="N118" s="15">
        <v>8</v>
      </c>
      <c r="O118" s="15">
        <v>1.1000000000000001</v>
      </c>
      <c r="P118" s="12" t="b">
        <v>0</v>
      </c>
      <c r="Q118" s="19">
        <f t="shared" si="5"/>
        <v>9.1</v>
      </c>
    </row>
    <row r="119" spans="1:17" x14ac:dyDescent="0.25">
      <c r="A119" s="12">
        <v>626169</v>
      </c>
      <c r="B119" s="12" t="s">
        <v>26</v>
      </c>
      <c r="C119" s="12" t="s">
        <v>34</v>
      </c>
      <c r="D119" s="12">
        <f t="shared" si="3"/>
        <v>2024</v>
      </c>
      <c r="E119" s="12">
        <f t="shared" si="4"/>
        <v>7</v>
      </c>
      <c r="F119" s="13">
        <v>45491</v>
      </c>
      <c r="G119" s="14">
        <v>0.59444444444444444</v>
      </c>
      <c r="H119" s="14">
        <v>0.64374999999999993</v>
      </c>
      <c r="I119" s="15">
        <v>71</v>
      </c>
      <c r="J119" s="12" t="s">
        <v>21</v>
      </c>
      <c r="K119" s="12" t="s">
        <v>28</v>
      </c>
      <c r="L119" s="16">
        <v>0</v>
      </c>
      <c r="M119" s="15">
        <v>11.97</v>
      </c>
      <c r="N119" s="15">
        <v>4.5</v>
      </c>
      <c r="O119" s="15">
        <v>0.23</v>
      </c>
      <c r="P119" s="12" t="b">
        <v>0</v>
      </c>
      <c r="Q119" s="19">
        <f t="shared" si="5"/>
        <v>4.7300000000000004</v>
      </c>
    </row>
    <row r="120" spans="1:17" x14ac:dyDescent="0.25">
      <c r="A120" s="12">
        <v>890785</v>
      </c>
      <c r="B120" s="12" t="s">
        <v>19</v>
      </c>
      <c r="C120" s="12" t="s">
        <v>24</v>
      </c>
      <c r="D120" s="12">
        <f t="shared" si="3"/>
        <v>2025</v>
      </c>
      <c r="E120" s="12">
        <f t="shared" si="4"/>
        <v>3</v>
      </c>
      <c r="F120" s="13">
        <v>45724</v>
      </c>
      <c r="G120" s="14">
        <v>0.87708333333333333</v>
      </c>
      <c r="H120" s="14">
        <v>0.9159722222222223</v>
      </c>
      <c r="I120" s="15">
        <v>56</v>
      </c>
      <c r="J120" s="12" t="s">
        <v>15</v>
      </c>
      <c r="K120" s="12" t="s">
        <v>31</v>
      </c>
      <c r="L120" s="16">
        <v>0</v>
      </c>
      <c r="M120" s="15">
        <v>6.98</v>
      </c>
      <c r="N120" s="15">
        <v>3</v>
      </c>
      <c r="O120" s="15">
        <v>0.62</v>
      </c>
      <c r="P120" s="12" t="b">
        <v>1</v>
      </c>
      <c r="Q120" s="19">
        <f t="shared" si="5"/>
        <v>3.62</v>
      </c>
    </row>
    <row r="121" spans="1:17" x14ac:dyDescent="0.25">
      <c r="A121" s="12">
        <v>486490</v>
      </c>
      <c r="B121" s="12" t="s">
        <v>26</v>
      </c>
      <c r="C121" s="12" t="s">
        <v>17</v>
      </c>
      <c r="D121" s="12">
        <f t="shared" si="3"/>
        <v>2024</v>
      </c>
      <c r="E121" s="12">
        <f t="shared" si="4"/>
        <v>10</v>
      </c>
      <c r="F121" s="13">
        <v>45587</v>
      </c>
      <c r="G121" s="14">
        <v>0.9506944444444444</v>
      </c>
      <c r="H121" s="14">
        <v>0.9902777777777777</v>
      </c>
      <c r="I121" s="15">
        <v>57</v>
      </c>
      <c r="J121" s="12" t="s">
        <v>15</v>
      </c>
      <c r="K121" s="12" t="s">
        <v>16</v>
      </c>
      <c r="L121" s="16">
        <v>3</v>
      </c>
      <c r="M121" s="15">
        <v>1.1100000000000001</v>
      </c>
      <c r="N121" s="15">
        <v>6.75</v>
      </c>
      <c r="O121" s="15">
        <v>2.65</v>
      </c>
      <c r="P121" s="12" t="b">
        <v>0</v>
      </c>
      <c r="Q121" s="19">
        <f t="shared" si="5"/>
        <v>9.4</v>
      </c>
    </row>
    <row r="122" spans="1:17" x14ac:dyDescent="0.25">
      <c r="A122" s="12">
        <v>688678</v>
      </c>
      <c r="B122" s="12" t="s">
        <v>25</v>
      </c>
      <c r="C122" s="12" t="s">
        <v>17</v>
      </c>
      <c r="D122" s="12">
        <f t="shared" si="3"/>
        <v>2024</v>
      </c>
      <c r="E122" s="12">
        <f t="shared" si="4"/>
        <v>6</v>
      </c>
      <c r="F122" s="13">
        <v>45463</v>
      </c>
      <c r="G122" s="14">
        <v>0.94097222222222221</v>
      </c>
      <c r="H122" s="14">
        <v>0.95347222222222217</v>
      </c>
      <c r="I122" s="15">
        <v>18</v>
      </c>
      <c r="J122" s="12" t="s">
        <v>21</v>
      </c>
      <c r="K122" s="12" t="s">
        <v>28</v>
      </c>
      <c r="L122" s="16">
        <v>5</v>
      </c>
      <c r="M122" s="15">
        <v>10.5</v>
      </c>
      <c r="N122" s="15">
        <v>10.75</v>
      </c>
      <c r="O122" s="15">
        <v>0.42</v>
      </c>
      <c r="P122" s="12" t="b">
        <v>0</v>
      </c>
      <c r="Q122" s="19">
        <f t="shared" si="5"/>
        <v>11.17</v>
      </c>
    </row>
    <row r="123" spans="1:17" x14ac:dyDescent="0.25">
      <c r="A123" s="12">
        <v>139019</v>
      </c>
      <c r="B123" s="12" t="s">
        <v>26</v>
      </c>
      <c r="C123" s="12" t="s">
        <v>39</v>
      </c>
      <c r="D123" s="12">
        <f t="shared" si="3"/>
        <v>2024</v>
      </c>
      <c r="E123" s="12">
        <f t="shared" si="4"/>
        <v>3</v>
      </c>
      <c r="F123" s="13">
        <v>45382</v>
      </c>
      <c r="G123" s="14">
        <v>0.19305555555555554</v>
      </c>
      <c r="H123" s="14">
        <v>0.20833333333333334</v>
      </c>
      <c r="I123" s="15">
        <v>22</v>
      </c>
      <c r="J123" s="12" t="s">
        <v>15</v>
      </c>
      <c r="K123" s="12" t="s">
        <v>22</v>
      </c>
      <c r="L123" s="16">
        <v>1</v>
      </c>
      <c r="M123" s="15">
        <v>10.02</v>
      </c>
      <c r="N123" s="15">
        <v>4.25</v>
      </c>
      <c r="O123" s="15">
        <v>1.86</v>
      </c>
      <c r="P123" s="12" t="b">
        <v>1</v>
      </c>
      <c r="Q123" s="19">
        <f t="shared" si="5"/>
        <v>6.11</v>
      </c>
    </row>
    <row r="124" spans="1:17" x14ac:dyDescent="0.25">
      <c r="A124" s="12">
        <v>879238</v>
      </c>
      <c r="B124" s="12" t="s">
        <v>29</v>
      </c>
      <c r="C124" s="12" t="s">
        <v>24</v>
      </c>
      <c r="D124" s="12">
        <f t="shared" si="3"/>
        <v>2025</v>
      </c>
      <c r="E124" s="12">
        <f t="shared" si="4"/>
        <v>4</v>
      </c>
      <c r="F124" s="13">
        <v>45748</v>
      </c>
      <c r="G124" s="14">
        <v>0.20069444444444443</v>
      </c>
      <c r="H124" s="14">
        <v>0.22083333333333333</v>
      </c>
      <c r="I124" s="15">
        <v>29</v>
      </c>
      <c r="J124" s="12" t="s">
        <v>21</v>
      </c>
      <c r="K124" s="12" t="s">
        <v>18</v>
      </c>
      <c r="L124" s="16">
        <v>3</v>
      </c>
      <c r="M124" s="15">
        <v>15.58</v>
      </c>
      <c r="N124" s="15">
        <v>8.25</v>
      </c>
      <c r="O124" s="15">
        <v>2.82</v>
      </c>
      <c r="P124" s="12" t="b">
        <v>0</v>
      </c>
      <c r="Q124" s="19">
        <f t="shared" si="5"/>
        <v>11.07</v>
      </c>
    </row>
    <row r="125" spans="1:17" x14ac:dyDescent="0.25">
      <c r="A125" s="12">
        <v>393328</v>
      </c>
      <c r="B125" s="12" t="s">
        <v>35</v>
      </c>
      <c r="C125" s="12" t="s">
        <v>37</v>
      </c>
      <c r="D125" s="12">
        <f t="shared" si="3"/>
        <v>2024</v>
      </c>
      <c r="E125" s="12">
        <f t="shared" si="4"/>
        <v>6</v>
      </c>
      <c r="F125" s="13">
        <v>45460</v>
      </c>
      <c r="G125" s="14">
        <v>0.7583333333333333</v>
      </c>
      <c r="H125" s="14">
        <v>0.8041666666666667</v>
      </c>
      <c r="I125" s="15">
        <v>66</v>
      </c>
      <c r="J125" s="12" t="s">
        <v>21</v>
      </c>
      <c r="K125" s="12" t="s">
        <v>16</v>
      </c>
      <c r="L125" s="16">
        <v>2</v>
      </c>
      <c r="M125" s="15">
        <v>2.93</v>
      </c>
      <c r="N125" s="15">
        <v>7</v>
      </c>
      <c r="O125" s="15">
        <v>2.06</v>
      </c>
      <c r="P125" s="12" t="b">
        <v>0</v>
      </c>
      <c r="Q125" s="19">
        <f t="shared" si="5"/>
        <v>9.06</v>
      </c>
    </row>
    <row r="126" spans="1:17" x14ac:dyDescent="0.25">
      <c r="A126" s="12">
        <v>670913</v>
      </c>
      <c r="B126" s="12" t="s">
        <v>25</v>
      </c>
      <c r="C126" s="12" t="s">
        <v>14</v>
      </c>
      <c r="D126" s="12">
        <f t="shared" si="3"/>
        <v>2024</v>
      </c>
      <c r="E126" s="12">
        <f t="shared" si="4"/>
        <v>11</v>
      </c>
      <c r="F126" s="13">
        <v>45601</v>
      </c>
      <c r="G126" s="14">
        <v>0.24374999999999999</v>
      </c>
      <c r="H126" s="14">
        <v>0.27499999999999997</v>
      </c>
      <c r="I126" s="15">
        <v>45</v>
      </c>
      <c r="J126" s="12" t="s">
        <v>15</v>
      </c>
      <c r="K126" s="12" t="s">
        <v>18</v>
      </c>
      <c r="L126" s="16">
        <v>3</v>
      </c>
      <c r="M126" s="15">
        <v>2.75</v>
      </c>
      <c r="N126" s="15">
        <v>6.75</v>
      </c>
      <c r="O126" s="15">
        <v>0.64</v>
      </c>
      <c r="P126" s="12" t="b">
        <v>0</v>
      </c>
      <c r="Q126" s="19">
        <f t="shared" si="5"/>
        <v>7.39</v>
      </c>
    </row>
    <row r="127" spans="1:17" x14ac:dyDescent="0.25">
      <c r="A127" s="12">
        <v>770556</v>
      </c>
      <c r="B127" s="12" t="s">
        <v>38</v>
      </c>
      <c r="C127" s="12" t="s">
        <v>14</v>
      </c>
      <c r="D127" s="12">
        <f t="shared" si="3"/>
        <v>2024</v>
      </c>
      <c r="E127" s="12">
        <f t="shared" si="4"/>
        <v>2</v>
      </c>
      <c r="F127" s="13">
        <v>45331</v>
      </c>
      <c r="G127" s="14">
        <v>0.28541666666666665</v>
      </c>
      <c r="H127" s="14">
        <v>0.3215277777777778</v>
      </c>
      <c r="I127" s="15">
        <v>52</v>
      </c>
      <c r="J127" s="12" t="s">
        <v>15</v>
      </c>
      <c r="K127" s="12" t="s">
        <v>16</v>
      </c>
      <c r="L127" s="16">
        <v>4</v>
      </c>
      <c r="M127" s="15">
        <v>5.53</v>
      </c>
      <c r="N127" s="15">
        <v>8</v>
      </c>
      <c r="O127" s="15">
        <v>2.4900000000000002</v>
      </c>
      <c r="P127" s="12" t="b">
        <v>0</v>
      </c>
      <c r="Q127" s="19">
        <f t="shared" si="5"/>
        <v>10.49</v>
      </c>
    </row>
    <row r="128" spans="1:17" x14ac:dyDescent="0.25">
      <c r="A128" s="12">
        <v>681128</v>
      </c>
      <c r="B128" s="12" t="s">
        <v>19</v>
      </c>
      <c r="C128" s="12" t="s">
        <v>17</v>
      </c>
      <c r="D128" s="12">
        <f t="shared" si="3"/>
        <v>2024</v>
      </c>
      <c r="E128" s="12">
        <f t="shared" si="4"/>
        <v>6</v>
      </c>
      <c r="F128" s="13">
        <v>45459</v>
      </c>
      <c r="G128" s="14">
        <v>0.73402777777777783</v>
      </c>
      <c r="H128" s="14">
        <v>0.76111111111111107</v>
      </c>
      <c r="I128" s="15">
        <v>39</v>
      </c>
      <c r="J128" s="12" t="s">
        <v>21</v>
      </c>
      <c r="K128" s="12" t="s">
        <v>16</v>
      </c>
      <c r="L128" s="16">
        <v>4</v>
      </c>
      <c r="M128" s="15">
        <v>0.56999999999999995</v>
      </c>
      <c r="N128" s="15">
        <v>9.5</v>
      </c>
      <c r="O128" s="15">
        <v>4.29</v>
      </c>
      <c r="P128" s="12" t="b">
        <v>1</v>
      </c>
      <c r="Q128" s="19">
        <f t="shared" si="5"/>
        <v>13.79</v>
      </c>
    </row>
    <row r="129" spans="1:17" x14ac:dyDescent="0.25">
      <c r="A129" s="12">
        <v>251716</v>
      </c>
      <c r="B129" s="12" t="s">
        <v>23</v>
      </c>
      <c r="C129" s="12" t="s">
        <v>20</v>
      </c>
      <c r="D129" s="12">
        <f t="shared" si="3"/>
        <v>2024</v>
      </c>
      <c r="E129" s="12">
        <f t="shared" si="4"/>
        <v>7</v>
      </c>
      <c r="F129" s="13">
        <v>45486</v>
      </c>
      <c r="G129" s="14">
        <v>0.68819444444444444</v>
      </c>
      <c r="H129" s="14">
        <v>0.7104166666666667</v>
      </c>
      <c r="I129" s="15">
        <v>32</v>
      </c>
      <c r="J129" s="12" t="s">
        <v>15</v>
      </c>
      <c r="K129" s="12" t="s">
        <v>18</v>
      </c>
      <c r="L129" s="16">
        <v>1</v>
      </c>
      <c r="M129" s="15">
        <v>0.86</v>
      </c>
      <c r="N129" s="15">
        <v>4.25</v>
      </c>
      <c r="O129" s="15">
        <v>3.95</v>
      </c>
      <c r="P129" s="12" t="b">
        <v>1</v>
      </c>
      <c r="Q129" s="19">
        <f t="shared" si="5"/>
        <v>8.1999999999999993</v>
      </c>
    </row>
    <row r="130" spans="1:17" x14ac:dyDescent="0.25">
      <c r="A130" s="12">
        <v>349489</v>
      </c>
      <c r="B130" s="12" t="s">
        <v>38</v>
      </c>
      <c r="C130" s="12" t="s">
        <v>37</v>
      </c>
      <c r="D130" s="12">
        <f t="shared" si="3"/>
        <v>2024</v>
      </c>
      <c r="E130" s="12">
        <f t="shared" si="4"/>
        <v>1</v>
      </c>
      <c r="F130" s="13">
        <v>45304</v>
      </c>
      <c r="G130" s="14">
        <v>0.25694444444444448</v>
      </c>
      <c r="H130" s="14">
        <v>0.27916666666666667</v>
      </c>
      <c r="I130" s="15">
        <v>32</v>
      </c>
      <c r="J130" s="12" t="s">
        <v>21</v>
      </c>
      <c r="K130" s="12" t="s">
        <v>18</v>
      </c>
      <c r="L130" s="16">
        <v>1</v>
      </c>
      <c r="M130" s="15">
        <v>18.670000000000002</v>
      </c>
      <c r="N130" s="15">
        <v>5.75</v>
      </c>
      <c r="O130" s="15">
        <v>2.63</v>
      </c>
      <c r="P130" s="12" t="b">
        <v>1</v>
      </c>
      <c r="Q130" s="19">
        <f t="shared" si="5"/>
        <v>8.379999999999999</v>
      </c>
    </row>
    <row r="131" spans="1:17" x14ac:dyDescent="0.25">
      <c r="A131" s="12">
        <v>881886</v>
      </c>
      <c r="B131" s="12" t="s">
        <v>13</v>
      </c>
      <c r="C131" s="12" t="s">
        <v>39</v>
      </c>
      <c r="D131" s="12">
        <f t="shared" si="3"/>
        <v>2024</v>
      </c>
      <c r="E131" s="12">
        <f t="shared" si="4"/>
        <v>12</v>
      </c>
      <c r="F131" s="13">
        <v>45640</v>
      </c>
      <c r="G131" s="14">
        <v>0.18541666666666667</v>
      </c>
      <c r="H131" s="14">
        <v>0.22430555555555556</v>
      </c>
      <c r="I131" s="15">
        <v>56</v>
      </c>
      <c r="J131" s="12" t="s">
        <v>15</v>
      </c>
      <c r="K131" s="12" t="s">
        <v>31</v>
      </c>
      <c r="L131" s="16">
        <v>4</v>
      </c>
      <c r="M131" s="15">
        <v>5.93</v>
      </c>
      <c r="N131" s="15">
        <v>8</v>
      </c>
      <c r="O131" s="15">
        <v>3.08</v>
      </c>
      <c r="P131" s="12" t="b">
        <v>1</v>
      </c>
      <c r="Q131" s="19">
        <f t="shared" si="5"/>
        <v>11.08</v>
      </c>
    </row>
    <row r="132" spans="1:17" x14ac:dyDescent="0.25">
      <c r="A132" s="12">
        <v>862569</v>
      </c>
      <c r="B132" s="12" t="s">
        <v>29</v>
      </c>
      <c r="C132" s="12" t="s">
        <v>32</v>
      </c>
      <c r="D132" s="12">
        <f t="shared" si="3"/>
        <v>2024</v>
      </c>
      <c r="E132" s="12">
        <f t="shared" si="4"/>
        <v>12</v>
      </c>
      <c r="F132" s="13">
        <v>45647</v>
      </c>
      <c r="G132" s="14">
        <v>0.7715277777777777</v>
      </c>
      <c r="H132" s="14">
        <v>0.78055555555555556</v>
      </c>
      <c r="I132" s="15">
        <v>13</v>
      </c>
      <c r="J132" s="12" t="s">
        <v>15</v>
      </c>
      <c r="K132" s="12" t="s">
        <v>31</v>
      </c>
      <c r="L132" s="16">
        <v>3</v>
      </c>
      <c r="M132" s="15">
        <v>10.94</v>
      </c>
      <c r="N132" s="15">
        <v>6.75</v>
      </c>
      <c r="O132" s="15">
        <v>0.54</v>
      </c>
      <c r="P132" s="12" t="b">
        <v>1</v>
      </c>
      <c r="Q132" s="19">
        <f t="shared" si="5"/>
        <v>7.29</v>
      </c>
    </row>
    <row r="133" spans="1:17" x14ac:dyDescent="0.25">
      <c r="A133" s="12">
        <v>847006</v>
      </c>
      <c r="B133" s="12" t="s">
        <v>36</v>
      </c>
      <c r="C133" s="12" t="s">
        <v>27</v>
      </c>
      <c r="D133" s="12">
        <f t="shared" si="3"/>
        <v>2024</v>
      </c>
      <c r="E133" s="12">
        <f t="shared" si="4"/>
        <v>3</v>
      </c>
      <c r="F133" s="13">
        <v>45354</v>
      </c>
      <c r="G133" s="14">
        <v>0.75138888888888899</v>
      </c>
      <c r="H133" s="14">
        <v>0.78680555555555554</v>
      </c>
      <c r="I133" s="15">
        <v>51</v>
      </c>
      <c r="J133" s="12" t="s">
        <v>15</v>
      </c>
      <c r="K133" s="12" t="s">
        <v>18</v>
      </c>
      <c r="L133" s="16">
        <v>1</v>
      </c>
      <c r="M133" s="15">
        <v>7.24</v>
      </c>
      <c r="N133" s="15">
        <v>4.25</v>
      </c>
      <c r="O133" s="15">
        <v>3.17</v>
      </c>
      <c r="P133" s="12" t="b">
        <v>1</v>
      </c>
      <c r="Q133" s="19">
        <f t="shared" si="5"/>
        <v>7.42</v>
      </c>
    </row>
    <row r="134" spans="1:17" x14ac:dyDescent="0.25">
      <c r="A134" s="12">
        <v>674993</v>
      </c>
      <c r="B134" s="12" t="s">
        <v>25</v>
      </c>
      <c r="C134" s="12" t="s">
        <v>24</v>
      </c>
      <c r="D134" s="12">
        <f t="shared" ref="D134:D197" si="6">YEAR(F134)</f>
        <v>2025</v>
      </c>
      <c r="E134" s="12">
        <f t="shared" ref="E134:E197" si="7">MONTH(F134)</f>
        <v>4</v>
      </c>
      <c r="F134" s="13">
        <v>45756</v>
      </c>
      <c r="G134" s="14">
        <v>7.6388888888888886E-3</v>
      </c>
      <c r="H134" s="14">
        <v>6.1111111111111116E-2</v>
      </c>
      <c r="I134" s="15">
        <v>77</v>
      </c>
      <c r="J134" s="12" t="s">
        <v>21</v>
      </c>
      <c r="K134" s="12" t="s">
        <v>31</v>
      </c>
      <c r="L134" s="16">
        <v>4</v>
      </c>
      <c r="M134" s="15">
        <v>15.33</v>
      </c>
      <c r="N134" s="15">
        <v>9.5</v>
      </c>
      <c r="O134" s="15">
        <v>0.3</v>
      </c>
      <c r="P134" s="12" t="b">
        <v>0</v>
      </c>
      <c r="Q134" s="19">
        <f t="shared" ref="Q134:Q197" si="8">N134+O134</f>
        <v>9.8000000000000007</v>
      </c>
    </row>
    <row r="135" spans="1:17" x14ac:dyDescent="0.25">
      <c r="A135" s="12">
        <v>835869</v>
      </c>
      <c r="B135" s="12" t="s">
        <v>13</v>
      </c>
      <c r="C135" s="12" t="s">
        <v>20</v>
      </c>
      <c r="D135" s="12">
        <f t="shared" si="6"/>
        <v>2024</v>
      </c>
      <c r="E135" s="12">
        <f t="shared" si="7"/>
        <v>6</v>
      </c>
      <c r="F135" s="13">
        <v>45459</v>
      </c>
      <c r="G135" s="14">
        <v>1.3194444444444444E-2</v>
      </c>
      <c r="H135" s="14">
        <v>5.8333333333333327E-2</v>
      </c>
      <c r="I135" s="15">
        <v>65</v>
      </c>
      <c r="J135" s="12" t="s">
        <v>21</v>
      </c>
      <c r="K135" s="12" t="s">
        <v>16</v>
      </c>
      <c r="L135" s="16">
        <v>3</v>
      </c>
      <c r="M135" s="15">
        <v>8.8000000000000007</v>
      </c>
      <c r="N135" s="15">
        <v>8.25</v>
      </c>
      <c r="O135" s="15">
        <v>2.27</v>
      </c>
      <c r="P135" s="12" t="b">
        <v>1</v>
      </c>
      <c r="Q135" s="19">
        <f t="shared" si="8"/>
        <v>10.52</v>
      </c>
    </row>
    <row r="136" spans="1:17" x14ac:dyDescent="0.25">
      <c r="A136" s="12">
        <v>536196</v>
      </c>
      <c r="B136" s="12" t="s">
        <v>13</v>
      </c>
      <c r="C136" s="12" t="s">
        <v>37</v>
      </c>
      <c r="D136" s="12">
        <f t="shared" si="6"/>
        <v>2024</v>
      </c>
      <c r="E136" s="12">
        <f t="shared" si="7"/>
        <v>11</v>
      </c>
      <c r="F136" s="13">
        <v>45623</v>
      </c>
      <c r="G136" s="14">
        <v>0.4770833333333333</v>
      </c>
      <c r="H136" s="14">
        <v>0.51180555555555551</v>
      </c>
      <c r="I136" s="15">
        <v>50</v>
      </c>
      <c r="J136" s="12" t="s">
        <v>21</v>
      </c>
      <c r="K136" s="12" t="s">
        <v>28</v>
      </c>
      <c r="L136" s="16">
        <v>1</v>
      </c>
      <c r="M136" s="15">
        <v>17.329999999999998</v>
      </c>
      <c r="N136" s="15">
        <v>5.75</v>
      </c>
      <c r="O136" s="15">
        <v>1.42</v>
      </c>
      <c r="P136" s="12" t="b">
        <v>0</v>
      </c>
      <c r="Q136" s="19">
        <f t="shared" si="8"/>
        <v>7.17</v>
      </c>
    </row>
    <row r="137" spans="1:17" x14ac:dyDescent="0.25">
      <c r="A137" s="12">
        <v>195656</v>
      </c>
      <c r="B137" s="12" t="s">
        <v>13</v>
      </c>
      <c r="C137" s="12" t="s">
        <v>27</v>
      </c>
      <c r="D137" s="12">
        <f t="shared" si="6"/>
        <v>2024</v>
      </c>
      <c r="E137" s="12">
        <f t="shared" si="7"/>
        <v>12</v>
      </c>
      <c r="F137" s="13">
        <v>45627</v>
      </c>
      <c r="G137" s="14">
        <v>0.44791666666666669</v>
      </c>
      <c r="H137" s="14">
        <v>0.46319444444444446</v>
      </c>
      <c r="I137" s="15">
        <v>22</v>
      </c>
      <c r="J137" s="12" t="s">
        <v>21</v>
      </c>
      <c r="K137" s="12" t="s">
        <v>16</v>
      </c>
      <c r="L137" s="16">
        <v>4</v>
      </c>
      <c r="M137" s="15">
        <v>1.97</v>
      </c>
      <c r="N137" s="15">
        <v>9.5</v>
      </c>
      <c r="O137" s="15">
        <v>4.78</v>
      </c>
      <c r="P137" s="12" t="b">
        <v>1</v>
      </c>
      <c r="Q137" s="19">
        <f t="shared" si="8"/>
        <v>14.280000000000001</v>
      </c>
    </row>
    <row r="138" spans="1:17" x14ac:dyDescent="0.25">
      <c r="A138" s="12">
        <v>688967</v>
      </c>
      <c r="B138" s="12" t="s">
        <v>25</v>
      </c>
      <c r="C138" s="12" t="s">
        <v>27</v>
      </c>
      <c r="D138" s="12">
        <f t="shared" si="6"/>
        <v>2024</v>
      </c>
      <c r="E138" s="12">
        <f t="shared" si="7"/>
        <v>11</v>
      </c>
      <c r="F138" s="13">
        <v>45611</v>
      </c>
      <c r="G138" s="14">
        <v>8.4027777777777771E-2</v>
      </c>
      <c r="H138" s="14">
        <v>0.12222222222222223</v>
      </c>
      <c r="I138" s="15">
        <v>55</v>
      </c>
      <c r="J138" s="12" t="s">
        <v>21</v>
      </c>
      <c r="K138" s="12" t="s">
        <v>18</v>
      </c>
      <c r="L138" s="16">
        <v>2</v>
      </c>
      <c r="M138" s="15">
        <v>15.21</v>
      </c>
      <c r="N138" s="15">
        <v>7</v>
      </c>
      <c r="O138" s="15">
        <v>1.05</v>
      </c>
      <c r="P138" s="12" t="b">
        <v>0</v>
      </c>
      <c r="Q138" s="19">
        <f t="shared" si="8"/>
        <v>8.0500000000000007</v>
      </c>
    </row>
    <row r="139" spans="1:17" x14ac:dyDescent="0.25">
      <c r="A139" s="12">
        <v>705991</v>
      </c>
      <c r="B139" s="12" t="s">
        <v>29</v>
      </c>
      <c r="C139" s="12" t="s">
        <v>30</v>
      </c>
      <c r="D139" s="12">
        <f t="shared" si="6"/>
        <v>2024</v>
      </c>
      <c r="E139" s="12">
        <f t="shared" si="7"/>
        <v>4</v>
      </c>
      <c r="F139" s="13">
        <v>45412</v>
      </c>
      <c r="G139" s="14">
        <v>0.18194444444444444</v>
      </c>
      <c r="H139" s="14">
        <v>0.23124999999999998</v>
      </c>
      <c r="I139" s="15">
        <v>71</v>
      </c>
      <c r="J139" s="12" t="s">
        <v>15</v>
      </c>
      <c r="K139" s="12" t="s">
        <v>18</v>
      </c>
      <c r="L139" s="16">
        <v>2</v>
      </c>
      <c r="M139" s="15">
        <v>21.21</v>
      </c>
      <c r="N139" s="15">
        <v>5.5</v>
      </c>
      <c r="O139" s="15">
        <v>1.1000000000000001</v>
      </c>
      <c r="P139" s="12" t="b">
        <v>0</v>
      </c>
      <c r="Q139" s="19">
        <f t="shared" si="8"/>
        <v>6.6</v>
      </c>
    </row>
    <row r="140" spans="1:17" x14ac:dyDescent="0.25">
      <c r="A140" s="12">
        <v>899649</v>
      </c>
      <c r="B140" s="12" t="s">
        <v>26</v>
      </c>
      <c r="C140" s="12" t="s">
        <v>17</v>
      </c>
      <c r="D140" s="12">
        <f t="shared" si="6"/>
        <v>2024</v>
      </c>
      <c r="E140" s="12">
        <f t="shared" si="7"/>
        <v>6</v>
      </c>
      <c r="F140" s="13">
        <v>45467</v>
      </c>
      <c r="G140" s="14">
        <v>0.66249999999999998</v>
      </c>
      <c r="H140" s="14">
        <v>0.70694444444444438</v>
      </c>
      <c r="I140" s="15">
        <v>64</v>
      </c>
      <c r="J140" s="12" t="s">
        <v>15</v>
      </c>
      <c r="K140" s="12" t="s">
        <v>22</v>
      </c>
      <c r="L140" s="16">
        <v>5</v>
      </c>
      <c r="M140" s="15">
        <v>20.82</v>
      </c>
      <c r="N140" s="15">
        <v>9.25</v>
      </c>
      <c r="O140" s="15">
        <v>0.8</v>
      </c>
      <c r="P140" s="12" t="b">
        <v>0</v>
      </c>
      <c r="Q140" s="19">
        <f t="shared" si="8"/>
        <v>10.050000000000001</v>
      </c>
    </row>
    <row r="141" spans="1:17" x14ac:dyDescent="0.25">
      <c r="A141" s="12">
        <v>289179</v>
      </c>
      <c r="B141" s="12" t="s">
        <v>26</v>
      </c>
      <c r="C141" s="12" t="s">
        <v>32</v>
      </c>
      <c r="D141" s="12">
        <f t="shared" si="6"/>
        <v>2024</v>
      </c>
      <c r="E141" s="12">
        <f t="shared" si="7"/>
        <v>9</v>
      </c>
      <c r="F141" s="13">
        <v>45555</v>
      </c>
      <c r="G141" s="14">
        <v>0.94930555555555562</v>
      </c>
      <c r="H141" s="14">
        <v>0.9868055555555556</v>
      </c>
      <c r="I141" s="15">
        <v>54</v>
      </c>
      <c r="J141" s="12" t="s">
        <v>15</v>
      </c>
      <c r="K141" s="12" t="s">
        <v>16</v>
      </c>
      <c r="L141" s="16">
        <v>1</v>
      </c>
      <c r="M141" s="15">
        <v>14.37</v>
      </c>
      <c r="N141" s="15">
        <v>4.25</v>
      </c>
      <c r="O141" s="15">
        <v>1.2</v>
      </c>
      <c r="P141" s="12" t="b">
        <v>0</v>
      </c>
      <c r="Q141" s="19">
        <f t="shared" si="8"/>
        <v>5.45</v>
      </c>
    </row>
    <row r="142" spans="1:17" x14ac:dyDescent="0.25">
      <c r="A142" s="12">
        <v>248766</v>
      </c>
      <c r="B142" s="12" t="s">
        <v>35</v>
      </c>
      <c r="C142" s="12" t="s">
        <v>27</v>
      </c>
      <c r="D142" s="12">
        <f t="shared" si="6"/>
        <v>2025</v>
      </c>
      <c r="E142" s="12">
        <f t="shared" si="7"/>
        <v>2</v>
      </c>
      <c r="F142" s="13">
        <v>45704</v>
      </c>
      <c r="G142" s="14">
        <v>3.7499999999999999E-2</v>
      </c>
      <c r="H142" s="14">
        <v>6.3194444444444442E-2</v>
      </c>
      <c r="I142" s="15">
        <v>37</v>
      </c>
      <c r="J142" s="12" t="s">
        <v>21</v>
      </c>
      <c r="K142" s="12" t="s">
        <v>31</v>
      </c>
      <c r="L142" s="16">
        <v>3</v>
      </c>
      <c r="M142" s="15">
        <v>8.85</v>
      </c>
      <c r="N142" s="15">
        <v>8.25</v>
      </c>
      <c r="O142" s="15">
        <v>1.85</v>
      </c>
      <c r="P142" s="12" t="b">
        <v>1</v>
      </c>
      <c r="Q142" s="19">
        <f t="shared" si="8"/>
        <v>10.1</v>
      </c>
    </row>
    <row r="143" spans="1:17" x14ac:dyDescent="0.25">
      <c r="A143" s="12">
        <v>856648</v>
      </c>
      <c r="B143" s="12" t="s">
        <v>25</v>
      </c>
      <c r="C143" s="12" t="s">
        <v>17</v>
      </c>
      <c r="D143" s="12">
        <f t="shared" si="6"/>
        <v>2025</v>
      </c>
      <c r="E143" s="12">
        <f t="shared" si="7"/>
        <v>4</v>
      </c>
      <c r="F143" s="13">
        <v>45755</v>
      </c>
      <c r="G143" s="14">
        <v>0.10069444444444443</v>
      </c>
      <c r="H143" s="14">
        <v>0.11458333333333333</v>
      </c>
      <c r="I143" s="15">
        <v>20</v>
      </c>
      <c r="J143" s="12" t="s">
        <v>15</v>
      </c>
      <c r="K143" s="12" t="s">
        <v>16</v>
      </c>
      <c r="L143" s="16">
        <v>1</v>
      </c>
      <c r="M143" s="15">
        <v>18.98</v>
      </c>
      <c r="N143" s="15">
        <v>4.25</v>
      </c>
      <c r="O143" s="15">
        <v>0.15</v>
      </c>
      <c r="P143" s="12" t="b">
        <v>0</v>
      </c>
      <c r="Q143" s="19">
        <f t="shared" si="8"/>
        <v>4.4000000000000004</v>
      </c>
    </row>
    <row r="144" spans="1:17" x14ac:dyDescent="0.25">
      <c r="A144" s="12">
        <v>185544</v>
      </c>
      <c r="B144" s="12" t="s">
        <v>26</v>
      </c>
      <c r="C144" s="12" t="s">
        <v>39</v>
      </c>
      <c r="D144" s="12">
        <f t="shared" si="6"/>
        <v>2024</v>
      </c>
      <c r="E144" s="12">
        <f t="shared" si="7"/>
        <v>11</v>
      </c>
      <c r="F144" s="13">
        <v>45621</v>
      </c>
      <c r="G144" s="14">
        <v>0.34166666666666662</v>
      </c>
      <c r="H144" s="14">
        <v>0.39166666666666666</v>
      </c>
      <c r="I144" s="15">
        <v>72</v>
      </c>
      <c r="J144" s="12" t="s">
        <v>21</v>
      </c>
      <c r="K144" s="12" t="s">
        <v>31</v>
      </c>
      <c r="L144" s="16">
        <v>2</v>
      </c>
      <c r="M144" s="15">
        <v>5.78</v>
      </c>
      <c r="N144" s="15">
        <v>7</v>
      </c>
      <c r="O144" s="15">
        <v>1.54</v>
      </c>
      <c r="P144" s="12" t="b">
        <v>0</v>
      </c>
      <c r="Q144" s="19">
        <f t="shared" si="8"/>
        <v>8.5399999999999991</v>
      </c>
    </row>
    <row r="145" spans="1:17" x14ac:dyDescent="0.25">
      <c r="A145" s="12">
        <v>461939</v>
      </c>
      <c r="B145" s="12" t="s">
        <v>33</v>
      </c>
      <c r="C145" s="12" t="s">
        <v>27</v>
      </c>
      <c r="D145" s="12">
        <f t="shared" si="6"/>
        <v>2024</v>
      </c>
      <c r="E145" s="12">
        <f t="shared" si="7"/>
        <v>8</v>
      </c>
      <c r="F145" s="13">
        <v>45512</v>
      </c>
      <c r="G145" s="14">
        <v>3.472222222222222E-3</v>
      </c>
      <c r="H145" s="14">
        <v>6.25E-2</v>
      </c>
      <c r="I145" s="15">
        <v>85</v>
      </c>
      <c r="J145" s="12" t="s">
        <v>21</v>
      </c>
      <c r="K145" s="12" t="s">
        <v>22</v>
      </c>
      <c r="L145" s="16">
        <v>5</v>
      </c>
      <c r="M145" s="15">
        <v>8.06</v>
      </c>
      <c r="N145" s="15">
        <v>10.75</v>
      </c>
      <c r="O145" s="15">
        <v>0.66</v>
      </c>
      <c r="P145" s="12" t="b">
        <v>0</v>
      </c>
      <c r="Q145" s="19">
        <f t="shared" si="8"/>
        <v>11.41</v>
      </c>
    </row>
    <row r="146" spans="1:17" x14ac:dyDescent="0.25">
      <c r="A146" s="12">
        <v>728437</v>
      </c>
      <c r="B146" s="12" t="s">
        <v>35</v>
      </c>
      <c r="C146" s="12" t="s">
        <v>14</v>
      </c>
      <c r="D146" s="12">
        <f t="shared" si="6"/>
        <v>2024</v>
      </c>
      <c r="E146" s="12">
        <f t="shared" si="7"/>
        <v>6</v>
      </c>
      <c r="F146" s="13">
        <v>45450</v>
      </c>
      <c r="G146" s="14">
        <v>0.77986111111111101</v>
      </c>
      <c r="H146" s="14">
        <v>0.81319444444444444</v>
      </c>
      <c r="I146" s="15">
        <v>48</v>
      </c>
      <c r="J146" s="12" t="s">
        <v>15</v>
      </c>
      <c r="K146" s="12" t="s">
        <v>16</v>
      </c>
      <c r="L146" s="16">
        <v>2</v>
      </c>
      <c r="M146" s="15">
        <v>7.59</v>
      </c>
      <c r="N146" s="15">
        <v>5.5</v>
      </c>
      <c r="O146" s="15">
        <v>0.36</v>
      </c>
      <c r="P146" s="12" t="b">
        <v>0</v>
      </c>
      <c r="Q146" s="19">
        <f t="shared" si="8"/>
        <v>5.86</v>
      </c>
    </row>
    <row r="147" spans="1:17" x14ac:dyDescent="0.25">
      <c r="A147" s="12">
        <v>621546</v>
      </c>
      <c r="B147" s="12" t="s">
        <v>33</v>
      </c>
      <c r="C147" s="12" t="s">
        <v>34</v>
      </c>
      <c r="D147" s="12">
        <f t="shared" si="6"/>
        <v>2024</v>
      </c>
      <c r="E147" s="12">
        <f t="shared" si="7"/>
        <v>4</v>
      </c>
      <c r="F147" s="13">
        <v>45392</v>
      </c>
      <c r="G147" s="14">
        <v>0.34097222222222223</v>
      </c>
      <c r="H147" s="14">
        <v>0.38125000000000003</v>
      </c>
      <c r="I147" s="15">
        <v>58</v>
      </c>
      <c r="J147" s="12" t="s">
        <v>15</v>
      </c>
      <c r="K147" s="12" t="s">
        <v>22</v>
      </c>
      <c r="L147" s="16">
        <v>4</v>
      </c>
      <c r="M147" s="15">
        <v>20.92</v>
      </c>
      <c r="N147" s="15">
        <v>8</v>
      </c>
      <c r="O147" s="15">
        <v>2.42</v>
      </c>
      <c r="P147" s="12" t="b">
        <v>0</v>
      </c>
      <c r="Q147" s="19">
        <f t="shared" si="8"/>
        <v>10.42</v>
      </c>
    </row>
    <row r="148" spans="1:17" x14ac:dyDescent="0.25">
      <c r="A148" s="12">
        <v>175576</v>
      </c>
      <c r="B148" s="12" t="s">
        <v>33</v>
      </c>
      <c r="C148" s="12" t="s">
        <v>14</v>
      </c>
      <c r="D148" s="12">
        <f t="shared" si="6"/>
        <v>2024</v>
      </c>
      <c r="E148" s="12">
        <f t="shared" si="7"/>
        <v>12</v>
      </c>
      <c r="F148" s="13">
        <v>45630</v>
      </c>
      <c r="G148" s="14">
        <v>0.82152777777777775</v>
      </c>
      <c r="H148" s="14">
        <v>0.82986111111111116</v>
      </c>
      <c r="I148" s="15">
        <v>12</v>
      </c>
      <c r="J148" s="12" t="s">
        <v>21</v>
      </c>
      <c r="K148" s="12" t="s">
        <v>18</v>
      </c>
      <c r="L148" s="16">
        <v>2</v>
      </c>
      <c r="M148" s="15">
        <v>14.61</v>
      </c>
      <c r="N148" s="15">
        <v>7</v>
      </c>
      <c r="O148" s="15">
        <v>1.72</v>
      </c>
      <c r="P148" s="12" t="b">
        <v>0</v>
      </c>
      <c r="Q148" s="19">
        <f t="shared" si="8"/>
        <v>8.7200000000000006</v>
      </c>
    </row>
    <row r="149" spans="1:17" x14ac:dyDescent="0.25">
      <c r="A149" s="12">
        <v>843963</v>
      </c>
      <c r="B149" s="12" t="s">
        <v>33</v>
      </c>
      <c r="C149" s="12" t="s">
        <v>32</v>
      </c>
      <c r="D149" s="12">
        <f t="shared" si="6"/>
        <v>2024</v>
      </c>
      <c r="E149" s="12">
        <f t="shared" si="7"/>
        <v>3</v>
      </c>
      <c r="F149" s="13">
        <v>45381</v>
      </c>
      <c r="G149" s="14">
        <v>0.45763888888888887</v>
      </c>
      <c r="H149" s="14">
        <v>0.5</v>
      </c>
      <c r="I149" s="15">
        <v>61</v>
      </c>
      <c r="J149" s="12" t="s">
        <v>15</v>
      </c>
      <c r="K149" s="12" t="s">
        <v>28</v>
      </c>
      <c r="L149" s="16">
        <v>1</v>
      </c>
      <c r="M149" s="15">
        <v>20.13</v>
      </c>
      <c r="N149" s="15">
        <v>4.25</v>
      </c>
      <c r="O149" s="15">
        <v>3.09</v>
      </c>
      <c r="P149" s="12" t="b">
        <v>1</v>
      </c>
      <c r="Q149" s="19">
        <f t="shared" si="8"/>
        <v>7.34</v>
      </c>
    </row>
    <row r="150" spans="1:17" x14ac:dyDescent="0.25">
      <c r="A150" s="12">
        <v>972442</v>
      </c>
      <c r="B150" s="12" t="s">
        <v>25</v>
      </c>
      <c r="C150" s="12" t="s">
        <v>27</v>
      </c>
      <c r="D150" s="12">
        <f t="shared" si="6"/>
        <v>2024</v>
      </c>
      <c r="E150" s="12">
        <f t="shared" si="7"/>
        <v>12</v>
      </c>
      <c r="F150" s="13">
        <v>45631</v>
      </c>
      <c r="G150" s="14">
        <v>0.20347222222222219</v>
      </c>
      <c r="H150" s="14">
        <v>0.21944444444444444</v>
      </c>
      <c r="I150" s="15">
        <v>23</v>
      </c>
      <c r="J150" s="12" t="s">
        <v>15</v>
      </c>
      <c r="K150" s="12" t="s">
        <v>31</v>
      </c>
      <c r="L150" s="16">
        <v>4</v>
      </c>
      <c r="M150" s="15">
        <v>10.31</v>
      </c>
      <c r="N150" s="15">
        <v>8</v>
      </c>
      <c r="O150" s="15">
        <v>0.24</v>
      </c>
      <c r="P150" s="12" t="b">
        <v>0</v>
      </c>
      <c r="Q150" s="19">
        <f t="shared" si="8"/>
        <v>8.24</v>
      </c>
    </row>
    <row r="151" spans="1:17" x14ac:dyDescent="0.25">
      <c r="A151" s="12">
        <v>425346</v>
      </c>
      <c r="B151" s="12" t="s">
        <v>25</v>
      </c>
      <c r="C151" s="12" t="s">
        <v>30</v>
      </c>
      <c r="D151" s="12">
        <f t="shared" si="6"/>
        <v>2024</v>
      </c>
      <c r="E151" s="12">
        <f t="shared" si="7"/>
        <v>9</v>
      </c>
      <c r="F151" s="13">
        <v>45550</v>
      </c>
      <c r="G151" s="14">
        <v>0.70138888888888884</v>
      </c>
      <c r="H151" s="14">
        <v>0.72291666666666676</v>
      </c>
      <c r="I151" s="15">
        <v>31</v>
      </c>
      <c r="J151" s="12" t="s">
        <v>15</v>
      </c>
      <c r="K151" s="12" t="s">
        <v>22</v>
      </c>
      <c r="L151" s="16">
        <v>5</v>
      </c>
      <c r="M151" s="15">
        <v>3.29</v>
      </c>
      <c r="N151" s="15">
        <v>9.25</v>
      </c>
      <c r="O151" s="15">
        <v>2.5499999999999998</v>
      </c>
      <c r="P151" s="12" t="b">
        <v>1</v>
      </c>
      <c r="Q151" s="19">
        <f t="shared" si="8"/>
        <v>11.8</v>
      </c>
    </row>
    <row r="152" spans="1:17" x14ac:dyDescent="0.25">
      <c r="A152" s="12">
        <v>913934</v>
      </c>
      <c r="B152" s="12" t="s">
        <v>25</v>
      </c>
      <c r="C152" s="12" t="s">
        <v>37</v>
      </c>
      <c r="D152" s="12">
        <f t="shared" si="6"/>
        <v>2025</v>
      </c>
      <c r="E152" s="12">
        <f t="shared" si="7"/>
        <v>5</v>
      </c>
      <c r="F152" s="13">
        <v>45793</v>
      </c>
      <c r="G152" s="14">
        <v>0.3298611111111111</v>
      </c>
      <c r="H152" s="14">
        <v>0.34930555555555554</v>
      </c>
      <c r="I152" s="15">
        <v>28</v>
      </c>
      <c r="J152" s="12" t="s">
        <v>15</v>
      </c>
      <c r="K152" s="12" t="s">
        <v>18</v>
      </c>
      <c r="L152" s="16">
        <v>1</v>
      </c>
      <c r="M152" s="15">
        <v>6.77</v>
      </c>
      <c r="N152" s="15">
        <v>4.25</v>
      </c>
      <c r="O152" s="15">
        <v>0.52</v>
      </c>
      <c r="P152" s="12" t="b">
        <v>0</v>
      </c>
      <c r="Q152" s="19">
        <f t="shared" si="8"/>
        <v>4.7699999999999996</v>
      </c>
    </row>
    <row r="153" spans="1:17" x14ac:dyDescent="0.25">
      <c r="A153" s="12">
        <v>260295</v>
      </c>
      <c r="B153" s="12" t="s">
        <v>13</v>
      </c>
      <c r="C153" s="12" t="s">
        <v>34</v>
      </c>
      <c r="D153" s="12">
        <f t="shared" si="6"/>
        <v>2025</v>
      </c>
      <c r="E153" s="12">
        <f t="shared" si="7"/>
        <v>5</v>
      </c>
      <c r="F153" s="13">
        <v>45779</v>
      </c>
      <c r="G153" s="14">
        <v>0.7416666666666667</v>
      </c>
      <c r="H153" s="14">
        <v>0.79236111111111107</v>
      </c>
      <c r="I153" s="15">
        <v>73</v>
      </c>
      <c r="J153" s="12" t="s">
        <v>21</v>
      </c>
      <c r="K153" s="12" t="s">
        <v>22</v>
      </c>
      <c r="L153" s="16">
        <v>4</v>
      </c>
      <c r="M153" s="15">
        <v>11.5</v>
      </c>
      <c r="N153" s="15">
        <v>9.5</v>
      </c>
      <c r="O153" s="15">
        <v>2.77</v>
      </c>
      <c r="P153" s="12" t="b">
        <v>0</v>
      </c>
      <c r="Q153" s="19">
        <f t="shared" si="8"/>
        <v>12.27</v>
      </c>
    </row>
    <row r="154" spans="1:17" x14ac:dyDescent="0.25">
      <c r="A154" s="12">
        <v>691912</v>
      </c>
      <c r="B154" s="12" t="s">
        <v>38</v>
      </c>
      <c r="C154" s="12" t="s">
        <v>37</v>
      </c>
      <c r="D154" s="12">
        <f t="shared" si="6"/>
        <v>2025</v>
      </c>
      <c r="E154" s="12">
        <f t="shared" si="7"/>
        <v>5</v>
      </c>
      <c r="F154" s="13">
        <v>45779</v>
      </c>
      <c r="G154" s="14">
        <v>0.17361111111111113</v>
      </c>
      <c r="H154" s="14">
        <v>0.20833333333333334</v>
      </c>
      <c r="I154" s="15">
        <v>50</v>
      </c>
      <c r="J154" s="12" t="s">
        <v>15</v>
      </c>
      <c r="K154" s="12" t="s">
        <v>31</v>
      </c>
      <c r="L154" s="16">
        <v>0</v>
      </c>
      <c r="M154" s="15">
        <v>11.99</v>
      </c>
      <c r="N154" s="15">
        <v>3</v>
      </c>
      <c r="O154" s="15">
        <v>1.89</v>
      </c>
      <c r="P154" s="12" t="b">
        <v>0</v>
      </c>
      <c r="Q154" s="19">
        <f t="shared" si="8"/>
        <v>4.8899999999999997</v>
      </c>
    </row>
    <row r="155" spans="1:17" x14ac:dyDescent="0.25">
      <c r="A155" s="12">
        <v>935012</v>
      </c>
      <c r="B155" s="12" t="s">
        <v>26</v>
      </c>
      <c r="C155" s="12" t="s">
        <v>17</v>
      </c>
      <c r="D155" s="12">
        <f t="shared" si="6"/>
        <v>2024</v>
      </c>
      <c r="E155" s="12">
        <f t="shared" si="7"/>
        <v>2</v>
      </c>
      <c r="F155" s="13">
        <v>45335</v>
      </c>
      <c r="G155" s="14">
        <v>0.62986111111111109</v>
      </c>
      <c r="H155" s="14">
        <v>0.66805555555555562</v>
      </c>
      <c r="I155" s="15">
        <v>55</v>
      </c>
      <c r="J155" s="12" t="s">
        <v>15</v>
      </c>
      <c r="K155" s="12" t="s">
        <v>28</v>
      </c>
      <c r="L155" s="16">
        <v>3</v>
      </c>
      <c r="M155" s="15">
        <v>11.57</v>
      </c>
      <c r="N155" s="15">
        <v>6.75</v>
      </c>
      <c r="O155" s="15">
        <v>0.17</v>
      </c>
      <c r="P155" s="12" t="b">
        <v>0</v>
      </c>
      <c r="Q155" s="19">
        <f t="shared" si="8"/>
        <v>6.92</v>
      </c>
    </row>
    <row r="156" spans="1:17" x14ac:dyDescent="0.25">
      <c r="A156" s="12">
        <v>972097</v>
      </c>
      <c r="B156" s="12" t="s">
        <v>26</v>
      </c>
      <c r="C156" s="12" t="s">
        <v>27</v>
      </c>
      <c r="D156" s="12">
        <f t="shared" si="6"/>
        <v>2025</v>
      </c>
      <c r="E156" s="12">
        <f t="shared" si="7"/>
        <v>5</v>
      </c>
      <c r="F156" s="13">
        <v>45792</v>
      </c>
      <c r="G156" s="14">
        <v>0.7270833333333333</v>
      </c>
      <c r="H156" s="14">
        <v>0.7416666666666667</v>
      </c>
      <c r="I156" s="15">
        <v>21</v>
      </c>
      <c r="J156" s="12" t="s">
        <v>21</v>
      </c>
      <c r="K156" s="12" t="s">
        <v>31</v>
      </c>
      <c r="L156" s="16">
        <v>4</v>
      </c>
      <c r="M156" s="15">
        <v>14.08</v>
      </c>
      <c r="N156" s="15">
        <v>9.5</v>
      </c>
      <c r="O156" s="15">
        <v>2.38</v>
      </c>
      <c r="P156" s="12" t="b">
        <v>0</v>
      </c>
      <c r="Q156" s="19">
        <f t="shared" si="8"/>
        <v>11.879999999999999</v>
      </c>
    </row>
    <row r="157" spans="1:17" x14ac:dyDescent="0.25">
      <c r="A157" s="12">
        <v>143015</v>
      </c>
      <c r="B157" s="12" t="s">
        <v>36</v>
      </c>
      <c r="C157" s="12" t="s">
        <v>17</v>
      </c>
      <c r="D157" s="12">
        <f t="shared" si="6"/>
        <v>2025</v>
      </c>
      <c r="E157" s="12">
        <f t="shared" si="7"/>
        <v>5</v>
      </c>
      <c r="F157" s="13">
        <v>45798</v>
      </c>
      <c r="G157" s="14">
        <v>0.29652777777777778</v>
      </c>
      <c r="H157" s="14">
        <v>0.32013888888888892</v>
      </c>
      <c r="I157" s="15">
        <v>34</v>
      </c>
      <c r="J157" s="12" t="s">
        <v>21</v>
      </c>
      <c r="K157" s="12" t="s">
        <v>22</v>
      </c>
      <c r="L157" s="16">
        <v>3</v>
      </c>
      <c r="M157" s="15">
        <v>12.78</v>
      </c>
      <c r="N157" s="15">
        <v>8.25</v>
      </c>
      <c r="O157" s="15">
        <v>2.87</v>
      </c>
      <c r="P157" s="12" t="b">
        <v>0</v>
      </c>
      <c r="Q157" s="19">
        <f t="shared" si="8"/>
        <v>11.120000000000001</v>
      </c>
    </row>
    <row r="158" spans="1:17" x14ac:dyDescent="0.25">
      <c r="A158" s="12">
        <v>572407</v>
      </c>
      <c r="B158" s="12" t="s">
        <v>13</v>
      </c>
      <c r="C158" s="12" t="s">
        <v>37</v>
      </c>
      <c r="D158" s="12">
        <f t="shared" si="6"/>
        <v>2024</v>
      </c>
      <c r="E158" s="12">
        <f t="shared" si="7"/>
        <v>3</v>
      </c>
      <c r="F158" s="13">
        <v>45357</v>
      </c>
      <c r="G158" s="14">
        <v>0.5</v>
      </c>
      <c r="H158" s="14">
        <v>0.55138888888888882</v>
      </c>
      <c r="I158" s="15">
        <v>74</v>
      </c>
      <c r="J158" s="12" t="s">
        <v>15</v>
      </c>
      <c r="K158" s="12" t="s">
        <v>18</v>
      </c>
      <c r="L158" s="16">
        <v>1</v>
      </c>
      <c r="M158" s="15">
        <v>17.84</v>
      </c>
      <c r="N158" s="15">
        <v>4.25</v>
      </c>
      <c r="O158" s="15">
        <v>2.97</v>
      </c>
      <c r="P158" s="12" t="b">
        <v>0</v>
      </c>
      <c r="Q158" s="19">
        <f t="shared" si="8"/>
        <v>7.2200000000000006</v>
      </c>
    </row>
    <row r="159" spans="1:17" x14ac:dyDescent="0.25">
      <c r="A159" s="12">
        <v>649525</v>
      </c>
      <c r="B159" s="12" t="s">
        <v>29</v>
      </c>
      <c r="C159" s="12" t="s">
        <v>17</v>
      </c>
      <c r="D159" s="12">
        <f t="shared" si="6"/>
        <v>2024</v>
      </c>
      <c r="E159" s="12">
        <f t="shared" si="7"/>
        <v>5</v>
      </c>
      <c r="F159" s="13">
        <v>45415</v>
      </c>
      <c r="G159" s="14">
        <v>0.30138888888888887</v>
      </c>
      <c r="H159" s="14">
        <v>0.34027777777777773</v>
      </c>
      <c r="I159" s="15">
        <v>56</v>
      </c>
      <c r="J159" s="12" t="s">
        <v>21</v>
      </c>
      <c r="K159" s="12" t="s">
        <v>28</v>
      </c>
      <c r="L159" s="16">
        <v>3</v>
      </c>
      <c r="M159" s="15">
        <v>10.51</v>
      </c>
      <c r="N159" s="15">
        <v>8.25</v>
      </c>
      <c r="O159" s="15">
        <v>1.02</v>
      </c>
      <c r="P159" s="12" t="b">
        <v>0</v>
      </c>
      <c r="Q159" s="19">
        <f t="shared" si="8"/>
        <v>9.27</v>
      </c>
    </row>
    <row r="160" spans="1:17" x14ac:dyDescent="0.25">
      <c r="A160" s="12">
        <v>726928</v>
      </c>
      <c r="B160" s="12" t="s">
        <v>35</v>
      </c>
      <c r="C160" s="12" t="s">
        <v>37</v>
      </c>
      <c r="D160" s="12">
        <f t="shared" si="6"/>
        <v>2024</v>
      </c>
      <c r="E160" s="12">
        <f t="shared" si="7"/>
        <v>2</v>
      </c>
      <c r="F160" s="13">
        <v>45343</v>
      </c>
      <c r="G160" s="14">
        <v>0.19513888888888889</v>
      </c>
      <c r="H160" s="14">
        <v>0.23124999999999998</v>
      </c>
      <c r="I160" s="15">
        <v>52</v>
      </c>
      <c r="J160" s="12" t="s">
        <v>15</v>
      </c>
      <c r="K160" s="12" t="s">
        <v>22</v>
      </c>
      <c r="L160" s="16">
        <v>5</v>
      </c>
      <c r="M160" s="15">
        <v>9.9700000000000006</v>
      </c>
      <c r="N160" s="15">
        <v>9.25</v>
      </c>
      <c r="O160" s="15">
        <v>0.76</v>
      </c>
      <c r="P160" s="12" t="b">
        <v>0</v>
      </c>
      <c r="Q160" s="19">
        <f t="shared" si="8"/>
        <v>10.01</v>
      </c>
    </row>
    <row r="161" spans="1:17" x14ac:dyDescent="0.25">
      <c r="A161" s="12">
        <v>992931</v>
      </c>
      <c r="B161" s="12" t="s">
        <v>38</v>
      </c>
      <c r="C161" s="12" t="s">
        <v>34</v>
      </c>
      <c r="D161" s="12">
        <f t="shared" si="6"/>
        <v>2024</v>
      </c>
      <c r="E161" s="12">
        <f t="shared" si="7"/>
        <v>9</v>
      </c>
      <c r="F161" s="13">
        <v>45550</v>
      </c>
      <c r="G161" s="14">
        <v>0.92986111111111114</v>
      </c>
      <c r="H161" s="14">
        <v>0.94374999999999998</v>
      </c>
      <c r="I161" s="15">
        <v>20</v>
      </c>
      <c r="J161" s="12" t="s">
        <v>15</v>
      </c>
      <c r="K161" s="12" t="s">
        <v>28</v>
      </c>
      <c r="L161" s="16">
        <v>2</v>
      </c>
      <c r="M161" s="15">
        <v>24.21</v>
      </c>
      <c r="N161" s="15">
        <v>5.5</v>
      </c>
      <c r="O161" s="15">
        <v>3.49</v>
      </c>
      <c r="P161" s="12" t="b">
        <v>1</v>
      </c>
      <c r="Q161" s="19">
        <f t="shared" si="8"/>
        <v>8.99</v>
      </c>
    </row>
    <row r="162" spans="1:17" x14ac:dyDescent="0.25">
      <c r="A162" s="12">
        <v>510997</v>
      </c>
      <c r="B162" s="12" t="s">
        <v>23</v>
      </c>
      <c r="C162" s="12" t="s">
        <v>17</v>
      </c>
      <c r="D162" s="12">
        <f t="shared" si="6"/>
        <v>2024</v>
      </c>
      <c r="E162" s="12">
        <f t="shared" si="7"/>
        <v>3</v>
      </c>
      <c r="F162" s="13">
        <v>45357</v>
      </c>
      <c r="G162" s="14">
        <v>0.8027777777777777</v>
      </c>
      <c r="H162" s="14">
        <v>0.83680555555555547</v>
      </c>
      <c r="I162" s="15">
        <v>49</v>
      </c>
      <c r="J162" s="12" t="s">
        <v>21</v>
      </c>
      <c r="K162" s="12" t="s">
        <v>28</v>
      </c>
      <c r="L162" s="16">
        <v>1</v>
      </c>
      <c r="M162" s="15">
        <v>16.920000000000002</v>
      </c>
      <c r="N162" s="15">
        <v>5.75</v>
      </c>
      <c r="O162" s="15">
        <v>2.4900000000000002</v>
      </c>
      <c r="P162" s="12" t="b">
        <v>0</v>
      </c>
      <c r="Q162" s="19">
        <f t="shared" si="8"/>
        <v>8.24</v>
      </c>
    </row>
    <row r="163" spans="1:17" x14ac:dyDescent="0.25">
      <c r="A163" s="12">
        <v>874661</v>
      </c>
      <c r="B163" s="12" t="s">
        <v>29</v>
      </c>
      <c r="C163" s="12" t="s">
        <v>27</v>
      </c>
      <c r="D163" s="12">
        <f t="shared" si="6"/>
        <v>2025</v>
      </c>
      <c r="E163" s="12">
        <f t="shared" si="7"/>
        <v>5</v>
      </c>
      <c r="F163" s="13">
        <v>45793</v>
      </c>
      <c r="G163" s="14">
        <v>0.78194444444444444</v>
      </c>
      <c r="H163" s="14">
        <v>0.82638888888888884</v>
      </c>
      <c r="I163" s="15">
        <v>64</v>
      </c>
      <c r="J163" s="12" t="s">
        <v>21</v>
      </c>
      <c r="K163" s="12" t="s">
        <v>18</v>
      </c>
      <c r="L163" s="16">
        <v>2</v>
      </c>
      <c r="M163" s="15">
        <v>8.07</v>
      </c>
      <c r="N163" s="15">
        <v>7</v>
      </c>
      <c r="O163" s="15">
        <v>2.85</v>
      </c>
      <c r="P163" s="12" t="b">
        <v>0</v>
      </c>
      <c r="Q163" s="19">
        <f t="shared" si="8"/>
        <v>9.85</v>
      </c>
    </row>
    <row r="164" spans="1:17" x14ac:dyDescent="0.25">
      <c r="A164" s="12">
        <v>458332</v>
      </c>
      <c r="B164" s="12" t="s">
        <v>36</v>
      </c>
      <c r="C164" s="12" t="s">
        <v>30</v>
      </c>
      <c r="D164" s="12">
        <f t="shared" si="6"/>
        <v>2024</v>
      </c>
      <c r="E164" s="12">
        <f t="shared" si="7"/>
        <v>6</v>
      </c>
      <c r="F164" s="13">
        <v>45467</v>
      </c>
      <c r="G164" s="14">
        <v>0.96111111111111114</v>
      </c>
      <c r="H164" s="14">
        <v>0.97986111111111107</v>
      </c>
      <c r="I164" s="15">
        <v>27</v>
      </c>
      <c r="J164" s="12" t="s">
        <v>15</v>
      </c>
      <c r="K164" s="12" t="s">
        <v>18</v>
      </c>
      <c r="L164" s="16">
        <v>2</v>
      </c>
      <c r="M164" s="15">
        <v>21.19</v>
      </c>
      <c r="N164" s="15">
        <v>5.5</v>
      </c>
      <c r="O164" s="15">
        <v>0.3</v>
      </c>
      <c r="P164" s="12" t="b">
        <v>0</v>
      </c>
      <c r="Q164" s="19">
        <f t="shared" si="8"/>
        <v>5.8</v>
      </c>
    </row>
    <row r="165" spans="1:17" x14ac:dyDescent="0.25">
      <c r="A165" s="12">
        <v>908320</v>
      </c>
      <c r="B165" s="12" t="s">
        <v>29</v>
      </c>
      <c r="C165" s="12" t="s">
        <v>20</v>
      </c>
      <c r="D165" s="12">
        <f t="shared" si="6"/>
        <v>2024</v>
      </c>
      <c r="E165" s="12">
        <f t="shared" si="7"/>
        <v>1</v>
      </c>
      <c r="F165" s="13">
        <v>45321</v>
      </c>
      <c r="G165" s="14">
        <v>0.31875000000000003</v>
      </c>
      <c r="H165" s="14">
        <v>0.35555555555555557</v>
      </c>
      <c r="I165" s="15">
        <v>53</v>
      </c>
      <c r="J165" s="12" t="s">
        <v>15</v>
      </c>
      <c r="K165" s="12" t="s">
        <v>22</v>
      </c>
      <c r="L165" s="16">
        <v>3</v>
      </c>
      <c r="M165" s="15">
        <v>4.28</v>
      </c>
      <c r="N165" s="15">
        <v>6.75</v>
      </c>
      <c r="O165" s="15">
        <v>0.54</v>
      </c>
      <c r="P165" s="12" t="b">
        <v>0</v>
      </c>
      <c r="Q165" s="19">
        <f t="shared" si="8"/>
        <v>7.29</v>
      </c>
    </row>
    <row r="166" spans="1:17" x14ac:dyDescent="0.25">
      <c r="A166" s="12">
        <v>826501</v>
      </c>
      <c r="B166" s="12" t="s">
        <v>38</v>
      </c>
      <c r="C166" s="12" t="s">
        <v>34</v>
      </c>
      <c r="D166" s="12">
        <f t="shared" si="6"/>
        <v>2024</v>
      </c>
      <c r="E166" s="12">
        <f t="shared" si="7"/>
        <v>12</v>
      </c>
      <c r="F166" s="13">
        <v>45631</v>
      </c>
      <c r="G166" s="14">
        <v>0.9506944444444444</v>
      </c>
      <c r="H166" s="14">
        <v>0.96111111111111114</v>
      </c>
      <c r="I166" s="15">
        <v>15</v>
      </c>
      <c r="J166" s="12" t="s">
        <v>21</v>
      </c>
      <c r="K166" s="12" t="s">
        <v>28</v>
      </c>
      <c r="L166" s="16">
        <v>5</v>
      </c>
      <c r="M166" s="15">
        <v>18.13</v>
      </c>
      <c r="N166" s="15">
        <v>10.75</v>
      </c>
      <c r="O166" s="15">
        <v>2.91</v>
      </c>
      <c r="P166" s="12" t="b">
        <v>0</v>
      </c>
      <c r="Q166" s="19">
        <f t="shared" si="8"/>
        <v>13.66</v>
      </c>
    </row>
    <row r="167" spans="1:17" x14ac:dyDescent="0.25">
      <c r="A167" s="12">
        <v>740255</v>
      </c>
      <c r="B167" s="12" t="s">
        <v>26</v>
      </c>
      <c r="C167" s="12" t="s">
        <v>39</v>
      </c>
      <c r="D167" s="12">
        <f t="shared" si="6"/>
        <v>2024</v>
      </c>
      <c r="E167" s="12">
        <f t="shared" si="7"/>
        <v>6</v>
      </c>
      <c r="F167" s="13">
        <v>45473</v>
      </c>
      <c r="G167" s="14">
        <v>0.75486111111111109</v>
      </c>
      <c r="H167" s="14">
        <v>0.80902777777777779</v>
      </c>
      <c r="I167" s="15">
        <v>78</v>
      </c>
      <c r="J167" s="12" t="s">
        <v>15</v>
      </c>
      <c r="K167" s="12" t="s">
        <v>28</v>
      </c>
      <c r="L167" s="16">
        <v>3</v>
      </c>
      <c r="M167" s="15">
        <v>22.65</v>
      </c>
      <c r="N167" s="15">
        <v>6.75</v>
      </c>
      <c r="O167" s="15">
        <v>0.97</v>
      </c>
      <c r="P167" s="12" t="b">
        <v>1</v>
      </c>
      <c r="Q167" s="19">
        <f t="shared" si="8"/>
        <v>7.72</v>
      </c>
    </row>
    <row r="168" spans="1:17" x14ac:dyDescent="0.25">
      <c r="A168" s="12">
        <v>811256</v>
      </c>
      <c r="B168" s="12" t="s">
        <v>38</v>
      </c>
      <c r="C168" s="12" t="s">
        <v>39</v>
      </c>
      <c r="D168" s="12">
        <f t="shared" si="6"/>
        <v>2024</v>
      </c>
      <c r="E168" s="12">
        <f t="shared" si="7"/>
        <v>12</v>
      </c>
      <c r="F168" s="13">
        <v>45650</v>
      </c>
      <c r="G168" s="14">
        <v>0.59722222222222221</v>
      </c>
      <c r="H168" s="14">
        <v>0.62916666666666665</v>
      </c>
      <c r="I168" s="15">
        <v>46</v>
      </c>
      <c r="J168" s="12" t="s">
        <v>21</v>
      </c>
      <c r="K168" s="12" t="s">
        <v>22</v>
      </c>
      <c r="L168" s="16">
        <v>4</v>
      </c>
      <c r="M168" s="15">
        <v>10.76</v>
      </c>
      <c r="N168" s="15">
        <v>9.5</v>
      </c>
      <c r="O168" s="15">
        <v>0.49</v>
      </c>
      <c r="P168" s="12" t="b">
        <v>0</v>
      </c>
      <c r="Q168" s="19">
        <f t="shared" si="8"/>
        <v>9.99</v>
      </c>
    </row>
    <row r="169" spans="1:17" x14ac:dyDescent="0.25">
      <c r="A169" s="12">
        <v>309398</v>
      </c>
      <c r="B169" s="12" t="s">
        <v>38</v>
      </c>
      <c r="C169" s="12" t="s">
        <v>34</v>
      </c>
      <c r="D169" s="12">
        <f t="shared" si="6"/>
        <v>2024</v>
      </c>
      <c r="E169" s="12">
        <f t="shared" si="7"/>
        <v>7</v>
      </c>
      <c r="F169" s="13">
        <v>45486</v>
      </c>
      <c r="G169" s="14">
        <v>0.18263888888888891</v>
      </c>
      <c r="H169" s="14">
        <v>0.19375000000000001</v>
      </c>
      <c r="I169" s="15">
        <v>16</v>
      </c>
      <c r="J169" s="12" t="s">
        <v>21</v>
      </c>
      <c r="K169" s="12" t="s">
        <v>28</v>
      </c>
      <c r="L169" s="16">
        <v>4</v>
      </c>
      <c r="M169" s="15">
        <v>23.39</v>
      </c>
      <c r="N169" s="15">
        <v>9.5</v>
      </c>
      <c r="O169" s="15">
        <v>3.56</v>
      </c>
      <c r="P169" s="12" t="b">
        <v>1</v>
      </c>
      <c r="Q169" s="19">
        <f t="shared" si="8"/>
        <v>13.06</v>
      </c>
    </row>
    <row r="170" spans="1:17" x14ac:dyDescent="0.25">
      <c r="A170" s="12">
        <v>640970</v>
      </c>
      <c r="B170" s="12" t="s">
        <v>13</v>
      </c>
      <c r="C170" s="12" t="s">
        <v>32</v>
      </c>
      <c r="D170" s="12">
        <f t="shared" si="6"/>
        <v>2024</v>
      </c>
      <c r="E170" s="12">
        <f t="shared" si="7"/>
        <v>3</v>
      </c>
      <c r="F170" s="13">
        <v>45357</v>
      </c>
      <c r="G170" s="14">
        <v>0.14722222222222223</v>
      </c>
      <c r="H170" s="14">
        <v>0.16805555555555554</v>
      </c>
      <c r="I170" s="15">
        <v>30</v>
      </c>
      <c r="J170" s="12" t="s">
        <v>21</v>
      </c>
      <c r="K170" s="12" t="s">
        <v>31</v>
      </c>
      <c r="L170" s="16">
        <v>4</v>
      </c>
      <c r="M170" s="15">
        <v>4.1100000000000003</v>
      </c>
      <c r="N170" s="15">
        <v>9.5</v>
      </c>
      <c r="O170" s="15">
        <v>1.31</v>
      </c>
      <c r="P170" s="12" t="b">
        <v>0</v>
      </c>
      <c r="Q170" s="19">
        <f t="shared" si="8"/>
        <v>10.81</v>
      </c>
    </row>
    <row r="171" spans="1:17" x14ac:dyDescent="0.25">
      <c r="A171" s="12">
        <v>332823</v>
      </c>
      <c r="B171" s="12" t="s">
        <v>36</v>
      </c>
      <c r="C171" s="12" t="s">
        <v>37</v>
      </c>
      <c r="D171" s="12">
        <f t="shared" si="6"/>
        <v>2024</v>
      </c>
      <c r="E171" s="12">
        <f t="shared" si="7"/>
        <v>1</v>
      </c>
      <c r="F171" s="13">
        <v>45312</v>
      </c>
      <c r="G171" s="14">
        <v>0.71527777777777779</v>
      </c>
      <c r="H171" s="14">
        <v>0.75902777777777775</v>
      </c>
      <c r="I171" s="15">
        <v>63</v>
      </c>
      <c r="J171" s="12" t="s">
        <v>15</v>
      </c>
      <c r="K171" s="12" t="s">
        <v>31</v>
      </c>
      <c r="L171" s="16">
        <v>4</v>
      </c>
      <c r="M171" s="15">
        <v>9.66</v>
      </c>
      <c r="N171" s="15">
        <v>8</v>
      </c>
      <c r="O171" s="15">
        <v>1.93</v>
      </c>
      <c r="P171" s="12" t="b">
        <v>1</v>
      </c>
      <c r="Q171" s="19">
        <f t="shared" si="8"/>
        <v>9.93</v>
      </c>
    </row>
    <row r="172" spans="1:17" x14ac:dyDescent="0.25">
      <c r="A172" s="12">
        <v>185569</v>
      </c>
      <c r="B172" s="12" t="s">
        <v>25</v>
      </c>
      <c r="C172" s="12" t="s">
        <v>30</v>
      </c>
      <c r="D172" s="12">
        <f t="shared" si="6"/>
        <v>2024</v>
      </c>
      <c r="E172" s="12">
        <f t="shared" si="7"/>
        <v>1</v>
      </c>
      <c r="F172" s="13">
        <v>45313</v>
      </c>
      <c r="G172" s="14">
        <v>0.89374999999999993</v>
      </c>
      <c r="H172" s="14">
        <v>0.92847222222222225</v>
      </c>
      <c r="I172" s="15">
        <v>50</v>
      </c>
      <c r="J172" s="12" t="s">
        <v>15</v>
      </c>
      <c r="K172" s="12" t="s">
        <v>28</v>
      </c>
      <c r="L172" s="16">
        <v>1</v>
      </c>
      <c r="M172" s="15">
        <v>3.87</v>
      </c>
      <c r="N172" s="15">
        <v>4.25</v>
      </c>
      <c r="O172" s="15">
        <v>0.86</v>
      </c>
      <c r="P172" s="12" t="b">
        <v>0</v>
      </c>
      <c r="Q172" s="19">
        <f t="shared" si="8"/>
        <v>5.1100000000000003</v>
      </c>
    </row>
    <row r="173" spans="1:17" x14ac:dyDescent="0.25">
      <c r="A173" s="12">
        <v>970068</v>
      </c>
      <c r="B173" s="12" t="s">
        <v>36</v>
      </c>
      <c r="C173" s="12" t="s">
        <v>34</v>
      </c>
      <c r="D173" s="12">
        <f t="shared" si="6"/>
        <v>2024</v>
      </c>
      <c r="E173" s="12">
        <f t="shared" si="7"/>
        <v>12</v>
      </c>
      <c r="F173" s="13">
        <v>45656</v>
      </c>
      <c r="G173" s="14">
        <v>0.36805555555555558</v>
      </c>
      <c r="H173" s="14">
        <v>0.4145833333333333</v>
      </c>
      <c r="I173" s="15">
        <v>67</v>
      </c>
      <c r="J173" s="12" t="s">
        <v>15</v>
      </c>
      <c r="K173" s="12" t="s">
        <v>18</v>
      </c>
      <c r="L173" s="16">
        <v>0</v>
      </c>
      <c r="M173" s="15">
        <v>6.77</v>
      </c>
      <c r="N173" s="15">
        <v>3</v>
      </c>
      <c r="O173" s="15">
        <v>2.5</v>
      </c>
      <c r="P173" s="12" t="b">
        <v>0</v>
      </c>
      <c r="Q173" s="19">
        <f t="shared" si="8"/>
        <v>5.5</v>
      </c>
    </row>
    <row r="174" spans="1:17" x14ac:dyDescent="0.25">
      <c r="A174" s="12">
        <v>675462</v>
      </c>
      <c r="B174" s="12" t="s">
        <v>38</v>
      </c>
      <c r="C174" s="12" t="s">
        <v>20</v>
      </c>
      <c r="D174" s="12">
        <f t="shared" si="6"/>
        <v>2024</v>
      </c>
      <c r="E174" s="12">
        <f t="shared" si="7"/>
        <v>11</v>
      </c>
      <c r="F174" s="13">
        <v>45620</v>
      </c>
      <c r="G174" s="14">
        <v>0.75138888888888899</v>
      </c>
      <c r="H174" s="14">
        <v>0.7680555555555556</v>
      </c>
      <c r="I174" s="15">
        <v>24</v>
      </c>
      <c r="J174" s="12" t="s">
        <v>21</v>
      </c>
      <c r="K174" s="12" t="s">
        <v>16</v>
      </c>
      <c r="L174" s="16">
        <v>2</v>
      </c>
      <c r="M174" s="15">
        <v>3.49</v>
      </c>
      <c r="N174" s="15">
        <v>7</v>
      </c>
      <c r="O174" s="15">
        <v>1.19</v>
      </c>
      <c r="P174" s="12" t="b">
        <v>1</v>
      </c>
      <c r="Q174" s="19">
        <f t="shared" si="8"/>
        <v>8.19</v>
      </c>
    </row>
    <row r="175" spans="1:17" x14ac:dyDescent="0.25">
      <c r="A175" s="12">
        <v>769989</v>
      </c>
      <c r="B175" s="12" t="s">
        <v>38</v>
      </c>
      <c r="C175" s="12" t="s">
        <v>39</v>
      </c>
      <c r="D175" s="12">
        <f t="shared" si="6"/>
        <v>2024</v>
      </c>
      <c r="E175" s="12">
        <f t="shared" si="7"/>
        <v>2</v>
      </c>
      <c r="F175" s="13">
        <v>45340</v>
      </c>
      <c r="G175" s="14">
        <v>0.78333333333333333</v>
      </c>
      <c r="H175" s="14">
        <v>0.79999999999999993</v>
      </c>
      <c r="I175" s="15">
        <v>24</v>
      </c>
      <c r="J175" s="12" t="s">
        <v>21</v>
      </c>
      <c r="K175" s="12" t="s">
        <v>22</v>
      </c>
      <c r="L175" s="16">
        <v>4</v>
      </c>
      <c r="M175" s="15">
        <v>0.9</v>
      </c>
      <c r="N175" s="15">
        <v>9.5</v>
      </c>
      <c r="O175" s="15">
        <v>2.58</v>
      </c>
      <c r="P175" s="12" t="b">
        <v>1</v>
      </c>
      <c r="Q175" s="19">
        <f t="shared" si="8"/>
        <v>12.08</v>
      </c>
    </row>
    <row r="176" spans="1:17" x14ac:dyDescent="0.25">
      <c r="A176" s="12">
        <v>353690</v>
      </c>
      <c r="B176" s="12" t="s">
        <v>23</v>
      </c>
      <c r="C176" s="12" t="s">
        <v>32</v>
      </c>
      <c r="D176" s="12">
        <f t="shared" si="6"/>
        <v>2024</v>
      </c>
      <c r="E176" s="12">
        <f t="shared" si="7"/>
        <v>11</v>
      </c>
      <c r="F176" s="13">
        <v>45625</v>
      </c>
      <c r="G176" s="14">
        <v>0.39930555555555558</v>
      </c>
      <c r="H176" s="14">
        <v>0.40625</v>
      </c>
      <c r="I176" s="15">
        <v>10</v>
      </c>
      <c r="J176" s="12" t="s">
        <v>21</v>
      </c>
      <c r="K176" s="12" t="s">
        <v>16</v>
      </c>
      <c r="L176" s="16">
        <v>4</v>
      </c>
      <c r="M176" s="15">
        <v>10.71</v>
      </c>
      <c r="N176" s="15">
        <v>9.5</v>
      </c>
      <c r="O176" s="15">
        <v>1.99</v>
      </c>
      <c r="P176" s="12" t="b">
        <v>0</v>
      </c>
      <c r="Q176" s="19">
        <f t="shared" si="8"/>
        <v>11.49</v>
      </c>
    </row>
    <row r="177" spans="1:17" x14ac:dyDescent="0.25">
      <c r="A177" s="12">
        <v>189772</v>
      </c>
      <c r="B177" s="12" t="s">
        <v>29</v>
      </c>
      <c r="C177" s="12" t="s">
        <v>37</v>
      </c>
      <c r="D177" s="12">
        <f t="shared" si="6"/>
        <v>2024</v>
      </c>
      <c r="E177" s="12">
        <f t="shared" si="7"/>
        <v>2</v>
      </c>
      <c r="F177" s="13">
        <v>45344</v>
      </c>
      <c r="G177" s="14">
        <v>0.56805555555555554</v>
      </c>
      <c r="H177" s="14">
        <v>0.62152777777777779</v>
      </c>
      <c r="I177" s="15">
        <v>77</v>
      </c>
      <c r="J177" s="12" t="s">
        <v>15</v>
      </c>
      <c r="K177" s="12" t="s">
        <v>31</v>
      </c>
      <c r="L177" s="16">
        <v>3</v>
      </c>
      <c r="M177" s="15">
        <v>1.57</v>
      </c>
      <c r="N177" s="15">
        <v>6.75</v>
      </c>
      <c r="O177" s="15">
        <v>1.1599999999999999</v>
      </c>
      <c r="P177" s="12" t="b">
        <v>0</v>
      </c>
      <c r="Q177" s="19">
        <f t="shared" si="8"/>
        <v>7.91</v>
      </c>
    </row>
    <row r="178" spans="1:17" x14ac:dyDescent="0.25">
      <c r="A178" s="12">
        <v>491435</v>
      </c>
      <c r="B178" s="12" t="s">
        <v>26</v>
      </c>
      <c r="C178" s="12" t="s">
        <v>14</v>
      </c>
      <c r="D178" s="12">
        <f t="shared" si="6"/>
        <v>2024</v>
      </c>
      <c r="E178" s="12">
        <f t="shared" si="7"/>
        <v>10</v>
      </c>
      <c r="F178" s="13">
        <v>45569</v>
      </c>
      <c r="G178" s="14">
        <v>0.36249999999999999</v>
      </c>
      <c r="H178" s="14">
        <v>0.375</v>
      </c>
      <c r="I178" s="15">
        <v>18</v>
      </c>
      <c r="J178" s="12" t="s">
        <v>21</v>
      </c>
      <c r="K178" s="12" t="s">
        <v>16</v>
      </c>
      <c r="L178" s="16">
        <v>5</v>
      </c>
      <c r="M178" s="15">
        <v>16.600000000000001</v>
      </c>
      <c r="N178" s="15">
        <v>10.75</v>
      </c>
      <c r="O178" s="15">
        <v>0.31</v>
      </c>
      <c r="P178" s="12" t="b">
        <v>0</v>
      </c>
      <c r="Q178" s="19">
        <f t="shared" si="8"/>
        <v>11.06</v>
      </c>
    </row>
    <row r="179" spans="1:17" x14ac:dyDescent="0.25">
      <c r="A179" s="12">
        <v>710169</v>
      </c>
      <c r="B179" s="12" t="s">
        <v>25</v>
      </c>
      <c r="C179" s="12" t="s">
        <v>34</v>
      </c>
      <c r="D179" s="12">
        <f t="shared" si="6"/>
        <v>2024</v>
      </c>
      <c r="E179" s="12">
        <f t="shared" si="7"/>
        <v>2</v>
      </c>
      <c r="F179" s="13">
        <v>45326</v>
      </c>
      <c r="G179" s="14">
        <v>0.43611111111111112</v>
      </c>
      <c r="H179" s="14">
        <v>0.47430555555555554</v>
      </c>
      <c r="I179" s="15">
        <v>55</v>
      </c>
      <c r="J179" s="12" t="s">
        <v>21</v>
      </c>
      <c r="K179" s="12" t="s">
        <v>16</v>
      </c>
      <c r="L179" s="16">
        <v>5</v>
      </c>
      <c r="M179" s="15">
        <v>11.88</v>
      </c>
      <c r="N179" s="15">
        <v>10.75</v>
      </c>
      <c r="O179" s="15">
        <v>3.48</v>
      </c>
      <c r="P179" s="12" t="b">
        <v>1</v>
      </c>
      <c r="Q179" s="19">
        <f t="shared" si="8"/>
        <v>14.23</v>
      </c>
    </row>
    <row r="180" spans="1:17" x14ac:dyDescent="0.25">
      <c r="A180" s="12">
        <v>762423</v>
      </c>
      <c r="B180" s="12" t="s">
        <v>23</v>
      </c>
      <c r="C180" s="12" t="s">
        <v>34</v>
      </c>
      <c r="D180" s="12">
        <f t="shared" si="6"/>
        <v>2024</v>
      </c>
      <c r="E180" s="12">
        <f t="shared" si="7"/>
        <v>2</v>
      </c>
      <c r="F180" s="13">
        <v>45341</v>
      </c>
      <c r="G180" s="14">
        <v>1.1111111111111112E-2</v>
      </c>
      <c r="H180" s="14">
        <v>5.8333333333333327E-2</v>
      </c>
      <c r="I180" s="15">
        <v>68</v>
      </c>
      <c r="J180" s="12" t="s">
        <v>15</v>
      </c>
      <c r="K180" s="12" t="s">
        <v>28</v>
      </c>
      <c r="L180" s="16">
        <v>1</v>
      </c>
      <c r="M180" s="15">
        <v>1.57</v>
      </c>
      <c r="N180" s="15">
        <v>4.25</v>
      </c>
      <c r="O180" s="15">
        <v>0.6</v>
      </c>
      <c r="P180" s="12" t="b">
        <v>0</v>
      </c>
      <c r="Q180" s="19">
        <f t="shared" si="8"/>
        <v>4.8499999999999996</v>
      </c>
    </row>
    <row r="181" spans="1:17" x14ac:dyDescent="0.25">
      <c r="A181" s="12">
        <v>143941</v>
      </c>
      <c r="B181" s="12" t="s">
        <v>25</v>
      </c>
      <c r="C181" s="12" t="s">
        <v>32</v>
      </c>
      <c r="D181" s="12">
        <f t="shared" si="6"/>
        <v>2025</v>
      </c>
      <c r="E181" s="12">
        <f t="shared" si="7"/>
        <v>2</v>
      </c>
      <c r="F181" s="13">
        <v>45692</v>
      </c>
      <c r="G181" s="14">
        <v>0.30972222222222223</v>
      </c>
      <c r="H181" s="14">
        <v>0.35138888888888892</v>
      </c>
      <c r="I181" s="15">
        <v>60</v>
      </c>
      <c r="J181" s="12" t="s">
        <v>21</v>
      </c>
      <c r="K181" s="12" t="s">
        <v>28</v>
      </c>
      <c r="L181" s="16">
        <v>0</v>
      </c>
      <c r="M181" s="15">
        <v>18.96</v>
      </c>
      <c r="N181" s="15">
        <v>4.5</v>
      </c>
      <c r="O181" s="15">
        <v>0.56999999999999995</v>
      </c>
      <c r="P181" s="12" t="b">
        <v>0</v>
      </c>
      <c r="Q181" s="19">
        <f t="shared" si="8"/>
        <v>5.07</v>
      </c>
    </row>
    <row r="182" spans="1:17" x14ac:dyDescent="0.25">
      <c r="A182" s="12">
        <v>474314</v>
      </c>
      <c r="B182" s="12" t="s">
        <v>35</v>
      </c>
      <c r="C182" s="12" t="s">
        <v>37</v>
      </c>
      <c r="D182" s="12">
        <f t="shared" si="6"/>
        <v>2024</v>
      </c>
      <c r="E182" s="12">
        <f t="shared" si="7"/>
        <v>7</v>
      </c>
      <c r="F182" s="13">
        <v>45504</v>
      </c>
      <c r="G182" s="14">
        <v>0.21319444444444444</v>
      </c>
      <c r="H182" s="14">
        <v>0.23055555555555554</v>
      </c>
      <c r="I182" s="15">
        <v>25</v>
      </c>
      <c r="J182" s="12" t="s">
        <v>21</v>
      </c>
      <c r="K182" s="12" t="s">
        <v>31</v>
      </c>
      <c r="L182" s="16">
        <v>3</v>
      </c>
      <c r="M182" s="15">
        <v>18.71</v>
      </c>
      <c r="N182" s="15">
        <v>8.25</v>
      </c>
      <c r="O182" s="15">
        <v>2.68</v>
      </c>
      <c r="P182" s="12" t="b">
        <v>0</v>
      </c>
      <c r="Q182" s="19">
        <f t="shared" si="8"/>
        <v>10.93</v>
      </c>
    </row>
    <row r="183" spans="1:17" x14ac:dyDescent="0.25">
      <c r="A183" s="12">
        <v>505426</v>
      </c>
      <c r="B183" s="12" t="s">
        <v>25</v>
      </c>
      <c r="C183" s="12" t="s">
        <v>34</v>
      </c>
      <c r="D183" s="12">
        <f t="shared" si="6"/>
        <v>2025</v>
      </c>
      <c r="E183" s="12">
        <f t="shared" si="7"/>
        <v>1</v>
      </c>
      <c r="F183" s="13">
        <v>45677</v>
      </c>
      <c r="G183" s="14">
        <v>0.41180555555555554</v>
      </c>
      <c r="H183" s="14">
        <v>0.46249999999999997</v>
      </c>
      <c r="I183" s="15">
        <v>73</v>
      </c>
      <c r="J183" s="12" t="s">
        <v>21</v>
      </c>
      <c r="K183" s="12" t="s">
        <v>22</v>
      </c>
      <c r="L183" s="16">
        <v>2</v>
      </c>
      <c r="M183" s="15">
        <v>20.13</v>
      </c>
      <c r="N183" s="15">
        <v>7</v>
      </c>
      <c r="O183" s="15">
        <v>2.1800000000000002</v>
      </c>
      <c r="P183" s="12" t="b">
        <v>0</v>
      </c>
      <c r="Q183" s="19">
        <f t="shared" si="8"/>
        <v>9.18</v>
      </c>
    </row>
    <row r="184" spans="1:17" x14ac:dyDescent="0.25">
      <c r="A184" s="12">
        <v>182760</v>
      </c>
      <c r="B184" s="12" t="s">
        <v>33</v>
      </c>
      <c r="C184" s="12" t="s">
        <v>17</v>
      </c>
      <c r="D184" s="12">
        <f t="shared" si="6"/>
        <v>2024</v>
      </c>
      <c r="E184" s="12">
        <f t="shared" si="7"/>
        <v>5</v>
      </c>
      <c r="F184" s="13">
        <v>45432</v>
      </c>
      <c r="G184" s="14">
        <v>0.16458333333333333</v>
      </c>
      <c r="H184" s="14">
        <v>0.21944444444444444</v>
      </c>
      <c r="I184" s="15">
        <v>79</v>
      </c>
      <c r="J184" s="12" t="s">
        <v>21</v>
      </c>
      <c r="K184" s="12" t="s">
        <v>28</v>
      </c>
      <c r="L184" s="16">
        <v>0</v>
      </c>
      <c r="M184" s="15">
        <v>2.46</v>
      </c>
      <c r="N184" s="15">
        <v>4.5</v>
      </c>
      <c r="O184" s="15">
        <v>1.98</v>
      </c>
      <c r="P184" s="12" t="b">
        <v>0</v>
      </c>
      <c r="Q184" s="19">
        <f t="shared" si="8"/>
        <v>6.48</v>
      </c>
    </row>
    <row r="185" spans="1:17" x14ac:dyDescent="0.25">
      <c r="A185" s="12">
        <v>421384</v>
      </c>
      <c r="B185" s="12" t="s">
        <v>36</v>
      </c>
      <c r="C185" s="12" t="s">
        <v>17</v>
      </c>
      <c r="D185" s="12">
        <f t="shared" si="6"/>
        <v>2024</v>
      </c>
      <c r="E185" s="12">
        <f t="shared" si="7"/>
        <v>11</v>
      </c>
      <c r="F185" s="13">
        <v>45622</v>
      </c>
      <c r="G185" s="14">
        <v>0.97361111111111109</v>
      </c>
      <c r="H185" s="14">
        <v>0.99513888888888891</v>
      </c>
      <c r="I185" s="15">
        <v>31</v>
      </c>
      <c r="J185" s="12" t="s">
        <v>21</v>
      </c>
      <c r="K185" s="12" t="s">
        <v>28</v>
      </c>
      <c r="L185" s="16">
        <v>3</v>
      </c>
      <c r="M185" s="15">
        <v>1.54</v>
      </c>
      <c r="N185" s="15">
        <v>8.25</v>
      </c>
      <c r="O185" s="15">
        <v>2.61</v>
      </c>
      <c r="P185" s="12" t="b">
        <v>0</v>
      </c>
      <c r="Q185" s="19">
        <f t="shared" si="8"/>
        <v>10.86</v>
      </c>
    </row>
    <row r="186" spans="1:17" x14ac:dyDescent="0.25">
      <c r="A186" s="12">
        <v>469685</v>
      </c>
      <c r="B186" s="12" t="s">
        <v>38</v>
      </c>
      <c r="C186" s="12" t="s">
        <v>24</v>
      </c>
      <c r="D186" s="12">
        <f t="shared" si="6"/>
        <v>2024</v>
      </c>
      <c r="E186" s="12">
        <f t="shared" si="7"/>
        <v>8</v>
      </c>
      <c r="F186" s="13">
        <v>45505</v>
      </c>
      <c r="G186" s="14">
        <v>0.25277777777777777</v>
      </c>
      <c r="H186" s="14">
        <v>0.26458333333333334</v>
      </c>
      <c r="I186" s="15">
        <v>17</v>
      </c>
      <c r="J186" s="12" t="s">
        <v>15</v>
      </c>
      <c r="K186" s="12" t="s">
        <v>31</v>
      </c>
      <c r="L186" s="16">
        <v>2</v>
      </c>
      <c r="M186" s="15">
        <v>13.07</v>
      </c>
      <c r="N186" s="15">
        <v>5.5</v>
      </c>
      <c r="O186" s="15">
        <v>2.25</v>
      </c>
      <c r="P186" s="12" t="b">
        <v>0</v>
      </c>
      <c r="Q186" s="19">
        <f t="shared" si="8"/>
        <v>7.75</v>
      </c>
    </row>
    <row r="187" spans="1:17" x14ac:dyDescent="0.25">
      <c r="A187" s="12">
        <v>267758</v>
      </c>
      <c r="B187" s="12" t="s">
        <v>35</v>
      </c>
      <c r="C187" s="12" t="s">
        <v>34</v>
      </c>
      <c r="D187" s="12">
        <f t="shared" si="6"/>
        <v>2025</v>
      </c>
      <c r="E187" s="12">
        <f t="shared" si="7"/>
        <v>4</v>
      </c>
      <c r="F187" s="13">
        <v>45763</v>
      </c>
      <c r="G187" s="14">
        <v>0.91527777777777775</v>
      </c>
      <c r="H187" s="14">
        <v>0.96111111111111114</v>
      </c>
      <c r="I187" s="15">
        <v>66</v>
      </c>
      <c r="J187" s="12" t="s">
        <v>15</v>
      </c>
      <c r="K187" s="12" t="s">
        <v>16</v>
      </c>
      <c r="L187" s="16">
        <v>0</v>
      </c>
      <c r="M187" s="15">
        <v>6.28</v>
      </c>
      <c r="N187" s="15">
        <v>3</v>
      </c>
      <c r="O187" s="15">
        <v>1.94</v>
      </c>
      <c r="P187" s="12" t="b">
        <v>0</v>
      </c>
      <c r="Q187" s="19">
        <f t="shared" si="8"/>
        <v>4.9399999999999995</v>
      </c>
    </row>
    <row r="188" spans="1:17" x14ac:dyDescent="0.25">
      <c r="A188" s="12">
        <v>479742</v>
      </c>
      <c r="B188" s="12" t="s">
        <v>33</v>
      </c>
      <c r="C188" s="12" t="s">
        <v>17</v>
      </c>
      <c r="D188" s="12">
        <f t="shared" si="6"/>
        <v>2024</v>
      </c>
      <c r="E188" s="12">
        <f t="shared" si="7"/>
        <v>1</v>
      </c>
      <c r="F188" s="13">
        <v>45317</v>
      </c>
      <c r="G188" s="14">
        <v>0.15416666666666667</v>
      </c>
      <c r="H188" s="14">
        <v>0.21458333333333335</v>
      </c>
      <c r="I188" s="15">
        <v>87</v>
      </c>
      <c r="J188" s="12" t="s">
        <v>15</v>
      </c>
      <c r="K188" s="12" t="s">
        <v>31</v>
      </c>
      <c r="L188" s="16">
        <v>2</v>
      </c>
      <c r="M188" s="15">
        <v>9.61</v>
      </c>
      <c r="N188" s="15">
        <v>5.5</v>
      </c>
      <c r="O188" s="15">
        <v>2.29</v>
      </c>
      <c r="P188" s="12" t="b">
        <v>0</v>
      </c>
      <c r="Q188" s="19">
        <f t="shared" si="8"/>
        <v>7.79</v>
      </c>
    </row>
    <row r="189" spans="1:17" x14ac:dyDescent="0.25">
      <c r="A189" s="12">
        <v>701800</v>
      </c>
      <c r="B189" s="12" t="s">
        <v>23</v>
      </c>
      <c r="C189" s="12" t="s">
        <v>20</v>
      </c>
      <c r="D189" s="12">
        <f t="shared" si="6"/>
        <v>2024</v>
      </c>
      <c r="E189" s="12">
        <f t="shared" si="7"/>
        <v>10</v>
      </c>
      <c r="F189" s="13">
        <v>45577</v>
      </c>
      <c r="G189" s="14">
        <v>1.8055555555555557E-2</v>
      </c>
      <c r="H189" s="14">
        <v>5.9722222222222225E-2</v>
      </c>
      <c r="I189" s="15">
        <v>60</v>
      </c>
      <c r="J189" s="12" t="s">
        <v>21</v>
      </c>
      <c r="K189" s="12" t="s">
        <v>28</v>
      </c>
      <c r="L189" s="16">
        <v>1</v>
      </c>
      <c r="M189" s="15">
        <v>24.03</v>
      </c>
      <c r="N189" s="15">
        <v>5.75</v>
      </c>
      <c r="O189" s="15">
        <v>0.13</v>
      </c>
      <c r="P189" s="12" t="b">
        <v>1</v>
      </c>
      <c r="Q189" s="19">
        <f t="shared" si="8"/>
        <v>5.88</v>
      </c>
    </row>
    <row r="190" spans="1:17" x14ac:dyDescent="0.25">
      <c r="A190" s="12">
        <v>295085</v>
      </c>
      <c r="B190" s="12" t="s">
        <v>36</v>
      </c>
      <c r="C190" s="12" t="s">
        <v>20</v>
      </c>
      <c r="D190" s="12">
        <f t="shared" si="6"/>
        <v>2024</v>
      </c>
      <c r="E190" s="12">
        <f t="shared" si="7"/>
        <v>10</v>
      </c>
      <c r="F190" s="13">
        <v>45592</v>
      </c>
      <c r="G190" s="14">
        <v>0.58194444444444449</v>
      </c>
      <c r="H190" s="14">
        <v>0.6381944444444444</v>
      </c>
      <c r="I190" s="15">
        <v>81</v>
      </c>
      <c r="J190" s="12" t="s">
        <v>15</v>
      </c>
      <c r="K190" s="12" t="s">
        <v>28</v>
      </c>
      <c r="L190" s="16">
        <v>2</v>
      </c>
      <c r="M190" s="15">
        <v>17.75</v>
      </c>
      <c r="N190" s="15">
        <v>5.5</v>
      </c>
      <c r="O190" s="15">
        <v>1.07</v>
      </c>
      <c r="P190" s="12" t="b">
        <v>1</v>
      </c>
      <c r="Q190" s="19">
        <f t="shared" si="8"/>
        <v>6.57</v>
      </c>
    </row>
    <row r="191" spans="1:17" x14ac:dyDescent="0.25">
      <c r="A191" s="12">
        <v>741599</v>
      </c>
      <c r="B191" s="12" t="s">
        <v>26</v>
      </c>
      <c r="C191" s="12" t="s">
        <v>39</v>
      </c>
      <c r="D191" s="12">
        <f t="shared" si="6"/>
        <v>2024</v>
      </c>
      <c r="E191" s="12">
        <f t="shared" si="7"/>
        <v>6</v>
      </c>
      <c r="F191" s="13">
        <v>45447</v>
      </c>
      <c r="G191" s="14">
        <v>0.4826388888888889</v>
      </c>
      <c r="H191" s="14">
        <v>0.5</v>
      </c>
      <c r="I191" s="15">
        <v>25</v>
      </c>
      <c r="J191" s="12" t="s">
        <v>15</v>
      </c>
      <c r="K191" s="12" t="s">
        <v>18</v>
      </c>
      <c r="L191" s="16">
        <v>3</v>
      </c>
      <c r="M191" s="15">
        <v>4.7300000000000004</v>
      </c>
      <c r="N191" s="15">
        <v>6.75</v>
      </c>
      <c r="O191" s="15">
        <v>2.14</v>
      </c>
      <c r="P191" s="12" t="b">
        <v>0</v>
      </c>
      <c r="Q191" s="19">
        <f t="shared" si="8"/>
        <v>8.89</v>
      </c>
    </row>
    <row r="192" spans="1:17" x14ac:dyDescent="0.25">
      <c r="A192" s="12">
        <v>192055</v>
      </c>
      <c r="B192" s="12" t="s">
        <v>25</v>
      </c>
      <c r="C192" s="12" t="s">
        <v>37</v>
      </c>
      <c r="D192" s="12">
        <f t="shared" si="6"/>
        <v>2024</v>
      </c>
      <c r="E192" s="12">
        <f t="shared" si="7"/>
        <v>2</v>
      </c>
      <c r="F192" s="13">
        <v>45342</v>
      </c>
      <c r="G192" s="14">
        <v>0.43958333333333338</v>
      </c>
      <c r="H192" s="14">
        <v>0.49513888888888885</v>
      </c>
      <c r="I192" s="15">
        <v>80</v>
      </c>
      <c r="J192" s="12" t="s">
        <v>21</v>
      </c>
      <c r="K192" s="12" t="s">
        <v>28</v>
      </c>
      <c r="L192" s="16">
        <v>1</v>
      </c>
      <c r="M192" s="15">
        <v>17.940000000000001</v>
      </c>
      <c r="N192" s="15">
        <v>5.75</v>
      </c>
      <c r="O192" s="15">
        <v>2.78</v>
      </c>
      <c r="P192" s="12" t="b">
        <v>0</v>
      </c>
      <c r="Q192" s="19">
        <f t="shared" si="8"/>
        <v>8.5299999999999994</v>
      </c>
    </row>
    <row r="193" spans="1:17" x14ac:dyDescent="0.25">
      <c r="A193" s="12">
        <v>768676</v>
      </c>
      <c r="B193" s="12" t="s">
        <v>23</v>
      </c>
      <c r="C193" s="12" t="s">
        <v>37</v>
      </c>
      <c r="D193" s="12">
        <f t="shared" si="6"/>
        <v>2025</v>
      </c>
      <c r="E193" s="12">
        <f t="shared" si="7"/>
        <v>1</v>
      </c>
      <c r="F193" s="13">
        <v>45687</v>
      </c>
      <c r="G193" s="14">
        <v>0.16180555555555556</v>
      </c>
      <c r="H193" s="14">
        <v>0.18819444444444444</v>
      </c>
      <c r="I193" s="15">
        <v>38</v>
      </c>
      <c r="J193" s="12" t="s">
        <v>15</v>
      </c>
      <c r="K193" s="12" t="s">
        <v>16</v>
      </c>
      <c r="L193" s="16">
        <v>1</v>
      </c>
      <c r="M193" s="15">
        <v>6.3</v>
      </c>
      <c r="N193" s="15">
        <v>4.25</v>
      </c>
      <c r="O193" s="15">
        <v>1.48</v>
      </c>
      <c r="P193" s="12" t="b">
        <v>0</v>
      </c>
      <c r="Q193" s="19">
        <f t="shared" si="8"/>
        <v>5.73</v>
      </c>
    </row>
    <row r="194" spans="1:17" x14ac:dyDescent="0.25">
      <c r="A194" s="12">
        <v>478427</v>
      </c>
      <c r="B194" s="12" t="s">
        <v>29</v>
      </c>
      <c r="C194" s="12" t="s">
        <v>17</v>
      </c>
      <c r="D194" s="12">
        <f t="shared" si="6"/>
        <v>2024</v>
      </c>
      <c r="E194" s="12">
        <f t="shared" si="7"/>
        <v>10</v>
      </c>
      <c r="F194" s="13">
        <v>45578</v>
      </c>
      <c r="G194" s="14">
        <v>0.54166666666666663</v>
      </c>
      <c r="H194" s="14">
        <v>0.58958333333333335</v>
      </c>
      <c r="I194" s="15">
        <v>69</v>
      </c>
      <c r="J194" s="12" t="s">
        <v>15</v>
      </c>
      <c r="K194" s="12" t="s">
        <v>22</v>
      </c>
      <c r="L194" s="16">
        <v>0</v>
      </c>
      <c r="M194" s="15">
        <v>2.11</v>
      </c>
      <c r="N194" s="15">
        <v>3</v>
      </c>
      <c r="O194" s="15">
        <v>1.99</v>
      </c>
      <c r="P194" s="12" t="b">
        <v>1</v>
      </c>
      <c r="Q194" s="19">
        <f t="shared" si="8"/>
        <v>4.99</v>
      </c>
    </row>
    <row r="195" spans="1:17" x14ac:dyDescent="0.25">
      <c r="A195" s="12">
        <v>851759</v>
      </c>
      <c r="B195" s="12" t="s">
        <v>36</v>
      </c>
      <c r="C195" s="12" t="s">
        <v>20</v>
      </c>
      <c r="D195" s="12">
        <f t="shared" si="6"/>
        <v>2024</v>
      </c>
      <c r="E195" s="12">
        <f t="shared" si="7"/>
        <v>11</v>
      </c>
      <c r="F195" s="13">
        <v>45611</v>
      </c>
      <c r="G195" s="14">
        <v>7.3611111111111113E-2</v>
      </c>
      <c r="H195" s="14">
        <v>0.11666666666666665</v>
      </c>
      <c r="I195" s="15">
        <v>62</v>
      </c>
      <c r="J195" s="12" t="s">
        <v>15</v>
      </c>
      <c r="K195" s="12" t="s">
        <v>16</v>
      </c>
      <c r="L195" s="16">
        <v>2</v>
      </c>
      <c r="M195" s="15">
        <v>16.239999999999998</v>
      </c>
      <c r="N195" s="15">
        <v>5.5</v>
      </c>
      <c r="O195" s="15">
        <v>1.35</v>
      </c>
      <c r="P195" s="12" t="b">
        <v>0</v>
      </c>
      <c r="Q195" s="19">
        <f t="shared" si="8"/>
        <v>6.85</v>
      </c>
    </row>
    <row r="196" spans="1:17" x14ac:dyDescent="0.25">
      <c r="A196" s="12">
        <v>813145</v>
      </c>
      <c r="B196" s="12" t="s">
        <v>29</v>
      </c>
      <c r="C196" s="12" t="s">
        <v>37</v>
      </c>
      <c r="D196" s="12">
        <f t="shared" si="6"/>
        <v>2024</v>
      </c>
      <c r="E196" s="12">
        <f t="shared" si="7"/>
        <v>4</v>
      </c>
      <c r="F196" s="13">
        <v>45391</v>
      </c>
      <c r="G196" s="14">
        <v>0.67986111111111114</v>
      </c>
      <c r="H196" s="14">
        <v>0.73541666666666661</v>
      </c>
      <c r="I196" s="15">
        <v>80</v>
      </c>
      <c r="J196" s="12" t="s">
        <v>15</v>
      </c>
      <c r="K196" s="12" t="s">
        <v>16</v>
      </c>
      <c r="L196" s="16">
        <v>3</v>
      </c>
      <c r="M196" s="15">
        <v>12.82</v>
      </c>
      <c r="N196" s="15">
        <v>6.75</v>
      </c>
      <c r="O196" s="15">
        <v>2.6</v>
      </c>
      <c r="P196" s="12" t="b">
        <v>0</v>
      </c>
      <c r="Q196" s="19">
        <f t="shared" si="8"/>
        <v>9.35</v>
      </c>
    </row>
    <row r="197" spans="1:17" x14ac:dyDescent="0.25">
      <c r="A197" s="12">
        <v>971776</v>
      </c>
      <c r="B197" s="12" t="s">
        <v>13</v>
      </c>
      <c r="C197" s="12" t="s">
        <v>20</v>
      </c>
      <c r="D197" s="12">
        <f t="shared" si="6"/>
        <v>2024</v>
      </c>
      <c r="E197" s="12">
        <f t="shared" si="7"/>
        <v>4</v>
      </c>
      <c r="F197" s="13">
        <v>45410</v>
      </c>
      <c r="G197" s="14">
        <v>0.85</v>
      </c>
      <c r="H197" s="14">
        <v>0.8833333333333333</v>
      </c>
      <c r="I197" s="15">
        <v>48</v>
      </c>
      <c r="J197" s="12" t="s">
        <v>15</v>
      </c>
      <c r="K197" s="12" t="s">
        <v>16</v>
      </c>
      <c r="L197" s="16">
        <v>2</v>
      </c>
      <c r="M197" s="15">
        <v>23.4</v>
      </c>
      <c r="N197" s="15">
        <v>5.5</v>
      </c>
      <c r="O197" s="15">
        <v>1.1299999999999999</v>
      </c>
      <c r="P197" s="12" t="b">
        <v>1</v>
      </c>
      <c r="Q197" s="19">
        <f t="shared" si="8"/>
        <v>6.63</v>
      </c>
    </row>
    <row r="198" spans="1:17" x14ac:dyDescent="0.25">
      <c r="A198" s="12">
        <v>644103</v>
      </c>
      <c r="B198" s="12" t="s">
        <v>26</v>
      </c>
      <c r="C198" s="12" t="s">
        <v>27</v>
      </c>
      <c r="D198" s="12">
        <f t="shared" ref="D198:D261" si="9">YEAR(F198)</f>
        <v>2024</v>
      </c>
      <c r="E198" s="12">
        <f t="shared" ref="E198:E261" si="10">MONTH(F198)</f>
        <v>7</v>
      </c>
      <c r="F198" s="13">
        <v>45486</v>
      </c>
      <c r="G198" s="14">
        <v>0.65069444444444446</v>
      </c>
      <c r="H198" s="14">
        <v>0.67499999999999993</v>
      </c>
      <c r="I198" s="15">
        <v>35</v>
      </c>
      <c r="J198" s="12" t="s">
        <v>21</v>
      </c>
      <c r="K198" s="12" t="s">
        <v>16</v>
      </c>
      <c r="L198" s="16">
        <v>5</v>
      </c>
      <c r="M198" s="15">
        <v>7.92</v>
      </c>
      <c r="N198" s="15">
        <v>10.75</v>
      </c>
      <c r="O198" s="15">
        <v>2.67</v>
      </c>
      <c r="P198" s="12" t="b">
        <v>1</v>
      </c>
      <c r="Q198" s="19">
        <f t="shared" ref="Q198:Q261" si="11">N198+O198</f>
        <v>13.42</v>
      </c>
    </row>
    <row r="199" spans="1:17" x14ac:dyDescent="0.25">
      <c r="A199" s="12">
        <v>626986</v>
      </c>
      <c r="B199" s="12" t="s">
        <v>23</v>
      </c>
      <c r="C199" s="12" t="s">
        <v>17</v>
      </c>
      <c r="D199" s="12">
        <f t="shared" si="9"/>
        <v>2025</v>
      </c>
      <c r="E199" s="12">
        <f t="shared" si="10"/>
        <v>3</v>
      </c>
      <c r="F199" s="13">
        <v>45743</v>
      </c>
      <c r="G199" s="14">
        <v>1.3888888888888889E-3</v>
      </c>
      <c r="H199" s="14">
        <v>2.1527777777777781E-2</v>
      </c>
      <c r="I199" s="15">
        <v>29</v>
      </c>
      <c r="J199" s="12" t="s">
        <v>15</v>
      </c>
      <c r="K199" s="12" t="s">
        <v>22</v>
      </c>
      <c r="L199" s="16">
        <v>5</v>
      </c>
      <c r="M199" s="15">
        <v>22.6</v>
      </c>
      <c r="N199" s="15">
        <v>9.25</v>
      </c>
      <c r="O199" s="15">
        <v>1.01</v>
      </c>
      <c r="P199" s="12" t="b">
        <v>0</v>
      </c>
      <c r="Q199" s="19">
        <f t="shared" si="11"/>
        <v>10.26</v>
      </c>
    </row>
    <row r="200" spans="1:17" x14ac:dyDescent="0.25">
      <c r="A200" s="12">
        <v>690996</v>
      </c>
      <c r="B200" s="12" t="s">
        <v>35</v>
      </c>
      <c r="C200" s="12" t="s">
        <v>14</v>
      </c>
      <c r="D200" s="12">
        <f t="shared" si="9"/>
        <v>2024</v>
      </c>
      <c r="E200" s="12">
        <f t="shared" si="10"/>
        <v>3</v>
      </c>
      <c r="F200" s="13">
        <v>45355</v>
      </c>
      <c r="G200" s="14">
        <v>8.7500000000000008E-2</v>
      </c>
      <c r="H200" s="14">
        <v>9.7916666666666666E-2</v>
      </c>
      <c r="I200" s="15">
        <v>15</v>
      </c>
      <c r="J200" s="12" t="s">
        <v>21</v>
      </c>
      <c r="K200" s="12" t="s">
        <v>16</v>
      </c>
      <c r="L200" s="16">
        <v>4</v>
      </c>
      <c r="M200" s="15">
        <v>10.71</v>
      </c>
      <c r="N200" s="15">
        <v>9.5</v>
      </c>
      <c r="O200" s="15">
        <v>1.92</v>
      </c>
      <c r="P200" s="12" t="b">
        <v>0</v>
      </c>
      <c r="Q200" s="19">
        <f t="shared" si="11"/>
        <v>11.42</v>
      </c>
    </row>
    <row r="201" spans="1:17" x14ac:dyDescent="0.25">
      <c r="A201" s="12">
        <v>622230</v>
      </c>
      <c r="B201" s="12" t="s">
        <v>29</v>
      </c>
      <c r="C201" s="12" t="s">
        <v>32</v>
      </c>
      <c r="D201" s="12">
        <f t="shared" si="9"/>
        <v>2025</v>
      </c>
      <c r="E201" s="12">
        <f t="shared" si="10"/>
        <v>5</v>
      </c>
      <c r="F201" s="13">
        <v>45790</v>
      </c>
      <c r="G201" s="14">
        <v>0.58402777777777781</v>
      </c>
      <c r="H201" s="14">
        <v>0.61736111111111114</v>
      </c>
      <c r="I201" s="15">
        <v>48</v>
      </c>
      <c r="J201" s="12" t="s">
        <v>21</v>
      </c>
      <c r="K201" s="12" t="s">
        <v>16</v>
      </c>
      <c r="L201" s="16">
        <v>5</v>
      </c>
      <c r="M201" s="15">
        <v>10.45</v>
      </c>
      <c r="N201" s="15">
        <v>10.75</v>
      </c>
      <c r="O201" s="15">
        <v>1.36</v>
      </c>
      <c r="P201" s="12" t="b">
        <v>0</v>
      </c>
      <c r="Q201" s="19">
        <f t="shared" si="11"/>
        <v>12.11</v>
      </c>
    </row>
    <row r="202" spans="1:17" x14ac:dyDescent="0.25">
      <c r="A202" s="12">
        <v>822063</v>
      </c>
      <c r="B202" s="12" t="s">
        <v>35</v>
      </c>
      <c r="C202" s="12" t="s">
        <v>34</v>
      </c>
      <c r="D202" s="12">
        <f t="shared" si="9"/>
        <v>2024</v>
      </c>
      <c r="E202" s="12">
        <f t="shared" si="10"/>
        <v>12</v>
      </c>
      <c r="F202" s="13">
        <v>45633</v>
      </c>
      <c r="G202" s="14">
        <v>0.4513888888888889</v>
      </c>
      <c r="H202" s="14">
        <v>0.49513888888888885</v>
      </c>
      <c r="I202" s="15">
        <v>63</v>
      </c>
      <c r="J202" s="12" t="s">
        <v>21</v>
      </c>
      <c r="K202" s="12" t="s">
        <v>31</v>
      </c>
      <c r="L202" s="16">
        <v>1</v>
      </c>
      <c r="M202" s="15">
        <v>8.83</v>
      </c>
      <c r="N202" s="15">
        <v>5.75</v>
      </c>
      <c r="O202" s="15">
        <v>0.72</v>
      </c>
      <c r="P202" s="12" t="b">
        <v>1</v>
      </c>
      <c r="Q202" s="19">
        <f t="shared" si="11"/>
        <v>6.47</v>
      </c>
    </row>
    <row r="203" spans="1:17" x14ac:dyDescent="0.25">
      <c r="A203" s="12">
        <v>853258</v>
      </c>
      <c r="B203" s="12" t="s">
        <v>25</v>
      </c>
      <c r="C203" s="12" t="s">
        <v>37</v>
      </c>
      <c r="D203" s="12">
        <f t="shared" si="9"/>
        <v>2024</v>
      </c>
      <c r="E203" s="12">
        <f t="shared" si="10"/>
        <v>11</v>
      </c>
      <c r="F203" s="13">
        <v>45601</v>
      </c>
      <c r="G203" s="14">
        <v>0.69166666666666676</v>
      </c>
      <c r="H203" s="14">
        <v>0.70972222222222225</v>
      </c>
      <c r="I203" s="15">
        <v>26</v>
      </c>
      <c r="J203" s="12" t="s">
        <v>21</v>
      </c>
      <c r="K203" s="12" t="s">
        <v>22</v>
      </c>
      <c r="L203" s="16">
        <v>4</v>
      </c>
      <c r="M203" s="15">
        <v>3.1</v>
      </c>
      <c r="N203" s="15">
        <v>9.5</v>
      </c>
      <c r="O203" s="15">
        <v>0.73</v>
      </c>
      <c r="P203" s="12" t="b">
        <v>0</v>
      </c>
      <c r="Q203" s="19">
        <f t="shared" si="11"/>
        <v>10.23</v>
      </c>
    </row>
    <row r="204" spans="1:17" x14ac:dyDescent="0.25">
      <c r="A204" s="12">
        <v>228473</v>
      </c>
      <c r="B204" s="12" t="s">
        <v>26</v>
      </c>
      <c r="C204" s="12" t="s">
        <v>39</v>
      </c>
      <c r="D204" s="12">
        <f t="shared" si="9"/>
        <v>2024</v>
      </c>
      <c r="E204" s="12">
        <f t="shared" si="10"/>
        <v>7</v>
      </c>
      <c r="F204" s="13">
        <v>45484</v>
      </c>
      <c r="G204" s="14">
        <v>0.56388888888888888</v>
      </c>
      <c r="H204" s="14">
        <v>0.58333333333333337</v>
      </c>
      <c r="I204" s="15">
        <v>28</v>
      </c>
      <c r="J204" s="12" t="s">
        <v>15</v>
      </c>
      <c r="K204" s="12" t="s">
        <v>18</v>
      </c>
      <c r="L204" s="16">
        <v>2</v>
      </c>
      <c r="M204" s="15">
        <v>23.66</v>
      </c>
      <c r="N204" s="15">
        <v>5.5</v>
      </c>
      <c r="O204" s="15">
        <v>2.59</v>
      </c>
      <c r="P204" s="12" t="b">
        <v>0</v>
      </c>
      <c r="Q204" s="19">
        <f t="shared" si="11"/>
        <v>8.09</v>
      </c>
    </row>
    <row r="205" spans="1:17" x14ac:dyDescent="0.25">
      <c r="A205" s="12">
        <v>538446</v>
      </c>
      <c r="B205" s="12" t="s">
        <v>19</v>
      </c>
      <c r="C205" s="12" t="s">
        <v>34</v>
      </c>
      <c r="D205" s="12">
        <f t="shared" si="9"/>
        <v>2024</v>
      </c>
      <c r="E205" s="12">
        <f t="shared" si="10"/>
        <v>9</v>
      </c>
      <c r="F205" s="13">
        <v>45546</v>
      </c>
      <c r="G205" s="14">
        <v>0.3263888888888889</v>
      </c>
      <c r="H205" s="14">
        <v>0.3840277777777778</v>
      </c>
      <c r="I205" s="15">
        <v>83</v>
      </c>
      <c r="J205" s="12" t="s">
        <v>21</v>
      </c>
      <c r="K205" s="12" t="s">
        <v>16</v>
      </c>
      <c r="L205" s="16">
        <v>1</v>
      </c>
      <c r="M205" s="15">
        <v>12.71</v>
      </c>
      <c r="N205" s="15">
        <v>5.75</v>
      </c>
      <c r="O205" s="15">
        <v>1.54</v>
      </c>
      <c r="P205" s="12" t="b">
        <v>0</v>
      </c>
      <c r="Q205" s="19">
        <f t="shared" si="11"/>
        <v>7.29</v>
      </c>
    </row>
    <row r="206" spans="1:17" x14ac:dyDescent="0.25">
      <c r="A206" s="12">
        <v>622987</v>
      </c>
      <c r="B206" s="12" t="s">
        <v>26</v>
      </c>
      <c r="C206" s="12" t="s">
        <v>39</v>
      </c>
      <c r="D206" s="12">
        <f t="shared" si="9"/>
        <v>2024</v>
      </c>
      <c r="E206" s="12">
        <f t="shared" si="10"/>
        <v>1</v>
      </c>
      <c r="F206" s="13">
        <v>45310</v>
      </c>
      <c r="G206" s="14">
        <v>1.3888888888888889E-3</v>
      </c>
      <c r="H206" s="14">
        <v>1.5972222222222224E-2</v>
      </c>
      <c r="I206" s="15">
        <v>21</v>
      </c>
      <c r="J206" s="12" t="s">
        <v>21</v>
      </c>
      <c r="K206" s="12" t="s">
        <v>22</v>
      </c>
      <c r="L206" s="16">
        <v>3</v>
      </c>
      <c r="M206" s="15">
        <v>24.18</v>
      </c>
      <c r="N206" s="15">
        <v>8.25</v>
      </c>
      <c r="O206" s="15">
        <v>0.65</v>
      </c>
      <c r="P206" s="12" t="b">
        <v>0</v>
      </c>
      <c r="Q206" s="19">
        <f t="shared" si="11"/>
        <v>8.9</v>
      </c>
    </row>
    <row r="207" spans="1:17" x14ac:dyDescent="0.25">
      <c r="A207" s="12">
        <v>470037</v>
      </c>
      <c r="B207" s="12" t="s">
        <v>35</v>
      </c>
      <c r="C207" s="12" t="s">
        <v>14</v>
      </c>
      <c r="D207" s="12">
        <f t="shared" si="9"/>
        <v>2024</v>
      </c>
      <c r="E207" s="12">
        <f t="shared" si="10"/>
        <v>8</v>
      </c>
      <c r="F207" s="13">
        <v>45510</v>
      </c>
      <c r="G207" s="14">
        <v>0.53541666666666665</v>
      </c>
      <c r="H207" s="14">
        <v>0.58611111111111114</v>
      </c>
      <c r="I207" s="15">
        <v>73</v>
      </c>
      <c r="J207" s="12" t="s">
        <v>21</v>
      </c>
      <c r="K207" s="12" t="s">
        <v>28</v>
      </c>
      <c r="L207" s="16">
        <v>4</v>
      </c>
      <c r="M207" s="15">
        <v>0.7</v>
      </c>
      <c r="N207" s="15">
        <v>9.5</v>
      </c>
      <c r="O207" s="15">
        <v>0.32</v>
      </c>
      <c r="P207" s="12" t="b">
        <v>0</v>
      </c>
      <c r="Q207" s="19">
        <f t="shared" si="11"/>
        <v>9.82</v>
      </c>
    </row>
    <row r="208" spans="1:17" x14ac:dyDescent="0.25">
      <c r="A208" s="12">
        <v>240440</v>
      </c>
      <c r="B208" s="12" t="s">
        <v>26</v>
      </c>
      <c r="C208" s="12" t="s">
        <v>37</v>
      </c>
      <c r="D208" s="12">
        <f t="shared" si="9"/>
        <v>2024</v>
      </c>
      <c r="E208" s="12">
        <f t="shared" si="10"/>
        <v>11</v>
      </c>
      <c r="F208" s="13">
        <v>45605</v>
      </c>
      <c r="G208" s="14">
        <v>0.21666666666666667</v>
      </c>
      <c r="H208" s="14">
        <v>0.25555555555555559</v>
      </c>
      <c r="I208" s="15">
        <v>56</v>
      </c>
      <c r="J208" s="12" t="s">
        <v>15</v>
      </c>
      <c r="K208" s="12" t="s">
        <v>31</v>
      </c>
      <c r="L208" s="16">
        <v>0</v>
      </c>
      <c r="M208" s="15">
        <v>14.47</v>
      </c>
      <c r="N208" s="15">
        <v>3</v>
      </c>
      <c r="O208" s="15">
        <v>0.97</v>
      </c>
      <c r="P208" s="12" t="b">
        <v>1</v>
      </c>
      <c r="Q208" s="19">
        <f t="shared" si="11"/>
        <v>3.9699999999999998</v>
      </c>
    </row>
    <row r="209" spans="1:17" x14ac:dyDescent="0.25">
      <c r="A209" s="12">
        <v>680096</v>
      </c>
      <c r="B209" s="12" t="s">
        <v>26</v>
      </c>
      <c r="C209" s="12" t="s">
        <v>27</v>
      </c>
      <c r="D209" s="12">
        <f t="shared" si="9"/>
        <v>2024</v>
      </c>
      <c r="E209" s="12">
        <f t="shared" si="10"/>
        <v>10</v>
      </c>
      <c r="F209" s="13">
        <v>45592</v>
      </c>
      <c r="G209" s="14">
        <v>8.5416666666666655E-2</v>
      </c>
      <c r="H209" s="14">
        <v>0.13680555555555554</v>
      </c>
      <c r="I209" s="15">
        <v>74</v>
      </c>
      <c r="J209" s="12" t="s">
        <v>21</v>
      </c>
      <c r="K209" s="12" t="s">
        <v>22</v>
      </c>
      <c r="L209" s="16">
        <v>2</v>
      </c>
      <c r="M209" s="15">
        <v>20.72</v>
      </c>
      <c r="N209" s="15">
        <v>7</v>
      </c>
      <c r="O209" s="15">
        <v>3.12</v>
      </c>
      <c r="P209" s="12" t="b">
        <v>1</v>
      </c>
      <c r="Q209" s="19">
        <f t="shared" si="11"/>
        <v>10.120000000000001</v>
      </c>
    </row>
    <row r="210" spans="1:17" x14ac:dyDescent="0.25">
      <c r="A210" s="12">
        <v>740725</v>
      </c>
      <c r="B210" s="12" t="s">
        <v>13</v>
      </c>
      <c r="C210" s="12" t="s">
        <v>34</v>
      </c>
      <c r="D210" s="12">
        <f t="shared" si="9"/>
        <v>2024</v>
      </c>
      <c r="E210" s="12">
        <f t="shared" si="10"/>
        <v>3</v>
      </c>
      <c r="F210" s="13">
        <v>45367</v>
      </c>
      <c r="G210" s="14">
        <v>9.4444444444444442E-2</v>
      </c>
      <c r="H210" s="14">
        <v>0.1361111111111111</v>
      </c>
      <c r="I210" s="15">
        <v>60</v>
      </c>
      <c r="J210" s="12" t="s">
        <v>21</v>
      </c>
      <c r="K210" s="12" t="s">
        <v>28</v>
      </c>
      <c r="L210" s="16">
        <v>4</v>
      </c>
      <c r="M210" s="15">
        <v>23.5</v>
      </c>
      <c r="N210" s="15">
        <v>9.5</v>
      </c>
      <c r="O210" s="15">
        <v>3.77</v>
      </c>
      <c r="P210" s="12" t="b">
        <v>1</v>
      </c>
      <c r="Q210" s="19">
        <f t="shared" si="11"/>
        <v>13.27</v>
      </c>
    </row>
    <row r="211" spans="1:17" x14ac:dyDescent="0.25">
      <c r="A211" s="12">
        <v>308727</v>
      </c>
      <c r="B211" s="12" t="s">
        <v>38</v>
      </c>
      <c r="C211" s="12" t="s">
        <v>20</v>
      </c>
      <c r="D211" s="12">
        <f t="shared" si="9"/>
        <v>2024</v>
      </c>
      <c r="E211" s="12">
        <f t="shared" si="10"/>
        <v>11</v>
      </c>
      <c r="F211" s="13">
        <v>45603</v>
      </c>
      <c r="G211" s="14">
        <v>0.76597222222222217</v>
      </c>
      <c r="H211" s="14">
        <v>0.81736111111111109</v>
      </c>
      <c r="I211" s="15">
        <v>74</v>
      </c>
      <c r="J211" s="12" t="s">
        <v>15</v>
      </c>
      <c r="K211" s="12" t="s">
        <v>18</v>
      </c>
      <c r="L211" s="16">
        <v>0</v>
      </c>
      <c r="M211" s="15">
        <v>3.86</v>
      </c>
      <c r="N211" s="15">
        <v>3</v>
      </c>
      <c r="O211" s="15">
        <v>1</v>
      </c>
      <c r="P211" s="12" t="b">
        <v>0</v>
      </c>
      <c r="Q211" s="19">
        <f t="shared" si="11"/>
        <v>4</v>
      </c>
    </row>
    <row r="212" spans="1:17" x14ac:dyDescent="0.25">
      <c r="A212" s="12">
        <v>596756</v>
      </c>
      <c r="B212" s="12" t="s">
        <v>29</v>
      </c>
      <c r="C212" s="12" t="s">
        <v>39</v>
      </c>
      <c r="D212" s="12">
        <f t="shared" si="9"/>
        <v>2024</v>
      </c>
      <c r="E212" s="12">
        <f t="shared" si="10"/>
        <v>4</v>
      </c>
      <c r="F212" s="13">
        <v>45407</v>
      </c>
      <c r="G212" s="14">
        <v>0.68541666666666667</v>
      </c>
      <c r="H212" s="14">
        <v>0.74583333333333324</v>
      </c>
      <c r="I212" s="15">
        <v>87</v>
      </c>
      <c r="J212" s="12" t="s">
        <v>15</v>
      </c>
      <c r="K212" s="12" t="s">
        <v>28</v>
      </c>
      <c r="L212" s="16">
        <v>4</v>
      </c>
      <c r="M212" s="15">
        <v>8.3000000000000007</v>
      </c>
      <c r="N212" s="15">
        <v>8</v>
      </c>
      <c r="O212" s="15">
        <v>1.18</v>
      </c>
      <c r="P212" s="12" t="b">
        <v>0</v>
      </c>
      <c r="Q212" s="19">
        <f t="shared" si="11"/>
        <v>9.18</v>
      </c>
    </row>
    <row r="213" spans="1:17" x14ac:dyDescent="0.25">
      <c r="A213" s="12">
        <v>746447</v>
      </c>
      <c r="B213" s="12" t="s">
        <v>26</v>
      </c>
      <c r="C213" s="12" t="s">
        <v>17</v>
      </c>
      <c r="D213" s="12">
        <f t="shared" si="9"/>
        <v>2024</v>
      </c>
      <c r="E213" s="12">
        <f t="shared" si="10"/>
        <v>9</v>
      </c>
      <c r="F213" s="13">
        <v>45553</v>
      </c>
      <c r="G213" s="14">
        <v>0.26874999999999999</v>
      </c>
      <c r="H213" s="14">
        <v>0.32013888888888892</v>
      </c>
      <c r="I213" s="15">
        <v>74</v>
      </c>
      <c r="J213" s="12" t="s">
        <v>21</v>
      </c>
      <c r="K213" s="12" t="s">
        <v>22</v>
      </c>
      <c r="L213" s="16">
        <v>2</v>
      </c>
      <c r="M213" s="15">
        <v>12.13</v>
      </c>
      <c r="N213" s="15">
        <v>7</v>
      </c>
      <c r="O213" s="15">
        <v>0.05</v>
      </c>
      <c r="P213" s="12" t="b">
        <v>0</v>
      </c>
      <c r="Q213" s="19">
        <f t="shared" si="11"/>
        <v>7.05</v>
      </c>
    </row>
    <row r="214" spans="1:17" x14ac:dyDescent="0.25">
      <c r="A214" s="12">
        <v>447329</v>
      </c>
      <c r="B214" s="12" t="s">
        <v>13</v>
      </c>
      <c r="C214" s="12" t="s">
        <v>24</v>
      </c>
      <c r="D214" s="12">
        <f t="shared" si="9"/>
        <v>2025</v>
      </c>
      <c r="E214" s="12">
        <f t="shared" si="10"/>
        <v>3</v>
      </c>
      <c r="F214" s="13">
        <v>45745</v>
      </c>
      <c r="G214" s="14">
        <v>0.3743055555555555</v>
      </c>
      <c r="H214" s="14">
        <v>0.40833333333333338</v>
      </c>
      <c r="I214" s="15">
        <v>49</v>
      </c>
      <c r="J214" s="12" t="s">
        <v>15</v>
      </c>
      <c r="K214" s="12" t="s">
        <v>22</v>
      </c>
      <c r="L214" s="16">
        <v>3</v>
      </c>
      <c r="M214" s="15">
        <v>7.01</v>
      </c>
      <c r="N214" s="15">
        <v>6.75</v>
      </c>
      <c r="O214" s="15">
        <v>3.28</v>
      </c>
      <c r="P214" s="12" t="b">
        <v>1</v>
      </c>
      <c r="Q214" s="19">
        <f t="shared" si="11"/>
        <v>10.029999999999999</v>
      </c>
    </row>
    <row r="215" spans="1:17" x14ac:dyDescent="0.25">
      <c r="A215" s="12">
        <v>913864</v>
      </c>
      <c r="B215" s="12" t="s">
        <v>38</v>
      </c>
      <c r="C215" s="12" t="s">
        <v>17</v>
      </c>
      <c r="D215" s="12">
        <f t="shared" si="9"/>
        <v>2024</v>
      </c>
      <c r="E215" s="12">
        <f t="shared" si="10"/>
        <v>6</v>
      </c>
      <c r="F215" s="13">
        <v>45468</v>
      </c>
      <c r="G215" s="14">
        <v>0.73749999999999993</v>
      </c>
      <c r="H215" s="14">
        <v>0.74861111111111101</v>
      </c>
      <c r="I215" s="15">
        <v>16</v>
      </c>
      <c r="J215" s="12" t="s">
        <v>21</v>
      </c>
      <c r="K215" s="12" t="s">
        <v>16</v>
      </c>
      <c r="L215" s="16">
        <v>4</v>
      </c>
      <c r="M215" s="15">
        <v>15.91</v>
      </c>
      <c r="N215" s="15">
        <v>9.5</v>
      </c>
      <c r="O215" s="15">
        <v>1.86</v>
      </c>
      <c r="P215" s="12" t="b">
        <v>0</v>
      </c>
      <c r="Q215" s="19">
        <f t="shared" si="11"/>
        <v>11.36</v>
      </c>
    </row>
    <row r="216" spans="1:17" x14ac:dyDescent="0.25">
      <c r="A216" s="12">
        <v>982027</v>
      </c>
      <c r="B216" s="12" t="s">
        <v>33</v>
      </c>
      <c r="C216" s="12" t="s">
        <v>34</v>
      </c>
      <c r="D216" s="12">
        <f t="shared" si="9"/>
        <v>2024</v>
      </c>
      <c r="E216" s="12">
        <f t="shared" si="10"/>
        <v>7</v>
      </c>
      <c r="F216" s="13">
        <v>45480</v>
      </c>
      <c r="G216" s="14">
        <v>0.11944444444444445</v>
      </c>
      <c r="H216" s="14">
        <v>0.12916666666666668</v>
      </c>
      <c r="I216" s="15">
        <v>14</v>
      </c>
      <c r="J216" s="12" t="s">
        <v>15</v>
      </c>
      <c r="K216" s="12" t="s">
        <v>16</v>
      </c>
      <c r="L216" s="16">
        <v>0</v>
      </c>
      <c r="M216" s="15">
        <v>11.31</v>
      </c>
      <c r="N216" s="15">
        <v>3</v>
      </c>
      <c r="O216" s="15">
        <v>2.09</v>
      </c>
      <c r="P216" s="12" t="b">
        <v>1</v>
      </c>
      <c r="Q216" s="19">
        <f t="shared" si="11"/>
        <v>5.09</v>
      </c>
    </row>
    <row r="217" spans="1:17" x14ac:dyDescent="0.25">
      <c r="A217" s="12">
        <v>533020</v>
      </c>
      <c r="B217" s="12" t="s">
        <v>19</v>
      </c>
      <c r="C217" s="12" t="s">
        <v>24</v>
      </c>
      <c r="D217" s="12">
        <f t="shared" si="9"/>
        <v>2025</v>
      </c>
      <c r="E217" s="12">
        <f t="shared" si="10"/>
        <v>1</v>
      </c>
      <c r="F217" s="13">
        <v>45681</v>
      </c>
      <c r="G217" s="14">
        <v>0.77430555555555547</v>
      </c>
      <c r="H217" s="14">
        <v>0.8354166666666667</v>
      </c>
      <c r="I217" s="15">
        <v>88</v>
      </c>
      <c r="J217" s="12" t="s">
        <v>21</v>
      </c>
      <c r="K217" s="12" t="s">
        <v>18</v>
      </c>
      <c r="L217" s="16">
        <v>5</v>
      </c>
      <c r="M217" s="15">
        <v>3.88</v>
      </c>
      <c r="N217" s="15">
        <v>10.75</v>
      </c>
      <c r="O217" s="15">
        <v>0.62</v>
      </c>
      <c r="P217" s="12" t="b">
        <v>0</v>
      </c>
      <c r="Q217" s="19">
        <f t="shared" si="11"/>
        <v>11.37</v>
      </c>
    </row>
    <row r="218" spans="1:17" x14ac:dyDescent="0.25">
      <c r="A218" s="12">
        <v>440839</v>
      </c>
      <c r="B218" s="12" t="s">
        <v>36</v>
      </c>
      <c r="C218" s="12" t="s">
        <v>20</v>
      </c>
      <c r="D218" s="12">
        <f t="shared" si="9"/>
        <v>2024</v>
      </c>
      <c r="E218" s="12">
        <f t="shared" si="10"/>
        <v>10</v>
      </c>
      <c r="F218" s="13">
        <v>45584</v>
      </c>
      <c r="G218" s="14">
        <v>0.68819444444444444</v>
      </c>
      <c r="H218" s="14">
        <v>0.72291666666666676</v>
      </c>
      <c r="I218" s="15">
        <v>50</v>
      </c>
      <c r="J218" s="12" t="s">
        <v>15</v>
      </c>
      <c r="K218" s="12" t="s">
        <v>31</v>
      </c>
      <c r="L218" s="16">
        <v>4</v>
      </c>
      <c r="M218" s="15">
        <v>8.89</v>
      </c>
      <c r="N218" s="15">
        <v>8</v>
      </c>
      <c r="O218" s="15">
        <v>1.77</v>
      </c>
      <c r="P218" s="12" t="b">
        <v>1</v>
      </c>
      <c r="Q218" s="19">
        <f t="shared" si="11"/>
        <v>9.77</v>
      </c>
    </row>
    <row r="219" spans="1:17" x14ac:dyDescent="0.25">
      <c r="A219" s="12">
        <v>909489</v>
      </c>
      <c r="B219" s="12" t="s">
        <v>26</v>
      </c>
      <c r="C219" s="12" t="s">
        <v>17</v>
      </c>
      <c r="D219" s="12">
        <f t="shared" si="9"/>
        <v>2025</v>
      </c>
      <c r="E219" s="12">
        <f t="shared" si="10"/>
        <v>1</v>
      </c>
      <c r="F219" s="13">
        <v>45668</v>
      </c>
      <c r="G219" s="14">
        <v>7.3611111111111113E-2</v>
      </c>
      <c r="H219" s="14">
        <v>9.7222222222222224E-2</v>
      </c>
      <c r="I219" s="15">
        <v>34</v>
      </c>
      <c r="J219" s="12" t="s">
        <v>15</v>
      </c>
      <c r="K219" s="12" t="s">
        <v>28</v>
      </c>
      <c r="L219" s="16">
        <v>4</v>
      </c>
      <c r="M219" s="15">
        <v>7.81</v>
      </c>
      <c r="N219" s="15">
        <v>8</v>
      </c>
      <c r="O219" s="15">
        <v>4.71</v>
      </c>
      <c r="P219" s="12" t="b">
        <v>1</v>
      </c>
      <c r="Q219" s="19">
        <f t="shared" si="11"/>
        <v>12.71</v>
      </c>
    </row>
    <row r="220" spans="1:17" x14ac:dyDescent="0.25">
      <c r="A220" s="12">
        <v>412071</v>
      </c>
      <c r="B220" s="12" t="s">
        <v>26</v>
      </c>
      <c r="C220" s="12" t="s">
        <v>30</v>
      </c>
      <c r="D220" s="12">
        <f t="shared" si="9"/>
        <v>2025</v>
      </c>
      <c r="E220" s="12">
        <f t="shared" si="10"/>
        <v>1</v>
      </c>
      <c r="F220" s="13">
        <v>45671</v>
      </c>
      <c r="G220" s="14">
        <v>0.81944444444444453</v>
      </c>
      <c r="H220" s="14">
        <v>0.85416666666666663</v>
      </c>
      <c r="I220" s="15">
        <v>50</v>
      </c>
      <c r="J220" s="12" t="s">
        <v>21</v>
      </c>
      <c r="K220" s="12" t="s">
        <v>28</v>
      </c>
      <c r="L220" s="16">
        <v>4</v>
      </c>
      <c r="M220" s="15">
        <v>23.38</v>
      </c>
      <c r="N220" s="15">
        <v>9.5</v>
      </c>
      <c r="O220" s="15">
        <v>2.39</v>
      </c>
      <c r="P220" s="12" t="b">
        <v>0</v>
      </c>
      <c r="Q220" s="19">
        <f t="shared" si="11"/>
        <v>11.89</v>
      </c>
    </row>
    <row r="221" spans="1:17" x14ac:dyDescent="0.25">
      <c r="A221" s="12">
        <v>386741</v>
      </c>
      <c r="B221" s="12" t="s">
        <v>26</v>
      </c>
      <c r="C221" s="12" t="s">
        <v>27</v>
      </c>
      <c r="D221" s="12">
        <f t="shared" si="9"/>
        <v>2025</v>
      </c>
      <c r="E221" s="12">
        <f t="shared" si="10"/>
        <v>3</v>
      </c>
      <c r="F221" s="13">
        <v>45737</v>
      </c>
      <c r="G221" s="14">
        <v>0.43194444444444446</v>
      </c>
      <c r="H221" s="14">
        <v>0.48680555555555555</v>
      </c>
      <c r="I221" s="15">
        <v>79</v>
      </c>
      <c r="J221" s="12" t="s">
        <v>21</v>
      </c>
      <c r="K221" s="12" t="s">
        <v>31</v>
      </c>
      <c r="L221" s="16">
        <v>2</v>
      </c>
      <c r="M221" s="15">
        <v>23.89</v>
      </c>
      <c r="N221" s="15">
        <v>7</v>
      </c>
      <c r="O221" s="15">
        <v>2.41</v>
      </c>
      <c r="P221" s="12" t="b">
        <v>0</v>
      </c>
      <c r="Q221" s="19">
        <f t="shared" si="11"/>
        <v>9.41</v>
      </c>
    </row>
    <row r="222" spans="1:17" x14ac:dyDescent="0.25">
      <c r="A222" s="12">
        <v>404561</v>
      </c>
      <c r="B222" s="12" t="s">
        <v>35</v>
      </c>
      <c r="C222" s="12" t="s">
        <v>32</v>
      </c>
      <c r="D222" s="12">
        <f t="shared" si="9"/>
        <v>2024</v>
      </c>
      <c r="E222" s="12">
        <f t="shared" si="10"/>
        <v>3</v>
      </c>
      <c r="F222" s="13">
        <v>45353</v>
      </c>
      <c r="G222" s="14">
        <v>0.3833333333333333</v>
      </c>
      <c r="H222" s="14">
        <v>0.42083333333333334</v>
      </c>
      <c r="I222" s="15">
        <v>54</v>
      </c>
      <c r="J222" s="12" t="s">
        <v>21</v>
      </c>
      <c r="K222" s="12" t="s">
        <v>28</v>
      </c>
      <c r="L222" s="16">
        <v>5</v>
      </c>
      <c r="M222" s="15">
        <v>12.24</v>
      </c>
      <c r="N222" s="15">
        <v>10.75</v>
      </c>
      <c r="O222" s="15">
        <v>1.01</v>
      </c>
      <c r="P222" s="12" t="b">
        <v>1</v>
      </c>
      <c r="Q222" s="19">
        <f t="shared" si="11"/>
        <v>11.76</v>
      </c>
    </row>
    <row r="223" spans="1:17" x14ac:dyDescent="0.25">
      <c r="A223" s="12">
        <v>664739</v>
      </c>
      <c r="B223" s="12" t="s">
        <v>26</v>
      </c>
      <c r="C223" s="12" t="s">
        <v>20</v>
      </c>
      <c r="D223" s="12">
        <f t="shared" si="9"/>
        <v>2024</v>
      </c>
      <c r="E223" s="12">
        <f t="shared" si="10"/>
        <v>7</v>
      </c>
      <c r="F223" s="13">
        <v>45502</v>
      </c>
      <c r="G223" s="14">
        <v>0.97430555555555554</v>
      </c>
      <c r="H223" s="14">
        <v>0.99305555555555547</v>
      </c>
      <c r="I223" s="15">
        <v>27</v>
      </c>
      <c r="J223" s="12" t="s">
        <v>15</v>
      </c>
      <c r="K223" s="12" t="s">
        <v>22</v>
      </c>
      <c r="L223" s="16">
        <v>5</v>
      </c>
      <c r="M223" s="15">
        <v>14.88</v>
      </c>
      <c r="N223" s="15">
        <v>9.25</v>
      </c>
      <c r="O223" s="15">
        <v>0.73</v>
      </c>
      <c r="P223" s="12" t="b">
        <v>0</v>
      </c>
      <c r="Q223" s="19">
        <f t="shared" si="11"/>
        <v>9.98</v>
      </c>
    </row>
    <row r="224" spans="1:17" x14ac:dyDescent="0.25">
      <c r="A224" s="12">
        <v>802371</v>
      </c>
      <c r="B224" s="12" t="s">
        <v>29</v>
      </c>
      <c r="C224" s="12" t="s">
        <v>30</v>
      </c>
      <c r="D224" s="12">
        <f t="shared" si="9"/>
        <v>2025</v>
      </c>
      <c r="E224" s="12">
        <f t="shared" si="10"/>
        <v>5</v>
      </c>
      <c r="F224" s="13">
        <v>45787</v>
      </c>
      <c r="G224" s="14">
        <v>0.50555555555555554</v>
      </c>
      <c r="H224" s="14">
        <v>0.53263888888888888</v>
      </c>
      <c r="I224" s="15">
        <v>39</v>
      </c>
      <c r="J224" s="12" t="s">
        <v>15</v>
      </c>
      <c r="K224" s="12" t="s">
        <v>18</v>
      </c>
      <c r="L224" s="16">
        <v>3</v>
      </c>
      <c r="M224" s="15">
        <v>8.59</v>
      </c>
      <c r="N224" s="15">
        <v>6.75</v>
      </c>
      <c r="O224" s="15">
        <v>2.36</v>
      </c>
      <c r="P224" s="12" t="b">
        <v>1</v>
      </c>
      <c r="Q224" s="19">
        <f t="shared" si="11"/>
        <v>9.11</v>
      </c>
    </row>
    <row r="225" spans="1:17" x14ac:dyDescent="0.25">
      <c r="A225" s="12">
        <v>814281</v>
      </c>
      <c r="B225" s="12" t="s">
        <v>23</v>
      </c>
      <c r="C225" s="12" t="s">
        <v>14</v>
      </c>
      <c r="D225" s="12">
        <f t="shared" si="9"/>
        <v>2025</v>
      </c>
      <c r="E225" s="12">
        <f t="shared" si="10"/>
        <v>3</v>
      </c>
      <c r="F225" s="13">
        <v>45719</v>
      </c>
      <c r="G225" s="14">
        <v>0.47083333333333338</v>
      </c>
      <c r="H225" s="14">
        <v>0.4916666666666667</v>
      </c>
      <c r="I225" s="15">
        <v>30</v>
      </c>
      <c r="J225" s="12" t="s">
        <v>21</v>
      </c>
      <c r="K225" s="12" t="s">
        <v>31</v>
      </c>
      <c r="L225" s="16">
        <v>3</v>
      </c>
      <c r="M225" s="15">
        <v>16.440000000000001</v>
      </c>
      <c r="N225" s="15">
        <v>8.25</v>
      </c>
      <c r="O225" s="15">
        <v>2.27</v>
      </c>
      <c r="P225" s="12" t="b">
        <v>0</v>
      </c>
      <c r="Q225" s="19">
        <f t="shared" si="11"/>
        <v>10.52</v>
      </c>
    </row>
    <row r="226" spans="1:17" x14ac:dyDescent="0.25">
      <c r="A226" s="12">
        <v>401198</v>
      </c>
      <c r="B226" s="12" t="s">
        <v>25</v>
      </c>
      <c r="C226" s="12" t="s">
        <v>32</v>
      </c>
      <c r="D226" s="12">
        <f t="shared" si="9"/>
        <v>2025</v>
      </c>
      <c r="E226" s="12">
        <f t="shared" si="10"/>
        <v>5</v>
      </c>
      <c r="F226" s="13">
        <v>45793</v>
      </c>
      <c r="G226" s="14">
        <v>0.68333333333333324</v>
      </c>
      <c r="H226" s="14">
        <v>0.69513888888888886</v>
      </c>
      <c r="I226" s="15">
        <v>17</v>
      </c>
      <c r="J226" s="12" t="s">
        <v>15</v>
      </c>
      <c r="K226" s="12" t="s">
        <v>22</v>
      </c>
      <c r="L226" s="16">
        <v>1</v>
      </c>
      <c r="M226" s="15">
        <v>13.61</v>
      </c>
      <c r="N226" s="15">
        <v>4.25</v>
      </c>
      <c r="O226" s="15">
        <v>2.17</v>
      </c>
      <c r="P226" s="12" t="b">
        <v>0</v>
      </c>
      <c r="Q226" s="19">
        <f t="shared" si="11"/>
        <v>6.42</v>
      </c>
    </row>
    <row r="227" spans="1:17" x14ac:dyDescent="0.25">
      <c r="A227" s="12">
        <v>139110</v>
      </c>
      <c r="B227" s="12" t="s">
        <v>23</v>
      </c>
      <c r="C227" s="12" t="s">
        <v>24</v>
      </c>
      <c r="D227" s="12">
        <f t="shared" si="9"/>
        <v>2024</v>
      </c>
      <c r="E227" s="12">
        <f t="shared" si="10"/>
        <v>5</v>
      </c>
      <c r="F227" s="13">
        <v>45428</v>
      </c>
      <c r="G227" s="14">
        <v>0.53888888888888886</v>
      </c>
      <c r="H227" s="14">
        <v>0.54861111111111105</v>
      </c>
      <c r="I227" s="15">
        <v>14</v>
      </c>
      <c r="J227" s="12" t="s">
        <v>21</v>
      </c>
      <c r="K227" s="12" t="s">
        <v>31</v>
      </c>
      <c r="L227" s="16">
        <v>1</v>
      </c>
      <c r="M227" s="15">
        <v>23.45</v>
      </c>
      <c r="N227" s="15">
        <v>5.75</v>
      </c>
      <c r="O227" s="15">
        <v>2.89</v>
      </c>
      <c r="P227" s="12" t="b">
        <v>0</v>
      </c>
      <c r="Q227" s="19">
        <f t="shared" si="11"/>
        <v>8.64</v>
      </c>
    </row>
    <row r="228" spans="1:17" x14ac:dyDescent="0.25">
      <c r="A228" s="12">
        <v>403528</v>
      </c>
      <c r="B228" s="12" t="s">
        <v>35</v>
      </c>
      <c r="C228" s="12" t="s">
        <v>14</v>
      </c>
      <c r="D228" s="12">
        <f t="shared" si="9"/>
        <v>2024</v>
      </c>
      <c r="E228" s="12">
        <f t="shared" si="10"/>
        <v>8</v>
      </c>
      <c r="F228" s="13">
        <v>45523</v>
      </c>
      <c r="G228" s="14">
        <v>0.7680555555555556</v>
      </c>
      <c r="H228" s="14">
        <v>0.82500000000000007</v>
      </c>
      <c r="I228" s="15">
        <v>82</v>
      </c>
      <c r="J228" s="12" t="s">
        <v>15</v>
      </c>
      <c r="K228" s="12" t="s">
        <v>28</v>
      </c>
      <c r="L228" s="16">
        <v>2</v>
      </c>
      <c r="M228" s="15">
        <v>11.63</v>
      </c>
      <c r="N228" s="15">
        <v>5.5</v>
      </c>
      <c r="O228" s="15">
        <v>1.92</v>
      </c>
      <c r="P228" s="12" t="b">
        <v>0</v>
      </c>
      <c r="Q228" s="19">
        <f t="shared" si="11"/>
        <v>7.42</v>
      </c>
    </row>
    <row r="229" spans="1:17" x14ac:dyDescent="0.25">
      <c r="A229" s="12">
        <v>649787</v>
      </c>
      <c r="B229" s="12" t="s">
        <v>36</v>
      </c>
      <c r="C229" s="12" t="s">
        <v>34</v>
      </c>
      <c r="D229" s="12">
        <f t="shared" si="9"/>
        <v>2025</v>
      </c>
      <c r="E229" s="12">
        <f t="shared" si="10"/>
        <v>1</v>
      </c>
      <c r="F229" s="13">
        <v>45683</v>
      </c>
      <c r="G229" s="14">
        <v>0.6333333333333333</v>
      </c>
      <c r="H229" s="14">
        <v>0.68125000000000002</v>
      </c>
      <c r="I229" s="15">
        <v>69</v>
      </c>
      <c r="J229" s="12" t="s">
        <v>21</v>
      </c>
      <c r="K229" s="12" t="s">
        <v>16</v>
      </c>
      <c r="L229" s="16">
        <v>0</v>
      </c>
      <c r="M229" s="15">
        <v>8.6</v>
      </c>
      <c r="N229" s="15">
        <v>4.5</v>
      </c>
      <c r="O229" s="15">
        <v>3.66</v>
      </c>
      <c r="P229" s="12" t="b">
        <v>1</v>
      </c>
      <c r="Q229" s="19">
        <f t="shared" si="11"/>
        <v>8.16</v>
      </c>
    </row>
    <row r="230" spans="1:17" x14ac:dyDescent="0.25">
      <c r="A230" s="12">
        <v>779776</v>
      </c>
      <c r="B230" s="12" t="s">
        <v>26</v>
      </c>
      <c r="C230" s="12" t="s">
        <v>34</v>
      </c>
      <c r="D230" s="12">
        <f t="shared" si="9"/>
        <v>2024</v>
      </c>
      <c r="E230" s="12">
        <f t="shared" si="10"/>
        <v>1</v>
      </c>
      <c r="F230" s="13">
        <v>45302</v>
      </c>
      <c r="G230" s="14">
        <v>0.93888888888888899</v>
      </c>
      <c r="H230" s="14">
        <v>0.97569444444444453</v>
      </c>
      <c r="I230" s="15">
        <v>53</v>
      </c>
      <c r="J230" s="12" t="s">
        <v>21</v>
      </c>
      <c r="K230" s="12" t="s">
        <v>22</v>
      </c>
      <c r="L230" s="16">
        <v>5</v>
      </c>
      <c r="M230" s="15">
        <v>19.05</v>
      </c>
      <c r="N230" s="15">
        <v>10.75</v>
      </c>
      <c r="O230" s="15">
        <v>0.53</v>
      </c>
      <c r="P230" s="12" t="b">
        <v>0</v>
      </c>
      <c r="Q230" s="19">
        <f t="shared" si="11"/>
        <v>11.28</v>
      </c>
    </row>
    <row r="231" spans="1:17" x14ac:dyDescent="0.25">
      <c r="A231" s="12">
        <v>997734</v>
      </c>
      <c r="B231" s="12" t="s">
        <v>33</v>
      </c>
      <c r="C231" s="12" t="s">
        <v>24</v>
      </c>
      <c r="D231" s="12">
        <f t="shared" si="9"/>
        <v>2025</v>
      </c>
      <c r="E231" s="12">
        <f t="shared" si="10"/>
        <v>2</v>
      </c>
      <c r="F231" s="13">
        <v>45692</v>
      </c>
      <c r="G231" s="14">
        <v>0.2298611111111111</v>
      </c>
      <c r="H231" s="14">
        <v>0.26527777777777778</v>
      </c>
      <c r="I231" s="15">
        <v>51</v>
      </c>
      <c r="J231" s="12" t="s">
        <v>15</v>
      </c>
      <c r="K231" s="12" t="s">
        <v>31</v>
      </c>
      <c r="L231" s="16">
        <v>5</v>
      </c>
      <c r="M231" s="15">
        <v>2.84</v>
      </c>
      <c r="N231" s="15">
        <v>9.25</v>
      </c>
      <c r="O231" s="15">
        <v>2.95</v>
      </c>
      <c r="P231" s="12" t="b">
        <v>0</v>
      </c>
      <c r="Q231" s="19">
        <f t="shared" si="11"/>
        <v>12.2</v>
      </c>
    </row>
    <row r="232" spans="1:17" x14ac:dyDescent="0.25">
      <c r="A232" s="12">
        <v>600646</v>
      </c>
      <c r="B232" s="12" t="s">
        <v>25</v>
      </c>
      <c r="C232" s="12" t="s">
        <v>30</v>
      </c>
      <c r="D232" s="12">
        <f t="shared" si="9"/>
        <v>2024</v>
      </c>
      <c r="E232" s="12">
        <f t="shared" si="10"/>
        <v>1</v>
      </c>
      <c r="F232" s="13">
        <v>45297</v>
      </c>
      <c r="G232" s="14">
        <v>0.30486111111111108</v>
      </c>
      <c r="H232" s="14">
        <v>0.3347222222222222</v>
      </c>
      <c r="I232" s="15">
        <v>43</v>
      </c>
      <c r="J232" s="12" t="s">
        <v>21</v>
      </c>
      <c r="K232" s="12" t="s">
        <v>16</v>
      </c>
      <c r="L232" s="16">
        <v>3</v>
      </c>
      <c r="M232" s="15">
        <v>18.97</v>
      </c>
      <c r="N232" s="15">
        <v>8.25</v>
      </c>
      <c r="O232" s="15">
        <v>4.7699999999999996</v>
      </c>
      <c r="P232" s="12" t="b">
        <v>1</v>
      </c>
      <c r="Q232" s="19">
        <f t="shared" si="11"/>
        <v>13.02</v>
      </c>
    </row>
    <row r="233" spans="1:17" x14ac:dyDescent="0.25">
      <c r="A233" s="12">
        <v>416613</v>
      </c>
      <c r="B233" s="12" t="s">
        <v>38</v>
      </c>
      <c r="C233" s="12" t="s">
        <v>17</v>
      </c>
      <c r="D233" s="12">
        <f t="shared" si="9"/>
        <v>2024</v>
      </c>
      <c r="E233" s="12">
        <f t="shared" si="10"/>
        <v>1</v>
      </c>
      <c r="F233" s="13">
        <v>45300</v>
      </c>
      <c r="G233" s="14">
        <v>0.88194444444444453</v>
      </c>
      <c r="H233" s="14">
        <v>0.91180555555555554</v>
      </c>
      <c r="I233" s="15">
        <v>43</v>
      </c>
      <c r="J233" s="12" t="s">
        <v>21</v>
      </c>
      <c r="K233" s="12" t="s">
        <v>16</v>
      </c>
      <c r="L233" s="16">
        <v>0</v>
      </c>
      <c r="M233" s="15">
        <v>16.86</v>
      </c>
      <c r="N233" s="15">
        <v>4.5</v>
      </c>
      <c r="O233" s="15">
        <v>1.4</v>
      </c>
      <c r="P233" s="12" t="b">
        <v>0</v>
      </c>
      <c r="Q233" s="19">
        <f t="shared" si="11"/>
        <v>5.9</v>
      </c>
    </row>
    <row r="234" spans="1:17" x14ac:dyDescent="0.25">
      <c r="A234" s="12">
        <v>267475</v>
      </c>
      <c r="B234" s="12" t="s">
        <v>33</v>
      </c>
      <c r="C234" s="12" t="s">
        <v>20</v>
      </c>
      <c r="D234" s="12">
        <f t="shared" si="9"/>
        <v>2024</v>
      </c>
      <c r="E234" s="12">
        <f t="shared" si="10"/>
        <v>8</v>
      </c>
      <c r="F234" s="13">
        <v>45533</v>
      </c>
      <c r="G234" s="14">
        <v>0.54305555555555551</v>
      </c>
      <c r="H234" s="14">
        <v>0.56041666666666667</v>
      </c>
      <c r="I234" s="15">
        <v>25</v>
      </c>
      <c r="J234" s="12" t="s">
        <v>21</v>
      </c>
      <c r="K234" s="12" t="s">
        <v>28</v>
      </c>
      <c r="L234" s="16">
        <v>4</v>
      </c>
      <c r="M234" s="15">
        <v>5.91</v>
      </c>
      <c r="N234" s="15">
        <v>9.5</v>
      </c>
      <c r="O234" s="15">
        <v>2.87</v>
      </c>
      <c r="P234" s="12" t="b">
        <v>0</v>
      </c>
      <c r="Q234" s="19">
        <f t="shared" si="11"/>
        <v>12.370000000000001</v>
      </c>
    </row>
    <row r="235" spans="1:17" x14ac:dyDescent="0.25">
      <c r="A235" s="12">
        <v>601410</v>
      </c>
      <c r="B235" s="12" t="s">
        <v>23</v>
      </c>
      <c r="C235" s="12" t="s">
        <v>39</v>
      </c>
      <c r="D235" s="12">
        <f t="shared" si="9"/>
        <v>2025</v>
      </c>
      <c r="E235" s="12">
        <f t="shared" si="10"/>
        <v>4</v>
      </c>
      <c r="F235" s="13">
        <v>45762</v>
      </c>
      <c r="G235" s="14">
        <v>0.4909722222222222</v>
      </c>
      <c r="H235" s="14">
        <v>0.53055555555555556</v>
      </c>
      <c r="I235" s="15">
        <v>57</v>
      </c>
      <c r="J235" s="12" t="s">
        <v>21</v>
      </c>
      <c r="K235" s="12" t="s">
        <v>22</v>
      </c>
      <c r="L235" s="16">
        <v>3</v>
      </c>
      <c r="M235" s="15">
        <v>19.059999999999999</v>
      </c>
      <c r="N235" s="15">
        <v>8.25</v>
      </c>
      <c r="O235" s="15">
        <v>2.41</v>
      </c>
      <c r="P235" s="12" t="b">
        <v>0</v>
      </c>
      <c r="Q235" s="19">
        <f t="shared" si="11"/>
        <v>10.66</v>
      </c>
    </row>
    <row r="236" spans="1:17" x14ac:dyDescent="0.25">
      <c r="A236" s="12">
        <v>965708</v>
      </c>
      <c r="B236" s="12" t="s">
        <v>19</v>
      </c>
      <c r="C236" s="12" t="s">
        <v>30</v>
      </c>
      <c r="D236" s="12">
        <f t="shared" si="9"/>
        <v>2025</v>
      </c>
      <c r="E236" s="12">
        <f t="shared" si="10"/>
        <v>4</v>
      </c>
      <c r="F236" s="13">
        <v>45754</v>
      </c>
      <c r="G236" s="14">
        <v>0.78263888888888899</v>
      </c>
      <c r="H236" s="14">
        <v>0.79652777777777783</v>
      </c>
      <c r="I236" s="15">
        <v>20</v>
      </c>
      <c r="J236" s="12" t="s">
        <v>21</v>
      </c>
      <c r="K236" s="12" t="s">
        <v>22</v>
      </c>
      <c r="L236" s="16">
        <v>5</v>
      </c>
      <c r="M236" s="15">
        <v>9.36</v>
      </c>
      <c r="N236" s="15">
        <v>10.75</v>
      </c>
      <c r="O236" s="15">
        <v>2.75</v>
      </c>
      <c r="P236" s="12" t="b">
        <v>0</v>
      </c>
      <c r="Q236" s="19">
        <f t="shared" si="11"/>
        <v>13.5</v>
      </c>
    </row>
    <row r="237" spans="1:17" x14ac:dyDescent="0.25">
      <c r="A237" s="12">
        <v>217659</v>
      </c>
      <c r="B237" s="12" t="s">
        <v>35</v>
      </c>
      <c r="C237" s="12" t="s">
        <v>20</v>
      </c>
      <c r="D237" s="12">
        <f t="shared" si="9"/>
        <v>2025</v>
      </c>
      <c r="E237" s="12">
        <f t="shared" si="10"/>
        <v>1</v>
      </c>
      <c r="F237" s="13">
        <v>45684</v>
      </c>
      <c r="G237" s="14">
        <v>0.62291666666666667</v>
      </c>
      <c r="H237" s="14">
        <v>0.64722222222222225</v>
      </c>
      <c r="I237" s="15">
        <v>35</v>
      </c>
      <c r="J237" s="12" t="s">
        <v>15</v>
      </c>
      <c r="K237" s="12" t="s">
        <v>16</v>
      </c>
      <c r="L237" s="16">
        <v>2</v>
      </c>
      <c r="M237" s="15">
        <v>21.43</v>
      </c>
      <c r="N237" s="15">
        <v>5.5</v>
      </c>
      <c r="O237" s="15">
        <v>1.33</v>
      </c>
      <c r="P237" s="12" t="b">
        <v>0</v>
      </c>
      <c r="Q237" s="19">
        <f t="shared" si="11"/>
        <v>6.83</v>
      </c>
    </row>
    <row r="238" spans="1:17" x14ac:dyDescent="0.25">
      <c r="A238" s="12">
        <v>813341</v>
      </c>
      <c r="B238" s="12" t="s">
        <v>19</v>
      </c>
      <c r="C238" s="12" t="s">
        <v>17</v>
      </c>
      <c r="D238" s="12">
        <f t="shared" si="9"/>
        <v>2025</v>
      </c>
      <c r="E238" s="12">
        <f t="shared" si="10"/>
        <v>1</v>
      </c>
      <c r="F238" s="13">
        <v>45671</v>
      </c>
      <c r="G238" s="14">
        <v>0.68333333333333324</v>
      </c>
      <c r="H238" s="14">
        <v>0.69791666666666663</v>
      </c>
      <c r="I238" s="15">
        <v>21</v>
      </c>
      <c r="J238" s="12" t="s">
        <v>21</v>
      </c>
      <c r="K238" s="12" t="s">
        <v>18</v>
      </c>
      <c r="L238" s="16">
        <v>3</v>
      </c>
      <c r="M238" s="15">
        <v>3.73</v>
      </c>
      <c r="N238" s="15">
        <v>8.25</v>
      </c>
      <c r="O238" s="15">
        <v>1.25</v>
      </c>
      <c r="P238" s="12" t="b">
        <v>0</v>
      </c>
      <c r="Q238" s="19">
        <f t="shared" si="11"/>
        <v>9.5</v>
      </c>
    </row>
    <row r="239" spans="1:17" x14ac:dyDescent="0.25">
      <c r="A239" s="12">
        <v>691303</v>
      </c>
      <c r="B239" s="12" t="s">
        <v>35</v>
      </c>
      <c r="C239" s="12" t="s">
        <v>20</v>
      </c>
      <c r="D239" s="12">
        <f t="shared" si="9"/>
        <v>2024</v>
      </c>
      <c r="E239" s="12">
        <f t="shared" si="10"/>
        <v>12</v>
      </c>
      <c r="F239" s="13">
        <v>45651</v>
      </c>
      <c r="G239" s="14">
        <v>0.13958333333333334</v>
      </c>
      <c r="H239" s="14">
        <v>0.17361111111111113</v>
      </c>
      <c r="I239" s="15">
        <v>49</v>
      </c>
      <c r="J239" s="12" t="s">
        <v>15</v>
      </c>
      <c r="K239" s="12" t="s">
        <v>31</v>
      </c>
      <c r="L239" s="16">
        <v>2</v>
      </c>
      <c r="M239" s="15">
        <v>20.5</v>
      </c>
      <c r="N239" s="15">
        <v>5.5</v>
      </c>
      <c r="O239" s="15">
        <v>2.2400000000000002</v>
      </c>
      <c r="P239" s="12" t="b">
        <v>0</v>
      </c>
      <c r="Q239" s="19">
        <f t="shared" si="11"/>
        <v>7.74</v>
      </c>
    </row>
    <row r="240" spans="1:17" x14ac:dyDescent="0.25">
      <c r="A240" s="12">
        <v>706403</v>
      </c>
      <c r="B240" s="12" t="s">
        <v>13</v>
      </c>
      <c r="C240" s="12" t="s">
        <v>14</v>
      </c>
      <c r="D240" s="12">
        <f t="shared" si="9"/>
        <v>2024</v>
      </c>
      <c r="E240" s="12">
        <f t="shared" si="10"/>
        <v>11</v>
      </c>
      <c r="F240" s="13">
        <v>45621</v>
      </c>
      <c r="G240" s="14">
        <v>9.5138888888888884E-2</v>
      </c>
      <c r="H240" s="14">
        <v>0.13263888888888889</v>
      </c>
      <c r="I240" s="15">
        <v>54</v>
      </c>
      <c r="J240" s="12" t="s">
        <v>15</v>
      </c>
      <c r="K240" s="12" t="s">
        <v>22</v>
      </c>
      <c r="L240" s="16">
        <v>0</v>
      </c>
      <c r="M240" s="15">
        <v>23.4</v>
      </c>
      <c r="N240" s="15">
        <v>3</v>
      </c>
      <c r="O240" s="15">
        <v>0.21</v>
      </c>
      <c r="P240" s="12" t="b">
        <v>0</v>
      </c>
      <c r="Q240" s="19">
        <f t="shared" si="11"/>
        <v>3.21</v>
      </c>
    </row>
    <row r="241" spans="1:17" x14ac:dyDescent="0.25">
      <c r="A241" s="12">
        <v>595002</v>
      </c>
      <c r="B241" s="12" t="s">
        <v>35</v>
      </c>
      <c r="C241" s="12" t="s">
        <v>32</v>
      </c>
      <c r="D241" s="12">
        <f t="shared" si="9"/>
        <v>2024</v>
      </c>
      <c r="E241" s="12">
        <f t="shared" si="10"/>
        <v>11</v>
      </c>
      <c r="F241" s="13">
        <v>45609</v>
      </c>
      <c r="G241" s="14">
        <v>0.5756944444444444</v>
      </c>
      <c r="H241" s="14">
        <v>0.59861111111111109</v>
      </c>
      <c r="I241" s="15">
        <v>33</v>
      </c>
      <c r="J241" s="12" t="s">
        <v>15</v>
      </c>
      <c r="K241" s="12" t="s">
        <v>31</v>
      </c>
      <c r="L241" s="16">
        <v>2</v>
      </c>
      <c r="M241" s="15">
        <v>24.82</v>
      </c>
      <c r="N241" s="15">
        <v>5.5</v>
      </c>
      <c r="O241" s="15">
        <v>1.1499999999999999</v>
      </c>
      <c r="P241" s="12" t="b">
        <v>0</v>
      </c>
      <c r="Q241" s="19">
        <f t="shared" si="11"/>
        <v>6.65</v>
      </c>
    </row>
    <row r="242" spans="1:17" x14ac:dyDescent="0.25">
      <c r="A242" s="12">
        <v>495833</v>
      </c>
      <c r="B242" s="12" t="s">
        <v>33</v>
      </c>
      <c r="C242" s="12" t="s">
        <v>27</v>
      </c>
      <c r="D242" s="12">
        <f t="shared" si="9"/>
        <v>2025</v>
      </c>
      <c r="E242" s="12">
        <f t="shared" si="10"/>
        <v>2</v>
      </c>
      <c r="F242" s="13">
        <v>45710</v>
      </c>
      <c r="G242" s="14">
        <v>0.88680555555555562</v>
      </c>
      <c r="H242" s="14">
        <v>0.90555555555555556</v>
      </c>
      <c r="I242" s="15">
        <v>27</v>
      </c>
      <c r="J242" s="12" t="s">
        <v>21</v>
      </c>
      <c r="K242" s="12" t="s">
        <v>18</v>
      </c>
      <c r="L242" s="16">
        <v>1</v>
      </c>
      <c r="M242" s="15">
        <v>24.82</v>
      </c>
      <c r="N242" s="15">
        <v>5.75</v>
      </c>
      <c r="O242" s="15">
        <v>1.97</v>
      </c>
      <c r="P242" s="12" t="b">
        <v>1</v>
      </c>
      <c r="Q242" s="19">
        <f t="shared" si="11"/>
        <v>7.72</v>
      </c>
    </row>
    <row r="243" spans="1:17" x14ac:dyDescent="0.25">
      <c r="A243" s="12">
        <v>233533</v>
      </c>
      <c r="B243" s="12" t="s">
        <v>19</v>
      </c>
      <c r="C243" s="12" t="s">
        <v>14</v>
      </c>
      <c r="D243" s="12">
        <f t="shared" si="9"/>
        <v>2024</v>
      </c>
      <c r="E243" s="12">
        <f t="shared" si="10"/>
        <v>1</v>
      </c>
      <c r="F243" s="13">
        <v>45309</v>
      </c>
      <c r="G243" s="14">
        <v>0.65902777777777777</v>
      </c>
      <c r="H243" s="14">
        <v>0.69236111111111109</v>
      </c>
      <c r="I243" s="15">
        <v>48</v>
      </c>
      <c r="J243" s="12" t="s">
        <v>21</v>
      </c>
      <c r="K243" s="12" t="s">
        <v>22</v>
      </c>
      <c r="L243" s="16">
        <v>3</v>
      </c>
      <c r="M243" s="15">
        <v>13.53</v>
      </c>
      <c r="N243" s="15">
        <v>8.25</v>
      </c>
      <c r="O243" s="15">
        <v>2.4700000000000002</v>
      </c>
      <c r="P243" s="12" t="b">
        <v>0</v>
      </c>
      <c r="Q243" s="19">
        <f t="shared" si="11"/>
        <v>10.72</v>
      </c>
    </row>
    <row r="244" spans="1:17" x14ac:dyDescent="0.25">
      <c r="A244" s="12">
        <v>359535</v>
      </c>
      <c r="B244" s="12" t="s">
        <v>36</v>
      </c>
      <c r="C244" s="12" t="s">
        <v>37</v>
      </c>
      <c r="D244" s="12">
        <f t="shared" si="9"/>
        <v>2024</v>
      </c>
      <c r="E244" s="12">
        <f t="shared" si="10"/>
        <v>4</v>
      </c>
      <c r="F244" s="13">
        <v>45412</v>
      </c>
      <c r="G244" s="14">
        <v>0.4861111111111111</v>
      </c>
      <c r="H244" s="14">
        <v>0.51736111111111105</v>
      </c>
      <c r="I244" s="15">
        <v>45</v>
      </c>
      <c r="J244" s="12" t="s">
        <v>15</v>
      </c>
      <c r="K244" s="12" t="s">
        <v>18</v>
      </c>
      <c r="L244" s="16">
        <v>0</v>
      </c>
      <c r="M244" s="15">
        <v>20.329999999999998</v>
      </c>
      <c r="N244" s="15">
        <v>3</v>
      </c>
      <c r="O244" s="15">
        <v>1.26</v>
      </c>
      <c r="P244" s="12" t="b">
        <v>0</v>
      </c>
      <c r="Q244" s="19">
        <f t="shared" si="11"/>
        <v>4.26</v>
      </c>
    </row>
    <row r="245" spans="1:17" x14ac:dyDescent="0.25">
      <c r="A245" s="12">
        <v>903265</v>
      </c>
      <c r="B245" s="12" t="s">
        <v>35</v>
      </c>
      <c r="C245" s="12" t="s">
        <v>30</v>
      </c>
      <c r="D245" s="12">
        <f t="shared" si="9"/>
        <v>2024</v>
      </c>
      <c r="E245" s="12">
        <f t="shared" si="10"/>
        <v>6</v>
      </c>
      <c r="F245" s="13">
        <v>45452</v>
      </c>
      <c r="G245" s="14">
        <v>6.805555555555555E-2</v>
      </c>
      <c r="H245" s="14">
        <v>8.0555555555555561E-2</v>
      </c>
      <c r="I245" s="15">
        <v>18</v>
      </c>
      <c r="J245" s="12" t="s">
        <v>15</v>
      </c>
      <c r="K245" s="12" t="s">
        <v>22</v>
      </c>
      <c r="L245" s="16">
        <v>0</v>
      </c>
      <c r="M245" s="15">
        <v>11.44</v>
      </c>
      <c r="N245" s="15">
        <v>3</v>
      </c>
      <c r="O245" s="15">
        <v>3.36</v>
      </c>
      <c r="P245" s="12" t="b">
        <v>1</v>
      </c>
      <c r="Q245" s="19">
        <f t="shared" si="11"/>
        <v>6.3599999999999994</v>
      </c>
    </row>
    <row r="246" spans="1:17" x14ac:dyDescent="0.25">
      <c r="A246" s="12">
        <v>151040</v>
      </c>
      <c r="B246" s="12" t="s">
        <v>19</v>
      </c>
      <c r="C246" s="12" t="s">
        <v>14</v>
      </c>
      <c r="D246" s="12">
        <f t="shared" si="9"/>
        <v>2024</v>
      </c>
      <c r="E246" s="12">
        <f t="shared" si="10"/>
        <v>11</v>
      </c>
      <c r="F246" s="13">
        <v>45604</v>
      </c>
      <c r="G246" s="14">
        <v>0.44861111111111113</v>
      </c>
      <c r="H246" s="14">
        <v>0.49444444444444446</v>
      </c>
      <c r="I246" s="15">
        <v>66</v>
      </c>
      <c r="J246" s="12" t="s">
        <v>15</v>
      </c>
      <c r="K246" s="12" t="s">
        <v>22</v>
      </c>
      <c r="L246" s="16">
        <v>1</v>
      </c>
      <c r="M246" s="15">
        <v>18.98</v>
      </c>
      <c r="N246" s="15">
        <v>4.25</v>
      </c>
      <c r="O246" s="15">
        <v>2.33</v>
      </c>
      <c r="P246" s="12" t="b">
        <v>0</v>
      </c>
      <c r="Q246" s="19">
        <f t="shared" si="11"/>
        <v>6.58</v>
      </c>
    </row>
    <row r="247" spans="1:17" x14ac:dyDescent="0.25">
      <c r="A247" s="12">
        <v>246942</v>
      </c>
      <c r="B247" s="12" t="s">
        <v>29</v>
      </c>
      <c r="C247" s="12" t="s">
        <v>32</v>
      </c>
      <c r="D247" s="12">
        <f t="shared" si="9"/>
        <v>2024</v>
      </c>
      <c r="E247" s="12">
        <f t="shared" si="10"/>
        <v>6</v>
      </c>
      <c r="F247" s="13">
        <v>45473</v>
      </c>
      <c r="G247" s="14">
        <v>0.87847222222222221</v>
      </c>
      <c r="H247" s="14">
        <v>0.93611111111111101</v>
      </c>
      <c r="I247" s="15">
        <v>83</v>
      </c>
      <c r="J247" s="12" t="s">
        <v>21</v>
      </c>
      <c r="K247" s="12" t="s">
        <v>22</v>
      </c>
      <c r="L247" s="16">
        <v>4</v>
      </c>
      <c r="M247" s="15">
        <v>19.43</v>
      </c>
      <c r="N247" s="15">
        <v>9.5</v>
      </c>
      <c r="O247" s="15">
        <v>4.09</v>
      </c>
      <c r="P247" s="12" t="b">
        <v>1</v>
      </c>
      <c r="Q247" s="19">
        <f t="shared" si="11"/>
        <v>13.59</v>
      </c>
    </row>
    <row r="248" spans="1:17" x14ac:dyDescent="0.25">
      <c r="A248" s="12">
        <v>348411</v>
      </c>
      <c r="B248" s="12" t="s">
        <v>26</v>
      </c>
      <c r="C248" s="12" t="s">
        <v>34</v>
      </c>
      <c r="D248" s="12">
        <f t="shared" si="9"/>
        <v>2025</v>
      </c>
      <c r="E248" s="12">
        <f t="shared" si="10"/>
        <v>2</v>
      </c>
      <c r="F248" s="13">
        <v>45696</v>
      </c>
      <c r="G248" s="14">
        <v>0.86736111111111114</v>
      </c>
      <c r="H248" s="14">
        <v>0.89374999999999993</v>
      </c>
      <c r="I248" s="15">
        <v>38</v>
      </c>
      <c r="J248" s="12" t="s">
        <v>21</v>
      </c>
      <c r="K248" s="12" t="s">
        <v>28</v>
      </c>
      <c r="L248" s="16">
        <v>2</v>
      </c>
      <c r="M248" s="15">
        <v>1.99</v>
      </c>
      <c r="N248" s="15">
        <v>7</v>
      </c>
      <c r="O248" s="15">
        <v>4.74</v>
      </c>
      <c r="P248" s="12" t="b">
        <v>1</v>
      </c>
      <c r="Q248" s="19">
        <f t="shared" si="11"/>
        <v>11.74</v>
      </c>
    </row>
    <row r="249" spans="1:17" x14ac:dyDescent="0.25">
      <c r="A249" s="12">
        <v>870925</v>
      </c>
      <c r="B249" s="12" t="s">
        <v>23</v>
      </c>
      <c r="C249" s="12" t="s">
        <v>24</v>
      </c>
      <c r="D249" s="12">
        <f t="shared" si="9"/>
        <v>2025</v>
      </c>
      <c r="E249" s="12">
        <f t="shared" si="10"/>
        <v>3</v>
      </c>
      <c r="F249" s="13">
        <v>45723</v>
      </c>
      <c r="G249" s="14">
        <v>0.7416666666666667</v>
      </c>
      <c r="H249" s="14">
        <v>0.79236111111111107</v>
      </c>
      <c r="I249" s="15">
        <v>73</v>
      </c>
      <c r="J249" s="12" t="s">
        <v>15</v>
      </c>
      <c r="K249" s="12" t="s">
        <v>28</v>
      </c>
      <c r="L249" s="16">
        <v>5</v>
      </c>
      <c r="M249" s="15">
        <v>16.95</v>
      </c>
      <c r="N249" s="15">
        <v>9.25</v>
      </c>
      <c r="O249" s="15">
        <v>2.36</v>
      </c>
      <c r="P249" s="12" t="b">
        <v>0</v>
      </c>
      <c r="Q249" s="19">
        <f t="shared" si="11"/>
        <v>11.61</v>
      </c>
    </row>
    <row r="250" spans="1:17" x14ac:dyDescent="0.25">
      <c r="A250" s="12">
        <v>434217</v>
      </c>
      <c r="B250" s="12" t="s">
        <v>33</v>
      </c>
      <c r="C250" s="12" t="s">
        <v>24</v>
      </c>
      <c r="D250" s="12">
        <f t="shared" si="9"/>
        <v>2024</v>
      </c>
      <c r="E250" s="12">
        <f t="shared" si="10"/>
        <v>4</v>
      </c>
      <c r="F250" s="13">
        <v>45407</v>
      </c>
      <c r="G250" s="14">
        <v>0.90069444444444446</v>
      </c>
      <c r="H250" s="14">
        <v>0.93402777777777779</v>
      </c>
      <c r="I250" s="15">
        <v>48</v>
      </c>
      <c r="J250" s="12" t="s">
        <v>21</v>
      </c>
      <c r="K250" s="12" t="s">
        <v>16</v>
      </c>
      <c r="L250" s="16">
        <v>4</v>
      </c>
      <c r="M250" s="15">
        <v>12.1</v>
      </c>
      <c r="N250" s="15">
        <v>9.5</v>
      </c>
      <c r="O250" s="15">
        <v>2.5499999999999998</v>
      </c>
      <c r="P250" s="12" t="b">
        <v>0</v>
      </c>
      <c r="Q250" s="19">
        <f t="shared" si="11"/>
        <v>12.05</v>
      </c>
    </row>
    <row r="251" spans="1:17" x14ac:dyDescent="0.25">
      <c r="A251" s="12">
        <v>415344</v>
      </c>
      <c r="B251" s="12" t="s">
        <v>23</v>
      </c>
      <c r="C251" s="12" t="s">
        <v>39</v>
      </c>
      <c r="D251" s="12">
        <f t="shared" si="9"/>
        <v>2024</v>
      </c>
      <c r="E251" s="12">
        <f t="shared" si="10"/>
        <v>2</v>
      </c>
      <c r="F251" s="13">
        <v>45336</v>
      </c>
      <c r="G251" s="14">
        <v>0.75763888888888886</v>
      </c>
      <c r="H251" s="14">
        <v>0.81388888888888899</v>
      </c>
      <c r="I251" s="15">
        <v>81</v>
      </c>
      <c r="J251" s="12" t="s">
        <v>21</v>
      </c>
      <c r="K251" s="12" t="s">
        <v>31</v>
      </c>
      <c r="L251" s="16">
        <v>4</v>
      </c>
      <c r="M251" s="15">
        <v>13.48</v>
      </c>
      <c r="N251" s="15">
        <v>9.5</v>
      </c>
      <c r="O251" s="15">
        <v>1.17</v>
      </c>
      <c r="P251" s="12" t="b">
        <v>0</v>
      </c>
      <c r="Q251" s="19">
        <f t="shared" si="11"/>
        <v>10.67</v>
      </c>
    </row>
    <row r="252" spans="1:17" x14ac:dyDescent="0.25">
      <c r="A252" s="12">
        <v>367382</v>
      </c>
      <c r="B252" s="12" t="s">
        <v>19</v>
      </c>
      <c r="C252" s="12" t="s">
        <v>37</v>
      </c>
      <c r="D252" s="12">
        <f t="shared" si="9"/>
        <v>2025</v>
      </c>
      <c r="E252" s="12">
        <f t="shared" si="10"/>
        <v>5</v>
      </c>
      <c r="F252" s="13">
        <v>45794</v>
      </c>
      <c r="G252" s="14">
        <v>0.31111111111111112</v>
      </c>
      <c r="H252" s="14">
        <v>0.32500000000000001</v>
      </c>
      <c r="I252" s="15">
        <v>20</v>
      </c>
      <c r="J252" s="12" t="s">
        <v>21</v>
      </c>
      <c r="K252" s="12" t="s">
        <v>28</v>
      </c>
      <c r="L252" s="16">
        <v>0</v>
      </c>
      <c r="M252" s="15">
        <v>13.62</v>
      </c>
      <c r="N252" s="15">
        <v>4.5</v>
      </c>
      <c r="O252" s="15">
        <v>4.1500000000000004</v>
      </c>
      <c r="P252" s="12" t="b">
        <v>1</v>
      </c>
      <c r="Q252" s="19">
        <f t="shared" si="11"/>
        <v>8.65</v>
      </c>
    </row>
    <row r="253" spans="1:17" x14ac:dyDescent="0.25">
      <c r="A253" s="12">
        <v>154040</v>
      </c>
      <c r="B253" s="12" t="s">
        <v>26</v>
      </c>
      <c r="C253" s="12" t="s">
        <v>24</v>
      </c>
      <c r="D253" s="12">
        <f t="shared" si="9"/>
        <v>2025</v>
      </c>
      <c r="E253" s="12">
        <f t="shared" si="10"/>
        <v>4</v>
      </c>
      <c r="F253" s="13">
        <v>45761</v>
      </c>
      <c r="G253" s="14">
        <v>0.8930555555555556</v>
      </c>
      <c r="H253" s="14">
        <v>0.95347222222222217</v>
      </c>
      <c r="I253" s="15">
        <v>87</v>
      </c>
      <c r="J253" s="12" t="s">
        <v>15</v>
      </c>
      <c r="K253" s="12" t="s">
        <v>18</v>
      </c>
      <c r="L253" s="16">
        <v>1</v>
      </c>
      <c r="M253" s="15">
        <v>20.21</v>
      </c>
      <c r="N253" s="15">
        <v>4.25</v>
      </c>
      <c r="O253" s="15">
        <v>1.76</v>
      </c>
      <c r="P253" s="12" t="b">
        <v>0</v>
      </c>
      <c r="Q253" s="19">
        <f t="shared" si="11"/>
        <v>6.01</v>
      </c>
    </row>
    <row r="254" spans="1:17" x14ac:dyDescent="0.25">
      <c r="A254" s="12">
        <v>804066</v>
      </c>
      <c r="B254" s="12" t="s">
        <v>29</v>
      </c>
      <c r="C254" s="12" t="s">
        <v>30</v>
      </c>
      <c r="D254" s="12">
        <f t="shared" si="9"/>
        <v>2025</v>
      </c>
      <c r="E254" s="12">
        <f t="shared" si="10"/>
        <v>1</v>
      </c>
      <c r="F254" s="13">
        <v>45664</v>
      </c>
      <c r="G254" s="14">
        <v>0.35625000000000001</v>
      </c>
      <c r="H254" s="14">
        <v>0.38125000000000003</v>
      </c>
      <c r="I254" s="15">
        <v>36</v>
      </c>
      <c r="J254" s="12" t="s">
        <v>21</v>
      </c>
      <c r="K254" s="12" t="s">
        <v>28</v>
      </c>
      <c r="L254" s="16">
        <v>0</v>
      </c>
      <c r="M254" s="15">
        <v>5.69</v>
      </c>
      <c r="N254" s="15">
        <v>4.5</v>
      </c>
      <c r="O254" s="15">
        <v>0.56999999999999995</v>
      </c>
      <c r="P254" s="12" t="b">
        <v>0</v>
      </c>
      <c r="Q254" s="19">
        <f t="shared" si="11"/>
        <v>5.07</v>
      </c>
    </row>
    <row r="255" spans="1:17" x14ac:dyDescent="0.25">
      <c r="A255" s="12">
        <v>877493</v>
      </c>
      <c r="B255" s="12" t="s">
        <v>13</v>
      </c>
      <c r="C255" s="12" t="s">
        <v>39</v>
      </c>
      <c r="D255" s="12">
        <f t="shared" si="9"/>
        <v>2024</v>
      </c>
      <c r="E255" s="12">
        <f t="shared" si="10"/>
        <v>7</v>
      </c>
      <c r="F255" s="13">
        <v>45480</v>
      </c>
      <c r="G255" s="14">
        <v>0.42708333333333331</v>
      </c>
      <c r="H255" s="14">
        <v>0.48749999999999999</v>
      </c>
      <c r="I255" s="15">
        <v>87</v>
      </c>
      <c r="J255" s="12" t="s">
        <v>15</v>
      </c>
      <c r="K255" s="12" t="s">
        <v>31</v>
      </c>
      <c r="L255" s="16">
        <v>1</v>
      </c>
      <c r="M255" s="15">
        <v>14.03</v>
      </c>
      <c r="N255" s="15">
        <v>4.25</v>
      </c>
      <c r="O255" s="15">
        <v>3.88</v>
      </c>
      <c r="P255" s="12" t="b">
        <v>1</v>
      </c>
      <c r="Q255" s="19">
        <f t="shared" si="11"/>
        <v>8.129999999999999</v>
      </c>
    </row>
    <row r="256" spans="1:17" x14ac:dyDescent="0.25">
      <c r="A256" s="12">
        <v>499152</v>
      </c>
      <c r="B256" s="12" t="s">
        <v>36</v>
      </c>
      <c r="C256" s="12" t="s">
        <v>20</v>
      </c>
      <c r="D256" s="12">
        <f t="shared" si="9"/>
        <v>2025</v>
      </c>
      <c r="E256" s="12">
        <f t="shared" si="10"/>
        <v>5</v>
      </c>
      <c r="F256" s="13">
        <v>45795</v>
      </c>
      <c r="G256" s="14">
        <v>0.87638888888888899</v>
      </c>
      <c r="H256" s="14">
        <v>0.9145833333333333</v>
      </c>
      <c r="I256" s="15">
        <v>55</v>
      </c>
      <c r="J256" s="12" t="s">
        <v>21</v>
      </c>
      <c r="K256" s="12" t="s">
        <v>28</v>
      </c>
      <c r="L256" s="16">
        <v>2</v>
      </c>
      <c r="M256" s="15">
        <v>13.06</v>
      </c>
      <c r="N256" s="15">
        <v>7</v>
      </c>
      <c r="O256" s="15">
        <v>2.4900000000000002</v>
      </c>
      <c r="P256" s="12" t="b">
        <v>1</v>
      </c>
      <c r="Q256" s="19">
        <f t="shared" si="11"/>
        <v>9.49</v>
      </c>
    </row>
    <row r="257" spans="1:17" x14ac:dyDescent="0.25">
      <c r="A257" s="12">
        <v>203398</v>
      </c>
      <c r="B257" s="12" t="s">
        <v>36</v>
      </c>
      <c r="C257" s="12" t="s">
        <v>37</v>
      </c>
      <c r="D257" s="12">
        <f t="shared" si="9"/>
        <v>2024</v>
      </c>
      <c r="E257" s="12">
        <f t="shared" si="10"/>
        <v>6</v>
      </c>
      <c r="F257" s="13">
        <v>45449</v>
      </c>
      <c r="G257" s="14">
        <v>0.77361111111111114</v>
      </c>
      <c r="H257" s="14">
        <v>0.81319444444444444</v>
      </c>
      <c r="I257" s="15">
        <v>57</v>
      </c>
      <c r="J257" s="12" t="s">
        <v>21</v>
      </c>
      <c r="K257" s="12" t="s">
        <v>31</v>
      </c>
      <c r="L257" s="16">
        <v>0</v>
      </c>
      <c r="M257" s="15">
        <v>14.28</v>
      </c>
      <c r="N257" s="15">
        <v>4.5</v>
      </c>
      <c r="O257" s="15">
        <v>0.66</v>
      </c>
      <c r="P257" s="12" t="b">
        <v>0</v>
      </c>
      <c r="Q257" s="19">
        <f t="shared" si="11"/>
        <v>5.16</v>
      </c>
    </row>
    <row r="258" spans="1:17" x14ac:dyDescent="0.25">
      <c r="A258" s="12">
        <v>253011</v>
      </c>
      <c r="B258" s="12" t="s">
        <v>35</v>
      </c>
      <c r="C258" s="12" t="s">
        <v>32</v>
      </c>
      <c r="D258" s="12">
        <f t="shared" si="9"/>
        <v>2025</v>
      </c>
      <c r="E258" s="12">
        <f t="shared" si="10"/>
        <v>3</v>
      </c>
      <c r="F258" s="13">
        <v>45721</v>
      </c>
      <c r="G258" s="14">
        <v>0.76944444444444438</v>
      </c>
      <c r="H258" s="14">
        <v>0.82777777777777783</v>
      </c>
      <c r="I258" s="15">
        <v>84</v>
      </c>
      <c r="J258" s="12" t="s">
        <v>21</v>
      </c>
      <c r="K258" s="12" t="s">
        <v>28</v>
      </c>
      <c r="L258" s="16">
        <v>1</v>
      </c>
      <c r="M258" s="15">
        <v>5.31</v>
      </c>
      <c r="N258" s="15">
        <v>5.75</v>
      </c>
      <c r="O258" s="15">
        <v>0.69</v>
      </c>
      <c r="P258" s="12" t="b">
        <v>0</v>
      </c>
      <c r="Q258" s="19">
        <f t="shared" si="11"/>
        <v>6.4399999999999995</v>
      </c>
    </row>
    <row r="259" spans="1:17" x14ac:dyDescent="0.25">
      <c r="A259" s="12">
        <v>697467</v>
      </c>
      <c r="B259" s="12" t="s">
        <v>19</v>
      </c>
      <c r="C259" s="12" t="s">
        <v>39</v>
      </c>
      <c r="D259" s="12">
        <f t="shared" si="9"/>
        <v>2025</v>
      </c>
      <c r="E259" s="12">
        <f t="shared" si="10"/>
        <v>3</v>
      </c>
      <c r="F259" s="13">
        <v>45719</v>
      </c>
      <c r="G259" s="14">
        <v>0.69652777777777775</v>
      </c>
      <c r="H259" s="14">
        <v>0.73333333333333339</v>
      </c>
      <c r="I259" s="15">
        <v>53</v>
      </c>
      <c r="J259" s="12" t="s">
        <v>21</v>
      </c>
      <c r="K259" s="12" t="s">
        <v>31</v>
      </c>
      <c r="L259" s="16">
        <v>5</v>
      </c>
      <c r="M259" s="15">
        <v>16.22</v>
      </c>
      <c r="N259" s="15">
        <v>10.75</v>
      </c>
      <c r="O259" s="15">
        <v>1.47</v>
      </c>
      <c r="P259" s="12" t="b">
        <v>0</v>
      </c>
      <c r="Q259" s="19">
        <f t="shared" si="11"/>
        <v>12.22</v>
      </c>
    </row>
    <row r="260" spans="1:17" x14ac:dyDescent="0.25">
      <c r="A260" s="12">
        <v>276405</v>
      </c>
      <c r="B260" s="12" t="s">
        <v>25</v>
      </c>
      <c r="C260" s="12" t="s">
        <v>34</v>
      </c>
      <c r="D260" s="12">
        <f t="shared" si="9"/>
        <v>2024</v>
      </c>
      <c r="E260" s="12">
        <f t="shared" si="10"/>
        <v>4</v>
      </c>
      <c r="F260" s="13">
        <v>45400</v>
      </c>
      <c r="G260" s="14">
        <v>0.70833333333333337</v>
      </c>
      <c r="H260" s="14">
        <v>0.7631944444444444</v>
      </c>
      <c r="I260" s="15">
        <v>79</v>
      </c>
      <c r="J260" s="12" t="s">
        <v>21</v>
      </c>
      <c r="K260" s="12" t="s">
        <v>16</v>
      </c>
      <c r="L260" s="16">
        <v>4</v>
      </c>
      <c r="M260" s="15">
        <v>24.76</v>
      </c>
      <c r="N260" s="15">
        <v>9.5</v>
      </c>
      <c r="O260" s="15">
        <v>2.87</v>
      </c>
      <c r="P260" s="12" t="b">
        <v>0</v>
      </c>
      <c r="Q260" s="19">
        <f t="shared" si="11"/>
        <v>12.370000000000001</v>
      </c>
    </row>
    <row r="261" spans="1:17" x14ac:dyDescent="0.25">
      <c r="A261" s="12">
        <v>649395</v>
      </c>
      <c r="B261" s="12" t="s">
        <v>35</v>
      </c>
      <c r="C261" s="12" t="s">
        <v>27</v>
      </c>
      <c r="D261" s="12">
        <f t="shared" si="9"/>
        <v>2024</v>
      </c>
      <c r="E261" s="12">
        <f t="shared" si="10"/>
        <v>2</v>
      </c>
      <c r="F261" s="13">
        <v>45329</v>
      </c>
      <c r="G261" s="14">
        <v>0.68194444444444446</v>
      </c>
      <c r="H261" s="14">
        <v>0.68888888888888899</v>
      </c>
      <c r="I261" s="15">
        <v>10</v>
      </c>
      <c r="J261" s="12" t="s">
        <v>21</v>
      </c>
      <c r="K261" s="12" t="s">
        <v>16</v>
      </c>
      <c r="L261" s="16">
        <v>5</v>
      </c>
      <c r="M261" s="15">
        <v>6.17</v>
      </c>
      <c r="N261" s="15">
        <v>10.75</v>
      </c>
      <c r="O261" s="15">
        <v>2.12</v>
      </c>
      <c r="P261" s="12" t="b">
        <v>0</v>
      </c>
      <c r="Q261" s="19">
        <f t="shared" si="11"/>
        <v>12.870000000000001</v>
      </c>
    </row>
    <row r="262" spans="1:17" x14ac:dyDescent="0.25">
      <c r="A262" s="12">
        <v>109585</v>
      </c>
      <c r="B262" s="12" t="s">
        <v>19</v>
      </c>
      <c r="C262" s="12" t="s">
        <v>20</v>
      </c>
      <c r="D262" s="12">
        <f t="shared" ref="D262:D325" si="12">YEAR(F262)</f>
        <v>2024</v>
      </c>
      <c r="E262" s="12">
        <f t="shared" ref="E262:E325" si="13">MONTH(F262)</f>
        <v>12</v>
      </c>
      <c r="F262" s="13">
        <v>45646</v>
      </c>
      <c r="G262" s="14">
        <v>0.19305555555555554</v>
      </c>
      <c r="H262" s="14">
        <v>0.23263888888888887</v>
      </c>
      <c r="I262" s="15">
        <v>57</v>
      </c>
      <c r="J262" s="12" t="s">
        <v>15</v>
      </c>
      <c r="K262" s="12" t="s">
        <v>22</v>
      </c>
      <c r="L262" s="16">
        <v>5</v>
      </c>
      <c r="M262" s="15">
        <v>16.84</v>
      </c>
      <c r="N262" s="15">
        <v>9.25</v>
      </c>
      <c r="O262" s="15">
        <v>1.85</v>
      </c>
      <c r="P262" s="12" t="b">
        <v>0</v>
      </c>
      <c r="Q262" s="19">
        <f t="shared" ref="Q262:Q325" si="14">N262+O262</f>
        <v>11.1</v>
      </c>
    </row>
    <row r="263" spans="1:17" x14ac:dyDescent="0.25">
      <c r="A263" s="12">
        <v>606676</v>
      </c>
      <c r="B263" s="12" t="s">
        <v>36</v>
      </c>
      <c r="C263" s="12" t="s">
        <v>14</v>
      </c>
      <c r="D263" s="12">
        <f t="shared" si="12"/>
        <v>2024</v>
      </c>
      <c r="E263" s="12">
        <f t="shared" si="13"/>
        <v>1</v>
      </c>
      <c r="F263" s="13">
        <v>45297</v>
      </c>
      <c r="G263" s="14">
        <v>0.13541666666666666</v>
      </c>
      <c r="H263" s="14">
        <v>0.18958333333333333</v>
      </c>
      <c r="I263" s="15">
        <v>78</v>
      </c>
      <c r="J263" s="12" t="s">
        <v>21</v>
      </c>
      <c r="K263" s="12" t="s">
        <v>18</v>
      </c>
      <c r="L263" s="16">
        <v>0</v>
      </c>
      <c r="M263" s="15">
        <v>13.47</v>
      </c>
      <c r="N263" s="15">
        <v>4.5</v>
      </c>
      <c r="O263" s="15">
        <v>1.37</v>
      </c>
      <c r="P263" s="12" t="b">
        <v>1</v>
      </c>
      <c r="Q263" s="19">
        <f t="shared" si="14"/>
        <v>5.87</v>
      </c>
    </row>
    <row r="264" spans="1:17" x14ac:dyDescent="0.25">
      <c r="A264" s="12">
        <v>400614</v>
      </c>
      <c r="B264" s="12" t="s">
        <v>35</v>
      </c>
      <c r="C264" s="12" t="s">
        <v>20</v>
      </c>
      <c r="D264" s="12">
        <f t="shared" si="12"/>
        <v>2024</v>
      </c>
      <c r="E264" s="12">
        <f t="shared" si="13"/>
        <v>11</v>
      </c>
      <c r="F264" s="13">
        <v>45626</v>
      </c>
      <c r="G264" s="14">
        <v>0.43541666666666662</v>
      </c>
      <c r="H264" s="14">
        <v>0.45763888888888887</v>
      </c>
      <c r="I264" s="15">
        <v>32</v>
      </c>
      <c r="J264" s="12" t="s">
        <v>15</v>
      </c>
      <c r="K264" s="12" t="s">
        <v>18</v>
      </c>
      <c r="L264" s="16">
        <v>4</v>
      </c>
      <c r="M264" s="15">
        <v>4.1500000000000004</v>
      </c>
      <c r="N264" s="15">
        <v>8</v>
      </c>
      <c r="O264" s="15">
        <v>0.96</v>
      </c>
      <c r="P264" s="12" t="b">
        <v>1</v>
      </c>
      <c r="Q264" s="19">
        <f t="shared" si="14"/>
        <v>8.9600000000000009</v>
      </c>
    </row>
    <row r="265" spans="1:17" x14ac:dyDescent="0.25">
      <c r="A265" s="12">
        <v>652029</v>
      </c>
      <c r="B265" s="12" t="s">
        <v>26</v>
      </c>
      <c r="C265" s="12" t="s">
        <v>37</v>
      </c>
      <c r="D265" s="12">
        <f t="shared" si="12"/>
        <v>2024</v>
      </c>
      <c r="E265" s="12">
        <f t="shared" si="13"/>
        <v>7</v>
      </c>
      <c r="F265" s="13">
        <v>45499</v>
      </c>
      <c r="G265" s="14">
        <v>0.63680555555555551</v>
      </c>
      <c r="H265" s="14">
        <v>0.67847222222222225</v>
      </c>
      <c r="I265" s="15">
        <v>60</v>
      </c>
      <c r="J265" s="12" t="s">
        <v>15</v>
      </c>
      <c r="K265" s="12" t="s">
        <v>28</v>
      </c>
      <c r="L265" s="16">
        <v>3</v>
      </c>
      <c r="M265" s="15">
        <v>11.75</v>
      </c>
      <c r="N265" s="15">
        <v>6.75</v>
      </c>
      <c r="O265" s="15">
        <v>0.73</v>
      </c>
      <c r="P265" s="12" t="b">
        <v>0</v>
      </c>
      <c r="Q265" s="19">
        <f t="shared" si="14"/>
        <v>7.48</v>
      </c>
    </row>
    <row r="266" spans="1:17" x14ac:dyDescent="0.25">
      <c r="A266" s="12">
        <v>831105</v>
      </c>
      <c r="B266" s="12" t="s">
        <v>19</v>
      </c>
      <c r="C266" s="12" t="s">
        <v>32</v>
      </c>
      <c r="D266" s="12">
        <f t="shared" si="12"/>
        <v>2024</v>
      </c>
      <c r="E266" s="12">
        <f t="shared" si="13"/>
        <v>3</v>
      </c>
      <c r="F266" s="13">
        <v>45354</v>
      </c>
      <c r="G266" s="14">
        <v>0.6166666666666667</v>
      </c>
      <c r="H266" s="14">
        <v>0.62638888888888888</v>
      </c>
      <c r="I266" s="15">
        <v>14</v>
      </c>
      <c r="J266" s="12" t="s">
        <v>15</v>
      </c>
      <c r="K266" s="12" t="s">
        <v>31</v>
      </c>
      <c r="L266" s="16">
        <v>3</v>
      </c>
      <c r="M266" s="15">
        <v>9.74</v>
      </c>
      <c r="N266" s="15">
        <v>6.75</v>
      </c>
      <c r="O266" s="15">
        <v>2.38</v>
      </c>
      <c r="P266" s="12" t="b">
        <v>1</v>
      </c>
      <c r="Q266" s="19">
        <f t="shared" si="14"/>
        <v>9.129999999999999</v>
      </c>
    </row>
    <row r="267" spans="1:17" x14ac:dyDescent="0.25">
      <c r="A267" s="12">
        <v>767678</v>
      </c>
      <c r="B267" s="12" t="s">
        <v>35</v>
      </c>
      <c r="C267" s="12" t="s">
        <v>34</v>
      </c>
      <c r="D267" s="12">
        <f t="shared" si="12"/>
        <v>2024</v>
      </c>
      <c r="E267" s="12">
        <f t="shared" si="13"/>
        <v>3</v>
      </c>
      <c r="F267" s="13">
        <v>45356</v>
      </c>
      <c r="G267" s="14">
        <v>0.22361111111111109</v>
      </c>
      <c r="H267" s="14">
        <v>0.27430555555555552</v>
      </c>
      <c r="I267" s="15">
        <v>73</v>
      </c>
      <c r="J267" s="12" t="s">
        <v>21</v>
      </c>
      <c r="K267" s="12" t="s">
        <v>28</v>
      </c>
      <c r="L267" s="16">
        <v>4</v>
      </c>
      <c r="M267" s="15">
        <v>24.44</v>
      </c>
      <c r="N267" s="15">
        <v>9.5</v>
      </c>
      <c r="O267" s="15">
        <v>2.92</v>
      </c>
      <c r="P267" s="12" t="b">
        <v>0</v>
      </c>
      <c r="Q267" s="19">
        <f t="shared" si="14"/>
        <v>12.42</v>
      </c>
    </row>
    <row r="268" spans="1:17" x14ac:dyDescent="0.25">
      <c r="A268" s="12">
        <v>653815</v>
      </c>
      <c r="B268" s="12" t="s">
        <v>35</v>
      </c>
      <c r="C268" s="12" t="s">
        <v>30</v>
      </c>
      <c r="D268" s="12">
        <f t="shared" si="12"/>
        <v>2024</v>
      </c>
      <c r="E268" s="12">
        <f t="shared" si="13"/>
        <v>6</v>
      </c>
      <c r="F268" s="13">
        <v>45456</v>
      </c>
      <c r="G268" s="14">
        <v>0.21180555555555555</v>
      </c>
      <c r="H268" s="14">
        <v>0.26874999999999999</v>
      </c>
      <c r="I268" s="15">
        <v>82</v>
      </c>
      <c r="J268" s="12" t="s">
        <v>21</v>
      </c>
      <c r="K268" s="12" t="s">
        <v>28</v>
      </c>
      <c r="L268" s="16">
        <v>0</v>
      </c>
      <c r="M268" s="15">
        <v>23.14</v>
      </c>
      <c r="N268" s="15">
        <v>4.5</v>
      </c>
      <c r="O268" s="15">
        <v>2.0499999999999998</v>
      </c>
      <c r="P268" s="12" t="b">
        <v>0</v>
      </c>
      <c r="Q268" s="19">
        <f t="shared" si="14"/>
        <v>6.55</v>
      </c>
    </row>
    <row r="269" spans="1:17" x14ac:dyDescent="0.25">
      <c r="A269" s="12">
        <v>393992</v>
      </c>
      <c r="B269" s="12" t="s">
        <v>29</v>
      </c>
      <c r="C269" s="12" t="s">
        <v>17</v>
      </c>
      <c r="D269" s="12">
        <f t="shared" si="12"/>
        <v>2024</v>
      </c>
      <c r="E269" s="12">
        <f t="shared" si="13"/>
        <v>1</v>
      </c>
      <c r="F269" s="13">
        <v>45317</v>
      </c>
      <c r="G269" s="14">
        <v>0.55555555555555558</v>
      </c>
      <c r="H269" s="14">
        <v>0.57777777777777783</v>
      </c>
      <c r="I269" s="15">
        <v>32</v>
      </c>
      <c r="J269" s="12" t="s">
        <v>21</v>
      </c>
      <c r="K269" s="12" t="s">
        <v>18</v>
      </c>
      <c r="L269" s="16">
        <v>1</v>
      </c>
      <c r="M269" s="15">
        <v>14.88</v>
      </c>
      <c r="N269" s="15">
        <v>5.75</v>
      </c>
      <c r="O269" s="15">
        <v>2.2599999999999998</v>
      </c>
      <c r="P269" s="12" t="b">
        <v>0</v>
      </c>
      <c r="Q269" s="19">
        <f t="shared" si="14"/>
        <v>8.01</v>
      </c>
    </row>
    <row r="270" spans="1:17" x14ac:dyDescent="0.25">
      <c r="A270" s="12">
        <v>847332</v>
      </c>
      <c r="B270" s="12" t="s">
        <v>33</v>
      </c>
      <c r="C270" s="12" t="s">
        <v>27</v>
      </c>
      <c r="D270" s="12">
        <f t="shared" si="12"/>
        <v>2024</v>
      </c>
      <c r="E270" s="12">
        <f t="shared" si="13"/>
        <v>8</v>
      </c>
      <c r="F270" s="13">
        <v>45524</v>
      </c>
      <c r="G270" s="14">
        <v>0.4548611111111111</v>
      </c>
      <c r="H270" s="14">
        <v>0.47569444444444442</v>
      </c>
      <c r="I270" s="15">
        <v>30</v>
      </c>
      <c r="J270" s="12" t="s">
        <v>15</v>
      </c>
      <c r="K270" s="12" t="s">
        <v>22</v>
      </c>
      <c r="L270" s="16">
        <v>3</v>
      </c>
      <c r="M270" s="15">
        <v>17.09</v>
      </c>
      <c r="N270" s="15">
        <v>6.75</v>
      </c>
      <c r="O270" s="15">
        <v>1.62</v>
      </c>
      <c r="P270" s="12" t="b">
        <v>0</v>
      </c>
      <c r="Q270" s="19">
        <f t="shared" si="14"/>
        <v>8.370000000000001</v>
      </c>
    </row>
    <row r="271" spans="1:17" x14ac:dyDescent="0.25">
      <c r="A271" s="12">
        <v>502491</v>
      </c>
      <c r="B271" s="12" t="s">
        <v>23</v>
      </c>
      <c r="C271" s="12" t="s">
        <v>27</v>
      </c>
      <c r="D271" s="12">
        <f t="shared" si="12"/>
        <v>2025</v>
      </c>
      <c r="E271" s="12">
        <f t="shared" si="13"/>
        <v>1</v>
      </c>
      <c r="F271" s="13">
        <v>45680</v>
      </c>
      <c r="G271" s="14">
        <v>0.9770833333333333</v>
      </c>
      <c r="H271" s="14">
        <v>1.4583333333333332E-2</v>
      </c>
      <c r="I271" s="15">
        <v>54</v>
      </c>
      <c r="J271" s="12" t="s">
        <v>15</v>
      </c>
      <c r="K271" s="12" t="s">
        <v>18</v>
      </c>
      <c r="L271" s="16">
        <v>3</v>
      </c>
      <c r="M271" s="15">
        <v>6.19</v>
      </c>
      <c r="N271" s="15">
        <v>6.75</v>
      </c>
      <c r="O271" s="15">
        <v>0.23</v>
      </c>
      <c r="P271" s="12" t="b">
        <v>0</v>
      </c>
      <c r="Q271" s="19">
        <f t="shared" si="14"/>
        <v>6.98</v>
      </c>
    </row>
    <row r="272" spans="1:17" x14ac:dyDescent="0.25">
      <c r="A272" s="12">
        <v>734565</v>
      </c>
      <c r="B272" s="12" t="s">
        <v>38</v>
      </c>
      <c r="C272" s="12" t="s">
        <v>17</v>
      </c>
      <c r="D272" s="12">
        <f t="shared" si="12"/>
        <v>2024</v>
      </c>
      <c r="E272" s="12">
        <f t="shared" si="13"/>
        <v>11</v>
      </c>
      <c r="F272" s="13">
        <v>45600</v>
      </c>
      <c r="G272" s="14">
        <v>0.1277777777777778</v>
      </c>
      <c r="H272" s="14">
        <v>0.16319444444444445</v>
      </c>
      <c r="I272" s="15">
        <v>51</v>
      </c>
      <c r="J272" s="12" t="s">
        <v>15</v>
      </c>
      <c r="K272" s="12" t="s">
        <v>28</v>
      </c>
      <c r="L272" s="16">
        <v>3</v>
      </c>
      <c r="M272" s="15">
        <v>12.52</v>
      </c>
      <c r="N272" s="15">
        <v>6.75</v>
      </c>
      <c r="O272" s="15">
        <v>1.07</v>
      </c>
      <c r="P272" s="12" t="b">
        <v>0</v>
      </c>
      <c r="Q272" s="19">
        <f t="shared" si="14"/>
        <v>7.82</v>
      </c>
    </row>
    <row r="273" spans="1:17" x14ac:dyDescent="0.25">
      <c r="A273" s="12">
        <v>493663</v>
      </c>
      <c r="B273" s="12" t="s">
        <v>33</v>
      </c>
      <c r="C273" s="12" t="s">
        <v>34</v>
      </c>
      <c r="D273" s="12">
        <f t="shared" si="12"/>
        <v>2025</v>
      </c>
      <c r="E273" s="12">
        <f t="shared" si="13"/>
        <v>3</v>
      </c>
      <c r="F273" s="13">
        <v>45747</v>
      </c>
      <c r="G273" s="14">
        <v>6.25E-2</v>
      </c>
      <c r="H273" s="14">
        <v>0.10277777777777779</v>
      </c>
      <c r="I273" s="15">
        <v>58</v>
      </c>
      <c r="J273" s="12" t="s">
        <v>15</v>
      </c>
      <c r="K273" s="12" t="s">
        <v>22</v>
      </c>
      <c r="L273" s="16">
        <v>2</v>
      </c>
      <c r="M273" s="15">
        <v>20.05</v>
      </c>
      <c r="N273" s="15">
        <v>5.5</v>
      </c>
      <c r="O273" s="15">
        <v>2.14</v>
      </c>
      <c r="P273" s="12" t="b">
        <v>0</v>
      </c>
      <c r="Q273" s="19">
        <f t="shared" si="14"/>
        <v>7.6400000000000006</v>
      </c>
    </row>
    <row r="274" spans="1:17" x14ac:dyDescent="0.25">
      <c r="A274" s="12">
        <v>186023</v>
      </c>
      <c r="B274" s="12" t="s">
        <v>26</v>
      </c>
      <c r="C274" s="12" t="s">
        <v>34</v>
      </c>
      <c r="D274" s="12">
        <f t="shared" si="12"/>
        <v>2024</v>
      </c>
      <c r="E274" s="12">
        <f t="shared" si="13"/>
        <v>10</v>
      </c>
      <c r="F274" s="13">
        <v>45587</v>
      </c>
      <c r="G274" s="14">
        <v>0.15416666666666667</v>
      </c>
      <c r="H274" s="14">
        <v>0.17430555555555557</v>
      </c>
      <c r="I274" s="15">
        <v>29</v>
      </c>
      <c r="J274" s="12" t="s">
        <v>21</v>
      </c>
      <c r="K274" s="12" t="s">
        <v>28</v>
      </c>
      <c r="L274" s="16">
        <v>2</v>
      </c>
      <c r="M274" s="15">
        <v>3.11</v>
      </c>
      <c r="N274" s="15">
        <v>7</v>
      </c>
      <c r="O274" s="15">
        <v>0.02</v>
      </c>
      <c r="P274" s="12" t="b">
        <v>0</v>
      </c>
      <c r="Q274" s="19">
        <f t="shared" si="14"/>
        <v>7.02</v>
      </c>
    </row>
    <row r="275" spans="1:17" x14ac:dyDescent="0.25">
      <c r="A275" s="12">
        <v>423241</v>
      </c>
      <c r="B275" s="12" t="s">
        <v>36</v>
      </c>
      <c r="C275" s="12" t="s">
        <v>37</v>
      </c>
      <c r="D275" s="12">
        <f t="shared" si="12"/>
        <v>2024</v>
      </c>
      <c r="E275" s="12">
        <f t="shared" si="13"/>
        <v>7</v>
      </c>
      <c r="F275" s="13">
        <v>45501</v>
      </c>
      <c r="G275" s="14">
        <v>0.53333333333333333</v>
      </c>
      <c r="H275" s="14">
        <v>0.5493055555555556</v>
      </c>
      <c r="I275" s="15">
        <v>23</v>
      </c>
      <c r="J275" s="12" t="s">
        <v>15</v>
      </c>
      <c r="K275" s="12" t="s">
        <v>18</v>
      </c>
      <c r="L275" s="16">
        <v>1</v>
      </c>
      <c r="M275" s="15">
        <v>11.06</v>
      </c>
      <c r="N275" s="15">
        <v>4.25</v>
      </c>
      <c r="O275" s="15">
        <v>2.78</v>
      </c>
      <c r="P275" s="12" t="b">
        <v>1</v>
      </c>
      <c r="Q275" s="19">
        <f t="shared" si="14"/>
        <v>7.0299999999999994</v>
      </c>
    </row>
    <row r="276" spans="1:17" x14ac:dyDescent="0.25">
      <c r="A276" s="12">
        <v>637333</v>
      </c>
      <c r="B276" s="12" t="s">
        <v>33</v>
      </c>
      <c r="C276" s="12" t="s">
        <v>27</v>
      </c>
      <c r="D276" s="12">
        <f t="shared" si="12"/>
        <v>2024</v>
      </c>
      <c r="E276" s="12">
        <f t="shared" si="13"/>
        <v>1</v>
      </c>
      <c r="F276" s="13">
        <v>45312</v>
      </c>
      <c r="G276" s="14">
        <v>0.3979166666666667</v>
      </c>
      <c r="H276" s="14">
        <v>0.41250000000000003</v>
      </c>
      <c r="I276" s="15">
        <v>21</v>
      </c>
      <c r="J276" s="12" t="s">
        <v>21</v>
      </c>
      <c r="K276" s="12" t="s">
        <v>22</v>
      </c>
      <c r="L276" s="16">
        <v>0</v>
      </c>
      <c r="M276" s="15">
        <v>15.12</v>
      </c>
      <c r="N276" s="15">
        <v>4.5</v>
      </c>
      <c r="O276" s="15">
        <v>3.92</v>
      </c>
      <c r="P276" s="12" t="b">
        <v>1</v>
      </c>
      <c r="Q276" s="19">
        <f t="shared" si="14"/>
        <v>8.42</v>
      </c>
    </row>
    <row r="277" spans="1:17" x14ac:dyDescent="0.25">
      <c r="A277" s="12">
        <v>503951</v>
      </c>
      <c r="B277" s="12" t="s">
        <v>35</v>
      </c>
      <c r="C277" s="12" t="s">
        <v>32</v>
      </c>
      <c r="D277" s="12">
        <f t="shared" si="12"/>
        <v>2024</v>
      </c>
      <c r="E277" s="12">
        <f t="shared" si="13"/>
        <v>11</v>
      </c>
      <c r="F277" s="13">
        <v>45613</v>
      </c>
      <c r="G277" s="14">
        <v>0.4152777777777778</v>
      </c>
      <c r="H277" s="14">
        <v>0.45624999999999999</v>
      </c>
      <c r="I277" s="15">
        <v>59</v>
      </c>
      <c r="J277" s="12" t="s">
        <v>15</v>
      </c>
      <c r="K277" s="12" t="s">
        <v>22</v>
      </c>
      <c r="L277" s="16">
        <v>1</v>
      </c>
      <c r="M277" s="15">
        <v>14.51</v>
      </c>
      <c r="N277" s="15">
        <v>4.25</v>
      </c>
      <c r="O277" s="15">
        <v>0.85</v>
      </c>
      <c r="P277" s="12" t="b">
        <v>1</v>
      </c>
      <c r="Q277" s="19">
        <f t="shared" si="14"/>
        <v>5.0999999999999996</v>
      </c>
    </row>
    <row r="278" spans="1:17" x14ac:dyDescent="0.25">
      <c r="A278" s="12">
        <v>499226</v>
      </c>
      <c r="B278" s="12" t="s">
        <v>23</v>
      </c>
      <c r="C278" s="12" t="s">
        <v>34</v>
      </c>
      <c r="D278" s="12">
        <f t="shared" si="12"/>
        <v>2024</v>
      </c>
      <c r="E278" s="12">
        <f t="shared" si="13"/>
        <v>7</v>
      </c>
      <c r="F278" s="13">
        <v>45500</v>
      </c>
      <c r="G278" s="14">
        <v>0.875</v>
      </c>
      <c r="H278" s="14">
        <v>0.90833333333333333</v>
      </c>
      <c r="I278" s="15">
        <v>48</v>
      </c>
      <c r="J278" s="12" t="s">
        <v>21</v>
      </c>
      <c r="K278" s="12" t="s">
        <v>31</v>
      </c>
      <c r="L278" s="16">
        <v>1</v>
      </c>
      <c r="M278" s="15">
        <v>2.0499999999999998</v>
      </c>
      <c r="N278" s="15">
        <v>5.75</v>
      </c>
      <c r="O278" s="15">
        <v>2.17</v>
      </c>
      <c r="P278" s="12" t="b">
        <v>1</v>
      </c>
      <c r="Q278" s="19">
        <f t="shared" si="14"/>
        <v>7.92</v>
      </c>
    </row>
    <row r="279" spans="1:17" x14ac:dyDescent="0.25">
      <c r="A279" s="12">
        <v>541557</v>
      </c>
      <c r="B279" s="12" t="s">
        <v>26</v>
      </c>
      <c r="C279" s="12" t="s">
        <v>39</v>
      </c>
      <c r="D279" s="12">
        <f t="shared" si="12"/>
        <v>2024</v>
      </c>
      <c r="E279" s="12">
        <f t="shared" si="13"/>
        <v>2</v>
      </c>
      <c r="F279" s="13">
        <v>45351</v>
      </c>
      <c r="G279" s="14">
        <v>0.74652777777777779</v>
      </c>
      <c r="H279" s="14">
        <v>0.78541666666666676</v>
      </c>
      <c r="I279" s="15">
        <v>56</v>
      </c>
      <c r="J279" s="12" t="s">
        <v>21</v>
      </c>
      <c r="K279" s="12" t="s">
        <v>16</v>
      </c>
      <c r="L279" s="16">
        <v>5</v>
      </c>
      <c r="M279" s="15">
        <v>15.81</v>
      </c>
      <c r="N279" s="15">
        <v>10.75</v>
      </c>
      <c r="O279" s="15">
        <v>1.78</v>
      </c>
      <c r="P279" s="12" t="b">
        <v>0</v>
      </c>
      <c r="Q279" s="19">
        <f t="shared" si="14"/>
        <v>12.53</v>
      </c>
    </row>
    <row r="280" spans="1:17" x14ac:dyDescent="0.25">
      <c r="A280" s="12">
        <v>305047</v>
      </c>
      <c r="B280" s="12" t="s">
        <v>36</v>
      </c>
      <c r="C280" s="12" t="s">
        <v>27</v>
      </c>
      <c r="D280" s="12">
        <f t="shared" si="12"/>
        <v>2024</v>
      </c>
      <c r="E280" s="12">
        <f t="shared" si="13"/>
        <v>4</v>
      </c>
      <c r="F280" s="13">
        <v>45397</v>
      </c>
      <c r="G280" s="14">
        <v>0.23750000000000002</v>
      </c>
      <c r="H280" s="14">
        <v>0.27083333333333331</v>
      </c>
      <c r="I280" s="15">
        <v>48</v>
      </c>
      <c r="J280" s="12" t="s">
        <v>15</v>
      </c>
      <c r="K280" s="12" t="s">
        <v>31</v>
      </c>
      <c r="L280" s="16">
        <v>2</v>
      </c>
      <c r="M280" s="15">
        <v>21.12</v>
      </c>
      <c r="N280" s="15">
        <v>5.5</v>
      </c>
      <c r="O280" s="15">
        <v>1.1399999999999999</v>
      </c>
      <c r="P280" s="12" t="b">
        <v>0</v>
      </c>
      <c r="Q280" s="19">
        <f t="shared" si="14"/>
        <v>6.64</v>
      </c>
    </row>
    <row r="281" spans="1:17" x14ac:dyDescent="0.25">
      <c r="A281" s="12">
        <v>445549</v>
      </c>
      <c r="B281" s="12" t="s">
        <v>36</v>
      </c>
      <c r="C281" s="12" t="s">
        <v>37</v>
      </c>
      <c r="D281" s="12">
        <f t="shared" si="12"/>
        <v>2024</v>
      </c>
      <c r="E281" s="12">
        <f t="shared" si="13"/>
        <v>11</v>
      </c>
      <c r="F281" s="13">
        <v>45626</v>
      </c>
      <c r="G281" s="14">
        <v>0.4694444444444445</v>
      </c>
      <c r="H281" s="14">
        <v>0.52916666666666667</v>
      </c>
      <c r="I281" s="15">
        <v>86</v>
      </c>
      <c r="J281" s="12" t="s">
        <v>15</v>
      </c>
      <c r="K281" s="12" t="s">
        <v>28</v>
      </c>
      <c r="L281" s="16">
        <v>2</v>
      </c>
      <c r="M281" s="15">
        <v>15.28</v>
      </c>
      <c r="N281" s="15">
        <v>5.5</v>
      </c>
      <c r="O281" s="15">
        <v>3.48</v>
      </c>
      <c r="P281" s="12" t="b">
        <v>1</v>
      </c>
      <c r="Q281" s="19">
        <f t="shared" si="14"/>
        <v>8.98</v>
      </c>
    </row>
    <row r="282" spans="1:17" x14ac:dyDescent="0.25">
      <c r="A282" s="12">
        <v>602278</v>
      </c>
      <c r="B282" s="12" t="s">
        <v>25</v>
      </c>
      <c r="C282" s="12" t="s">
        <v>34</v>
      </c>
      <c r="D282" s="12">
        <f t="shared" si="12"/>
        <v>2024</v>
      </c>
      <c r="E282" s="12">
        <f t="shared" si="13"/>
        <v>11</v>
      </c>
      <c r="F282" s="13">
        <v>45601</v>
      </c>
      <c r="G282" s="14">
        <v>0.3215277777777778</v>
      </c>
      <c r="H282" s="14">
        <v>0.35625000000000001</v>
      </c>
      <c r="I282" s="15">
        <v>50</v>
      </c>
      <c r="J282" s="12" t="s">
        <v>21</v>
      </c>
      <c r="K282" s="12" t="s">
        <v>31</v>
      </c>
      <c r="L282" s="16">
        <v>4</v>
      </c>
      <c r="M282" s="15">
        <v>19.66</v>
      </c>
      <c r="N282" s="15">
        <v>9.5</v>
      </c>
      <c r="O282" s="15">
        <v>0.98</v>
      </c>
      <c r="P282" s="12" t="b">
        <v>0</v>
      </c>
      <c r="Q282" s="19">
        <f t="shared" si="14"/>
        <v>10.48</v>
      </c>
    </row>
    <row r="283" spans="1:17" x14ac:dyDescent="0.25">
      <c r="A283" s="12">
        <v>393916</v>
      </c>
      <c r="B283" s="12" t="s">
        <v>33</v>
      </c>
      <c r="C283" s="12" t="s">
        <v>37</v>
      </c>
      <c r="D283" s="12">
        <f t="shared" si="12"/>
        <v>2024</v>
      </c>
      <c r="E283" s="12">
        <f t="shared" si="13"/>
        <v>3</v>
      </c>
      <c r="F283" s="13">
        <v>45380</v>
      </c>
      <c r="G283" s="14">
        <v>0.45902777777777781</v>
      </c>
      <c r="H283" s="14">
        <v>0.51597222222222217</v>
      </c>
      <c r="I283" s="15">
        <v>82</v>
      </c>
      <c r="J283" s="12" t="s">
        <v>15</v>
      </c>
      <c r="K283" s="12" t="s">
        <v>22</v>
      </c>
      <c r="L283" s="16">
        <v>4</v>
      </c>
      <c r="M283" s="15">
        <v>4.91</v>
      </c>
      <c r="N283" s="15">
        <v>8</v>
      </c>
      <c r="O283" s="15">
        <v>2.2999999999999998</v>
      </c>
      <c r="P283" s="12" t="b">
        <v>0</v>
      </c>
      <c r="Q283" s="19">
        <f t="shared" si="14"/>
        <v>10.3</v>
      </c>
    </row>
    <row r="284" spans="1:17" x14ac:dyDescent="0.25">
      <c r="A284" s="12">
        <v>128223</v>
      </c>
      <c r="B284" s="12" t="s">
        <v>36</v>
      </c>
      <c r="C284" s="12" t="s">
        <v>30</v>
      </c>
      <c r="D284" s="12">
        <f t="shared" si="12"/>
        <v>2024</v>
      </c>
      <c r="E284" s="12">
        <f t="shared" si="13"/>
        <v>12</v>
      </c>
      <c r="F284" s="13">
        <v>45632</v>
      </c>
      <c r="G284" s="14">
        <v>0.55763888888888891</v>
      </c>
      <c r="H284" s="14">
        <v>0.59027777777777779</v>
      </c>
      <c r="I284" s="15">
        <v>47</v>
      </c>
      <c r="J284" s="12" t="s">
        <v>15</v>
      </c>
      <c r="K284" s="12" t="s">
        <v>31</v>
      </c>
      <c r="L284" s="16">
        <v>5</v>
      </c>
      <c r="M284" s="15">
        <v>12.73</v>
      </c>
      <c r="N284" s="15">
        <v>9.25</v>
      </c>
      <c r="O284" s="15">
        <v>1.9</v>
      </c>
      <c r="P284" s="12" t="b">
        <v>0</v>
      </c>
      <c r="Q284" s="19">
        <f t="shared" si="14"/>
        <v>11.15</v>
      </c>
    </row>
    <row r="285" spans="1:17" x14ac:dyDescent="0.25">
      <c r="A285" s="12">
        <v>353777</v>
      </c>
      <c r="B285" s="12" t="s">
        <v>26</v>
      </c>
      <c r="C285" s="12" t="s">
        <v>34</v>
      </c>
      <c r="D285" s="12">
        <f t="shared" si="12"/>
        <v>2024</v>
      </c>
      <c r="E285" s="12">
        <f t="shared" si="13"/>
        <v>11</v>
      </c>
      <c r="F285" s="13">
        <v>45620</v>
      </c>
      <c r="G285" s="14">
        <v>0.65277777777777779</v>
      </c>
      <c r="H285" s="14">
        <v>0.69305555555555554</v>
      </c>
      <c r="I285" s="15">
        <v>58</v>
      </c>
      <c r="J285" s="12" t="s">
        <v>15</v>
      </c>
      <c r="K285" s="12" t="s">
        <v>31</v>
      </c>
      <c r="L285" s="16">
        <v>4</v>
      </c>
      <c r="M285" s="15">
        <v>12.24</v>
      </c>
      <c r="N285" s="15">
        <v>8</v>
      </c>
      <c r="O285" s="15">
        <v>2</v>
      </c>
      <c r="P285" s="12" t="b">
        <v>1</v>
      </c>
      <c r="Q285" s="19">
        <f t="shared" si="14"/>
        <v>10</v>
      </c>
    </row>
    <row r="286" spans="1:17" x14ac:dyDescent="0.25">
      <c r="A286" s="12">
        <v>631221</v>
      </c>
      <c r="B286" s="12" t="s">
        <v>33</v>
      </c>
      <c r="C286" s="12" t="s">
        <v>20</v>
      </c>
      <c r="D286" s="12">
        <f t="shared" si="12"/>
        <v>2024</v>
      </c>
      <c r="E286" s="12">
        <f t="shared" si="13"/>
        <v>1</v>
      </c>
      <c r="F286" s="13">
        <v>45320</v>
      </c>
      <c r="G286" s="14">
        <v>0.55625000000000002</v>
      </c>
      <c r="H286" s="14">
        <v>0.59513888888888888</v>
      </c>
      <c r="I286" s="15">
        <v>56</v>
      </c>
      <c r="J286" s="12" t="s">
        <v>15</v>
      </c>
      <c r="K286" s="12" t="s">
        <v>18</v>
      </c>
      <c r="L286" s="16">
        <v>1</v>
      </c>
      <c r="M286" s="15">
        <v>16.61</v>
      </c>
      <c r="N286" s="15">
        <v>4.25</v>
      </c>
      <c r="O286" s="15">
        <v>1.07</v>
      </c>
      <c r="P286" s="12" t="b">
        <v>0</v>
      </c>
      <c r="Q286" s="19">
        <f t="shared" si="14"/>
        <v>5.32</v>
      </c>
    </row>
    <row r="287" spans="1:17" x14ac:dyDescent="0.25">
      <c r="A287" s="12">
        <v>778428</v>
      </c>
      <c r="B287" s="12" t="s">
        <v>38</v>
      </c>
      <c r="C287" s="12" t="s">
        <v>14</v>
      </c>
      <c r="D287" s="12">
        <f t="shared" si="12"/>
        <v>2025</v>
      </c>
      <c r="E287" s="12">
        <f t="shared" si="13"/>
        <v>3</v>
      </c>
      <c r="F287" s="13">
        <v>45729</v>
      </c>
      <c r="G287" s="14">
        <v>0.46597222222222223</v>
      </c>
      <c r="H287" s="14">
        <v>0.5083333333333333</v>
      </c>
      <c r="I287" s="15">
        <v>61</v>
      </c>
      <c r="J287" s="12" t="s">
        <v>21</v>
      </c>
      <c r="K287" s="12" t="s">
        <v>31</v>
      </c>
      <c r="L287" s="16">
        <v>0</v>
      </c>
      <c r="M287" s="15">
        <v>0.76</v>
      </c>
      <c r="N287" s="15">
        <v>4.5</v>
      </c>
      <c r="O287" s="15">
        <v>0.78</v>
      </c>
      <c r="P287" s="12" t="b">
        <v>0</v>
      </c>
      <c r="Q287" s="19">
        <f t="shared" si="14"/>
        <v>5.28</v>
      </c>
    </row>
    <row r="288" spans="1:17" x14ac:dyDescent="0.25">
      <c r="A288" s="12">
        <v>635482</v>
      </c>
      <c r="B288" s="12" t="s">
        <v>29</v>
      </c>
      <c r="C288" s="12" t="s">
        <v>20</v>
      </c>
      <c r="D288" s="12">
        <f t="shared" si="12"/>
        <v>2025</v>
      </c>
      <c r="E288" s="12">
        <f t="shared" si="13"/>
        <v>3</v>
      </c>
      <c r="F288" s="13">
        <v>45742</v>
      </c>
      <c r="G288" s="14">
        <v>0.90138888888888891</v>
      </c>
      <c r="H288" s="14">
        <v>0.9590277777777777</v>
      </c>
      <c r="I288" s="15">
        <v>83</v>
      </c>
      <c r="J288" s="12" t="s">
        <v>15</v>
      </c>
      <c r="K288" s="12" t="s">
        <v>31</v>
      </c>
      <c r="L288" s="16">
        <v>2</v>
      </c>
      <c r="M288" s="15">
        <v>10.08</v>
      </c>
      <c r="N288" s="15">
        <v>5.5</v>
      </c>
      <c r="O288" s="15">
        <v>2.3199999999999998</v>
      </c>
      <c r="P288" s="12" t="b">
        <v>0</v>
      </c>
      <c r="Q288" s="19">
        <f t="shared" si="14"/>
        <v>7.82</v>
      </c>
    </row>
    <row r="289" spans="1:17" x14ac:dyDescent="0.25">
      <c r="A289" s="12">
        <v>717181</v>
      </c>
      <c r="B289" s="12" t="s">
        <v>29</v>
      </c>
      <c r="C289" s="12" t="s">
        <v>34</v>
      </c>
      <c r="D289" s="12">
        <f t="shared" si="12"/>
        <v>2024</v>
      </c>
      <c r="E289" s="12">
        <f t="shared" si="13"/>
        <v>9</v>
      </c>
      <c r="F289" s="13">
        <v>45559</v>
      </c>
      <c r="G289" s="14">
        <v>0.94374999999999998</v>
      </c>
      <c r="H289" s="14">
        <v>0.95277777777777783</v>
      </c>
      <c r="I289" s="15">
        <v>13</v>
      </c>
      <c r="J289" s="12" t="s">
        <v>21</v>
      </c>
      <c r="K289" s="12" t="s">
        <v>18</v>
      </c>
      <c r="L289" s="16">
        <v>2</v>
      </c>
      <c r="M289" s="15">
        <v>10.69</v>
      </c>
      <c r="N289" s="15">
        <v>7</v>
      </c>
      <c r="O289" s="15">
        <v>2.89</v>
      </c>
      <c r="P289" s="12" t="b">
        <v>0</v>
      </c>
      <c r="Q289" s="19">
        <f t="shared" si="14"/>
        <v>9.89</v>
      </c>
    </row>
    <row r="290" spans="1:17" x14ac:dyDescent="0.25">
      <c r="A290" s="12">
        <v>221707</v>
      </c>
      <c r="B290" s="12" t="s">
        <v>23</v>
      </c>
      <c r="C290" s="12" t="s">
        <v>37</v>
      </c>
      <c r="D290" s="12">
        <f t="shared" si="12"/>
        <v>2024</v>
      </c>
      <c r="E290" s="12">
        <f t="shared" si="13"/>
        <v>8</v>
      </c>
      <c r="F290" s="13">
        <v>45534</v>
      </c>
      <c r="G290" s="14">
        <v>0.25208333333333333</v>
      </c>
      <c r="H290" s="14">
        <v>0.28888888888888892</v>
      </c>
      <c r="I290" s="15">
        <v>53</v>
      </c>
      <c r="J290" s="12" t="s">
        <v>21</v>
      </c>
      <c r="K290" s="12" t="s">
        <v>16</v>
      </c>
      <c r="L290" s="16">
        <v>4</v>
      </c>
      <c r="M290" s="15">
        <v>12.33</v>
      </c>
      <c r="N290" s="15">
        <v>9.5</v>
      </c>
      <c r="O290" s="15">
        <v>1.43</v>
      </c>
      <c r="P290" s="12" t="b">
        <v>0</v>
      </c>
      <c r="Q290" s="19">
        <f t="shared" si="14"/>
        <v>10.93</v>
      </c>
    </row>
    <row r="291" spans="1:17" x14ac:dyDescent="0.25">
      <c r="A291" s="12">
        <v>559450</v>
      </c>
      <c r="B291" s="12" t="s">
        <v>36</v>
      </c>
      <c r="C291" s="12" t="s">
        <v>37</v>
      </c>
      <c r="D291" s="12">
        <f t="shared" si="12"/>
        <v>2024</v>
      </c>
      <c r="E291" s="12">
        <f t="shared" si="13"/>
        <v>2</v>
      </c>
      <c r="F291" s="13">
        <v>45344</v>
      </c>
      <c r="G291" s="14">
        <v>0.17569444444444446</v>
      </c>
      <c r="H291" s="14">
        <v>0.20902777777777778</v>
      </c>
      <c r="I291" s="15">
        <v>48</v>
      </c>
      <c r="J291" s="12" t="s">
        <v>15</v>
      </c>
      <c r="K291" s="12" t="s">
        <v>18</v>
      </c>
      <c r="L291" s="16">
        <v>0</v>
      </c>
      <c r="M291" s="15">
        <v>21.3</v>
      </c>
      <c r="N291" s="15">
        <v>3</v>
      </c>
      <c r="O291" s="15">
        <v>1.94</v>
      </c>
      <c r="P291" s="12" t="b">
        <v>0</v>
      </c>
      <c r="Q291" s="19">
        <f t="shared" si="14"/>
        <v>4.9399999999999995</v>
      </c>
    </row>
    <row r="292" spans="1:17" x14ac:dyDescent="0.25">
      <c r="A292" s="12">
        <v>810032</v>
      </c>
      <c r="B292" s="12" t="s">
        <v>23</v>
      </c>
      <c r="C292" s="12" t="s">
        <v>30</v>
      </c>
      <c r="D292" s="12">
        <f t="shared" si="12"/>
        <v>2025</v>
      </c>
      <c r="E292" s="12">
        <f t="shared" si="13"/>
        <v>2</v>
      </c>
      <c r="F292" s="13">
        <v>45692</v>
      </c>
      <c r="G292" s="14">
        <v>0.78402777777777777</v>
      </c>
      <c r="H292" s="14">
        <v>0.80625000000000002</v>
      </c>
      <c r="I292" s="15">
        <v>32</v>
      </c>
      <c r="J292" s="12" t="s">
        <v>15</v>
      </c>
      <c r="K292" s="12" t="s">
        <v>28</v>
      </c>
      <c r="L292" s="16">
        <v>4</v>
      </c>
      <c r="M292" s="15">
        <v>10.95</v>
      </c>
      <c r="N292" s="15">
        <v>8</v>
      </c>
      <c r="O292" s="15">
        <v>1.39</v>
      </c>
      <c r="P292" s="12" t="b">
        <v>0</v>
      </c>
      <c r="Q292" s="19">
        <f t="shared" si="14"/>
        <v>9.39</v>
      </c>
    </row>
    <row r="293" spans="1:17" x14ac:dyDescent="0.25">
      <c r="A293" s="12">
        <v>936507</v>
      </c>
      <c r="B293" s="12" t="s">
        <v>33</v>
      </c>
      <c r="C293" s="12" t="s">
        <v>34</v>
      </c>
      <c r="D293" s="12">
        <f t="shared" si="12"/>
        <v>2024</v>
      </c>
      <c r="E293" s="12">
        <f t="shared" si="13"/>
        <v>5</v>
      </c>
      <c r="F293" s="13">
        <v>45436</v>
      </c>
      <c r="G293" s="14">
        <v>0.77083333333333337</v>
      </c>
      <c r="H293" s="14">
        <v>0.81597222222222221</v>
      </c>
      <c r="I293" s="15">
        <v>65</v>
      </c>
      <c r="J293" s="12" t="s">
        <v>21</v>
      </c>
      <c r="K293" s="12" t="s">
        <v>18</v>
      </c>
      <c r="L293" s="16">
        <v>5</v>
      </c>
      <c r="M293" s="15">
        <v>15.55</v>
      </c>
      <c r="N293" s="15">
        <v>10.75</v>
      </c>
      <c r="O293" s="15">
        <v>0.59</v>
      </c>
      <c r="P293" s="12" t="b">
        <v>0</v>
      </c>
      <c r="Q293" s="19">
        <f t="shared" si="14"/>
        <v>11.34</v>
      </c>
    </row>
    <row r="294" spans="1:17" x14ac:dyDescent="0.25">
      <c r="A294" s="12">
        <v>720970</v>
      </c>
      <c r="B294" s="12" t="s">
        <v>33</v>
      </c>
      <c r="C294" s="12" t="s">
        <v>24</v>
      </c>
      <c r="D294" s="12">
        <f t="shared" si="12"/>
        <v>2024</v>
      </c>
      <c r="E294" s="12">
        <f t="shared" si="13"/>
        <v>1</v>
      </c>
      <c r="F294" s="13">
        <v>45295</v>
      </c>
      <c r="G294" s="14">
        <v>0.45624999999999999</v>
      </c>
      <c r="H294" s="14">
        <v>0.48194444444444445</v>
      </c>
      <c r="I294" s="15">
        <v>37</v>
      </c>
      <c r="J294" s="12" t="s">
        <v>15</v>
      </c>
      <c r="K294" s="12" t="s">
        <v>28</v>
      </c>
      <c r="L294" s="16">
        <v>5</v>
      </c>
      <c r="M294" s="15">
        <v>20.309999999999999</v>
      </c>
      <c r="N294" s="15">
        <v>9.25</v>
      </c>
      <c r="O294" s="15">
        <v>0.19</v>
      </c>
      <c r="P294" s="12" t="b">
        <v>0</v>
      </c>
      <c r="Q294" s="19">
        <f t="shared" si="14"/>
        <v>9.44</v>
      </c>
    </row>
    <row r="295" spans="1:17" x14ac:dyDescent="0.25">
      <c r="A295" s="12">
        <v>206694</v>
      </c>
      <c r="B295" s="12" t="s">
        <v>29</v>
      </c>
      <c r="C295" s="12" t="s">
        <v>34</v>
      </c>
      <c r="D295" s="12">
        <f t="shared" si="12"/>
        <v>2024</v>
      </c>
      <c r="E295" s="12">
        <f t="shared" si="13"/>
        <v>10</v>
      </c>
      <c r="F295" s="13">
        <v>45576</v>
      </c>
      <c r="G295" s="14">
        <v>0.11944444444444445</v>
      </c>
      <c r="H295" s="14">
        <v>0.15486111111111112</v>
      </c>
      <c r="I295" s="15">
        <v>51</v>
      </c>
      <c r="J295" s="12" t="s">
        <v>15</v>
      </c>
      <c r="K295" s="12" t="s">
        <v>31</v>
      </c>
      <c r="L295" s="16">
        <v>0</v>
      </c>
      <c r="M295" s="15">
        <v>6.93</v>
      </c>
      <c r="N295" s="15">
        <v>3</v>
      </c>
      <c r="O295" s="15">
        <v>2.59</v>
      </c>
      <c r="P295" s="12" t="b">
        <v>0</v>
      </c>
      <c r="Q295" s="19">
        <f t="shared" si="14"/>
        <v>5.59</v>
      </c>
    </row>
    <row r="296" spans="1:17" x14ac:dyDescent="0.25">
      <c r="A296" s="12">
        <v>653349</v>
      </c>
      <c r="B296" s="12" t="s">
        <v>25</v>
      </c>
      <c r="C296" s="12" t="s">
        <v>17</v>
      </c>
      <c r="D296" s="12">
        <f t="shared" si="12"/>
        <v>2024</v>
      </c>
      <c r="E296" s="12">
        <f t="shared" si="13"/>
        <v>10</v>
      </c>
      <c r="F296" s="13">
        <v>45593</v>
      </c>
      <c r="G296" s="14">
        <v>0.86458333333333337</v>
      </c>
      <c r="H296" s="14">
        <v>0.92569444444444438</v>
      </c>
      <c r="I296" s="15">
        <v>88</v>
      </c>
      <c r="J296" s="12" t="s">
        <v>21</v>
      </c>
      <c r="K296" s="12" t="s">
        <v>22</v>
      </c>
      <c r="L296" s="16">
        <v>0</v>
      </c>
      <c r="M296" s="15">
        <v>9.02</v>
      </c>
      <c r="N296" s="15">
        <v>4.5</v>
      </c>
      <c r="O296" s="15">
        <v>2.54</v>
      </c>
      <c r="P296" s="12" t="b">
        <v>0</v>
      </c>
      <c r="Q296" s="19">
        <f t="shared" si="14"/>
        <v>7.04</v>
      </c>
    </row>
    <row r="297" spans="1:17" x14ac:dyDescent="0.25">
      <c r="A297" s="12">
        <v>747351</v>
      </c>
      <c r="B297" s="12" t="s">
        <v>23</v>
      </c>
      <c r="C297" s="12" t="s">
        <v>32</v>
      </c>
      <c r="D297" s="12">
        <f t="shared" si="12"/>
        <v>2025</v>
      </c>
      <c r="E297" s="12">
        <f t="shared" si="13"/>
        <v>4</v>
      </c>
      <c r="F297" s="13">
        <v>45769</v>
      </c>
      <c r="G297" s="14">
        <v>0.28402777777777777</v>
      </c>
      <c r="H297" s="14">
        <v>0.3430555555555555</v>
      </c>
      <c r="I297" s="15">
        <v>85</v>
      </c>
      <c r="J297" s="12" t="s">
        <v>15</v>
      </c>
      <c r="K297" s="12" t="s">
        <v>16</v>
      </c>
      <c r="L297" s="16">
        <v>2</v>
      </c>
      <c r="M297" s="15">
        <v>3.39</v>
      </c>
      <c r="N297" s="15">
        <v>5.5</v>
      </c>
      <c r="O297" s="15">
        <v>0.92</v>
      </c>
      <c r="P297" s="12" t="b">
        <v>0</v>
      </c>
      <c r="Q297" s="19">
        <f t="shared" si="14"/>
        <v>6.42</v>
      </c>
    </row>
    <row r="298" spans="1:17" x14ac:dyDescent="0.25">
      <c r="A298" s="12">
        <v>291936</v>
      </c>
      <c r="B298" s="12" t="s">
        <v>25</v>
      </c>
      <c r="C298" s="12" t="s">
        <v>34</v>
      </c>
      <c r="D298" s="12">
        <f t="shared" si="12"/>
        <v>2025</v>
      </c>
      <c r="E298" s="12">
        <f t="shared" si="13"/>
        <v>1</v>
      </c>
      <c r="F298" s="13">
        <v>45688</v>
      </c>
      <c r="G298" s="14">
        <v>0.76874999999999993</v>
      </c>
      <c r="H298" s="14">
        <v>0.80972222222222223</v>
      </c>
      <c r="I298" s="15">
        <v>59</v>
      </c>
      <c r="J298" s="12" t="s">
        <v>21</v>
      </c>
      <c r="K298" s="12" t="s">
        <v>22</v>
      </c>
      <c r="L298" s="16">
        <v>1</v>
      </c>
      <c r="M298" s="15">
        <v>14.58</v>
      </c>
      <c r="N298" s="15">
        <v>5.75</v>
      </c>
      <c r="O298" s="15">
        <v>1.27</v>
      </c>
      <c r="P298" s="12" t="b">
        <v>0</v>
      </c>
      <c r="Q298" s="19">
        <f t="shared" si="14"/>
        <v>7.02</v>
      </c>
    </row>
    <row r="299" spans="1:17" x14ac:dyDescent="0.25">
      <c r="A299" s="12">
        <v>610310</v>
      </c>
      <c r="B299" s="12" t="s">
        <v>29</v>
      </c>
      <c r="C299" s="12" t="s">
        <v>34</v>
      </c>
      <c r="D299" s="12">
        <f t="shared" si="12"/>
        <v>2025</v>
      </c>
      <c r="E299" s="12">
        <f t="shared" si="13"/>
        <v>3</v>
      </c>
      <c r="F299" s="13">
        <v>45723</v>
      </c>
      <c r="G299" s="14">
        <v>1.3194444444444444E-2</v>
      </c>
      <c r="H299" s="14">
        <v>3.4722222222222224E-2</v>
      </c>
      <c r="I299" s="15">
        <v>31</v>
      </c>
      <c r="J299" s="12" t="s">
        <v>21</v>
      </c>
      <c r="K299" s="12" t="s">
        <v>28</v>
      </c>
      <c r="L299" s="16">
        <v>1</v>
      </c>
      <c r="M299" s="15">
        <v>5.08</v>
      </c>
      <c r="N299" s="15">
        <v>5.75</v>
      </c>
      <c r="O299" s="15">
        <v>2.5299999999999998</v>
      </c>
      <c r="P299" s="12" t="b">
        <v>0</v>
      </c>
      <c r="Q299" s="19">
        <f t="shared" si="14"/>
        <v>8.2799999999999994</v>
      </c>
    </row>
    <row r="300" spans="1:17" x14ac:dyDescent="0.25">
      <c r="A300" s="12">
        <v>749498</v>
      </c>
      <c r="B300" s="12" t="s">
        <v>35</v>
      </c>
      <c r="C300" s="12" t="s">
        <v>37</v>
      </c>
      <c r="D300" s="12">
        <f t="shared" si="12"/>
        <v>2024</v>
      </c>
      <c r="E300" s="12">
        <f t="shared" si="13"/>
        <v>1</v>
      </c>
      <c r="F300" s="13">
        <v>45299</v>
      </c>
      <c r="G300" s="14">
        <v>0.44305555555555554</v>
      </c>
      <c r="H300" s="14">
        <v>0.49305555555555558</v>
      </c>
      <c r="I300" s="15">
        <v>72</v>
      </c>
      <c r="J300" s="12" t="s">
        <v>15</v>
      </c>
      <c r="K300" s="12" t="s">
        <v>16</v>
      </c>
      <c r="L300" s="16">
        <v>3</v>
      </c>
      <c r="M300" s="15">
        <v>24.11</v>
      </c>
      <c r="N300" s="15">
        <v>6.75</v>
      </c>
      <c r="O300" s="15">
        <v>1.52</v>
      </c>
      <c r="P300" s="12" t="b">
        <v>0</v>
      </c>
      <c r="Q300" s="19">
        <f t="shared" si="14"/>
        <v>8.27</v>
      </c>
    </row>
    <row r="301" spans="1:17" x14ac:dyDescent="0.25">
      <c r="A301" s="12">
        <v>619013</v>
      </c>
      <c r="B301" s="12" t="s">
        <v>33</v>
      </c>
      <c r="C301" s="12" t="s">
        <v>39</v>
      </c>
      <c r="D301" s="12">
        <f t="shared" si="12"/>
        <v>2024</v>
      </c>
      <c r="E301" s="12">
        <f t="shared" si="13"/>
        <v>11</v>
      </c>
      <c r="F301" s="13">
        <v>45614</v>
      </c>
      <c r="G301" s="14">
        <v>0.82916666666666661</v>
      </c>
      <c r="H301" s="14">
        <v>0.875</v>
      </c>
      <c r="I301" s="15">
        <v>66</v>
      </c>
      <c r="J301" s="12" t="s">
        <v>21</v>
      </c>
      <c r="K301" s="12" t="s">
        <v>16</v>
      </c>
      <c r="L301" s="16">
        <v>0</v>
      </c>
      <c r="M301" s="15">
        <v>14.35</v>
      </c>
      <c r="N301" s="15">
        <v>4.5</v>
      </c>
      <c r="O301" s="15">
        <v>2.39</v>
      </c>
      <c r="P301" s="12" t="b">
        <v>0</v>
      </c>
      <c r="Q301" s="19">
        <f t="shared" si="14"/>
        <v>6.8900000000000006</v>
      </c>
    </row>
    <row r="302" spans="1:17" x14ac:dyDescent="0.25">
      <c r="A302" s="12">
        <v>331241</v>
      </c>
      <c r="B302" s="12" t="s">
        <v>26</v>
      </c>
      <c r="C302" s="12" t="s">
        <v>14</v>
      </c>
      <c r="D302" s="12">
        <f t="shared" si="12"/>
        <v>2024</v>
      </c>
      <c r="E302" s="12">
        <f t="shared" si="13"/>
        <v>8</v>
      </c>
      <c r="F302" s="13">
        <v>45505</v>
      </c>
      <c r="G302" s="14">
        <v>0.48402777777777778</v>
      </c>
      <c r="H302" s="14">
        <v>0.51041666666666663</v>
      </c>
      <c r="I302" s="15">
        <v>38</v>
      </c>
      <c r="J302" s="12" t="s">
        <v>21</v>
      </c>
      <c r="K302" s="12" t="s">
        <v>16</v>
      </c>
      <c r="L302" s="16">
        <v>3</v>
      </c>
      <c r="M302" s="15">
        <v>14.36</v>
      </c>
      <c r="N302" s="15">
        <v>8.25</v>
      </c>
      <c r="O302" s="15">
        <v>2.3199999999999998</v>
      </c>
      <c r="P302" s="12" t="b">
        <v>0</v>
      </c>
      <c r="Q302" s="19">
        <f t="shared" si="14"/>
        <v>10.57</v>
      </c>
    </row>
    <row r="303" spans="1:17" x14ac:dyDescent="0.25">
      <c r="A303" s="12">
        <v>619373</v>
      </c>
      <c r="B303" s="12" t="s">
        <v>29</v>
      </c>
      <c r="C303" s="12" t="s">
        <v>20</v>
      </c>
      <c r="D303" s="12">
        <f t="shared" si="12"/>
        <v>2024</v>
      </c>
      <c r="E303" s="12">
        <f t="shared" si="13"/>
        <v>3</v>
      </c>
      <c r="F303" s="13">
        <v>45379</v>
      </c>
      <c r="G303" s="14">
        <v>0.93333333333333324</v>
      </c>
      <c r="H303" s="14">
        <v>0.99097222222222225</v>
      </c>
      <c r="I303" s="15">
        <v>83</v>
      </c>
      <c r="J303" s="12" t="s">
        <v>15</v>
      </c>
      <c r="K303" s="12" t="s">
        <v>28</v>
      </c>
      <c r="L303" s="16">
        <v>4</v>
      </c>
      <c r="M303" s="15">
        <v>20.67</v>
      </c>
      <c r="N303" s="15">
        <v>8</v>
      </c>
      <c r="O303" s="15">
        <v>1.1000000000000001</v>
      </c>
      <c r="P303" s="12" t="b">
        <v>0</v>
      </c>
      <c r="Q303" s="19">
        <f t="shared" si="14"/>
        <v>9.1</v>
      </c>
    </row>
    <row r="304" spans="1:17" x14ac:dyDescent="0.25">
      <c r="A304" s="12">
        <v>962570</v>
      </c>
      <c r="B304" s="12" t="s">
        <v>35</v>
      </c>
      <c r="C304" s="12" t="s">
        <v>39</v>
      </c>
      <c r="D304" s="12">
        <f t="shared" si="12"/>
        <v>2025</v>
      </c>
      <c r="E304" s="12">
        <f t="shared" si="13"/>
        <v>2</v>
      </c>
      <c r="F304" s="13">
        <v>45716</v>
      </c>
      <c r="G304" s="14">
        <v>0.36458333333333331</v>
      </c>
      <c r="H304" s="14">
        <v>0.39027777777777778</v>
      </c>
      <c r="I304" s="15">
        <v>37</v>
      </c>
      <c r="J304" s="12" t="s">
        <v>21</v>
      </c>
      <c r="K304" s="12" t="s">
        <v>18</v>
      </c>
      <c r="L304" s="16">
        <v>5</v>
      </c>
      <c r="M304" s="15">
        <v>20.84</v>
      </c>
      <c r="N304" s="15">
        <v>10.75</v>
      </c>
      <c r="O304" s="15">
        <v>2.25</v>
      </c>
      <c r="P304" s="12" t="b">
        <v>0</v>
      </c>
      <c r="Q304" s="19">
        <f t="shared" si="14"/>
        <v>13</v>
      </c>
    </row>
    <row r="305" spans="1:17" x14ac:dyDescent="0.25">
      <c r="A305" s="12">
        <v>412170</v>
      </c>
      <c r="B305" s="12" t="s">
        <v>35</v>
      </c>
      <c r="C305" s="12" t="s">
        <v>39</v>
      </c>
      <c r="D305" s="12">
        <f t="shared" si="12"/>
        <v>2024</v>
      </c>
      <c r="E305" s="12">
        <f t="shared" si="13"/>
        <v>7</v>
      </c>
      <c r="F305" s="13">
        <v>45496</v>
      </c>
      <c r="G305" s="14">
        <v>0.13402777777777777</v>
      </c>
      <c r="H305" s="14">
        <v>0.17152777777777775</v>
      </c>
      <c r="I305" s="15">
        <v>54</v>
      </c>
      <c r="J305" s="12" t="s">
        <v>15</v>
      </c>
      <c r="K305" s="12" t="s">
        <v>31</v>
      </c>
      <c r="L305" s="16">
        <v>0</v>
      </c>
      <c r="M305" s="15">
        <v>19.5</v>
      </c>
      <c r="N305" s="15">
        <v>3</v>
      </c>
      <c r="O305" s="15">
        <v>0.71</v>
      </c>
      <c r="P305" s="12" t="b">
        <v>0</v>
      </c>
      <c r="Q305" s="19">
        <f t="shared" si="14"/>
        <v>3.71</v>
      </c>
    </row>
    <row r="306" spans="1:17" x14ac:dyDescent="0.25">
      <c r="A306" s="12">
        <v>950083</v>
      </c>
      <c r="B306" s="12" t="s">
        <v>38</v>
      </c>
      <c r="C306" s="12" t="s">
        <v>37</v>
      </c>
      <c r="D306" s="12">
        <f t="shared" si="12"/>
        <v>2025</v>
      </c>
      <c r="E306" s="12">
        <f t="shared" si="13"/>
        <v>4</v>
      </c>
      <c r="F306" s="13">
        <v>45766</v>
      </c>
      <c r="G306" s="14">
        <v>4.1666666666666666E-3</v>
      </c>
      <c r="H306" s="14">
        <v>6.6666666666666666E-2</v>
      </c>
      <c r="I306" s="15">
        <v>90</v>
      </c>
      <c r="J306" s="12" t="s">
        <v>21</v>
      </c>
      <c r="K306" s="12" t="s">
        <v>16</v>
      </c>
      <c r="L306" s="16">
        <v>4</v>
      </c>
      <c r="M306" s="15">
        <v>3.91</v>
      </c>
      <c r="N306" s="15">
        <v>9.5</v>
      </c>
      <c r="O306" s="15">
        <v>1.03</v>
      </c>
      <c r="P306" s="12" t="b">
        <v>1</v>
      </c>
      <c r="Q306" s="19">
        <f t="shared" si="14"/>
        <v>10.53</v>
      </c>
    </row>
    <row r="307" spans="1:17" x14ac:dyDescent="0.25">
      <c r="A307" s="12">
        <v>316995</v>
      </c>
      <c r="B307" s="12" t="s">
        <v>35</v>
      </c>
      <c r="C307" s="12" t="s">
        <v>17</v>
      </c>
      <c r="D307" s="12">
        <f t="shared" si="12"/>
        <v>2024</v>
      </c>
      <c r="E307" s="12">
        <f t="shared" si="13"/>
        <v>9</v>
      </c>
      <c r="F307" s="13">
        <v>45564</v>
      </c>
      <c r="G307" s="14">
        <v>0.4861111111111111</v>
      </c>
      <c r="H307" s="14">
        <v>0.54027777777777775</v>
      </c>
      <c r="I307" s="15">
        <v>78</v>
      </c>
      <c r="J307" s="12" t="s">
        <v>21</v>
      </c>
      <c r="K307" s="12" t="s">
        <v>22</v>
      </c>
      <c r="L307" s="16">
        <v>4</v>
      </c>
      <c r="M307" s="15">
        <v>4.63</v>
      </c>
      <c r="N307" s="15">
        <v>9.5</v>
      </c>
      <c r="O307" s="15">
        <v>4.9000000000000004</v>
      </c>
      <c r="P307" s="12" t="b">
        <v>1</v>
      </c>
      <c r="Q307" s="19">
        <f t="shared" si="14"/>
        <v>14.4</v>
      </c>
    </row>
    <row r="308" spans="1:17" x14ac:dyDescent="0.25">
      <c r="A308" s="12">
        <v>406849</v>
      </c>
      <c r="B308" s="12" t="s">
        <v>26</v>
      </c>
      <c r="C308" s="12" t="s">
        <v>17</v>
      </c>
      <c r="D308" s="12">
        <f t="shared" si="12"/>
        <v>2024</v>
      </c>
      <c r="E308" s="12">
        <f t="shared" si="13"/>
        <v>7</v>
      </c>
      <c r="F308" s="13">
        <v>45499</v>
      </c>
      <c r="G308" s="14">
        <v>0.65138888888888891</v>
      </c>
      <c r="H308" s="14">
        <v>0.70347222222222217</v>
      </c>
      <c r="I308" s="15">
        <v>75</v>
      </c>
      <c r="J308" s="12" t="s">
        <v>15</v>
      </c>
      <c r="K308" s="12" t="s">
        <v>16</v>
      </c>
      <c r="L308" s="16">
        <v>3</v>
      </c>
      <c r="M308" s="15">
        <v>23.01</v>
      </c>
      <c r="N308" s="15">
        <v>6.75</v>
      </c>
      <c r="O308" s="15">
        <v>2.98</v>
      </c>
      <c r="P308" s="12" t="b">
        <v>0</v>
      </c>
      <c r="Q308" s="19">
        <f t="shared" si="14"/>
        <v>9.73</v>
      </c>
    </row>
    <row r="309" spans="1:17" x14ac:dyDescent="0.25">
      <c r="A309" s="12">
        <v>787757</v>
      </c>
      <c r="B309" s="12" t="s">
        <v>23</v>
      </c>
      <c r="C309" s="12" t="s">
        <v>34</v>
      </c>
      <c r="D309" s="12">
        <f t="shared" si="12"/>
        <v>2024</v>
      </c>
      <c r="E309" s="12">
        <f t="shared" si="13"/>
        <v>7</v>
      </c>
      <c r="F309" s="13">
        <v>45485</v>
      </c>
      <c r="G309" s="14">
        <v>0.92986111111111114</v>
      </c>
      <c r="H309" s="14">
        <v>0.94930555555555562</v>
      </c>
      <c r="I309" s="15">
        <v>28</v>
      </c>
      <c r="J309" s="12" t="s">
        <v>21</v>
      </c>
      <c r="K309" s="12" t="s">
        <v>16</v>
      </c>
      <c r="L309" s="16">
        <v>5</v>
      </c>
      <c r="M309" s="15">
        <v>10.119999999999999</v>
      </c>
      <c r="N309" s="15">
        <v>10.75</v>
      </c>
      <c r="O309" s="15">
        <v>0.43</v>
      </c>
      <c r="P309" s="12" t="b">
        <v>0</v>
      </c>
      <c r="Q309" s="19">
        <f t="shared" si="14"/>
        <v>11.18</v>
      </c>
    </row>
    <row r="310" spans="1:17" x14ac:dyDescent="0.25">
      <c r="A310" s="12">
        <v>763121</v>
      </c>
      <c r="B310" s="12" t="s">
        <v>26</v>
      </c>
      <c r="C310" s="12" t="s">
        <v>24</v>
      </c>
      <c r="D310" s="12">
        <f t="shared" si="12"/>
        <v>2024</v>
      </c>
      <c r="E310" s="12">
        <f t="shared" si="13"/>
        <v>10</v>
      </c>
      <c r="F310" s="13">
        <v>45583</v>
      </c>
      <c r="G310" s="14">
        <v>0.40486111111111112</v>
      </c>
      <c r="H310" s="14">
        <v>0.4513888888888889</v>
      </c>
      <c r="I310" s="15">
        <v>67</v>
      </c>
      <c r="J310" s="12" t="s">
        <v>15</v>
      </c>
      <c r="K310" s="12" t="s">
        <v>18</v>
      </c>
      <c r="L310" s="16">
        <v>3</v>
      </c>
      <c r="M310" s="15">
        <v>13.13</v>
      </c>
      <c r="N310" s="15">
        <v>6.75</v>
      </c>
      <c r="O310" s="15">
        <v>0.83</v>
      </c>
      <c r="P310" s="12" t="b">
        <v>0</v>
      </c>
      <c r="Q310" s="19">
        <f t="shared" si="14"/>
        <v>7.58</v>
      </c>
    </row>
    <row r="311" spans="1:17" x14ac:dyDescent="0.25">
      <c r="A311" s="12">
        <v>486999</v>
      </c>
      <c r="B311" s="12" t="s">
        <v>36</v>
      </c>
      <c r="C311" s="12" t="s">
        <v>39</v>
      </c>
      <c r="D311" s="12">
        <f t="shared" si="12"/>
        <v>2024</v>
      </c>
      <c r="E311" s="12">
        <f t="shared" si="13"/>
        <v>9</v>
      </c>
      <c r="F311" s="13">
        <v>45546</v>
      </c>
      <c r="G311" s="14">
        <v>0.21249999999999999</v>
      </c>
      <c r="H311" s="14">
        <v>0.27083333333333331</v>
      </c>
      <c r="I311" s="15">
        <v>84</v>
      </c>
      <c r="J311" s="12" t="s">
        <v>15</v>
      </c>
      <c r="K311" s="12" t="s">
        <v>18</v>
      </c>
      <c r="L311" s="16">
        <v>5</v>
      </c>
      <c r="M311" s="15">
        <v>24.32</v>
      </c>
      <c r="N311" s="15">
        <v>9.25</v>
      </c>
      <c r="O311" s="15">
        <v>1.9</v>
      </c>
      <c r="P311" s="12" t="b">
        <v>0</v>
      </c>
      <c r="Q311" s="19">
        <f t="shared" si="14"/>
        <v>11.15</v>
      </c>
    </row>
    <row r="312" spans="1:17" x14ac:dyDescent="0.25">
      <c r="A312" s="12">
        <v>831160</v>
      </c>
      <c r="B312" s="12" t="s">
        <v>25</v>
      </c>
      <c r="C312" s="12" t="s">
        <v>27</v>
      </c>
      <c r="D312" s="12">
        <f t="shared" si="12"/>
        <v>2025</v>
      </c>
      <c r="E312" s="12">
        <f t="shared" si="13"/>
        <v>2</v>
      </c>
      <c r="F312" s="13">
        <v>45707</v>
      </c>
      <c r="G312" s="14">
        <v>9.930555555555555E-2</v>
      </c>
      <c r="H312" s="14">
        <v>0.14097222222222222</v>
      </c>
      <c r="I312" s="15">
        <v>60</v>
      </c>
      <c r="J312" s="12" t="s">
        <v>15</v>
      </c>
      <c r="K312" s="12" t="s">
        <v>31</v>
      </c>
      <c r="L312" s="16">
        <v>1</v>
      </c>
      <c r="M312" s="15">
        <v>12.62</v>
      </c>
      <c r="N312" s="15">
        <v>4.25</v>
      </c>
      <c r="O312" s="15">
        <v>0.97</v>
      </c>
      <c r="P312" s="12" t="b">
        <v>0</v>
      </c>
      <c r="Q312" s="19">
        <f t="shared" si="14"/>
        <v>5.22</v>
      </c>
    </row>
    <row r="313" spans="1:17" x14ac:dyDescent="0.25">
      <c r="A313" s="12">
        <v>397368</v>
      </c>
      <c r="B313" s="12" t="s">
        <v>25</v>
      </c>
      <c r="C313" s="12" t="s">
        <v>20</v>
      </c>
      <c r="D313" s="12">
        <f t="shared" si="12"/>
        <v>2025</v>
      </c>
      <c r="E313" s="12">
        <f t="shared" si="13"/>
        <v>3</v>
      </c>
      <c r="F313" s="13">
        <v>45740</v>
      </c>
      <c r="G313" s="14">
        <v>0.89374999999999993</v>
      </c>
      <c r="H313" s="14">
        <v>0.91180555555555554</v>
      </c>
      <c r="I313" s="15">
        <v>26</v>
      </c>
      <c r="J313" s="12" t="s">
        <v>21</v>
      </c>
      <c r="K313" s="12" t="s">
        <v>28</v>
      </c>
      <c r="L313" s="16">
        <v>5</v>
      </c>
      <c r="M313" s="15">
        <v>19.18</v>
      </c>
      <c r="N313" s="15">
        <v>10.75</v>
      </c>
      <c r="O313" s="15">
        <v>0.14000000000000001</v>
      </c>
      <c r="P313" s="12" t="b">
        <v>0</v>
      </c>
      <c r="Q313" s="19">
        <f t="shared" si="14"/>
        <v>10.89</v>
      </c>
    </row>
    <row r="314" spans="1:17" x14ac:dyDescent="0.25">
      <c r="A314" s="12">
        <v>756596</v>
      </c>
      <c r="B314" s="12" t="s">
        <v>36</v>
      </c>
      <c r="C314" s="12" t="s">
        <v>14</v>
      </c>
      <c r="D314" s="12">
        <f t="shared" si="12"/>
        <v>2024</v>
      </c>
      <c r="E314" s="12">
        <f t="shared" si="13"/>
        <v>4</v>
      </c>
      <c r="F314" s="13">
        <v>45388</v>
      </c>
      <c r="G314" s="14">
        <v>0.49722222222222223</v>
      </c>
      <c r="H314" s="14">
        <v>0.5180555555555556</v>
      </c>
      <c r="I314" s="15">
        <v>30</v>
      </c>
      <c r="J314" s="12" t="s">
        <v>21</v>
      </c>
      <c r="K314" s="12" t="s">
        <v>31</v>
      </c>
      <c r="L314" s="16">
        <v>0</v>
      </c>
      <c r="M314" s="15">
        <v>24.8</v>
      </c>
      <c r="N314" s="15">
        <v>4.5</v>
      </c>
      <c r="O314" s="15">
        <v>2.14</v>
      </c>
      <c r="P314" s="12" t="b">
        <v>1</v>
      </c>
      <c r="Q314" s="19">
        <f t="shared" si="14"/>
        <v>6.6400000000000006</v>
      </c>
    </row>
    <row r="315" spans="1:17" x14ac:dyDescent="0.25">
      <c r="A315" s="12">
        <v>822040</v>
      </c>
      <c r="B315" s="12" t="s">
        <v>23</v>
      </c>
      <c r="C315" s="12" t="s">
        <v>32</v>
      </c>
      <c r="D315" s="12">
        <f t="shared" si="12"/>
        <v>2024</v>
      </c>
      <c r="E315" s="12">
        <f t="shared" si="13"/>
        <v>5</v>
      </c>
      <c r="F315" s="13">
        <v>45415</v>
      </c>
      <c r="G315" s="14">
        <v>0.48125000000000001</v>
      </c>
      <c r="H315" s="14">
        <v>0.51250000000000007</v>
      </c>
      <c r="I315" s="15">
        <v>45</v>
      </c>
      <c r="J315" s="12" t="s">
        <v>15</v>
      </c>
      <c r="K315" s="12" t="s">
        <v>28</v>
      </c>
      <c r="L315" s="16">
        <v>2</v>
      </c>
      <c r="M315" s="15">
        <v>2.52</v>
      </c>
      <c r="N315" s="15">
        <v>5.5</v>
      </c>
      <c r="O315" s="15">
        <v>1.99</v>
      </c>
      <c r="P315" s="12" t="b">
        <v>0</v>
      </c>
      <c r="Q315" s="19">
        <f t="shared" si="14"/>
        <v>7.49</v>
      </c>
    </row>
    <row r="316" spans="1:17" x14ac:dyDescent="0.25">
      <c r="A316" s="12">
        <v>780432</v>
      </c>
      <c r="B316" s="12" t="s">
        <v>23</v>
      </c>
      <c r="C316" s="12" t="s">
        <v>14</v>
      </c>
      <c r="D316" s="12">
        <f t="shared" si="12"/>
        <v>2024</v>
      </c>
      <c r="E316" s="12">
        <f t="shared" si="13"/>
        <v>11</v>
      </c>
      <c r="F316" s="13">
        <v>45599</v>
      </c>
      <c r="G316" s="14">
        <v>0.84722222222222221</v>
      </c>
      <c r="H316" s="14">
        <v>0.90972222222222221</v>
      </c>
      <c r="I316" s="15">
        <v>90</v>
      </c>
      <c r="J316" s="12" t="s">
        <v>21</v>
      </c>
      <c r="K316" s="12" t="s">
        <v>16</v>
      </c>
      <c r="L316" s="16">
        <v>3</v>
      </c>
      <c r="M316" s="15">
        <v>16.559999999999999</v>
      </c>
      <c r="N316" s="15">
        <v>8.25</v>
      </c>
      <c r="O316" s="15">
        <v>3.52</v>
      </c>
      <c r="P316" s="12" t="b">
        <v>1</v>
      </c>
      <c r="Q316" s="19">
        <f t="shared" si="14"/>
        <v>11.77</v>
      </c>
    </row>
    <row r="317" spans="1:17" x14ac:dyDescent="0.25">
      <c r="A317" s="12">
        <v>101139</v>
      </c>
      <c r="B317" s="12" t="s">
        <v>19</v>
      </c>
      <c r="C317" s="12" t="s">
        <v>39</v>
      </c>
      <c r="D317" s="12">
        <f t="shared" si="12"/>
        <v>2024</v>
      </c>
      <c r="E317" s="12">
        <f t="shared" si="13"/>
        <v>3</v>
      </c>
      <c r="F317" s="13">
        <v>45352</v>
      </c>
      <c r="G317" s="14">
        <v>0.53611111111111109</v>
      </c>
      <c r="H317" s="14">
        <v>0.5541666666666667</v>
      </c>
      <c r="I317" s="15">
        <v>26</v>
      </c>
      <c r="J317" s="12" t="s">
        <v>15</v>
      </c>
      <c r="K317" s="12" t="s">
        <v>22</v>
      </c>
      <c r="L317" s="16">
        <v>5</v>
      </c>
      <c r="M317" s="15">
        <v>11.4</v>
      </c>
      <c r="N317" s="15">
        <v>9.25</v>
      </c>
      <c r="O317" s="15">
        <v>0.02</v>
      </c>
      <c r="P317" s="12" t="b">
        <v>0</v>
      </c>
      <c r="Q317" s="19">
        <f t="shared" si="14"/>
        <v>9.27</v>
      </c>
    </row>
    <row r="318" spans="1:17" x14ac:dyDescent="0.25">
      <c r="A318" s="12">
        <v>460263</v>
      </c>
      <c r="B318" s="12" t="s">
        <v>13</v>
      </c>
      <c r="C318" s="12" t="s">
        <v>24</v>
      </c>
      <c r="D318" s="12">
        <f t="shared" si="12"/>
        <v>2024</v>
      </c>
      <c r="E318" s="12">
        <f t="shared" si="13"/>
        <v>4</v>
      </c>
      <c r="F318" s="13">
        <v>45394</v>
      </c>
      <c r="G318" s="14">
        <v>0.66319444444444442</v>
      </c>
      <c r="H318" s="14">
        <v>0.71250000000000002</v>
      </c>
      <c r="I318" s="15">
        <v>71</v>
      </c>
      <c r="J318" s="12" t="s">
        <v>15</v>
      </c>
      <c r="K318" s="12" t="s">
        <v>16</v>
      </c>
      <c r="L318" s="16">
        <v>3</v>
      </c>
      <c r="M318" s="15">
        <v>2.69</v>
      </c>
      <c r="N318" s="15">
        <v>6.75</v>
      </c>
      <c r="O318" s="15">
        <v>2.42</v>
      </c>
      <c r="P318" s="12" t="b">
        <v>0</v>
      </c>
      <c r="Q318" s="19">
        <f t="shared" si="14"/>
        <v>9.17</v>
      </c>
    </row>
    <row r="319" spans="1:17" x14ac:dyDescent="0.25">
      <c r="A319" s="12">
        <v>208214</v>
      </c>
      <c r="B319" s="12" t="s">
        <v>25</v>
      </c>
      <c r="C319" s="12" t="s">
        <v>37</v>
      </c>
      <c r="D319" s="12">
        <f t="shared" si="12"/>
        <v>2024</v>
      </c>
      <c r="E319" s="12">
        <f t="shared" si="13"/>
        <v>8</v>
      </c>
      <c r="F319" s="13">
        <v>45524</v>
      </c>
      <c r="G319" s="14">
        <v>0.4381944444444445</v>
      </c>
      <c r="H319" s="14">
        <v>0.45694444444444443</v>
      </c>
      <c r="I319" s="15">
        <v>27</v>
      </c>
      <c r="J319" s="12" t="s">
        <v>21</v>
      </c>
      <c r="K319" s="12" t="s">
        <v>16</v>
      </c>
      <c r="L319" s="16">
        <v>5</v>
      </c>
      <c r="M319" s="15">
        <v>24.83</v>
      </c>
      <c r="N319" s="15">
        <v>10.75</v>
      </c>
      <c r="O319" s="15">
        <v>0.43</v>
      </c>
      <c r="P319" s="12" t="b">
        <v>0</v>
      </c>
      <c r="Q319" s="19">
        <f t="shared" si="14"/>
        <v>11.18</v>
      </c>
    </row>
    <row r="320" spans="1:17" x14ac:dyDescent="0.25">
      <c r="A320" s="12">
        <v>656278</v>
      </c>
      <c r="B320" s="12" t="s">
        <v>38</v>
      </c>
      <c r="C320" s="12" t="s">
        <v>14</v>
      </c>
      <c r="D320" s="12">
        <f t="shared" si="12"/>
        <v>2025</v>
      </c>
      <c r="E320" s="12">
        <f t="shared" si="13"/>
        <v>4</v>
      </c>
      <c r="F320" s="13">
        <v>45766</v>
      </c>
      <c r="G320" s="14">
        <v>4.8611111111111112E-2</v>
      </c>
      <c r="H320" s="14">
        <v>7.013888888888889E-2</v>
      </c>
      <c r="I320" s="15">
        <v>31</v>
      </c>
      <c r="J320" s="12" t="s">
        <v>21</v>
      </c>
      <c r="K320" s="12" t="s">
        <v>28</v>
      </c>
      <c r="L320" s="16">
        <v>5</v>
      </c>
      <c r="M320" s="15">
        <v>5.72</v>
      </c>
      <c r="N320" s="15">
        <v>10.75</v>
      </c>
      <c r="O320" s="15">
        <v>3.74</v>
      </c>
      <c r="P320" s="12" t="b">
        <v>1</v>
      </c>
      <c r="Q320" s="19">
        <f t="shared" si="14"/>
        <v>14.49</v>
      </c>
    </row>
    <row r="321" spans="1:17" x14ac:dyDescent="0.25">
      <c r="A321" s="12">
        <v>531709</v>
      </c>
      <c r="B321" s="12" t="s">
        <v>38</v>
      </c>
      <c r="C321" s="12" t="s">
        <v>39</v>
      </c>
      <c r="D321" s="12">
        <f t="shared" si="12"/>
        <v>2024</v>
      </c>
      <c r="E321" s="12">
        <f t="shared" si="13"/>
        <v>6</v>
      </c>
      <c r="F321" s="13">
        <v>45460</v>
      </c>
      <c r="G321" s="14">
        <v>0.73888888888888893</v>
      </c>
      <c r="H321" s="14">
        <v>0.75347222222222221</v>
      </c>
      <c r="I321" s="15">
        <v>21</v>
      </c>
      <c r="J321" s="12" t="s">
        <v>15</v>
      </c>
      <c r="K321" s="12" t="s">
        <v>16</v>
      </c>
      <c r="L321" s="16">
        <v>0</v>
      </c>
      <c r="M321" s="15">
        <v>14.94</v>
      </c>
      <c r="N321" s="15">
        <v>3</v>
      </c>
      <c r="O321" s="15">
        <v>1.1499999999999999</v>
      </c>
      <c r="P321" s="12" t="b">
        <v>0</v>
      </c>
      <c r="Q321" s="19">
        <f t="shared" si="14"/>
        <v>4.1500000000000004</v>
      </c>
    </row>
    <row r="322" spans="1:17" x14ac:dyDescent="0.25">
      <c r="A322" s="12">
        <v>550246</v>
      </c>
      <c r="B322" s="12" t="s">
        <v>25</v>
      </c>
      <c r="C322" s="12" t="s">
        <v>34</v>
      </c>
      <c r="D322" s="12">
        <f t="shared" si="12"/>
        <v>2024</v>
      </c>
      <c r="E322" s="12">
        <f t="shared" si="13"/>
        <v>7</v>
      </c>
      <c r="F322" s="13">
        <v>45484</v>
      </c>
      <c r="G322" s="14">
        <v>0.46111111111111108</v>
      </c>
      <c r="H322" s="14">
        <v>0.49236111111111108</v>
      </c>
      <c r="I322" s="15">
        <v>45</v>
      </c>
      <c r="J322" s="12" t="s">
        <v>15</v>
      </c>
      <c r="K322" s="12" t="s">
        <v>16</v>
      </c>
      <c r="L322" s="16">
        <v>4</v>
      </c>
      <c r="M322" s="15">
        <v>15.22</v>
      </c>
      <c r="N322" s="15">
        <v>8</v>
      </c>
      <c r="O322" s="15">
        <v>2.16</v>
      </c>
      <c r="P322" s="12" t="b">
        <v>0</v>
      </c>
      <c r="Q322" s="19">
        <f t="shared" si="14"/>
        <v>10.16</v>
      </c>
    </row>
    <row r="323" spans="1:17" x14ac:dyDescent="0.25">
      <c r="A323" s="12">
        <v>398761</v>
      </c>
      <c r="B323" s="12" t="s">
        <v>35</v>
      </c>
      <c r="C323" s="12" t="s">
        <v>32</v>
      </c>
      <c r="D323" s="12">
        <f t="shared" si="12"/>
        <v>2024</v>
      </c>
      <c r="E323" s="12">
        <f t="shared" si="13"/>
        <v>6</v>
      </c>
      <c r="F323" s="13">
        <v>45451</v>
      </c>
      <c r="G323" s="14">
        <v>0.57430555555555551</v>
      </c>
      <c r="H323" s="14">
        <v>0.62708333333333333</v>
      </c>
      <c r="I323" s="15">
        <v>76</v>
      </c>
      <c r="J323" s="12" t="s">
        <v>15</v>
      </c>
      <c r="K323" s="12" t="s">
        <v>31</v>
      </c>
      <c r="L323" s="16">
        <v>2</v>
      </c>
      <c r="M323" s="15">
        <v>16.329999999999998</v>
      </c>
      <c r="N323" s="15">
        <v>5.5</v>
      </c>
      <c r="O323" s="15">
        <v>3.92</v>
      </c>
      <c r="P323" s="12" t="b">
        <v>1</v>
      </c>
      <c r="Q323" s="19">
        <f t="shared" si="14"/>
        <v>9.42</v>
      </c>
    </row>
    <row r="324" spans="1:17" x14ac:dyDescent="0.25">
      <c r="A324" s="12">
        <v>932336</v>
      </c>
      <c r="B324" s="12" t="s">
        <v>19</v>
      </c>
      <c r="C324" s="12" t="s">
        <v>39</v>
      </c>
      <c r="D324" s="12">
        <f t="shared" si="12"/>
        <v>2024</v>
      </c>
      <c r="E324" s="12">
        <f t="shared" si="13"/>
        <v>10</v>
      </c>
      <c r="F324" s="13">
        <v>45591</v>
      </c>
      <c r="G324" s="14">
        <v>0.72569444444444453</v>
      </c>
      <c r="H324" s="14">
        <v>0.74236111111111114</v>
      </c>
      <c r="I324" s="15">
        <v>24</v>
      </c>
      <c r="J324" s="12" t="s">
        <v>15</v>
      </c>
      <c r="K324" s="12" t="s">
        <v>31</v>
      </c>
      <c r="L324" s="16">
        <v>5</v>
      </c>
      <c r="M324" s="15">
        <v>15.05</v>
      </c>
      <c r="N324" s="15">
        <v>9.25</v>
      </c>
      <c r="O324" s="15">
        <v>2.64</v>
      </c>
      <c r="P324" s="12" t="b">
        <v>1</v>
      </c>
      <c r="Q324" s="19">
        <f t="shared" si="14"/>
        <v>11.89</v>
      </c>
    </row>
    <row r="325" spans="1:17" x14ac:dyDescent="0.25">
      <c r="A325" s="12">
        <v>112653</v>
      </c>
      <c r="B325" s="12" t="s">
        <v>25</v>
      </c>
      <c r="C325" s="12" t="s">
        <v>37</v>
      </c>
      <c r="D325" s="12">
        <f t="shared" si="12"/>
        <v>2024</v>
      </c>
      <c r="E325" s="12">
        <f t="shared" si="13"/>
        <v>4</v>
      </c>
      <c r="F325" s="13">
        <v>45394</v>
      </c>
      <c r="G325" s="14">
        <v>0.51388888888888895</v>
      </c>
      <c r="H325" s="14">
        <v>0.55486111111111114</v>
      </c>
      <c r="I325" s="15">
        <v>59</v>
      </c>
      <c r="J325" s="12" t="s">
        <v>21</v>
      </c>
      <c r="K325" s="12" t="s">
        <v>28</v>
      </c>
      <c r="L325" s="16">
        <v>4</v>
      </c>
      <c r="M325" s="15">
        <v>17.23</v>
      </c>
      <c r="N325" s="15">
        <v>9.5</v>
      </c>
      <c r="O325" s="15">
        <v>2.29</v>
      </c>
      <c r="P325" s="12" t="b">
        <v>0</v>
      </c>
      <c r="Q325" s="19">
        <f t="shared" si="14"/>
        <v>11.79</v>
      </c>
    </row>
    <row r="326" spans="1:17" x14ac:dyDescent="0.25">
      <c r="A326" s="12">
        <v>907788</v>
      </c>
      <c r="B326" s="12" t="s">
        <v>13</v>
      </c>
      <c r="C326" s="12" t="s">
        <v>14</v>
      </c>
      <c r="D326" s="12">
        <f t="shared" ref="D326:D389" si="15">YEAR(F326)</f>
        <v>2025</v>
      </c>
      <c r="E326" s="12">
        <f t="shared" ref="E326:E389" si="16">MONTH(F326)</f>
        <v>4</v>
      </c>
      <c r="F326" s="13">
        <v>45748</v>
      </c>
      <c r="G326" s="14">
        <v>0.21805555555555556</v>
      </c>
      <c r="H326" s="14">
        <v>0.23055555555555554</v>
      </c>
      <c r="I326" s="15">
        <v>18</v>
      </c>
      <c r="J326" s="12" t="s">
        <v>15</v>
      </c>
      <c r="K326" s="12" t="s">
        <v>28</v>
      </c>
      <c r="L326" s="16">
        <v>1</v>
      </c>
      <c r="M326" s="15">
        <v>1.48</v>
      </c>
      <c r="N326" s="15">
        <v>4.25</v>
      </c>
      <c r="O326" s="15">
        <v>0.18</v>
      </c>
      <c r="P326" s="12" t="b">
        <v>0</v>
      </c>
      <c r="Q326" s="19">
        <f t="shared" ref="Q326:Q389" si="17">N326+O326</f>
        <v>4.43</v>
      </c>
    </row>
    <row r="327" spans="1:17" x14ac:dyDescent="0.25">
      <c r="A327" s="12">
        <v>927630</v>
      </c>
      <c r="B327" s="12" t="s">
        <v>33</v>
      </c>
      <c r="C327" s="12" t="s">
        <v>20</v>
      </c>
      <c r="D327" s="12">
        <f t="shared" si="15"/>
        <v>2024</v>
      </c>
      <c r="E327" s="12">
        <f t="shared" si="16"/>
        <v>8</v>
      </c>
      <c r="F327" s="13">
        <v>45514</v>
      </c>
      <c r="G327" s="14">
        <v>0.52152777777777781</v>
      </c>
      <c r="H327" s="14">
        <v>0.58402777777777781</v>
      </c>
      <c r="I327" s="15">
        <v>90</v>
      </c>
      <c r="J327" s="12" t="s">
        <v>21</v>
      </c>
      <c r="K327" s="12" t="s">
        <v>31</v>
      </c>
      <c r="L327" s="16">
        <v>5</v>
      </c>
      <c r="M327" s="15">
        <v>10.36</v>
      </c>
      <c r="N327" s="15">
        <v>10.75</v>
      </c>
      <c r="O327" s="15">
        <v>3.2</v>
      </c>
      <c r="P327" s="12" t="b">
        <v>1</v>
      </c>
      <c r="Q327" s="19">
        <f t="shared" si="17"/>
        <v>13.95</v>
      </c>
    </row>
    <row r="328" spans="1:17" x14ac:dyDescent="0.25">
      <c r="A328" s="12">
        <v>663772</v>
      </c>
      <c r="B328" s="12" t="s">
        <v>38</v>
      </c>
      <c r="C328" s="12" t="s">
        <v>34</v>
      </c>
      <c r="D328" s="12">
        <f t="shared" si="15"/>
        <v>2024</v>
      </c>
      <c r="E328" s="12">
        <f t="shared" si="16"/>
        <v>8</v>
      </c>
      <c r="F328" s="13">
        <v>45507</v>
      </c>
      <c r="G328" s="14">
        <v>0.51527777777777783</v>
      </c>
      <c r="H328" s="14">
        <v>0.52916666666666667</v>
      </c>
      <c r="I328" s="15">
        <v>20</v>
      </c>
      <c r="J328" s="12" t="s">
        <v>21</v>
      </c>
      <c r="K328" s="12" t="s">
        <v>18</v>
      </c>
      <c r="L328" s="16">
        <v>4</v>
      </c>
      <c r="M328" s="15">
        <v>23.06</v>
      </c>
      <c r="N328" s="15">
        <v>9.5</v>
      </c>
      <c r="O328" s="15">
        <v>4.87</v>
      </c>
      <c r="P328" s="12" t="b">
        <v>1</v>
      </c>
      <c r="Q328" s="19">
        <f t="shared" si="17"/>
        <v>14.370000000000001</v>
      </c>
    </row>
    <row r="329" spans="1:17" x14ac:dyDescent="0.25">
      <c r="A329" s="12">
        <v>262924</v>
      </c>
      <c r="B329" s="12" t="s">
        <v>29</v>
      </c>
      <c r="C329" s="12" t="s">
        <v>37</v>
      </c>
      <c r="D329" s="12">
        <f t="shared" si="15"/>
        <v>2024</v>
      </c>
      <c r="E329" s="12">
        <f t="shared" si="16"/>
        <v>10</v>
      </c>
      <c r="F329" s="13">
        <v>45595</v>
      </c>
      <c r="G329" s="14">
        <v>0.48958333333333331</v>
      </c>
      <c r="H329" s="14">
        <v>0.54861111111111105</v>
      </c>
      <c r="I329" s="15">
        <v>85</v>
      </c>
      <c r="J329" s="12" t="s">
        <v>15</v>
      </c>
      <c r="K329" s="12" t="s">
        <v>28</v>
      </c>
      <c r="L329" s="16">
        <v>5</v>
      </c>
      <c r="M329" s="15">
        <v>11.22</v>
      </c>
      <c r="N329" s="15">
        <v>9.25</v>
      </c>
      <c r="O329" s="15">
        <v>2.86</v>
      </c>
      <c r="P329" s="12" t="b">
        <v>0</v>
      </c>
      <c r="Q329" s="19">
        <f t="shared" si="17"/>
        <v>12.11</v>
      </c>
    </row>
    <row r="330" spans="1:17" x14ac:dyDescent="0.25">
      <c r="A330" s="12">
        <v>350229</v>
      </c>
      <c r="B330" s="12" t="s">
        <v>35</v>
      </c>
      <c r="C330" s="12" t="s">
        <v>30</v>
      </c>
      <c r="D330" s="12">
        <f t="shared" si="15"/>
        <v>2024</v>
      </c>
      <c r="E330" s="12">
        <f t="shared" si="16"/>
        <v>3</v>
      </c>
      <c r="F330" s="13">
        <v>45358</v>
      </c>
      <c r="G330" s="14">
        <v>0.96319444444444446</v>
      </c>
      <c r="H330" s="14">
        <v>8.3333333333333332E-3</v>
      </c>
      <c r="I330" s="15">
        <v>65</v>
      </c>
      <c r="J330" s="12" t="s">
        <v>15</v>
      </c>
      <c r="K330" s="12" t="s">
        <v>31</v>
      </c>
      <c r="L330" s="16">
        <v>4</v>
      </c>
      <c r="M330" s="15">
        <v>15.42</v>
      </c>
      <c r="N330" s="15">
        <v>8</v>
      </c>
      <c r="O330" s="15">
        <v>0.93</v>
      </c>
      <c r="P330" s="12" t="b">
        <v>0</v>
      </c>
      <c r="Q330" s="19">
        <f t="shared" si="17"/>
        <v>8.93</v>
      </c>
    </row>
    <row r="331" spans="1:17" x14ac:dyDescent="0.25">
      <c r="A331" s="12">
        <v>877722</v>
      </c>
      <c r="B331" s="12" t="s">
        <v>23</v>
      </c>
      <c r="C331" s="12" t="s">
        <v>27</v>
      </c>
      <c r="D331" s="12">
        <f t="shared" si="15"/>
        <v>2024</v>
      </c>
      <c r="E331" s="12">
        <f t="shared" si="16"/>
        <v>1</v>
      </c>
      <c r="F331" s="13">
        <v>45301</v>
      </c>
      <c r="G331" s="14">
        <v>0.83680555555555547</v>
      </c>
      <c r="H331" s="14">
        <v>0.85555555555555562</v>
      </c>
      <c r="I331" s="15">
        <v>27</v>
      </c>
      <c r="J331" s="12" t="s">
        <v>15</v>
      </c>
      <c r="K331" s="12" t="s">
        <v>16</v>
      </c>
      <c r="L331" s="16">
        <v>3</v>
      </c>
      <c r="M331" s="15">
        <v>23.85</v>
      </c>
      <c r="N331" s="15">
        <v>6.75</v>
      </c>
      <c r="O331" s="15">
        <v>1.57</v>
      </c>
      <c r="P331" s="12" t="b">
        <v>0</v>
      </c>
      <c r="Q331" s="19">
        <f t="shared" si="17"/>
        <v>8.32</v>
      </c>
    </row>
    <row r="332" spans="1:17" x14ac:dyDescent="0.25">
      <c r="A332" s="12">
        <v>921021</v>
      </c>
      <c r="B332" s="12" t="s">
        <v>26</v>
      </c>
      <c r="C332" s="12" t="s">
        <v>34</v>
      </c>
      <c r="D332" s="12">
        <f t="shared" si="15"/>
        <v>2024</v>
      </c>
      <c r="E332" s="12">
        <f t="shared" si="16"/>
        <v>10</v>
      </c>
      <c r="F332" s="13">
        <v>45580</v>
      </c>
      <c r="G332" s="14">
        <v>0.83888888888888891</v>
      </c>
      <c r="H332" s="14">
        <v>0.8569444444444444</v>
      </c>
      <c r="I332" s="15">
        <v>26</v>
      </c>
      <c r="J332" s="12" t="s">
        <v>21</v>
      </c>
      <c r="K332" s="12" t="s">
        <v>18</v>
      </c>
      <c r="L332" s="16">
        <v>0</v>
      </c>
      <c r="M332" s="15">
        <v>8.7100000000000009</v>
      </c>
      <c r="N332" s="15">
        <v>4.5</v>
      </c>
      <c r="O332" s="15">
        <v>1.29</v>
      </c>
      <c r="P332" s="12" t="b">
        <v>0</v>
      </c>
      <c r="Q332" s="19">
        <f t="shared" si="17"/>
        <v>5.79</v>
      </c>
    </row>
    <row r="333" spans="1:17" x14ac:dyDescent="0.25">
      <c r="A333" s="12">
        <v>649300</v>
      </c>
      <c r="B333" s="12" t="s">
        <v>13</v>
      </c>
      <c r="C333" s="12" t="s">
        <v>32</v>
      </c>
      <c r="D333" s="12">
        <f t="shared" si="15"/>
        <v>2025</v>
      </c>
      <c r="E333" s="12">
        <f t="shared" si="16"/>
        <v>3</v>
      </c>
      <c r="F333" s="13">
        <v>45739</v>
      </c>
      <c r="G333" s="14">
        <v>0.8979166666666667</v>
      </c>
      <c r="H333" s="14">
        <v>0.9604166666666667</v>
      </c>
      <c r="I333" s="15">
        <v>90</v>
      </c>
      <c r="J333" s="12" t="s">
        <v>15</v>
      </c>
      <c r="K333" s="12" t="s">
        <v>31</v>
      </c>
      <c r="L333" s="16">
        <v>3</v>
      </c>
      <c r="M333" s="15">
        <v>13.01</v>
      </c>
      <c r="N333" s="15">
        <v>6.75</v>
      </c>
      <c r="O333" s="15">
        <v>0.28000000000000003</v>
      </c>
      <c r="P333" s="12" t="b">
        <v>1</v>
      </c>
      <c r="Q333" s="19">
        <f t="shared" si="17"/>
        <v>7.03</v>
      </c>
    </row>
    <row r="334" spans="1:17" x14ac:dyDescent="0.25">
      <c r="A334" s="12">
        <v>694423</v>
      </c>
      <c r="B334" s="12" t="s">
        <v>23</v>
      </c>
      <c r="C334" s="12" t="s">
        <v>37</v>
      </c>
      <c r="D334" s="12">
        <f t="shared" si="15"/>
        <v>2024</v>
      </c>
      <c r="E334" s="12">
        <f t="shared" si="16"/>
        <v>5</v>
      </c>
      <c r="F334" s="13">
        <v>45414</v>
      </c>
      <c r="G334" s="14">
        <v>0.18611111111111112</v>
      </c>
      <c r="H334" s="14">
        <v>0.21527777777777779</v>
      </c>
      <c r="I334" s="15">
        <v>42</v>
      </c>
      <c r="J334" s="12" t="s">
        <v>15</v>
      </c>
      <c r="K334" s="12" t="s">
        <v>22</v>
      </c>
      <c r="L334" s="16">
        <v>5</v>
      </c>
      <c r="M334" s="15">
        <v>18.21</v>
      </c>
      <c r="N334" s="15">
        <v>9.25</v>
      </c>
      <c r="O334" s="15">
        <v>0.69</v>
      </c>
      <c r="P334" s="12" t="b">
        <v>0</v>
      </c>
      <c r="Q334" s="19">
        <f t="shared" si="17"/>
        <v>9.94</v>
      </c>
    </row>
    <row r="335" spans="1:17" x14ac:dyDescent="0.25">
      <c r="A335" s="12">
        <v>633541</v>
      </c>
      <c r="B335" s="12" t="s">
        <v>35</v>
      </c>
      <c r="C335" s="12" t="s">
        <v>14</v>
      </c>
      <c r="D335" s="12">
        <f t="shared" si="15"/>
        <v>2024</v>
      </c>
      <c r="E335" s="12">
        <f t="shared" si="16"/>
        <v>1</v>
      </c>
      <c r="F335" s="13">
        <v>45301</v>
      </c>
      <c r="G335" s="14">
        <v>0.54375000000000007</v>
      </c>
      <c r="H335" s="14">
        <v>0.57222222222222219</v>
      </c>
      <c r="I335" s="15">
        <v>41</v>
      </c>
      <c r="J335" s="12" t="s">
        <v>15</v>
      </c>
      <c r="K335" s="12" t="s">
        <v>31</v>
      </c>
      <c r="L335" s="16">
        <v>2</v>
      </c>
      <c r="M335" s="15">
        <v>9.8800000000000008</v>
      </c>
      <c r="N335" s="15">
        <v>5.5</v>
      </c>
      <c r="O335" s="15">
        <v>0.45</v>
      </c>
      <c r="P335" s="12" t="b">
        <v>0</v>
      </c>
      <c r="Q335" s="19">
        <f t="shared" si="17"/>
        <v>5.95</v>
      </c>
    </row>
    <row r="336" spans="1:17" x14ac:dyDescent="0.25">
      <c r="A336" s="12">
        <v>999138</v>
      </c>
      <c r="B336" s="12" t="s">
        <v>35</v>
      </c>
      <c r="C336" s="12" t="s">
        <v>20</v>
      </c>
      <c r="D336" s="12">
        <f t="shared" si="15"/>
        <v>2025</v>
      </c>
      <c r="E336" s="12">
        <f t="shared" si="16"/>
        <v>5</v>
      </c>
      <c r="F336" s="13">
        <v>45801</v>
      </c>
      <c r="G336" s="14">
        <v>0.29930555555555555</v>
      </c>
      <c r="H336" s="14">
        <v>0.3430555555555555</v>
      </c>
      <c r="I336" s="15">
        <v>63</v>
      </c>
      <c r="J336" s="12" t="s">
        <v>15</v>
      </c>
      <c r="K336" s="12" t="s">
        <v>28</v>
      </c>
      <c r="L336" s="16">
        <v>1</v>
      </c>
      <c r="M336" s="15">
        <v>10.7</v>
      </c>
      <c r="N336" s="15">
        <v>4.25</v>
      </c>
      <c r="O336" s="15">
        <v>3.6</v>
      </c>
      <c r="P336" s="12" t="b">
        <v>1</v>
      </c>
      <c r="Q336" s="19">
        <f t="shared" si="17"/>
        <v>7.85</v>
      </c>
    </row>
    <row r="337" spans="1:17" x14ac:dyDescent="0.25">
      <c r="A337" s="12">
        <v>384434</v>
      </c>
      <c r="B337" s="12" t="s">
        <v>13</v>
      </c>
      <c r="C337" s="12" t="s">
        <v>17</v>
      </c>
      <c r="D337" s="12">
        <f t="shared" si="15"/>
        <v>2024</v>
      </c>
      <c r="E337" s="12">
        <f t="shared" si="16"/>
        <v>10</v>
      </c>
      <c r="F337" s="13">
        <v>45581</v>
      </c>
      <c r="G337" s="14">
        <v>0.56805555555555554</v>
      </c>
      <c r="H337" s="14">
        <v>0.5854166666666667</v>
      </c>
      <c r="I337" s="15">
        <v>25</v>
      </c>
      <c r="J337" s="12" t="s">
        <v>15</v>
      </c>
      <c r="K337" s="12" t="s">
        <v>16</v>
      </c>
      <c r="L337" s="16">
        <v>1</v>
      </c>
      <c r="M337" s="15">
        <v>20.21</v>
      </c>
      <c r="N337" s="15">
        <v>4.25</v>
      </c>
      <c r="O337" s="15">
        <v>2.94</v>
      </c>
      <c r="P337" s="12" t="b">
        <v>0</v>
      </c>
      <c r="Q337" s="19">
        <f t="shared" si="17"/>
        <v>7.1899999999999995</v>
      </c>
    </row>
    <row r="338" spans="1:17" x14ac:dyDescent="0.25">
      <c r="A338" s="12">
        <v>520400</v>
      </c>
      <c r="B338" s="12" t="s">
        <v>13</v>
      </c>
      <c r="C338" s="12" t="s">
        <v>39</v>
      </c>
      <c r="D338" s="12">
        <f t="shared" si="15"/>
        <v>2024</v>
      </c>
      <c r="E338" s="12">
        <f t="shared" si="16"/>
        <v>8</v>
      </c>
      <c r="F338" s="13">
        <v>45511</v>
      </c>
      <c r="G338" s="14">
        <v>0.27361111111111108</v>
      </c>
      <c r="H338" s="14">
        <v>0.30763888888888891</v>
      </c>
      <c r="I338" s="15">
        <v>49</v>
      </c>
      <c r="J338" s="12" t="s">
        <v>21</v>
      </c>
      <c r="K338" s="12" t="s">
        <v>18</v>
      </c>
      <c r="L338" s="16">
        <v>4</v>
      </c>
      <c r="M338" s="15">
        <v>11.69</v>
      </c>
      <c r="N338" s="15">
        <v>9.5</v>
      </c>
      <c r="O338" s="15">
        <v>1.1100000000000001</v>
      </c>
      <c r="P338" s="12" t="b">
        <v>0</v>
      </c>
      <c r="Q338" s="19">
        <f t="shared" si="17"/>
        <v>10.61</v>
      </c>
    </row>
    <row r="339" spans="1:17" x14ac:dyDescent="0.25">
      <c r="A339" s="12">
        <v>405759</v>
      </c>
      <c r="B339" s="12" t="s">
        <v>38</v>
      </c>
      <c r="C339" s="12" t="s">
        <v>32</v>
      </c>
      <c r="D339" s="12">
        <f t="shared" si="15"/>
        <v>2025</v>
      </c>
      <c r="E339" s="12">
        <f t="shared" si="16"/>
        <v>4</v>
      </c>
      <c r="F339" s="13">
        <v>45775</v>
      </c>
      <c r="G339" s="14">
        <v>0.67847222222222225</v>
      </c>
      <c r="H339" s="14">
        <v>0.70694444444444438</v>
      </c>
      <c r="I339" s="15">
        <v>41</v>
      </c>
      <c r="J339" s="12" t="s">
        <v>21</v>
      </c>
      <c r="K339" s="12" t="s">
        <v>28</v>
      </c>
      <c r="L339" s="16">
        <v>4</v>
      </c>
      <c r="M339" s="15">
        <v>24.31</v>
      </c>
      <c r="N339" s="15">
        <v>9.5</v>
      </c>
      <c r="O339" s="15">
        <v>2.99</v>
      </c>
      <c r="P339" s="12" t="b">
        <v>0</v>
      </c>
      <c r="Q339" s="19">
        <f t="shared" si="17"/>
        <v>12.49</v>
      </c>
    </row>
    <row r="340" spans="1:17" x14ac:dyDescent="0.25">
      <c r="A340" s="12">
        <v>913575</v>
      </c>
      <c r="B340" s="12" t="s">
        <v>19</v>
      </c>
      <c r="C340" s="12" t="s">
        <v>20</v>
      </c>
      <c r="D340" s="12">
        <f t="shared" si="15"/>
        <v>2024</v>
      </c>
      <c r="E340" s="12">
        <f t="shared" si="16"/>
        <v>7</v>
      </c>
      <c r="F340" s="13">
        <v>45482</v>
      </c>
      <c r="G340" s="14">
        <v>0.39513888888888887</v>
      </c>
      <c r="H340" s="14">
        <v>0.4152777777777778</v>
      </c>
      <c r="I340" s="15">
        <v>29</v>
      </c>
      <c r="J340" s="12" t="s">
        <v>15</v>
      </c>
      <c r="K340" s="12" t="s">
        <v>31</v>
      </c>
      <c r="L340" s="16">
        <v>0</v>
      </c>
      <c r="M340" s="15">
        <v>6.21</v>
      </c>
      <c r="N340" s="15">
        <v>3</v>
      </c>
      <c r="O340" s="15">
        <v>1.04</v>
      </c>
      <c r="P340" s="12" t="b">
        <v>0</v>
      </c>
      <c r="Q340" s="19">
        <f t="shared" si="17"/>
        <v>4.04</v>
      </c>
    </row>
    <row r="341" spans="1:17" x14ac:dyDescent="0.25">
      <c r="A341" s="12">
        <v>980357</v>
      </c>
      <c r="B341" s="12" t="s">
        <v>35</v>
      </c>
      <c r="C341" s="12" t="s">
        <v>37</v>
      </c>
      <c r="D341" s="12">
        <f t="shared" si="15"/>
        <v>2024</v>
      </c>
      <c r="E341" s="12">
        <f t="shared" si="16"/>
        <v>1</v>
      </c>
      <c r="F341" s="13">
        <v>45293</v>
      </c>
      <c r="G341" s="14">
        <v>0.13541666666666666</v>
      </c>
      <c r="H341" s="14">
        <v>0.17569444444444446</v>
      </c>
      <c r="I341" s="15">
        <v>58</v>
      </c>
      <c r="J341" s="12" t="s">
        <v>21</v>
      </c>
      <c r="K341" s="12" t="s">
        <v>18</v>
      </c>
      <c r="L341" s="16">
        <v>1</v>
      </c>
      <c r="M341" s="15">
        <v>13.48</v>
      </c>
      <c r="N341" s="15">
        <v>5.75</v>
      </c>
      <c r="O341" s="15">
        <v>0.71</v>
      </c>
      <c r="P341" s="12" t="b">
        <v>0</v>
      </c>
      <c r="Q341" s="19">
        <f t="shared" si="17"/>
        <v>6.46</v>
      </c>
    </row>
    <row r="342" spans="1:17" x14ac:dyDescent="0.25">
      <c r="A342" s="12">
        <v>615929</v>
      </c>
      <c r="B342" s="12" t="s">
        <v>35</v>
      </c>
      <c r="C342" s="12" t="s">
        <v>34</v>
      </c>
      <c r="D342" s="12">
        <f t="shared" si="15"/>
        <v>2024</v>
      </c>
      <c r="E342" s="12">
        <f t="shared" si="16"/>
        <v>8</v>
      </c>
      <c r="F342" s="13">
        <v>45509</v>
      </c>
      <c r="G342" s="14">
        <v>0.34652777777777777</v>
      </c>
      <c r="H342" s="14">
        <v>0.3611111111111111</v>
      </c>
      <c r="I342" s="15">
        <v>21</v>
      </c>
      <c r="J342" s="12" t="s">
        <v>15</v>
      </c>
      <c r="K342" s="12" t="s">
        <v>16</v>
      </c>
      <c r="L342" s="16">
        <v>4</v>
      </c>
      <c r="M342" s="15">
        <v>10.62</v>
      </c>
      <c r="N342" s="15">
        <v>8</v>
      </c>
      <c r="O342" s="15">
        <v>2.69</v>
      </c>
      <c r="P342" s="12" t="b">
        <v>0</v>
      </c>
      <c r="Q342" s="19">
        <f t="shared" si="17"/>
        <v>10.69</v>
      </c>
    </row>
    <row r="343" spans="1:17" x14ac:dyDescent="0.25">
      <c r="A343" s="12">
        <v>580728</v>
      </c>
      <c r="B343" s="12" t="s">
        <v>13</v>
      </c>
      <c r="C343" s="12" t="s">
        <v>17</v>
      </c>
      <c r="D343" s="12">
        <f t="shared" si="15"/>
        <v>2024</v>
      </c>
      <c r="E343" s="12">
        <f t="shared" si="16"/>
        <v>3</v>
      </c>
      <c r="F343" s="13">
        <v>45366</v>
      </c>
      <c r="G343" s="14">
        <v>0.23680555555555557</v>
      </c>
      <c r="H343" s="14">
        <v>0.28819444444444448</v>
      </c>
      <c r="I343" s="15">
        <v>74</v>
      </c>
      <c r="J343" s="12" t="s">
        <v>15</v>
      </c>
      <c r="K343" s="12" t="s">
        <v>31</v>
      </c>
      <c r="L343" s="16">
        <v>0</v>
      </c>
      <c r="M343" s="15">
        <v>15</v>
      </c>
      <c r="N343" s="15">
        <v>3</v>
      </c>
      <c r="O343" s="15">
        <v>0.19</v>
      </c>
      <c r="P343" s="12" t="b">
        <v>0</v>
      </c>
      <c r="Q343" s="19">
        <f t="shared" si="17"/>
        <v>3.19</v>
      </c>
    </row>
    <row r="344" spans="1:17" x14ac:dyDescent="0.25">
      <c r="A344" s="12">
        <v>794622</v>
      </c>
      <c r="B344" s="12" t="s">
        <v>23</v>
      </c>
      <c r="C344" s="12" t="s">
        <v>30</v>
      </c>
      <c r="D344" s="12">
        <f t="shared" si="15"/>
        <v>2024</v>
      </c>
      <c r="E344" s="12">
        <f t="shared" si="16"/>
        <v>8</v>
      </c>
      <c r="F344" s="13">
        <v>45518</v>
      </c>
      <c r="G344" s="14">
        <v>0.55138888888888882</v>
      </c>
      <c r="H344" s="14">
        <v>0.58124999999999993</v>
      </c>
      <c r="I344" s="15">
        <v>43</v>
      </c>
      <c r="J344" s="12" t="s">
        <v>21</v>
      </c>
      <c r="K344" s="12" t="s">
        <v>31</v>
      </c>
      <c r="L344" s="16">
        <v>5</v>
      </c>
      <c r="M344" s="15">
        <v>20.88</v>
      </c>
      <c r="N344" s="15">
        <v>10.75</v>
      </c>
      <c r="O344" s="15">
        <v>0.98</v>
      </c>
      <c r="P344" s="12" t="b">
        <v>0</v>
      </c>
      <c r="Q344" s="19">
        <f t="shared" si="17"/>
        <v>11.73</v>
      </c>
    </row>
    <row r="345" spans="1:17" x14ac:dyDescent="0.25">
      <c r="A345" s="12">
        <v>574751</v>
      </c>
      <c r="B345" s="12" t="s">
        <v>26</v>
      </c>
      <c r="C345" s="12" t="s">
        <v>30</v>
      </c>
      <c r="D345" s="12">
        <f t="shared" si="15"/>
        <v>2024</v>
      </c>
      <c r="E345" s="12">
        <f t="shared" si="16"/>
        <v>2</v>
      </c>
      <c r="F345" s="13">
        <v>45350</v>
      </c>
      <c r="G345" s="14">
        <v>1.1111111111111112E-2</v>
      </c>
      <c r="H345" s="14">
        <v>3.5416666666666666E-2</v>
      </c>
      <c r="I345" s="15">
        <v>35</v>
      </c>
      <c r="J345" s="12" t="s">
        <v>15</v>
      </c>
      <c r="K345" s="12" t="s">
        <v>22</v>
      </c>
      <c r="L345" s="16">
        <v>0</v>
      </c>
      <c r="M345" s="15">
        <v>4.3099999999999996</v>
      </c>
      <c r="N345" s="15">
        <v>3</v>
      </c>
      <c r="O345" s="15">
        <v>0.49</v>
      </c>
      <c r="P345" s="12" t="b">
        <v>0</v>
      </c>
      <c r="Q345" s="19">
        <f t="shared" si="17"/>
        <v>3.49</v>
      </c>
    </row>
    <row r="346" spans="1:17" x14ac:dyDescent="0.25">
      <c r="A346" s="12">
        <v>588694</v>
      </c>
      <c r="B346" s="12" t="s">
        <v>25</v>
      </c>
      <c r="C346" s="12" t="s">
        <v>24</v>
      </c>
      <c r="D346" s="12">
        <f t="shared" si="15"/>
        <v>2024</v>
      </c>
      <c r="E346" s="12">
        <f t="shared" si="16"/>
        <v>4</v>
      </c>
      <c r="F346" s="13">
        <v>45385</v>
      </c>
      <c r="G346" s="14">
        <v>0.77847222222222223</v>
      </c>
      <c r="H346" s="14">
        <v>0.83263888888888893</v>
      </c>
      <c r="I346" s="15">
        <v>78</v>
      </c>
      <c r="J346" s="12" t="s">
        <v>21</v>
      </c>
      <c r="K346" s="12" t="s">
        <v>16</v>
      </c>
      <c r="L346" s="16">
        <v>3</v>
      </c>
      <c r="M346" s="15">
        <v>8.0500000000000007</v>
      </c>
      <c r="N346" s="15">
        <v>8.25</v>
      </c>
      <c r="O346" s="15">
        <v>0.8</v>
      </c>
      <c r="P346" s="12" t="b">
        <v>0</v>
      </c>
      <c r="Q346" s="19">
        <f t="shared" si="17"/>
        <v>9.0500000000000007</v>
      </c>
    </row>
    <row r="347" spans="1:17" x14ac:dyDescent="0.25">
      <c r="A347" s="12">
        <v>225738</v>
      </c>
      <c r="B347" s="12" t="s">
        <v>13</v>
      </c>
      <c r="C347" s="12" t="s">
        <v>34</v>
      </c>
      <c r="D347" s="12">
        <f t="shared" si="15"/>
        <v>2024</v>
      </c>
      <c r="E347" s="12">
        <f t="shared" si="16"/>
        <v>8</v>
      </c>
      <c r="F347" s="13">
        <v>45528</v>
      </c>
      <c r="G347" s="14">
        <v>0.2902777777777778</v>
      </c>
      <c r="H347" s="14">
        <v>0.35069444444444442</v>
      </c>
      <c r="I347" s="15">
        <v>87</v>
      </c>
      <c r="J347" s="12" t="s">
        <v>15</v>
      </c>
      <c r="K347" s="12" t="s">
        <v>16</v>
      </c>
      <c r="L347" s="16">
        <v>2</v>
      </c>
      <c r="M347" s="15">
        <v>4.13</v>
      </c>
      <c r="N347" s="15">
        <v>5.5</v>
      </c>
      <c r="O347" s="15">
        <v>3.56</v>
      </c>
      <c r="P347" s="12" t="b">
        <v>1</v>
      </c>
      <c r="Q347" s="19">
        <f t="shared" si="17"/>
        <v>9.06</v>
      </c>
    </row>
    <row r="348" spans="1:17" x14ac:dyDescent="0.25">
      <c r="A348" s="12">
        <v>473023</v>
      </c>
      <c r="B348" s="12" t="s">
        <v>33</v>
      </c>
      <c r="C348" s="12" t="s">
        <v>20</v>
      </c>
      <c r="D348" s="12">
        <f t="shared" si="15"/>
        <v>2024</v>
      </c>
      <c r="E348" s="12">
        <f t="shared" si="16"/>
        <v>2</v>
      </c>
      <c r="F348" s="13">
        <v>45330</v>
      </c>
      <c r="G348" s="14">
        <v>2.0833333333333332E-2</v>
      </c>
      <c r="H348" s="14">
        <v>5.4166666666666669E-2</v>
      </c>
      <c r="I348" s="15">
        <v>48</v>
      </c>
      <c r="J348" s="12" t="s">
        <v>21</v>
      </c>
      <c r="K348" s="12" t="s">
        <v>16</v>
      </c>
      <c r="L348" s="16">
        <v>0</v>
      </c>
      <c r="M348" s="15">
        <v>23.83</v>
      </c>
      <c r="N348" s="15">
        <v>4.5</v>
      </c>
      <c r="O348" s="15">
        <v>2.56</v>
      </c>
      <c r="P348" s="12" t="b">
        <v>0</v>
      </c>
      <c r="Q348" s="19">
        <f t="shared" si="17"/>
        <v>7.0600000000000005</v>
      </c>
    </row>
    <row r="349" spans="1:17" x14ac:dyDescent="0.25">
      <c r="A349" s="12">
        <v>682959</v>
      </c>
      <c r="B349" s="12" t="s">
        <v>29</v>
      </c>
      <c r="C349" s="12" t="s">
        <v>30</v>
      </c>
      <c r="D349" s="12">
        <f t="shared" si="15"/>
        <v>2024</v>
      </c>
      <c r="E349" s="12">
        <f t="shared" si="16"/>
        <v>3</v>
      </c>
      <c r="F349" s="13">
        <v>45365</v>
      </c>
      <c r="G349" s="14">
        <v>0.57500000000000007</v>
      </c>
      <c r="H349" s="14">
        <v>0.62291666666666667</v>
      </c>
      <c r="I349" s="15">
        <v>69</v>
      </c>
      <c r="J349" s="12" t="s">
        <v>15</v>
      </c>
      <c r="K349" s="12" t="s">
        <v>16</v>
      </c>
      <c r="L349" s="16">
        <v>0</v>
      </c>
      <c r="M349" s="15">
        <v>0.79</v>
      </c>
      <c r="N349" s="15">
        <v>3</v>
      </c>
      <c r="O349" s="15">
        <v>2.4900000000000002</v>
      </c>
      <c r="P349" s="12" t="b">
        <v>0</v>
      </c>
      <c r="Q349" s="19">
        <f t="shared" si="17"/>
        <v>5.49</v>
      </c>
    </row>
    <row r="350" spans="1:17" x14ac:dyDescent="0.25">
      <c r="A350" s="12">
        <v>333086</v>
      </c>
      <c r="B350" s="12" t="s">
        <v>23</v>
      </c>
      <c r="C350" s="12" t="s">
        <v>30</v>
      </c>
      <c r="D350" s="12">
        <f t="shared" si="15"/>
        <v>2024</v>
      </c>
      <c r="E350" s="12">
        <f t="shared" si="16"/>
        <v>11</v>
      </c>
      <c r="F350" s="13">
        <v>45603</v>
      </c>
      <c r="G350" s="14">
        <v>0.14097222222222222</v>
      </c>
      <c r="H350" s="14">
        <v>0.18055555555555555</v>
      </c>
      <c r="I350" s="15">
        <v>57</v>
      </c>
      <c r="J350" s="12" t="s">
        <v>15</v>
      </c>
      <c r="K350" s="12" t="s">
        <v>22</v>
      </c>
      <c r="L350" s="16">
        <v>4</v>
      </c>
      <c r="M350" s="15">
        <v>6.84</v>
      </c>
      <c r="N350" s="15">
        <v>8</v>
      </c>
      <c r="O350" s="15">
        <v>2.44</v>
      </c>
      <c r="P350" s="12" t="b">
        <v>0</v>
      </c>
      <c r="Q350" s="19">
        <f t="shared" si="17"/>
        <v>10.44</v>
      </c>
    </row>
    <row r="351" spans="1:17" x14ac:dyDescent="0.25">
      <c r="A351" s="12">
        <v>122859</v>
      </c>
      <c r="B351" s="12" t="s">
        <v>13</v>
      </c>
      <c r="C351" s="12" t="s">
        <v>30</v>
      </c>
      <c r="D351" s="12">
        <f t="shared" si="15"/>
        <v>2025</v>
      </c>
      <c r="E351" s="12">
        <f t="shared" si="16"/>
        <v>5</v>
      </c>
      <c r="F351" s="13">
        <v>45793</v>
      </c>
      <c r="G351" s="14">
        <v>0.75277777777777777</v>
      </c>
      <c r="H351" s="14">
        <v>0.79861111111111116</v>
      </c>
      <c r="I351" s="15">
        <v>66</v>
      </c>
      <c r="J351" s="12" t="s">
        <v>15</v>
      </c>
      <c r="K351" s="12" t="s">
        <v>18</v>
      </c>
      <c r="L351" s="16">
        <v>2</v>
      </c>
      <c r="M351" s="15">
        <v>3.5</v>
      </c>
      <c r="N351" s="15">
        <v>5.5</v>
      </c>
      <c r="O351" s="15">
        <v>2.83</v>
      </c>
      <c r="P351" s="12" t="b">
        <v>0</v>
      </c>
      <c r="Q351" s="19">
        <f t="shared" si="17"/>
        <v>8.33</v>
      </c>
    </row>
    <row r="352" spans="1:17" x14ac:dyDescent="0.25">
      <c r="A352" s="12">
        <v>153097</v>
      </c>
      <c r="B352" s="12" t="s">
        <v>23</v>
      </c>
      <c r="C352" s="12" t="s">
        <v>17</v>
      </c>
      <c r="D352" s="12">
        <f t="shared" si="15"/>
        <v>2024</v>
      </c>
      <c r="E352" s="12">
        <f t="shared" si="16"/>
        <v>12</v>
      </c>
      <c r="F352" s="13">
        <v>45628</v>
      </c>
      <c r="G352" s="14">
        <v>0.44236111111111115</v>
      </c>
      <c r="H352" s="14">
        <v>0.48402777777777778</v>
      </c>
      <c r="I352" s="15">
        <v>60</v>
      </c>
      <c r="J352" s="12" t="s">
        <v>21</v>
      </c>
      <c r="K352" s="12" t="s">
        <v>18</v>
      </c>
      <c r="L352" s="16">
        <v>3</v>
      </c>
      <c r="M352" s="15">
        <v>17.239999999999998</v>
      </c>
      <c r="N352" s="15">
        <v>8.25</v>
      </c>
      <c r="O352" s="15">
        <v>0.52</v>
      </c>
      <c r="P352" s="12" t="b">
        <v>0</v>
      </c>
      <c r="Q352" s="19">
        <f t="shared" si="17"/>
        <v>8.77</v>
      </c>
    </row>
    <row r="353" spans="1:17" x14ac:dyDescent="0.25">
      <c r="A353" s="12">
        <v>325146</v>
      </c>
      <c r="B353" s="12" t="s">
        <v>23</v>
      </c>
      <c r="C353" s="12" t="s">
        <v>32</v>
      </c>
      <c r="D353" s="12">
        <f t="shared" si="15"/>
        <v>2024</v>
      </c>
      <c r="E353" s="12">
        <f t="shared" si="16"/>
        <v>8</v>
      </c>
      <c r="F353" s="13">
        <v>45509</v>
      </c>
      <c r="G353" s="14">
        <v>0.36944444444444446</v>
      </c>
      <c r="H353" s="14">
        <v>0.41597222222222219</v>
      </c>
      <c r="I353" s="15">
        <v>67</v>
      </c>
      <c r="J353" s="12" t="s">
        <v>15</v>
      </c>
      <c r="K353" s="12" t="s">
        <v>18</v>
      </c>
      <c r="L353" s="16">
        <v>4</v>
      </c>
      <c r="M353" s="15">
        <v>15.67</v>
      </c>
      <c r="N353" s="15">
        <v>8</v>
      </c>
      <c r="O353" s="15">
        <v>0.74</v>
      </c>
      <c r="P353" s="12" t="b">
        <v>0</v>
      </c>
      <c r="Q353" s="19">
        <f t="shared" si="17"/>
        <v>8.74</v>
      </c>
    </row>
    <row r="354" spans="1:17" x14ac:dyDescent="0.25">
      <c r="A354" s="12">
        <v>409440</v>
      </c>
      <c r="B354" s="12" t="s">
        <v>36</v>
      </c>
      <c r="C354" s="12" t="s">
        <v>24</v>
      </c>
      <c r="D354" s="12">
        <f t="shared" si="15"/>
        <v>2025</v>
      </c>
      <c r="E354" s="12">
        <f t="shared" si="16"/>
        <v>3</v>
      </c>
      <c r="F354" s="13">
        <v>45719</v>
      </c>
      <c r="G354" s="14">
        <v>0.7319444444444444</v>
      </c>
      <c r="H354" s="14">
        <v>0.78125</v>
      </c>
      <c r="I354" s="15">
        <v>71</v>
      </c>
      <c r="J354" s="12" t="s">
        <v>15</v>
      </c>
      <c r="K354" s="12" t="s">
        <v>18</v>
      </c>
      <c r="L354" s="16">
        <v>2</v>
      </c>
      <c r="M354" s="15">
        <v>9.8800000000000008</v>
      </c>
      <c r="N354" s="15">
        <v>5.5</v>
      </c>
      <c r="O354" s="15">
        <v>1.26</v>
      </c>
      <c r="P354" s="12" t="b">
        <v>0</v>
      </c>
      <c r="Q354" s="19">
        <f t="shared" si="17"/>
        <v>6.76</v>
      </c>
    </row>
    <row r="355" spans="1:17" x14ac:dyDescent="0.25">
      <c r="A355" s="12">
        <v>773870</v>
      </c>
      <c r="B355" s="12" t="s">
        <v>29</v>
      </c>
      <c r="C355" s="12" t="s">
        <v>30</v>
      </c>
      <c r="D355" s="12">
        <f t="shared" si="15"/>
        <v>2025</v>
      </c>
      <c r="E355" s="12">
        <f t="shared" si="16"/>
        <v>5</v>
      </c>
      <c r="F355" s="13">
        <v>45781</v>
      </c>
      <c r="G355" s="14">
        <v>0.92083333333333339</v>
      </c>
      <c r="H355" s="14">
        <v>0.97569444444444453</v>
      </c>
      <c r="I355" s="15">
        <v>79</v>
      </c>
      <c r="J355" s="12" t="s">
        <v>15</v>
      </c>
      <c r="K355" s="12" t="s">
        <v>31</v>
      </c>
      <c r="L355" s="16">
        <v>5</v>
      </c>
      <c r="M355" s="15">
        <v>9.3000000000000007</v>
      </c>
      <c r="N355" s="15">
        <v>9.25</v>
      </c>
      <c r="O355" s="15">
        <v>2.72</v>
      </c>
      <c r="P355" s="12" t="b">
        <v>1</v>
      </c>
      <c r="Q355" s="19">
        <f t="shared" si="17"/>
        <v>11.97</v>
      </c>
    </row>
    <row r="356" spans="1:17" x14ac:dyDescent="0.25">
      <c r="A356" s="12">
        <v>608223</v>
      </c>
      <c r="B356" s="12" t="s">
        <v>25</v>
      </c>
      <c r="C356" s="12" t="s">
        <v>17</v>
      </c>
      <c r="D356" s="12">
        <f t="shared" si="15"/>
        <v>2025</v>
      </c>
      <c r="E356" s="12">
        <f t="shared" si="16"/>
        <v>1</v>
      </c>
      <c r="F356" s="13">
        <v>45682</v>
      </c>
      <c r="G356" s="14">
        <v>0.22013888888888888</v>
      </c>
      <c r="H356" s="14">
        <v>0.25555555555555559</v>
      </c>
      <c r="I356" s="15">
        <v>51</v>
      </c>
      <c r="J356" s="12" t="s">
        <v>21</v>
      </c>
      <c r="K356" s="12" t="s">
        <v>28</v>
      </c>
      <c r="L356" s="16">
        <v>1</v>
      </c>
      <c r="M356" s="15">
        <v>1.1399999999999999</v>
      </c>
      <c r="N356" s="15">
        <v>5.75</v>
      </c>
      <c r="O356" s="15">
        <v>2.99</v>
      </c>
      <c r="P356" s="12" t="b">
        <v>1</v>
      </c>
      <c r="Q356" s="19">
        <f t="shared" si="17"/>
        <v>8.74</v>
      </c>
    </row>
    <row r="357" spans="1:17" x14ac:dyDescent="0.25">
      <c r="A357" s="12">
        <v>130726</v>
      </c>
      <c r="B357" s="12" t="s">
        <v>26</v>
      </c>
      <c r="C357" s="12" t="s">
        <v>14</v>
      </c>
      <c r="D357" s="12">
        <f t="shared" si="15"/>
        <v>2025</v>
      </c>
      <c r="E357" s="12">
        <f t="shared" si="16"/>
        <v>1</v>
      </c>
      <c r="F357" s="13">
        <v>45658</v>
      </c>
      <c r="G357" s="14">
        <v>0.36805555555555558</v>
      </c>
      <c r="H357" s="14">
        <v>0.42152777777777778</v>
      </c>
      <c r="I357" s="15">
        <v>77</v>
      </c>
      <c r="J357" s="12" t="s">
        <v>21</v>
      </c>
      <c r="K357" s="12" t="s">
        <v>22</v>
      </c>
      <c r="L357" s="16">
        <v>1</v>
      </c>
      <c r="M357" s="15">
        <v>24.36</v>
      </c>
      <c r="N357" s="15">
        <v>5.75</v>
      </c>
      <c r="O357" s="15">
        <v>0.3</v>
      </c>
      <c r="P357" s="12" t="b">
        <v>0</v>
      </c>
      <c r="Q357" s="19">
        <f t="shared" si="17"/>
        <v>6.05</v>
      </c>
    </row>
    <row r="358" spans="1:17" x14ac:dyDescent="0.25">
      <c r="A358" s="12">
        <v>788772</v>
      </c>
      <c r="B358" s="12" t="s">
        <v>19</v>
      </c>
      <c r="C358" s="12" t="s">
        <v>32</v>
      </c>
      <c r="D358" s="12">
        <f t="shared" si="15"/>
        <v>2025</v>
      </c>
      <c r="E358" s="12">
        <f t="shared" si="16"/>
        <v>2</v>
      </c>
      <c r="F358" s="13">
        <v>45706</v>
      </c>
      <c r="G358" s="14">
        <v>0.52847222222222223</v>
      </c>
      <c r="H358" s="14">
        <v>0.54027777777777775</v>
      </c>
      <c r="I358" s="15">
        <v>17</v>
      </c>
      <c r="J358" s="12" t="s">
        <v>15</v>
      </c>
      <c r="K358" s="12" t="s">
        <v>22</v>
      </c>
      <c r="L358" s="16">
        <v>3</v>
      </c>
      <c r="M358" s="15">
        <v>9.19</v>
      </c>
      <c r="N358" s="15">
        <v>6.75</v>
      </c>
      <c r="O358" s="15">
        <v>2.52</v>
      </c>
      <c r="P358" s="12" t="b">
        <v>0</v>
      </c>
      <c r="Q358" s="19">
        <f t="shared" si="17"/>
        <v>9.27</v>
      </c>
    </row>
    <row r="359" spans="1:17" x14ac:dyDescent="0.25">
      <c r="A359" s="12">
        <v>986278</v>
      </c>
      <c r="B359" s="12" t="s">
        <v>23</v>
      </c>
      <c r="C359" s="12" t="s">
        <v>34</v>
      </c>
      <c r="D359" s="12">
        <f t="shared" si="15"/>
        <v>2024</v>
      </c>
      <c r="E359" s="12">
        <f t="shared" si="16"/>
        <v>7</v>
      </c>
      <c r="F359" s="13">
        <v>45475</v>
      </c>
      <c r="G359" s="14">
        <v>0.73402777777777783</v>
      </c>
      <c r="H359" s="14">
        <v>0.79305555555555562</v>
      </c>
      <c r="I359" s="15">
        <v>85</v>
      </c>
      <c r="J359" s="12" t="s">
        <v>21</v>
      </c>
      <c r="K359" s="12" t="s">
        <v>28</v>
      </c>
      <c r="L359" s="16">
        <v>4</v>
      </c>
      <c r="M359" s="15">
        <v>1.19</v>
      </c>
      <c r="N359" s="15">
        <v>9.5</v>
      </c>
      <c r="O359" s="15">
        <v>2.1</v>
      </c>
      <c r="P359" s="12" t="b">
        <v>0</v>
      </c>
      <c r="Q359" s="19">
        <f t="shared" si="17"/>
        <v>11.6</v>
      </c>
    </row>
    <row r="360" spans="1:17" x14ac:dyDescent="0.25">
      <c r="A360" s="12">
        <v>695225</v>
      </c>
      <c r="B360" s="12" t="s">
        <v>38</v>
      </c>
      <c r="C360" s="12" t="s">
        <v>34</v>
      </c>
      <c r="D360" s="12">
        <f t="shared" si="15"/>
        <v>2025</v>
      </c>
      <c r="E360" s="12">
        <f t="shared" si="16"/>
        <v>3</v>
      </c>
      <c r="F360" s="13">
        <v>45729</v>
      </c>
      <c r="G360" s="14">
        <v>0.37916666666666665</v>
      </c>
      <c r="H360" s="14">
        <v>0.40277777777777773</v>
      </c>
      <c r="I360" s="15">
        <v>34</v>
      </c>
      <c r="J360" s="12" t="s">
        <v>21</v>
      </c>
      <c r="K360" s="12" t="s">
        <v>22</v>
      </c>
      <c r="L360" s="16">
        <v>2</v>
      </c>
      <c r="M360" s="15">
        <v>4.8</v>
      </c>
      <c r="N360" s="15">
        <v>7</v>
      </c>
      <c r="O360" s="15">
        <v>0.11</v>
      </c>
      <c r="P360" s="12" t="b">
        <v>0</v>
      </c>
      <c r="Q360" s="19">
        <f t="shared" si="17"/>
        <v>7.11</v>
      </c>
    </row>
    <row r="361" spans="1:17" x14ac:dyDescent="0.25">
      <c r="A361" s="12">
        <v>158896</v>
      </c>
      <c r="B361" s="12" t="s">
        <v>19</v>
      </c>
      <c r="C361" s="12" t="s">
        <v>17</v>
      </c>
      <c r="D361" s="12">
        <f t="shared" si="15"/>
        <v>2024</v>
      </c>
      <c r="E361" s="12">
        <f t="shared" si="16"/>
        <v>6</v>
      </c>
      <c r="F361" s="13">
        <v>45461</v>
      </c>
      <c r="G361" s="14">
        <v>0.95347222222222217</v>
      </c>
      <c r="H361" s="14">
        <v>0.96180555555555547</v>
      </c>
      <c r="I361" s="15">
        <v>12</v>
      </c>
      <c r="J361" s="12" t="s">
        <v>21</v>
      </c>
      <c r="K361" s="12" t="s">
        <v>18</v>
      </c>
      <c r="L361" s="16">
        <v>2</v>
      </c>
      <c r="M361" s="15">
        <v>22.99</v>
      </c>
      <c r="N361" s="15">
        <v>7</v>
      </c>
      <c r="O361" s="15">
        <v>0.6</v>
      </c>
      <c r="P361" s="12" t="b">
        <v>0</v>
      </c>
      <c r="Q361" s="19">
        <f t="shared" si="17"/>
        <v>7.6</v>
      </c>
    </row>
    <row r="362" spans="1:17" x14ac:dyDescent="0.25">
      <c r="A362" s="12">
        <v>236828</v>
      </c>
      <c r="B362" s="12" t="s">
        <v>25</v>
      </c>
      <c r="C362" s="12" t="s">
        <v>34</v>
      </c>
      <c r="D362" s="12">
        <f t="shared" si="15"/>
        <v>2024</v>
      </c>
      <c r="E362" s="12">
        <f t="shared" si="16"/>
        <v>9</v>
      </c>
      <c r="F362" s="13">
        <v>45543</v>
      </c>
      <c r="G362" s="14">
        <v>0.33819444444444446</v>
      </c>
      <c r="H362" s="14">
        <v>0.35000000000000003</v>
      </c>
      <c r="I362" s="15">
        <v>17</v>
      </c>
      <c r="J362" s="12" t="s">
        <v>15</v>
      </c>
      <c r="K362" s="12" t="s">
        <v>16</v>
      </c>
      <c r="L362" s="16">
        <v>4</v>
      </c>
      <c r="M362" s="15">
        <v>17.77</v>
      </c>
      <c r="N362" s="15">
        <v>8</v>
      </c>
      <c r="O362" s="15">
        <v>0.71</v>
      </c>
      <c r="P362" s="12" t="b">
        <v>1</v>
      </c>
      <c r="Q362" s="19">
        <f t="shared" si="17"/>
        <v>8.7100000000000009</v>
      </c>
    </row>
    <row r="363" spans="1:17" x14ac:dyDescent="0.25">
      <c r="A363" s="12">
        <v>216308</v>
      </c>
      <c r="B363" s="12" t="s">
        <v>29</v>
      </c>
      <c r="C363" s="12" t="s">
        <v>37</v>
      </c>
      <c r="D363" s="12">
        <f t="shared" si="15"/>
        <v>2024</v>
      </c>
      <c r="E363" s="12">
        <f t="shared" si="16"/>
        <v>2</v>
      </c>
      <c r="F363" s="13">
        <v>45348</v>
      </c>
      <c r="G363" s="14">
        <v>0.33680555555555558</v>
      </c>
      <c r="H363" s="14">
        <v>0.37638888888888888</v>
      </c>
      <c r="I363" s="15">
        <v>57</v>
      </c>
      <c r="J363" s="12" t="s">
        <v>21</v>
      </c>
      <c r="K363" s="12" t="s">
        <v>22</v>
      </c>
      <c r="L363" s="16">
        <v>0</v>
      </c>
      <c r="M363" s="15">
        <v>8.75</v>
      </c>
      <c r="N363" s="15">
        <v>4.5</v>
      </c>
      <c r="O363" s="15">
        <v>0.97</v>
      </c>
      <c r="P363" s="12" t="b">
        <v>0</v>
      </c>
      <c r="Q363" s="19">
        <f t="shared" si="17"/>
        <v>5.47</v>
      </c>
    </row>
    <row r="364" spans="1:17" x14ac:dyDescent="0.25">
      <c r="A364" s="12">
        <v>265154</v>
      </c>
      <c r="B364" s="12" t="s">
        <v>33</v>
      </c>
      <c r="C364" s="12" t="s">
        <v>39</v>
      </c>
      <c r="D364" s="12">
        <f t="shared" si="15"/>
        <v>2025</v>
      </c>
      <c r="E364" s="12">
        <f t="shared" si="16"/>
        <v>5</v>
      </c>
      <c r="F364" s="13">
        <v>45796</v>
      </c>
      <c r="G364" s="14">
        <v>0.23263888888888887</v>
      </c>
      <c r="H364" s="14">
        <v>0.2673611111111111</v>
      </c>
      <c r="I364" s="15">
        <v>50</v>
      </c>
      <c r="J364" s="12" t="s">
        <v>15</v>
      </c>
      <c r="K364" s="12" t="s">
        <v>22</v>
      </c>
      <c r="L364" s="16">
        <v>5</v>
      </c>
      <c r="M364" s="15">
        <v>22.3</v>
      </c>
      <c r="N364" s="15">
        <v>9.25</v>
      </c>
      <c r="O364" s="15">
        <v>1.84</v>
      </c>
      <c r="P364" s="12" t="b">
        <v>0</v>
      </c>
      <c r="Q364" s="19">
        <f t="shared" si="17"/>
        <v>11.09</v>
      </c>
    </row>
    <row r="365" spans="1:17" x14ac:dyDescent="0.25">
      <c r="A365" s="12">
        <v>474158</v>
      </c>
      <c r="B365" s="12" t="s">
        <v>19</v>
      </c>
      <c r="C365" s="12" t="s">
        <v>17</v>
      </c>
      <c r="D365" s="12">
        <f t="shared" si="15"/>
        <v>2024</v>
      </c>
      <c r="E365" s="12">
        <f t="shared" si="16"/>
        <v>5</v>
      </c>
      <c r="F365" s="13">
        <v>45428</v>
      </c>
      <c r="G365" s="14">
        <v>0.19930555555555554</v>
      </c>
      <c r="H365" s="14">
        <v>0.23958333333333334</v>
      </c>
      <c r="I365" s="15">
        <v>58</v>
      </c>
      <c r="J365" s="12" t="s">
        <v>21</v>
      </c>
      <c r="K365" s="12" t="s">
        <v>28</v>
      </c>
      <c r="L365" s="16">
        <v>1</v>
      </c>
      <c r="M365" s="15">
        <v>4.8499999999999996</v>
      </c>
      <c r="N365" s="15">
        <v>5.75</v>
      </c>
      <c r="O365" s="15">
        <v>0.01</v>
      </c>
      <c r="P365" s="12" t="b">
        <v>0</v>
      </c>
      <c r="Q365" s="19">
        <f t="shared" si="17"/>
        <v>5.76</v>
      </c>
    </row>
    <row r="366" spans="1:17" x14ac:dyDescent="0.25">
      <c r="A366" s="12">
        <v>836109</v>
      </c>
      <c r="B366" s="12" t="s">
        <v>38</v>
      </c>
      <c r="C366" s="12" t="s">
        <v>24</v>
      </c>
      <c r="D366" s="12">
        <f t="shared" si="15"/>
        <v>2025</v>
      </c>
      <c r="E366" s="12">
        <f t="shared" si="16"/>
        <v>3</v>
      </c>
      <c r="F366" s="13">
        <v>45732</v>
      </c>
      <c r="G366" s="14">
        <v>0.77638888888888891</v>
      </c>
      <c r="H366" s="14">
        <v>0.78611111111111109</v>
      </c>
      <c r="I366" s="15">
        <v>14</v>
      </c>
      <c r="J366" s="12" t="s">
        <v>15</v>
      </c>
      <c r="K366" s="12" t="s">
        <v>22</v>
      </c>
      <c r="L366" s="16">
        <v>2</v>
      </c>
      <c r="M366" s="15">
        <v>23.07</v>
      </c>
      <c r="N366" s="15">
        <v>5.5</v>
      </c>
      <c r="O366" s="15">
        <v>4.84</v>
      </c>
      <c r="P366" s="12" t="b">
        <v>1</v>
      </c>
      <c r="Q366" s="19">
        <f t="shared" si="17"/>
        <v>10.34</v>
      </c>
    </row>
    <row r="367" spans="1:17" x14ac:dyDescent="0.25">
      <c r="A367" s="12">
        <v>331625</v>
      </c>
      <c r="B367" s="12" t="s">
        <v>38</v>
      </c>
      <c r="C367" s="12" t="s">
        <v>27</v>
      </c>
      <c r="D367" s="12">
        <f t="shared" si="15"/>
        <v>2025</v>
      </c>
      <c r="E367" s="12">
        <f t="shared" si="16"/>
        <v>1</v>
      </c>
      <c r="F367" s="13">
        <v>45677</v>
      </c>
      <c r="G367" s="14">
        <v>0.3979166666666667</v>
      </c>
      <c r="H367" s="14">
        <v>0.41736111111111113</v>
      </c>
      <c r="I367" s="15">
        <v>28</v>
      </c>
      <c r="J367" s="12" t="s">
        <v>21</v>
      </c>
      <c r="K367" s="12" t="s">
        <v>18</v>
      </c>
      <c r="L367" s="16">
        <v>1</v>
      </c>
      <c r="M367" s="15">
        <v>9</v>
      </c>
      <c r="N367" s="15">
        <v>5.75</v>
      </c>
      <c r="O367" s="15">
        <v>0.96</v>
      </c>
      <c r="P367" s="12" t="b">
        <v>0</v>
      </c>
      <c r="Q367" s="19">
        <f t="shared" si="17"/>
        <v>6.71</v>
      </c>
    </row>
    <row r="368" spans="1:17" x14ac:dyDescent="0.25">
      <c r="A368" s="12">
        <v>767090</v>
      </c>
      <c r="B368" s="12" t="s">
        <v>13</v>
      </c>
      <c r="C368" s="12" t="s">
        <v>37</v>
      </c>
      <c r="D368" s="12">
        <f t="shared" si="15"/>
        <v>2024</v>
      </c>
      <c r="E368" s="12">
        <f t="shared" si="16"/>
        <v>12</v>
      </c>
      <c r="F368" s="13">
        <v>45638</v>
      </c>
      <c r="G368" s="14">
        <v>0.90763888888888899</v>
      </c>
      <c r="H368" s="14">
        <v>0.91527777777777775</v>
      </c>
      <c r="I368" s="15">
        <v>11</v>
      </c>
      <c r="J368" s="12" t="s">
        <v>21</v>
      </c>
      <c r="K368" s="12" t="s">
        <v>16</v>
      </c>
      <c r="L368" s="16">
        <v>1</v>
      </c>
      <c r="M368" s="15">
        <v>17.48</v>
      </c>
      <c r="N368" s="15">
        <v>5.75</v>
      </c>
      <c r="O368" s="15">
        <v>1.05</v>
      </c>
      <c r="P368" s="12" t="b">
        <v>0</v>
      </c>
      <c r="Q368" s="19">
        <f t="shared" si="17"/>
        <v>6.8</v>
      </c>
    </row>
    <row r="369" spans="1:17" x14ac:dyDescent="0.25">
      <c r="A369" s="12">
        <v>925250</v>
      </c>
      <c r="B369" s="12" t="s">
        <v>13</v>
      </c>
      <c r="C369" s="12" t="s">
        <v>14</v>
      </c>
      <c r="D369" s="12">
        <f t="shared" si="15"/>
        <v>2024</v>
      </c>
      <c r="E369" s="12">
        <f t="shared" si="16"/>
        <v>2</v>
      </c>
      <c r="F369" s="13">
        <v>45329</v>
      </c>
      <c r="G369" s="14">
        <v>0.3972222222222222</v>
      </c>
      <c r="H369" s="14">
        <v>0.4381944444444445</v>
      </c>
      <c r="I369" s="15">
        <v>59</v>
      </c>
      <c r="J369" s="12" t="s">
        <v>21</v>
      </c>
      <c r="K369" s="12" t="s">
        <v>31</v>
      </c>
      <c r="L369" s="16">
        <v>1</v>
      </c>
      <c r="M369" s="15">
        <v>22.17</v>
      </c>
      <c r="N369" s="15">
        <v>5.75</v>
      </c>
      <c r="O369" s="15">
        <v>1.48</v>
      </c>
      <c r="P369" s="12" t="b">
        <v>0</v>
      </c>
      <c r="Q369" s="19">
        <f t="shared" si="17"/>
        <v>7.23</v>
      </c>
    </row>
    <row r="370" spans="1:17" x14ac:dyDescent="0.25">
      <c r="A370" s="12">
        <v>497108</v>
      </c>
      <c r="B370" s="12" t="s">
        <v>25</v>
      </c>
      <c r="C370" s="12" t="s">
        <v>20</v>
      </c>
      <c r="D370" s="12">
        <f t="shared" si="15"/>
        <v>2024</v>
      </c>
      <c r="E370" s="12">
        <f t="shared" si="16"/>
        <v>10</v>
      </c>
      <c r="F370" s="13">
        <v>45583</v>
      </c>
      <c r="G370" s="14">
        <v>0.54097222222222219</v>
      </c>
      <c r="H370" s="14">
        <v>0.55625000000000002</v>
      </c>
      <c r="I370" s="15">
        <v>22</v>
      </c>
      <c r="J370" s="12" t="s">
        <v>21</v>
      </c>
      <c r="K370" s="12" t="s">
        <v>22</v>
      </c>
      <c r="L370" s="16">
        <v>5</v>
      </c>
      <c r="M370" s="15">
        <v>19.079999999999998</v>
      </c>
      <c r="N370" s="15">
        <v>10.75</v>
      </c>
      <c r="O370" s="15">
        <v>0.68</v>
      </c>
      <c r="P370" s="12" t="b">
        <v>0</v>
      </c>
      <c r="Q370" s="19">
        <f t="shared" si="17"/>
        <v>11.43</v>
      </c>
    </row>
    <row r="371" spans="1:17" x14ac:dyDescent="0.25">
      <c r="A371" s="12">
        <v>573209</v>
      </c>
      <c r="B371" s="12" t="s">
        <v>13</v>
      </c>
      <c r="C371" s="12" t="s">
        <v>14</v>
      </c>
      <c r="D371" s="12">
        <f t="shared" si="15"/>
        <v>2024</v>
      </c>
      <c r="E371" s="12">
        <f t="shared" si="16"/>
        <v>8</v>
      </c>
      <c r="F371" s="13">
        <v>45521</v>
      </c>
      <c r="G371" s="14">
        <v>6.1805555555555558E-2</v>
      </c>
      <c r="H371" s="14">
        <v>7.013888888888889E-2</v>
      </c>
      <c r="I371" s="15">
        <v>12</v>
      </c>
      <c r="J371" s="12" t="s">
        <v>21</v>
      </c>
      <c r="K371" s="12" t="s">
        <v>28</v>
      </c>
      <c r="L371" s="16">
        <v>0</v>
      </c>
      <c r="M371" s="15">
        <v>2.3199999999999998</v>
      </c>
      <c r="N371" s="15">
        <v>4.5</v>
      </c>
      <c r="O371" s="15">
        <v>0.85</v>
      </c>
      <c r="P371" s="12" t="b">
        <v>1</v>
      </c>
      <c r="Q371" s="19">
        <f t="shared" si="17"/>
        <v>5.35</v>
      </c>
    </row>
    <row r="372" spans="1:17" x14ac:dyDescent="0.25">
      <c r="A372" s="12">
        <v>493696</v>
      </c>
      <c r="B372" s="12" t="s">
        <v>23</v>
      </c>
      <c r="C372" s="12" t="s">
        <v>27</v>
      </c>
      <c r="D372" s="12">
        <f t="shared" si="15"/>
        <v>2025</v>
      </c>
      <c r="E372" s="12">
        <f t="shared" si="16"/>
        <v>2</v>
      </c>
      <c r="F372" s="13">
        <v>45716</v>
      </c>
      <c r="G372" s="14">
        <v>0.90277777777777779</v>
      </c>
      <c r="H372" s="14">
        <v>0.91736111111111107</v>
      </c>
      <c r="I372" s="15">
        <v>21</v>
      </c>
      <c r="J372" s="12" t="s">
        <v>21</v>
      </c>
      <c r="K372" s="12" t="s">
        <v>22</v>
      </c>
      <c r="L372" s="16">
        <v>4</v>
      </c>
      <c r="M372" s="15">
        <v>22.38</v>
      </c>
      <c r="N372" s="15">
        <v>9.5</v>
      </c>
      <c r="O372" s="15">
        <v>2.11</v>
      </c>
      <c r="P372" s="12" t="b">
        <v>0</v>
      </c>
      <c r="Q372" s="19">
        <f t="shared" si="17"/>
        <v>11.61</v>
      </c>
    </row>
    <row r="373" spans="1:17" x14ac:dyDescent="0.25">
      <c r="A373" s="12">
        <v>552275</v>
      </c>
      <c r="B373" s="12" t="s">
        <v>23</v>
      </c>
      <c r="C373" s="12" t="s">
        <v>17</v>
      </c>
      <c r="D373" s="12">
        <f t="shared" si="15"/>
        <v>2024</v>
      </c>
      <c r="E373" s="12">
        <f t="shared" si="16"/>
        <v>12</v>
      </c>
      <c r="F373" s="13">
        <v>45629</v>
      </c>
      <c r="G373" s="14">
        <v>0.25277777777777777</v>
      </c>
      <c r="H373" s="14">
        <v>0.27361111111111108</v>
      </c>
      <c r="I373" s="15">
        <v>30</v>
      </c>
      <c r="J373" s="12" t="s">
        <v>15</v>
      </c>
      <c r="K373" s="12" t="s">
        <v>18</v>
      </c>
      <c r="L373" s="16">
        <v>2</v>
      </c>
      <c r="M373" s="15">
        <v>5.54</v>
      </c>
      <c r="N373" s="15">
        <v>5.5</v>
      </c>
      <c r="O373" s="15">
        <v>0.56999999999999995</v>
      </c>
      <c r="P373" s="12" t="b">
        <v>0</v>
      </c>
      <c r="Q373" s="19">
        <f t="shared" si="17"/>
        <v>6.07</v>
      </c>
    </row>
    <row r="374" spans="1:17" x14ac:dyDescent="0.25">
      <c r="A374" s="12">
        <v>831063</v>
      </c>
      <c r="B374" s="12" t="s">
        <v>29</v>
      </c>
      <c r="C374" s="12" t="s">
        <v>20</v>
      </c>
      <c r="D374" s="12">
        <f t="shared" si="15"/>
        <v>2024</v>
      </c>
      <c r="E374" s="12">
        <f t="shared" si="16"/>
        <v>7</v>
      </c>
      <c r="F374" s="13">
        <v>45498</v>
      </c>
      <c r="G374" s="14">
        <v>3.6805555555555557E-2</v>
      </c>
      <c r="H374" s="14">
        <v>6.8749999999999992E-2</v>
      </c>
      <c r="I374" s="15">
        <v>46</v>
      </c>
      <c r="J374" s="12" t="s">
        <v>21</v>
      </c>
      <c r="K374" s="12" t="s">
        <v>16</v>
      </c>
      <c r="L374" s="16">
        <v>0</v>
      </c>
      <c r="M374" s="15">
        <v>1.72</v>
      </c>
      <c r="N374" s="15">
        <v>4.5</v>
      </c>
      <c r="O374" s="15">
        <v>1.72</v>
      </c>
      <c r="P374" s="12" t="b">
        <v>0</v>
      </c>
      <c r="Q374" s="19">
        <f t="shared" si="17"/>
        <v>6.22</v>
      </c>
    </row>
    <row r="375" spans="1:17" x14ac:dyDescent="0.25">
      <c r="A375" s="12">
        <v>980651</v>
      </c>
      <c r="B375" s="12" t="s">
        <v>36</v>
      </c>
      <c r="C375" s="12" t="s">
        <v>34</v>
      </c>
      <c r="D375" s="12">
        <f t="shared" si="15"/>
        <v>2024</v>
      </c>
      <c r="E375" s="12">
        <f t="shared" si="16"/>
        <v>2</v>
      </c>
      <c r="F375" s="13">
        <v>45334</v>
      </c>
      <c r="G375" s="14">
        <v>0.3347222222222222</v>
      </c>
      <c r="H375" s="14">
        <v>0.37361111111111112</v>
      </c>
      <c r="I375" s="15">
        <v>56</v>
      </c>
      <c r="J375" s="12" t="s">
        <v>15</v>
      </c>
      <c r="K375" s="12" t="s">
        <v>31</v>
      </c>
      <c r="L375" s="16">
        <v>0</v>
      </c>
      <c r="M375" s="15">
        <v>7.72</v>
      </c>
      <c r="N375" s="15">
        <v>3</v>
      </c>
      <c r="O375" s="15">
        <v>1.99</v>
      </c>
      <c r="P375" s="12" t="b">
        <v>0</v>
      </c>
      <c r="Q375" s="19">
        <f t="shared" si="17"/>
        <v>4.99</v>
      </c>
    </row>
    <row r="376" spans="1:17" x14ac:dyDescent="0.25">
      <c r="A376" s="12">
        <v>729371</v>
      </c>
      <c r="B376" s="12" t="s">
        <v>36</v>
      </c>
      <c r="C376" s="12" t="s">
        <v>30</v>
      </c>
      <c r="D376" s="12">
        <f t="shared" si="15"/>
        <v>2024</v>
      </c>
      <c r="E376" s="12">
        <f t="shared" si="16"/>
        <v>3</v>
      </c>
      <c r="F376" s="13">
        <v>45367</v>
      </c>
      <c r="G376" s="14">
        <v>0.33194444444444443</v>
      </c>
      <c r="H376" s="14">
        <v>0.34097222222222223</v>
      </c>
      <c r="I376" s="15">
        <v>13</v>
      </c>
      <c r="J376" s="12" t="s">
        <v>15</v>
      </c>
      <c r="K376" s="12" t="s">
        <v>16</v>
      </c>
      <c r="L376" s="16">
        <v>5</v>
      </c>
      <c r="M376" s="15">
        <v>7.65</v>
      </c>
      <c r="N376" s="15">
        <v>9.25</v>
      </c>
      <c r="O376" s="15">
        <v>0.41</v>
      </c>
      <c r="P376" s="12" t="b">
        <v>1</v>
      </c>
      <c r="Q376" s="19">
        <f t="shared" si="17"/>
        <v>9.66</v>
      </c>
    </row>
    <row r="377" spans="1:17" x14ac:dyDescent="0.25">
      <c r="A377" s="12">
        <v>984756</v>
      </c>
      <c r="B377" s="12" t="s">
        <v>13</v>
      </c>
      <c r="C377" s="12" t="s">
        <v>32</v>
      </c>
      <c r="D377" s="12">
        <f t="shared" si="15"/>
        <v>2024</v>
      </c>
      <c r="E377" s="12">
        <f t="shared" si="16"/>
        <v>11</v>
      </c>
      <c r="F377" s="13">
        <v>45600</v>
      </c>
      <c r="G377" s="14">
        <v>0.72152777777777777</v>
      </c>
      <c r="H377" s="14">
        <v>0.77013888888888893</v>
      </c>
      <c r="I377" s="15">
        <v>70</v>
      </c>
      <c r="J377" s="12" t="s">
        <v>21</v>
      </c>
      <c r="K377" s="12" t="s">
        <v>28</v>
      </c>
      <c r="L377" s="16">
        <v>0</v>
      </c>
      <c r="M377" s="15">
        <v>16.23</v>
      </c>
      <c r="N377" s="15">
        <v>4.5</v>
      </c>
      <c r="O377" s="15">
        <v>1.1599999999999999</v>
      </c>
      <c r="P377" s="12" t="b">
        <v>0</v>
      </c>
      <c r="Q377" s="19">
        <f t="shared" si="17"/>
        <v>5.66</v>
      </c>
    </row>
    <row r="378" spans="1:17" x14ac:dyDescent="0.25">
      <c r="A378" s="12">
        <v>489043</v>
      </c>
      <c r="B378" s="12" t="s">
        <v>33</v>
      </c>
      <c r="C378" s="12" t="s">
        <v>37</v>
      </c>
      <c r="D378" s="12">
        <f t="shared" si="15"/>
        <v>2024</v>
      </c>
      <c r="E378" s="12">
        <f t="shared" si="16"/>
        <v>5</v>
      </c>
      <c r="F378" s="13">
        <v>45436</v>
      </c>
      <c r="G378" s="14">
        <v>0.92291666666666661</v>
      </c>
      <c r="H378" s="14">
        <v>0.96944444444444444</v>
      </c>
      <c r="I378" s="15">
        <v>67</v>
      </c>
      <c r="J378" s="12" t="s">
        <v>15</v>
      </c>
      <c r="K378" s="12" t="s">
        <v>28</v>
      </c>
      <c r="L378" s="16">
        <v>3</v>
      </c>
      <c r="M378" s="15">
        <v>11.89</v>
      </c>
      <c r="N378" s="15">
        <v>6.75</v>
      </c>
      <c r="O378" s="15">
        <v>0.68</v>
      </c>
      <c r="P378" s="12" t="b">
        <v>0</v>
      </c>
      <c r="Q378" s="19">
        <f t="shared" si="17"/>
        <v>7.43</v>
      </c>
    </row>
    <row r="379" spans="1:17" x14ac:dyDescent="0.25">
      <c r="A379" s="12">
        <v>381607</v>
      </c>
      <c r="B379" s="12" t="s">
        <v>38</v>
      </c>
      <c r="C379" s="12" t="s">
        <v>14</v>
      </c>
      <c r="D379" s="12">
        <f t="shared" si="15"/>
        <v>2024</v>
      </c>
      <c r="E379" s="12">
        <f t="shared" si="16"/>
        <v>4</v>
      </c>
      <c r="F379" s="13">
        <v>45409</v>
      </c>
      <c r="G379" s="14">
        <v>0.38611111111111113</v>
      </c>
      <c r="H379" s="14">
        <v>0.40138888888888885</v>
      </c>
      <c r="I379" s="15">
        <v>22</v>
      </c>
      <c r="J379" s="12" t="s">
        <v>15</v>
      </c>
      <c r="K379" s="12" t="s">
        <v>28</v>
      </c>
      <c r="L379" s="16">
        <v>4</v>
      </c>
      <c r="M379" s="15">
        <v>10.64</v>
      </c>
      <c r="N379" s="15">
        <v>8</v>
      </c>
      <c r="O379" s="15">
        <v>3.78</v>
      </c>
      <c r="P379" s="12" t="b">
        <v>1</v>
      </c>
      <c r="Q379" s="19">
        <f t="shared" si="17"/>
        <v>11.78</v>
      </c>
    </row>
    <row r="380" spans="1:17" x14ac:dyDescent="0.25">
      <c r="A380" s="12">
        <v>338564</v>
      </c>
      <c r="B380" s="12" t="s">
        <v>29</v>
      </c>
      <c r="C380" s="12" t="s">
        <v>14</v>
      </c>
      <c r="D380" s="12">
        <f t="shared" si="15"/>
        <v>2024</v>
      </c>
      <c r="E380" s="12">
        <f t="shared" si="16"/>
        <v>10</v>
      </c>
      <c r="F380" s="13">
        <v>45592</v>
      </c>
      <c r="G380" s="14">
        <v>0.67361111111111116</v>
      </c>
      <c r="H380" s="14">
        <v>0.72638888888888886</v>
      </c>
      <c r="I380" s="15">
        <v>76</v>
      </c>
      <c r="J380" s="12" t="s">
        <v>21</v>
      </c>
      <c r="K380" s="12" t="s">
        <v>22</v>
      </c>
      <c r="L380" s="16">
        <v>5</v>
      </c>
      <c r="M380" s="15">
        <v>21.74</v>
      </c>
      <c r="N380" s="15">
        <v>10.75</v>
      </c>
      <c r="O380" s="15">
        <v>2.37</v>
      </c>
      <c r="P380" s="12" t="b">
        <v>1</v>
      </c>
      <c r="Q380" s="19">
        <f t="shared" si="17"/>
        <v>13.120000000000001</v>
      </c>
    </row>
    <row r="381" spans="1:17" x14ac:dyDescent="0.25">
      <c r="A381" s="12">
        <v>347088</v>
      </c>
      <c r="B381" s="12" t="s">
        <v>36</v>
      </c>
      <c r="C381" s="12" t="s">
        <v>32</v>
      </c>
      <c r="D381" s="12">
        <f t="shared" si="15"/>
        <v>2024</v>
      </c>
      <c r="E381" s="12">
        <f t="shared" si="16"/>
        <v>3</v>
      </c>
      <c r="F381" s="13">
        <v>45353</v>
      </c>
      <c r="G381" s="14">
        <v>0.32569444444444445</v>
      </c>
      <c r="H381" s="14">
        <v>0.36736111111111108</v>
      </c>
      <c r="I381" s="15">
        <v>60</v>
      </c>
      <c r="J381" s="12" t="s">
        <v>15</v>
      </c>
      <c r="K381" s="12" t="s">
        <v>22</v>
      </c>
      <c r="L381" s="16">
        <v>4</v>
      </c>
      <c r="M381" s="15">
        <v>22.56</v>
      </c>
      <c r="N381" s="15">
        <v>8</v>
      </c>
      <c r="O381" s="15">
        <v>4</v>
      </c>
      <c r="P381" s="12" t="b">
        <v>1</v>
      </c>
      <c r="Q381" s="19">
        <f t="shared" si="17"/>
        <v>12</v>
      </c>
    </row>
    <row r="382" spans="1:17" x14ac:dyDescent="0.25">
      <c r="A382" s="12">
        <v>810446</v>
      </c>
      <c r="B382" s="12" t="s">
        <v>38</v>
      </c>
      <c r="C382" s="12" t="s">
        <v>34</v>
      </c>
      <c r="D382" s="12">
        <f t="shared" si="15"/>
        <v>2024</v>
      </c>
      <c r="E382" s="12">
        <f t="shared" si="16"/>
        <v>4</v>
      </c>
      <c r="F382" s="13">
        <v>45385</v>
      </c>
      <c r="G382" s="14">
        <v>0.42499999999999999</v>
      </c>
      <c r="H382" s="14">
        <v>0.47152777777777777</v>
      </c>
      <c r="I382" s="15">
        <v>67</v>
      </c>
      <c r="J382" s="12" t="s">
        <v>15</v>
      </c>
      <c r="K382" s="12" t="s">
        <v>16</v>
      </c>
      <c r="L382" s="16">
        <v>1</v>
      </c>
      <c r="M382" s="15">
        <v>20.309999999999999</v>
      </c>
      <c r="N382" s="15">
        <v>4.25</v>
      </c>
      <c r="O382" s="15">
        <v>0.38</v>
      </c>
      <c r="P382" s="12" t="b">
        <v>0</v>
      </c>
      <c r="Q382" s="19">
        <f t="shared" si="17"/>
        <v>4.63</v>
      </c>
    </row>
    <row r="383" spans="1:17" x14ac:dyDescent="0.25">
      <c r="A383" s="12">
        <v>543940</v>
      </c>
      <c r="B383" s="12" t="s">
        <v>13</v>
      </c>
      <c r="C383" s="12" t="s">
        <v>24</v>
      </c>
      <c r="D383" s="12">
        <f t="shared" si="15"/>
        <v>2024</v>
      </c>
      <c r="E383" s="12">
        <f t="shared" si="16"/>
        <v>6</v>
      </c>
      <c r="F383" s="13">
        <v>45448</v>
      </c>
      <c r="G383" s="14">
        <v>0.83472222222222225</v>
      </c>
      <c r="H383" s="14">
        <v>0.89722222222222225</v>
      </c>
      <c r="I383" s="15">
        <v>90</v>
      </c>
      <c r="J383" s="12" t="s">
        <v>15</v>
      </c>
      <c r="K383" s="12" t="s">
        <v>22</v>
      </c>
      <c r="L383" s="16">
        <v>2</v>
      </c>
      <c r="M383" s="15">
        <v>8.33</v>
      </c>
      <c r="N383" s="15">
        <v>5.5</v>
      </c>
      <c r="O383" s="15">
        <v>2.1800000000000002</v>
      </c>
      <c r="P383" s="12" t="b">
        <v>0</v>
      </c>
      <c r="Q383" s="19">
        <f t="shared" si="17"/>
        <v>7.68</v>
      </c>
    </row>
    <row r="384" spans="1:17" x14ac:dyDescent="0.25">
      <c r="A384" s="12">
        <v>946561</v>
      </c>
      <c r="B384" s="12" t="s">
        <v>13</v>
      </c>
      <c r="C384" s="12" t="s">
        <v>27</v>
      </c>
      <c r="D384" s="12">
        <f t="shared" si="15"/>
        <v>2024</v>
      </c>
      <c r="E384" s="12">
        <f t="shared" si="16"/>
        <v>10</v>
      </c>
      <c r="F384" s="13">
        <v>45593</v>
      </c>
      <c r="G384" s="14">
        <v>0.44513888888888892</v>
      </c>
      <c r="H384" s="14">
        <v>0.50138888888888888</v>
      </c>
      <c r="I384" s="15">
        <v>81</v>
      </c>
      <c r="J384" s="12" t="s">
        <v>21</v>
      </c>
      <c r="K384" s="12" t="s">
        <v>22</v>
      </c>
      <c r="L384" s="16">
        <v>2</v>
      </c>
      <c r="M384" s="15">
        <v>21.49</v>
      </c>
      <c r="N384" s="15">
        <v>7</v>
      </c>
      <c r="O384" s="15">
        <v>1.56</v>
      </c>
      <c r="P384" s="12" t="b">
        <v>0</v>
      </c>
      <c r="Q384" s="19">
        <f t="shared" si="17"/>
        <v>8.56</v>
      </c>
    </row>
    <row r="385" spans="1:17" x14ac:dyDescent="0.25">
      <c r="A385" s="12">
        <v>112964</v>
      </c>
      <c r="B385" s="12" t="s">
        <v>38</v>
      </c>
      <c r="C385" s="12" t="s">
        <v>17</v>
      </c>
      <c r="D385" s="12">
        <f t="shared" si="15"/>
        <v>2025</v>
      </c>
      <c r="E385" s="12">
        <f t="shared" si="16"/>
        <v>2</v>
      </c>
      <c r="F385" s="13">
        <v>45697</v>
      </c>
      <c r="G385" s="14">
        <v>0.88541666666666663</v>
      </c>
      <c r="H385" s="14">
        <v>0.9291666666666667</v>
      </c>
      <c r="I385" s="15">
        <v>63</v>
      </c>
      <c r="J385" s="12" t="s">
        <v>15</v>
      </c>
      <c r="K385" s="12" t="s">
        <v>31</v>
      </c>
      <c r="L385" s="16">
        <v>1</v>
      </c>
      <c r="M385" s="15">
        <v>4.13</v>
      </c>
      <c r="N385" s="15">
        <v>4.25</v>
      </c>
      <c r="O385" s="15">
        <v>2.94</v>
      </c>
      <c r="P385" s="12" t="b">
        <v>1</v>
      </c>
      <c r="Q385" s="19">
        <f t="shared" si="17"/>
        <v>7.1899999999999995</v>
      </c>
    </row>
    <row r="386" spans="1:17" x14ac:dyDescent="0.25">
      <c r="A386" s="12">
        <v>895216</v>
      </c>
      <c r="B386" s="12" t="s">
        <v>13</v>
      </c>
      <c r="C386" s="12" t="s">
        <v>27</v>
      </c>
      <c r="D386" s="12">
        <f t="shared" si="15"/>
        <v>2025</v>
      </c>
      <c r="E386" s="12">
        <f t="shared" si="16"/>
        <v>3</v>
      </c>
      <c r="F386" s="13">
        <v>45729</v>
      </c>
      <c r="G386" s="14">
        <v>4.9305555555555554E-2</v>
      </c>
      <c r="H386" s="14">
        <v>6.458333333333334E-2</v>
      </c>
      <c r="I386" s="15">
        <v>22</v>
      </c>
      <c r="J386" s="12" t="s">
        <v>21</v>
      </c>
      <c r="K386" s="12" t="s">
        <v>22</v>
      </c>
      <c r="L386" s="16">
        <v>2</v>
      </c>
      <c r="M386" s="15">
        <v>22.01</v>
      </c>
      <c r="N386" s="15">
        <v>7</v>
      </c>
      <c r="O386" s="15">
        <v>0.79</v>
      </c>
      <c r="P386" s="12" t="b">
        <v>0</v>
      </c>
      <c r="Q386" s="19">
        <f t="shared" si="17"/>
        <v>7.79</v>
      </c>
    </row>
    <row r="387" spans="1:17" x14ac:dyDescent="0.25">
      <c r="A387" s="12">
        <v>786594</v>
      </c>
      <c r="B387" s="12" t="s">
        <v>36</v>
      </c>
      <c r="C387" s="12" t="s">
        <v>17</v>
      </c>
      <c r="D387" s="12">
        <f t="shared" si="15"/>
        <v>2025</v>
      </c>
      <c r="E387" s="12">
        <f t="shared" si="16"/>
        <v>4</v>
      </c>
      <c r="F387" s="13">
        <v>45764</v>
      </c>
      <c r="G387" s="14">
        <v>0.99444444444444446</v>
      </c>
      <c r="H387" s="14">
        <v>4.3055555555555562E-2</v>
      </c>
      <c r="I387" s="15">
        <v>70</v>
      </c>
      <c r="J387" s="12" t="s">
        <v>15</v>
      </c>
      <c r="K387" s="12" t="s">
        <v>16</v>
      </c>
      <c r="L387" s="16">
        <v>2</v>
      </c>
      <c r="M387" s="15">
        <v>10.37</v>
      </c>
      <c r="N387" s="15">
        <v>5.5</v>
      </c>
      <c r="O387" s="15">
        <v>1.85</v>
      </c>
      <c r="P387" s="12" t="b">
        <v>0</v>
      </c>
      <c r="Q387" s="19">
        <f t="shared" si="17"/>
        <v>7.35</v>
      </c>
    </row>
    <row r="388" spans="1:17" x14ac:dyDescent="0.25">
      <c r="A388" s="12">
        <v>813884</v>
      </c>
      <c r="B388" s="12" t="s">
        <v>33</v>
      </c>
      <c r="C388" s="12" t="s">
        <v>14</v>
      </c>
      <c r="D388" s="12">
        <f t="shared" si="15"/>
        <v>2024</v>
      </c>
      <c r="E388" s="12">
        <f t="shared" si="16"/>
        <v>11</v>
      </c>
      <c r="F388" s="13">
        <v>45599</v>
      </c>
      <c r="G388" s="14">
        <v>0.42083333333333334</v>
      </c>
      <c r="H388" s="14">
        <v>0.45694444444444443</v>
      </c>
      <c r="I388" s="15">
        <v>52</v>
      </c>
      <c r="J388" s="12" t="s">
        <v>15</v>
      </c>
      <c r="K388" s="12" t="s">
        <v>18</v>
      </c>
      <c r="L388" s="16">
        <v>5</v>
      </c>
      <c r="M388" s="15">
        <v>12.14</v>
      </c>
      <c r="N388" s="15">
        <v>9.25</v>
      </c>
      <c r="O388" s="15">
        <v>1.34</v>
      </c>
      <c r="P388" s="12" t="b">
        <v>1</v>
      </c>
      <c r="Q388" s="19">
        <f t="shared" si="17"/>
        <v>10.59</v>
      </c>
    </row>
    <row r="389" spans="1:17" x14ac:dyDescent="0.25">
      <c r="A389" s="12">
        <v>490532</v>
      </c>
      <c r="B389" s="12" t="s">
        <v>35</v>
      </c>
      <c r="C389" s="12" t="s">
        <v>37</v>
      </c>
      <c r="D389" s="12">
        <f t="shared" si="15"/>
        <v>2024</v>
      </c>
      <c r="E389" s="12">
        <f t="shared" si="16"/>
        <v>8</v>
      </c>
      <c r="F389" s="13">
        <v>45527</v>
      </c>
      <c r="G389" s="14">
        <v>0.38958333333333334</v>
      </c>
      <c r="H389" s="14">
        <v>0.4236111111111111</v>
      </c>
      <c r="I389" s="15">
        <v>49</v>
      </c>
      <c r="J389" s="12" t="s">
        <v>21</v>
      </c>
      <c r="K389" s="12" t="s">
        <v>31</v>
      </c>
      <c r="L389" s="16">
        <v>5</v>
      </c>
      <c r="M389" s="15">
        <v>17.28</v>
      </c>
      <c r="N389" s="15">
        <v>10.75</v>
      </c>
      <c r="O389" s="15">
        <v>2.92</v>
      </c>
      <c r="P389" s="12" t="b">
        <v>0</v>
      </c>
      <c r="Q389" s="19">
        <f t="shared" si="17"/>
        <v>13.67</v>
      </c>
    </row>
    <row r="390" spans="1:17" x14ac:dyDescent="0.25">
      <c r="A390" s="12">
        <v>339030</v>
      </c>
      <c r="B390" s="12" t="s">
        <v>23</v>
      </c>
      <c r="C390" s="12" t="s">
        <v>32</v>
      </c>
      <c r="D390" s="12">
        <f t="shared" ref="D390:D453" si="18">YEAR(F390)</f>
        <v>2024</v>
      </c>
      <c r="E390" s="12">
        <f t="shared" ref="E390:E453" si="19">MONTH(F390)</f>
        <v>12</v>
      </c>
      <c r="F390" s="13">
        <v>45636</v>
      </c>
      <c r="G390" s="14">
        <v>0.17361111111111113</v>
      </c>
      <c r="H390" s="14">
        <v>0.20902777777777778</v>
      </c>
      <c r="I390" s="15">
        <v>51</v>
      </c>
      <c r="J390" s="12" t="s">
        <v>21</v>
      </c>
      <c r="K390" s="12" t="s">
        <v>31</v>
      </c>
      <c r="L390" s="16">
        <v>4</v>
      </c>
      <c r="M390" s="15">
        <v>16.32</v>
      </c>
      <c r="N390" s="15">
        <v>9.5</v>
      </c>
      <c r="O390" s="15">
        <v>0.56000000000000005</v>
      </c>
      <c r="P390" s="12" t="b">
        <v>0</v>
      </c>
      <c r="Q390" s="19">
        <f t="shared" ref="Q390:Q453" si="20">N390+O390</f>
        <v>10.06</v>
      </c>
    </row>
    <row r="391" spans="1:17" x14ac:dyDescent="0.25">
      <c r="A391" s="12">
        <v>321659</v>
      </c>
      <c r="B391" s="12" t="s">
        <v>33</v>
      </c>
      <c r="C391" s="12" t="s">
        <v>39</v>
      </c>
      <c r="D391" s="12">
        <f t="shared" si="18"/>
        <v>2025</v>
      </c>
      <c r="E391" s="12">
        <f t="shared" si="19"/>
        <v>2</v>
      </c>
      <c r="F391" s="13">
        <v>45693</v>
      </c>
      <c r="G391" s="14">
        <v>0.17847222222222223</v>
      </c>
      <c r="H391" s="14">
        <v>0.21805555555555556</v>
      </c>
      <c r="I391" s="15">
        <v>57</v>
      </c>
      <c r="J391" s="12" t="s">
        <v>15</v>
      </c>
      <c r="K391" s="12" t="s">
        <v>22</v>
      </c>
      <c r="L391" s="16">
        <v>1</v>
      </c>
      <c r="M391" s="15">
        <v>2.11</v>
      </c>
      <c r="N391" s="15">
        <v>4.25</v>
      </c>
      <c r="O391" s="15">
        <v>2.13</v>
      </c>
      <c r="P391" s="12" t="b">
        <v>0</v>
      </c>
      <c r="Q391" s="19">
        <f t="shared" si="20"/>
        <v>6.38</v>
      </c>
    </row>
    <row r="392" spans="1:17" x14ac:dyDescent="0.25">
      <c r="A392" s="12">
        <v>522979</v>
      </c>
      <c r="B392" s="12" t="s">
        <v>23</v>
      </c>
      <c r="C392" s="12" t="s">
        <v>20</v>
      </c>
      <c r="D392" s="12">
        <f t="shared" si="18"/>
        <v>2025</v>
      </c>
      <c r="E392" s="12">
        <f t="shared" si="19"/>
        <v>3</v>
      </c>
      <c r="F392" s="13">
        <v>45733</v>
      </c>
      <c r="G392" s="14">
        <v>0.7006944444444444</v>
      </c>
      <c r="H392" s="14">
        <v>0.70972222222222225</v>
      </c>
      <c r="I392" s="15">
        <v>13</v>
      </c>
      <c r="J392" s="12" t="s">
        <v>15</v>
      </c>
      <c r="K392" s="12" t="s">
        <v>16</v>
      </c>
      <c r="L392" s="16">
        <v>1</v>
      </c>
      <c r="M392" s="15">
        <v>21.01</v>
      </c>
      <c r="N392" s="15">
        <v>4.25</v>
      </c>
      <c r="O392" s="15">
        <v>0.75</v>
      </c>
      <c r="P392" s="12" t="b">
        <v>0</v>
      </c>
      <c r="Q392" s="19">
        <f t="shared" si="20"/>
        <v>5</v>
      </c>
    </row>
    <row r="393" spans="1:17" x14ac:dyDescent="0.25">
      <c r="A393" s="12">
        <v>578621</v>
      </c>
      <c r="B393" s="12" t="s">
        <v>35</v>
      </c>
      <c r="C393" s="12" t="s">
        <v>37</v>
      </c>
      <c r="D393" s="12">
        <f t="shared" si="18"/>
        <v>2024</v>
      </c>
      <c r="E393" s="12">
        <f t="shared" si="19"/>
        <v>6</v>
      </c>
      <c r="F393" s="13">
        <v>45446</v>
      </c>
      <c r="G393" s="14">
        <v>0.65277777777777779</v>
      </c>
      <c r="H393" s="14">
        <v>0.68402777777777779</v>
      </c>
      <c r="I393" s="15">
        <v>45</v>
      </c>
      <c r="J393" s="12" t="s">
        <v>21</v>
      </c>
      <c r="K393" s="12" t="s">
        <v>31</v>
      </c>
      <c r="L393" s="16">
        <v>4</v>
      </c>
      <c r="M393" s="15">
        <v>10.23</v>
      </c>
      <c r="N393" s="15">
        <v>9.5</v>
      </c>
      <c r="O393" s="15">
        <v>2.77</v>
      </c>
      <c r="P393" s="12" t="b">
        <v>0</v>
      </c>
      <c r="Q393" s="19">
        <f t="shared" si="20"/>
        <v>12.27</v>
      </c>
    </row>
    <row r="394" spans="1:17" x14ac:dyDescent="0.25">
      <c r="A394" s="12">
        <v>814263</v>
      </c>
      <c r="B394" s="12" t="s">
        <v>35</v>
      </c>
      <c r="C394" s="12" t="s">
        <v>30</v>
      </c>
      <c r="D394" s="12">
        <f t="shared" si="18"/>
        <v>2024</v>
      </c>
      <c r="E394" s="12">
        <f t="shared" si="19"/>
        <v>10</v>
      </c>
      <c r="F394" s="13">
        <v>45581</v>
      </c>
      <c r="G394" s="14">
        <v>0.3034722222222222</v>
      </c>
      <c r="H394" s="14">
        <v>0.35347222222222219</v>
      </c>
      <c r="I394" s="15">
        <v>72</v>
      </c>
      <c r="J394" s="12" t="s">
        <v>21</v>
      </c>
      <c r="K394" s="12" t="s">
        <v>16</v>
      </c>
      <c r="L394" s="16">
        <v>3</v>
      </c>
      <c r="M394" s="15">
        <v>14.88</v>
      </c>
      <c r="N394" s="15">
        <v>8.25</v>
      </c>
      <c r="O394" s="15">
        <v>1.05</v>
      </c>
      <c r="P394" s="12" t="b">
        <v>0</v>
      </c>
      <c r="Q394" s="19">
        <f t="shared" si="20"/>
        <v>9.3000000000000007</v>
      </c>
    </row>
    <row r="395" spans="1:17" x14ac:dyDescent="0.25">
      <c r="A395" s="12">
        <v>271456</v>
      </c>
      <c r="B395" s="12" t="s">
        <v>26</v>
      </c>
      <c r="C395" s="12" t="s">
        <v>27</v>
      </c>
      <c r="D395" s="12">
        <f t="shared" si="18"/>
        <v>2024</v>
      </c>
      <c r="E395" s="12">
        <f t="shared" si="19"/>
        <v>8</v>
      </c>
      <c r="F395" s="13">
        <v>45513</v>
      </c>
      <c r="G395" s="14">
        <v>0.41944444444444445</v>
      </c>
      <c r="H395" s="14">
        <v>0.4284722222222222</v>
      </c>
      <c r="I395" s="15">
        <v>13</v>
      </c>
      <c r="J395" s="12" t="s">
        <v>21</v>
      </c>
      <c r="K395" s="12" t="s">
        <v>18</v>
      </c>
      <c r="L395" s="16">
        <v>1</v>
      </c>
      <c r="M395" s="15">
        <v>21.42</v>
      </c>
      <c r="N395" s="15">
        <v>5.75</v>
      </c>
      <c r="O395" s="15">
        <v>2.34</v>
      </c>
      <c r="P395" s="12" t="b">
        <v>0</v>
      </c>
      <c r="Q395" s="19">
        <f t="shared" si="20"/>
        <v>8.09</v>
      </c>
    </row>
    <row r="396" spans="1:17" x14ac:dyDescent="0.25">
      <c r="A396" s="12">
        <v>324729</v>
      </c>
      <c r="B396" s="12" t="s">
        <v>19</v>
      </c>
      <c r="C396" s="12" t="s">
        <v>30</v>
      </c>
      <c r="D396" s="12">
        <f t="shared" si="18"/>
        <v>2024</v>
      </c>
      <c r="E396" s="12">
        <f t="shared" si="19"/>
        <v>6</v>
      </c>
      <c r="F396" s="13">
        <v>45452</v>
      </c>
      <c r="G396" s="14">
        <v>0.57222222222222219</v>
      </c>
      <c r="H396" s="14">
        <v>0.60277777777777775</v>
      </c>
      <c r="I396" s="15">
        <v>44</v>
      </c>
      <c r="J396" s="12" t="s">
        <v>21</v>
      </c>
      <c r="K396" s="12" t="s">
        <v>22</v>
      </c>
      <c r="L396" s="16">
        <v>0</v>
      </c>
      <c r="M396" s="15">
        <v>21.68</v>
      </c>
      <c r="N396" s="15">
        <v>4.5</v>
      </c>
      <c r="O396" s="15">
        <v>4.84</v>
      </c>
      <c r="P396" s="12" t="b">
        <v>1</v>
      </c>
      <c r="Q396" s="19">
        <f t="shared" si="20"/>
        <v>9.34</v>
      </c>
    </row>
    <row r="397" spans="1:17" x14ac:dyDescent="0.25">
      <c r="A397" s="12">
        <v>815338</v>
      </c>
      <c r="B397" s="12" t="s">
        <v>35</v>
      </c>
      <c r="C397" s="12" t="s">
        <v>39</v>
      </c>
      <c r="D397" s="12">
        <f t="shared" si="18"/>
        <v>2024</v>
      </c>
      <c r="E397" s="12">
        <f t="shared" si="19"/>
        <v>4</v>
      </c>
      <c r="F397" s="13">
        <v>45394</v>
      </c>
      <c r="G397" s="14">
        <v>0.77083333333333337</v>
      </c>
      <c r="H397" s="14">
        <v>0.79305555555555562</v>
      </c>
      <c r="I397" s="15">
        <v>32</v>
      </c>
      <c r="J397" s="12" t="s">
        <v>15</v>
      </c>
      <c r="K397" s="12" t="s">
        <v>16</v>
      </c>
      <c r="L397" s="16">
        <v>2</v>
      </c>
      <c r="M397" s="15">
        <v>15.4</v>
      </c>
      <c r="N397" s="15">
        <v>5.5</v>
      </c>
      <c r="O397" s="15">
        <v>2.83</v>
      </c>
      <c r="P397" s="12" t="b">
        <v>0</v>
      </c>
      <c r="Q397" s="19">
        <f t="shared" si="20"/>
        <v>8.33</v>
      </c>
    </row>
    <row r="398" spans="1:17" x14ac:dyDescent="0.25">
      <c r="A398" s="12">
        <v>847362</v>
      </c>
      <c r="B398" s="12" t="s">
        <v>26</v>
      </c>
      <c r="C398" s="12" t="s">
        <v>24</v>
      </c>
      <c r="D398" s="12">
        <f t="shared" si="18"/>
        <v>2024</v>
      </c>
      <c r="E398" s="12">
        <f t="shared" si="19"/>
        <v>10</v>
      </c>
      <c r="F398" s="13">
        <v>45584</v>
      </c>
      <c r="G398" s="14">
        <v>0.41666666666666669</v>
      </c>
      <c r="H398" s="14">
        <v>0.45416666666666666</v>
      </c>
      <c r="I398" s="15">
        <v>54</v>
      </c>
      <c r="J398" s="12" t="s">
        <v>21</v>
      </c>
      <c r="K398" s="12" t="s">
        <v>28</v>
      </c>
      <c r="L398" s="16">
        <v>1</v>
      </c>
      <c r="M398" s="15">
        <v>11.93</v>
      </c>
      <c r="N398" s="15">
        <v>5.75</v>
      </c>
      <c r="O398" s="15">
        <v>3.39</v>
      </c>
      <c r="P398" s="12" t="b">
        <v>1</v>
      </c>
      <c r="Q398" s="19">
        <f t="shared" si="20"/>
        <v>9.14</v>
      </c>
    </row>
    <row r="399" spans="1:17" x14ac:dyDescent="0.25">
      <c r="A399" s="12">
        <v>964352</v>
      </c>
      <c r="B399" s="12" t="s">
        <v>38</v>
      </c>
      <c r="C399" s="12" t="s">
        <v>24</v>
      </c>
      <c r="D399" s="12">
        <f t="shared" si="18"/>
        <v>2025</v>
      </c>
      <c r="E399" s="12">
        <f t="shared" si="19"/>
        <v>3</v>
      </c>
      <c r="F399" s="13">
        <v>45745</v>
      </c>
      <c r="G399" s="14">
        <v>0.98402777777777783</v>
      </c>
      <c r="H399" s="14">
        <v>0</v>
      </c>
      <c r="I399" s="15">
        <v>23</v>
      </c>
      <c r="J399" s="12" t="s">
        <v>15</v>
      </c>
      <c r="K399" s="12" t="s">
        <v>22</v>
      </c>
      <c r="L399" s="16">
        <v>5</v>
      </c>
      <c r="M399" s="15">
        <v>24.18</v>
      </c>
      <c r="N399" s="15">
        <v>9.25</v>
      </c>
      <c r="O399" s="15">
        <v>4.2</v>
      </c>
      <c r="P399" s="12" t="b">
        <v>1</v>
      </c>
      <c r="Q399" s="19">
        <f t="shared" si="20"/>
        <v>13.45</v>
      </c>
    </row>
    <row r="400" spans="1:17" x14ac:dyDescent="0.25">
      <c r="A400" s="12">
        <v>688730</v>
      </c>
      <c r="B400" s="12" t="s">
        <v>38</v>
      </c>
      <c r="C400" s="12" t="s">
        <v>17</v>
      </c>
      <c r="D400" s="12">
        <f t="shared" si="18"/>
        <v>2024</v>
      </c>
      <c r="E400" s="12">
        <f t="shared" si="19"/>
        <v>8</v>
      </c>
      <c r="F400" s="13">
        <v>45511</v>
      </c>
      <c r="G400" s="14">
        <v>0.56111111111111112</v>
      </c>
      <c r="H400" s="14">
        <v>0.59444444444444444</v>
      </c>
      <c r="I400" s="15">
        <v>48</v>
      </c>
      <c r="J400" s="12" t="s">
        <v>15</v>
      </c>
      <c r="K400" s="12" t="s">
        <v>31</v>
      </c>
      <c r="L400" s="16">
        <v>0</v>
      </c>
      <c r="M400" s="15">
        <v>8.74</v>
      </c>
      <c r="N400" s="15">
        <v>3</v>
      </c>
      <c r="O400" s="15">
        <v>0.83</v>
      </c>
      <c r="P400" s="12" t="b">
        <v>0</v>
      </c>
      <c r="Q400" s="19">
        <f t="shared" si="20"/>
        <v>3.83</v>
      </c>
    </row>
    <row r="401" spans="1:17" x14ac:dyDescent="0.25">
      <c r="A401" s="12">
        <v>440930</v>
      </c>
      <c r="B401" s="12" t="s">
        <v>26</v>
      </c>
      <c r="C401" s="12" t="s">
        <v>32</v>
      </c>
      <c r="D401" s="12">
        <f t="shared" si="18"/>
        <v>2025</v>
      </c>
      <c r="E401" s="12">
        <f t="shared" si="19"/>
        <v>5</v>
      </c>
      <c r="F401" s="13">
        <v>45801</v>
      </c>
      <c r="G401" s="14">
        <v>0.62291666666666667</v>
      </c>
      <c r="H401" s="14">
        <v>0.65625</v>
      </c>
      <c r="I401" s="15">
        <v>48</v>
      </c>
      <c r="J401" s="12" t="s">
        <v>15</v>
      </c>
      <c r="K401" s="12" t="s">
        <v>16</v>
      </c>
      <c r="L401" s="16">
        <v>4</v>
      </c>
      <c r="M401" s="15">
        <v>19.25</v>
      </c>
      <c r="N401" s="15">
        <v>8</v>
      </c>
      <c r="O401" s="15">
        <v>4.5</v>
      </c>
      <c r="P401" s="12" t="b">
        <v>1</v>
      </c>
      <c r="Q401" s="19">
        <f t="shared" si="20"/>
        <v>12.5</v>
      </c>
    </row>
    <row r="402" spans="1:17" x14ac:dyDescent="0.25">
      <c r="A402" s="12">
        <v>944554</v>
      </c>
      <c r="B402" s="12" t="s">
        <v>38</v>
      </c>
      <c r="C402" s="12" t="s">
        <v>24</v>
      </c>
      <c r="D402" s="12">
        <f t="shared" si="18"/>
        <v>2024</v>
      </c>
      <c r="E402" s="12">
        <f t="shared" si="19"/>
        <v>9</v>
      </c>
      <c r="F402" s="13">
        <v>45540</v>
      </c>
      <c r="G402" s="14">
        <v>0.22916666666666666</v>
      </c>
      <c r="H402" s="14">
        <v>0.24791666666666667</v>
      </c>
      <c r="I402" s="15">
        <v>27</v>
      </c>
      <c r="J402" s="12" t="s">
        <v>15</v>
      </c>
      <c r="K402" s="12" t="s">
        <v>31</v>
      </c>
      <c r="L402" s="16">
        <v>2</v>
      </c>
      <c r="M402" s="15">
        <v>6.86</v>
      </c>
      <c r="N402" s="15">
        <v>5.5</v>
      </c>
      <c r="O402" s="15">
        <v>1.26</v>
      </c>
      <c r="P402" s="12" t="b">
        <v>0</v>
      </c>
      <c r="Q402" s="19">
        <f t="shared" si="20"/>
        <v>6.76</v>
      </c>
    </row>
    <row r="403" spans="1:17" x14ac:dyDescent="0.25">
      <c r="A403" s="12">
        <v>507135</v>
      </c>
      <c r="B403" s="12" t="s">
        <v>35</v>
      </c>
      <c r="C403" s="12" t="s">
        <v>17</v>
      </c>
      <c r="D403" s="12">
        <f t="shared" si="18"/>
        <v>2025</v>
      </c>
      <c r="E403" s="12">
        <f t="shared" si="19"/>
        <v>3</v>
      </c>
      <c r="F403" s="13">
        <v>45736</v>
      </c>
      <c r="G403" s="14">
        <v>0.31805555555555554</v>
      </c>
      <c r="H403" s="14">
        <v>0.34166666666666662</v>
      </c>
      <c r="I403" s="15">
        <v>34</v>
      </c>
      <c r="J403" s="12" t="s">
        <v>21</v>
      </c>
      <c r="K403" s="12" t="s">
        <v>16</v>
      </c>
      <c r="L403" s="16">
        <v>5</v>
      </c>
      <c r="M403" s="15">
        <v>13.6</v>
      </c>
      <c r="N403" s="15">
        <v>10.75</v>
      </c>
      <c r="O403" s="15">
        <v>2.35</v>
      </c>
      <c r="P403" s="12" t="b">
        <v>0</v>
      </c>
      <c r="Q403" s="19">
        <f t="shared" si="20"/>
        <v>13.1</v>
      </c>
    </row>
    <row r="404" spans="1:17" x14ac:dyDescent="0.25">
      <c r="A404" s="12">
        <v>804505</v>
      </c>
      <c r="B404" s="12" t="s">
        <v>25</v>
      </c>
      <c r="C404" s="12" t="s">
        <v>20</v>
      </c>
      <c r="D404" s="12">
        <f t="shared" si="18"/>
        <v>2024</v>
      </c>
      <c r="E404" s="12">
        <f t="shared" si="19"/>
        <v>8</v>
      </c>
      <c r="F404" s="13">
        <v>45525</v>
      </c>
      <c r="G404" s="14">
        <v>0.16805555555555554</v>
      </c>
      <c r="H404" s="14">
        <v>0.18958333333333333</v>
      </c>
      <c r="I404" s="15">
        <v>31</v>
      </c>
      <c r="J404" s="12" t="s">
        <v>15</v>
      </c>
      <c r="K404" s="12" t="s">
        <v>28</v>
      </c>
      <c r="L404" s="16">
        <v>0</v>
      </c>
      <c r="M404" s="15">
        <v>12.03</v>
      </c>
      <c r="N404" s="15">
        <v>3</v>
      </c>
      <c r="O404" s="15">
        <v>2.2200000000000002</v>
      </c>
      <c r="P404" s="12" t="b">
        <v>0</v>
      </c>
      <c r="Q404" s="19">
        <f t="shared" si="20"/>
        <v>5.2200000000000006</v>
      </c>
    </row>
    <row r="405" spans="1:17" x14ac:dyDescent="0.25">
      <c r="A405" s="12">
        <v>860413</v>
      </c>
      <c r="B405" s="12" t="s">
        <v>29</v>
      </c>
      <c r="C405" s="12" t="s">
        <v>34</v>
      </c>
      <c r="D405" s="12">
        <f t="shared" si="18"/>
        <v>2024</v>
      </c>
      <c r="E405" s="12">
        <f t="shared" si="19"/>
        <v>9</v>
      </c>
      <c r="F405" s="13">
        <v>45552</v>
      </c>
      <c r="G405" s="14">
        <v>0.69305555555555554</v>
      </c>
      <c r="H405" s="14">
        <v>0.70763888888888893</v>
      </c>
      <c r="I405" s="15">
        <v>21</v>
      </c>
      <c r="J405" s="12" t="s">
        <v>15</v>
      </c>
      <c r="K405" s="12" t="s">
        <v>28</v>
      </c>
      <c r="L405" s="16">
        <v>1</v>
      </c>
      <c r="M405" s="15">
        <v>18.73</v>
      </c>
      <c r="N405" s="15">
        <v>4.25</v>
      </c>
      <c r="O405" s="15">
        <v>0.92</v>
      </c>
      <c r="P405" s="12" t="b">
        <v>0</v>
      </c>
      <c r="Q405" s="19">
        <f t="shared" si="20"/>
        <v>5.17</v>
      </c>
    </row>
    <row r="406" spans="1:17" x14ac:dyDescent="0.25">
      <c r="A406" s="12">
        <v>926372</v>
      </c>
      <c r="B406" s="12" t="s">
        <v>25</v>
      </c>
      <c r="C406" s="12" t="s">
        <v>37</v>
      </c>
      <c r="D406" s="12">
        <f t="shared" si="18"/>
        <v>2024</v>
      </c>
      <c r="E406" s="12">
        <f t="shared" si="19"/>
        <v>7</v>
      </c>
      <c r="F406" s="13">
        <v>45494</v>
      </c>
      <c r="G406" s="14">
        <v>0.38194444444444442</v>
      </c>
      <c r="H406" s="14">
        <v>0.44027777777777777</v>
      </c>
      <c r="I406" s="15">
        <v>84</v>
      </c>
      <c r="J406" s="12" t="s">
        <v>21</v>
      </c>
      <c r="K406" s="12" t="s">
        <v>31</v>
      </c>
      <c r="L406" s="16">
        <v>0</v>
      </c>
      <c r="M406" s="15">
        <v>12.03</v>
      </c>
      <c r="N406" s="15">
        <v>4.5</v>
      </c>
      <c r="O406" s="15">
        <v>4.33</v>
      </c>
      <c r="P406" s="12" t="b">
        <v>1</v>
      </c>
      <c r="Q406" s="19">
        <f t="shared" si="20"/>
        <v>8.83</v>
      </c>
    </row>
    <row r="407" spans="1:17" x14ac:dyDescent="0.25">
      <c r="A407" s="12">
        <v>711922</v>
      </c>
      <c r="B407" s="12" t="s">
        <v>38</v>
      </c>
      <c r="C407" s="12" t="s">
        <v>17</v>
      </c>
      <c r="D407" s="12">
        <f t="shared" si="18"/>
        <v>2024</v>
      </c>
      <c r="E407" s="12">
        <f t="shared" si="19"/>
        <v>2</v>
      </c>
      <c r="F407" s="13">
        <v>45347</v>
      </c>
      <c r="G407" s="14">
        <v>0.31458333333333333</v>
      </c>
      <c r="H407" s="14">
        <v>0.36319444444444443</v>
      </c>
      <c r="I407" s="15">
        <v>70</v>
      </c>
      <c r="J407" s="12" t="s">
        <v>15</v>
      </c>
      <c r="K407" s="12" t="s">
        <v>22</v>
      </c>
      <c r="L407" s="16">
        <v>0</v>
      </c>
      <c r="M407" s="15">
        <v>21.75</v>
      </c>
      <c r="N407" s="15">
        <v>3</v>
      </c>
      <c r="O407" s="15">
        <v>1.91</v>
      </c>
      <c r="P407" s="12" t="b">
        <v>1</v>
      </c>
      <c r="Q407" s="19">
        <f t="shared" si="20"/>
        <v>4.91</v>
      </c>
    </row>
    <row r="408" spans="1:17" x14ac:dyDescent="0.25">
      <c r="A408" s="12">
        <v>412848</v>
      </c>
      <c r="B408" s="12" t="s">
        <v>33</v>
      </c>
      <c r="C408" s="12" t="s">
        <v>14</v>
      </c>
      <c r="D408" s="12">
        <f t="shared" si="18"/>
        <v>2024</v>
      </c>
      <c r="E408" s="12">
        <f t="shared" si="19"/>
        <v>4</v>
      </c>
      <c r="F408" s="13">
        <v>45409</v>
      </c>
      <c r="G408" s="14">
        <v>0.1125</v>
      </c>
      <c r="H408" s="14">
        <v>0.13125000000000001</v>
      </c>
      <c r="I408" s="15">
        <v>27</v>
      </c>
      <c r="J408" s="12" t="s">
        <v>15</v>
      </c>
      <c r="K408" s="12" t="s">
        <v>28</v>
      </c>
      <c r="L408" s="16">
        <v>3</v>
      </c>
      <c r="M408" s="15">
        <v>24.69</v>
      </c>
      <c r="N408" s="15">
        <v>6.75</v>
      </c>
      <c r="O408" s="15">
        <v>4.46</v>
      </c>
      <c r="P408" s="12" t="b">
        <v>1</v>
      </c>
      <c r="Q408" s="19">
        <f t="shared" si="20"/>
        <v>11.21</v>
      </c>
    </row>
    <row r="409" spans="1:17" x14ac:dyDescent="0.25">
      <c r="A409" s="12">
        <v>579798</v>
      </c>
      <c r="B409" s="12" t="s">
        <v>23</v>
      </c>
      <c r="C409" s="12" t="s">
        <v>37</v>
      </c>
      <c r="D409" s="12">
        <f t="shared" si="18"/>
        <v>2024</v>
      </c>
      <c r="E409" s="12">
        <f t="shared" si="19"/>
        <v>5</v>
      </c>
      <c r="F409" s="13">
        <v>45432</v>
      </c>
      <c r="G409" s="14">
        <v>8.6805555555555566E-2</v>
      </c>
      <c r="H409" s="14">
        <v>0.10069444444444443</v>
      </c>
      <c r="I409" s="15">
        <v>20</v>
      </c>
      <c r="J409" s="12" t="s">
        <v>21</v>
      </c>
      <c r="K409" s="12" t="s">
        <v>28</v>
      </c>
      <c r="L409" s="16">
        <v>5</v>
      </c>
      <c r="M409" s="15">
        <v>24.67</v>
      </c>
      <c r="N409" s="15">
        <v>10.75</v>
      </c>
      <c r="O409" s="15">
        <v>0.94</v>
      </c>
      <c r="P409" s="12" t="b">
        <v>0</v>
      </c>
      <c r="Q409" s="19">
        <f t="shared" si="20"/>
        <v>11.69</v>
      </c>
    </row>
    <row r="410" spans="1:17" x14ac:dyDescent="0.25">
      <c r="A410" s="12">
        <v>160831</v>
      </c>
      <c r="B410" s="12" t="s">
        <v>35</v>
      </c>
      <c r="C410" s="12" t="s">
        <v>39</v>
      </c>
      <c r="D410" s="12">
        <f t="shared" si="18"/>
        <v>2024</v>
      </c>
      <c r="E410" s="12">
        <f t="shared" si="19"/>
        <v>7</v>
      </c>
      <c r="F410" s="13">
        <v>45504</v>
      </c>
      <c r="G410" s="14">
        <v>0.4548611111111111</v>
      </c>
      <c r="H410" s="14">
        <v>0.47986111111111113</v>
      </c>
      <c r="I410" s="15">
        <v>36</v>
      </c>
      <c r="J410" s="12" t="s">
        <v>15</v>
      </c>
      <c r="K410" s="12" t="s">
        <v>22</v>
      </c>
      <c r="L410" s="16">
        <v>1</v>
      </c>
      <c r="M410" s="15">
        <v>12.49</v>
      </c>
      <c r="N410" s="15">
        <v>4.25</v>
      </c>
      <c r="O410" s="15">
        <v>2.29</v>
      </c>
      <c r="P410" s="12" t="b">
        <v>0</v>
      </c>
      <c r="Q410" s="19">
        <f t="shared" si="20"/>
        <v>6.54</v>
      </c>
    </row>
    <row r="411" spans="1:17" x14ac:dyDescent="0.25">
      <c r="A411" s="12">
        <v>192318</v>
      </c>
      <c r="B411" s="12" t="s">
        <v>23</v>
      </c>
      <c r="C411" s="12" t="s">
        <v>17</v>
      </c>
      <c r="D411" s="12">
        <f t="shared" si="18"/>
        <v>2024</v>
      </c>
      <c r="E411" s="12">
        <f t="shared" si="19"/>
        <v>12</v>
      </c>
      <c r="F411" s="13">
        <v>45628</v>
      </c>
      <c r="G411" s="14">
        <v>0.87361111111111101</v>
      </c>
      <c r="H411" s="14">
        <v>0.91805555555555562</v>
      </c>
      <c r="I411" s="15">
        <v>64</v>
      </c>
      <c r="J411" s="12" t="s">
        <v>21</v>
      </c>
      <c r="K411" s="12" t="s">
        <v>31</v>
      </c>
      <c r="L411" s="16">
        <v>3</v>
      </c>
      <c r="M411" s="15">
        <v>9.89</v>
      </c>
      <c r="N411" s="15">
        <v>8.25</v>
      </c>
      <c r="O411" s="15">
        <v>0.11</v>
      </c>
      <c r="P411" s="12" t="b">
        <v>0</v>
      </c>
      <c r="Q411" s="19">
        <f t="shared" si="20"/>
        <v>8.36</v>
      </c>
    </row>
    <row r="412" spans="1:17" x14ac:dyDescent="0.25">
      <c r="A412" s="12">
        <v>309100</v>
      </c>
      <c r="B412" s="12" t="s">
        <v>25</v>
      </c>
      <c r="C412" s="12" t="s">
        <v>14</v>
      </c>
      <c r="D412" s="12">
        <f t="shared" si="18"/>
        <v>2024</v>
      </c>
      <c r="E412" s="12">
        <f t="shared" si="19"/>
        <v>9</v>
      </c>
      <c r="F412" s="13">
        <v>45542</v>
      </c>
      <c r="G412" s="14">
        <v>0.27013888888888887</v>
      </c>
      <c r="H412" s="14">
        <v>0.32361111111111113</v>
      </c>
      <c r="I412" s="15">
        <v>77</v>
      </c>
      <c r="J412" s="12" t="s">
        <v>15</v>
      </c>
      <c r="K412" s="12" t="s">
        <v>18</v>
      </c>
      <c r="L412" s="16">
        <v>5</v>
      </c>
      <c r="M412" s="15">
        <v>0.6</v>
      </c>
      <c r="N412" s="15">
        <v>9.25</v>
      </c>
      <c r="O412" s="15">
        <v>3.67</v>
      </c>
      <c r="P412" s="12" t="b">
        <v>1</v>
      </c>
      <c r="Q412" s="19">
        <f t="shared" si="20"/>
        <v>12.92</v>
      </c>
    </row>
    <row r="413" spans="1:17" x14ac:dyDescent="0.25">
      <c r="A413" s="12">
        <v>337256</v>
      </c>
      <c r="B413" s="12" t="s">
        <v>25</v>
      </c>
      <c r="C413" s="12" t="s">
        <v>32</v>
      </c>
      <c r="D413" s="12">
        <f t="shared" si="18"/>
        <v>2024</v>
      </c>
      <c r="E413" s="12">
        <f t="shared" si="19"/>
        <v>4</v>
      </c>
      <c r="F413" s="13">
        <v>45392</v>
      </c>
      <c r="G413" s="14">
        <v>0.14305555555555557</v>
      </c>
      <c r="H413" s="14">
        <v>0.15902777777777777</v>
      </c>
      <c r="I413" s="15">
        <v>23</v>
      </c>
      <c r="J413" s="12" t="s">
        <v>21</v>
      </c>
      <c r="K413" s="12" t="s">
        <v>22</v>
      </c>
      <c r="L413" s="16">
        <v>4</v>
      </c>
      <c r="M413" s="15">
        <v>8</v>
      </c>
      <c r="N413" s="15">
        <v>9.5</v>
      </c>
      <c r="O413" s="15">
        <v>0.2</v>
      </c>
      <c r="P413" s="12" t="b">
        <v>0</v>
      </c>
      <c r="Q413" s="19">
        <f t="shared" si="20"/>
        <v>9.6999999999999993</v>
      </c>
    </row>
    <row r="414" spans="1:17" x14ac:dyDescent="0.25">
      <c r="A414" s="12">
        <v>147939</v>
      </c>
      <c r="B414" s="12" t="s">
        <v>26</v>
      </c>
      <c r="C414" s="12" t="s">
        <v>32</v>
      </c>
      <c r="D414" s="12">
        <f t="shared" si="18"/>
        <v>2024</v>
      </c>
      <c r="E414" s="12">
        <f t="shared" si="19"/>
        <v>12</v>
      </c>
      <c r="F414" s="13">
        <v>45646</v>
      </c>
      <c r="G414" s="14">
        <v>0.1277777777777778</v>
      </c>
      <c r="H414" s="14">
        <v>0.18055555555555555</v>
      </c>
      <c r="I414" s="15">
        <v>76</v>
      </c>
      <c r="J414" s="12" t="s">
        <v>21</v>
      </c>
      <c r="K414" s="12" t="s">
        <v>31</v>
      </c>
      <c r="L414" s="16">
        <v>5</v>
      </c>
      <c r="M414" s="15">
        <v>24.89</v>
      </c>
      <c r="N414" s="15">
        <v>10.75</v>
      </c>
      <c r="O414" s="15">
        <v>1.03</v>
      </c>
      <c r="P414" s="12" t="b">
        <v>0</v>
      </c>
      <c r="Q414" s="19">
        <f t="shared" si="20"/>
        <v>11.78</v>
      </c>
    </row>
    <row r="415" spans="1:17" x14ac:dyDescent="0.25">
      <c r="A415" s="12">
        <v>613989</v>
      </c>
      <c r="B415" s="12" t="s">
        <v>25</v>
      </c>
      <c r="C415" s="12" t="s">
        <v>30</v>
      </c>
      <c r="D415" s="12">
        <f t="shared" si="18"/>
        <v>2024</v>
      </c>
      <c r="E415" s="12">
        <f t="shared" si="19"/>
        <v>5</v>
      </c>
      <c r="F415" s="13">
        <v>45420</v>
      </c>
      <c r="G415" s="14">
        <v>6.8749999999999992E-2</v>
      </c>
      <c r="H415" s="14">
        <v>0.1111111111111111</v>
      </c>
      <c r="I415" s="15">
        <v>61</v>
      </c>
      <c r="J415" s="12" t="s">
        <v>15</v>
      </c>
      <c r="K415" s="12" t="s">
        <v>16</v>
      </c>
      <c r="L415" s="16">
        <v>1</v>
      </c>
      <c r="M415" s="15">
        <v>18.32</v>
      </c>
      <c r="N415" s="15">
        <v>4.25</v>
      </c>
      <c r="O415" s="15">
        <v>0.39</v>
      </c>
      <c r="P415" s="12" t="b">
        <v>0</v>
      </c>
      <c r="Q415" s="19">
        <f t="shared" si="20"/>
        <v>4.6399999999999997</v>
      </c>
    </row>
    <row r="416" spans="1:17" x14ac:dyDescent="0.25">
      <c r="A416" s="12">
        <v>869735</v>
      </c>
      <c r="B416" s="12" t="s">
        <v>35</v>
      </c>
      <c r="C416" s="12" t="s">
        <v>17</v>
      </c>
      <c r="D416" s="12">
        <f t="shared" si="18"/>
        <v>2025</v>
      </c>
      <c r="E416" s="12">
        <f t="shared" si="19"/>
        <v>1</v>
      </c>
      <c r="F416" s="13">
        <v>45683</v>
      </c>
      <c r="G416" s="14">
        <v>0.9604166666666667</v>
      </c>
      <c r="H416" s="14">
        <v>0.9819444444444444</v>
      </c>
      <c r="I416" s="15">
        <v>31</v>
      </c>
      <c r="J416" s="12" t="s">
        <v>15</v>
      </c>
      <c r="K416" s="12" t="s">
        <v>28</v>
      </c>
      <c r="L416" s="16">
        <v>5</v>
      </c>
      <c r="M416" s="15">
        <v>16.440000000000001</v>
      </c>
      <c r="N416" s="15">
        <v>9.25</v>
      </c>
      <c r="O416" s="15">
        <v>0.19</v>
      </c>
      <c r="P416" s="12" t="b">
        <v>1</v>
      </c>
      <c r="Q416" s="19">
        <f t="shared" si="20"/>
        <v>9.44</v>
      </c>
    </row>
    <row r="417" spans="1:17" x14ac:dyDescent="0.25">
      <c r="A417" s="12">
        <v>771425</v>
      </c>
      <c r="B417" s="12" t="s">
        <v>26</v>
      </c>
      <c r="C417" s="12" t="s">
        <v>20</v>
      </c>
      <c r="D417" s="12">
        <f t="shared" si="18"/>
        <v>2025</v>
      </c>
      <c r="E417" s="12">
        <f t="shared" si="19"/>
        <v>4</v>
      </c>
      <c r="F417" s="13">
        <v>45776</v>
      </c>
      <c r="G417" s="14">
        <v>2.7777777777777779E-3</v>
      </c>
      <c r="H417" s="14">
        <v>1.3888888888888888E-2</v>
      </c>
      <c r="I417" s="15">
        <v>16</v>
      </c>
      <c r="J417" s="12" t="s">
        <v>15</v>
      </c>
      <c r="K417" s="12" t="s">
        <v>18</v>
      </c>
      <c r="L417" s="16">
        <v>5</v>
      </c>
      <c r="M417" s="15">
        <v>20.98</v>
      </c>
      <c r="N417" s="15">
        <v>9.25</v>
      </c>
      <c r="O417" s="15">
        <v>0.14000000000000001</v>
      </c>
      <c r="P417" s="12" t="b">
        <v>0</v>
      </c>
      <c r="Q417" s="19">
        <f t="shared" si="20"/>
        <v>9.39</v>
      </c>
    </row>
    <row r="418" spans="1:17" x14ac:dyDescent="0.25">
      <c r="A418" s="12">
        <v>221414</v>
      </c>
      <c r="B418" s="12" t="s">
        <v>33</v>
      </c>
      <c r="C418" s="12" t="s">
        <v>39</v>
      </c>
      <c r="D418" s="12">
        <f t="shared" si="18"/>
        <v>2024</v>
      </c>
      <c r="E418" s="12">
        <f t="shared" si="19"/>
        <v>10</v>
      </c>
      <c r="F418" s="13">
        <v>45587</v>
      </c>
      <c r="G418" s="14">
        <v>0.35138888888888892</v>
      </c>
      <c r="H418" s="14">
        <v>0.36874999999999997</v>
      </c>
      <c r="I418" s="15">
        <v>25</v>
      </c>
      <c r="J418" s="12" t="s">
        <v>21</v>
      </c>
      <c r="K418" s="12" t="s">
        <v>31</v>
      </c>
      <c r="L418" s="16">
        <v>5</v>
      </c>
      <c r="M418" s="15">
        <v>4.25</v>
      </c>
      <c r="N418" s="15">
        <v>10.75</v>
      </c>
      <c r="O418" s="15">
        <v>2.09</v>
      </c>
      <c r="P418" s="12" t="b">
        <v>0</v>
      </c>
      <c r="Q418" s="19">
        <f t="shared" si="20"/>
        <v>12.84</v>
      </c>
    </row>
    <row r="419" spans="1:17" x14ac:dyDescent="0.25">
      <c r="A419" s="12">
        <v>760929</v>
      </c>
      <c r="B419" s="12" t="s">
        <v>35</v>
      </c>
      <c r="C419" s="12" t="s">
        <v>32</v>
      </c>
      <c r="D419" s="12">
        <f t="shared" si="18"/>
        <v>2024</v>
      </c>
      <c r="E419" s="12">
        <f t="shared" si="19"/>
        <v>11</v>
      </c>
      <c r="F419" s="13">
        <v>45618</v>
      </c>
      <c r="G419" s="14">
        <v>0.9</v>
      </c>
      <c r="H419" s="14">
        <v>0.91527777777777775</v>
      </c>
      <c r="I419" s="15">
        <v>22</v>
      </c>
      <c r="J419" s="12" t="s">
        <v>21</v>
      </c>
      <c r="K419" s="12" t="s">
        <v>22</v>
      </c>
      <c r="L419" s="16">
        <v>4</v>
      </c>
      <c r="M419" s="15">
        <v>17.670000000000002</v>
      </c>
      <c r="N419" s="15">
        <v>9.5</v>
      </c>
      <c r="O419" s="15">
        <v>1.26</v>
      </c>
      <c r="P419" s="12" t="b">
        <v>0</v>
      </c>
      <c r="Q419" s="19">
        <f t="shared" si="20"/>
        <v>10.76</v>
      </c>
    </row>
    <row r="420" spans="1:17" x14ac:dyDescent="0.25">
      <c r="A420" s="12">
        <v>210010</v>
      </c>
      <c r="B420" s="12" t="s">
        <v>29</v>
      </c>
      <c r="C420" s="12" t="s">
        <v>17</v>
      </c>
      <c r="D420" s="12">
        <f t="shared" si="18"/>
        <v>2024</v>
      </c>
      <c r="E420" s="12">
        <f t="shared" si="19"/>
        <v>4</v>
      </c>
      <c r="F420" s="13">
        <v>45383</v>
      </c>
      <c r="G420" s="14">
        <v>0.4465277777777778</v>
      </c>
      <c r="H420" s="14">
        <v>0.47847222222222219</v>
      </c>
      <c r="I420" s="15">
        <v>46</v>
      </c>
      <c r="J420" s="12" t="s">
        <v>15</v>
      </c>
      <c r="K420" s="12" t="s">
        <v>18</v>
      </c>
      <c r="L420" s="16">
        <v>3</v>
      </c>
      <c r="M420" s="15">
        <v>5.37</v>
      </c>
      <c r="N420" s="15">
        <v>6.75</v>
      </c>
      <c r="O420" s="15">
        <v>0.6</v>
      </c>
      <c r="P420" s="12" t="b">
        <v>0</v>
      </c>
      <c r="Q420" s="19">
        <f t="shared" si="20"/>
        <v>7.35</v>
      </c>
    </row>
    <row r="421" spans="1:17" x14ac:dyDescent="0.25">
      <c r="A421" s="12">
        <v>375769</v>
      </c>
      <c r="B421" s="12" t="s">
        <v>29</v>
      </c>
      <c r="C421" s="12" t="s">
        <v>30</v>
      </c>
      <c r="D421" s="12">
        <f t="shared" si="18"/>
        <v>2024</v>
      </c>
      <c r="E421" s="12">
        <f t="shared" si="19"/>
        <v>10</v>
      </c>
      <c r="F421" s="13">
        <v>45570</v>
      </c>
      <c r="G421" s="14">
        <v>5.5555555555555558E-3</v>
      </c>
      <c r="H421" s="14">
        <v>4.8611111111111112E-2</v>
      </c>
      <c r="I421" s="15">
        <v>62</v>
      </c>
      <c r="J421" s="12" t="s">
        <v>21</v>
      </c>
      <c r="K421" s="12" t="s">
        <v>16</v>
      </c>
      <c r="L421" s="16">
        <v>0</v>
      </c>
      <c r="M421" s="15">
        <v>13.93</v>
      </c>
      <c r="N421" s="15">
        <v>4.5</v>
      </c>
      <c r="O421" s="15">
        <v>4.55</v>
      </c>
      <c r="P421" s="12" t="b">
        <v>1</v>
      </c>
      <c r="Q421" s="19">
        <f t="shared" si="20"/>
        <v>9.0500000000000007</v>
      </c>
    </row>
    <row r="422" spans="1:17" x14ac:dyDescent="0.25">
      <c r="A422" s="12">
        <v>821634</v>
      </c>
      <c r="B422" s="12" t="s">
        <v>36</v>
      </c>
      <c r="C422" s="12" t="s">
        <v>37</v>
      </c>
      <c r="D422" s="12">
        <f t="shared" si="18"/>
        <v>2024</v>
      </c>
      <c r="E422" s="12">
        <f t="shared" si="19"/>
        <v>7</v>
      </c>
      <c r="F422" s="13">
        <v>45474</v>
      </c>
      <c r="G422" s="14">
        <v>0.1451388888888889</v>
      </c>
      <c r="H422" s="14">
        <v>0.15208333333333332</v>
      </c>
      <c r="I422" s="15">
        <v>10</v>
      </c>
      <c r="J422" s="12" t="s">
        <v>15</v>
      </c>
      <c r="K422" s="12" t="s">
        <v>18</v>
      </c>
      <c r="L422" s="16">
        <v>0</v>
      </c>
      <c r="M422" s="15">
        <v>20.96</v>
      </c>
      <c r="N422" s="15">
        <v>3</v>
      </c>
      <c r="O422" s="15">
        <v>2.0099999999999998</v>
      </c>
      <c r="P422" s="12" t="b">
        <v>0</v>
      </c>
      <c r="Q422" s="19">
        <f t="shared" si="20"/>
        <v>5.01</v>
      </c>
    </row>
    <row r="423" spans="1:17" x14ac:dyDescent="0.25">
      <c r="A423" s="12">
        <v>256389</v>
      </c>
      <c r="B423" s="12" t="s">
        <v>13</v>
      </c>
      <c r="C423" s="12" t="s">
        <v>20</v>
      </c>
      <c r="D423" s="12">
        <f t="shared" si="18"/>
        <v>2024</v>
      </c>
      <c r="E423" s="12">
        <f t="shared" si="19"/>
        <v>2</v>
      </c>
      <c r="F423" s="13">
        <v>45350</v>
      </c>
      <c r="G423" s="14">
        <v>0.29166666666666669</v>
      </c>
      <c r="H423" s="14">
        <v>0.30694444444444441</v>
      </c>
      <c r="I423" s="15">
        <v>22</v>
      </c>
      <c r="J423" s="12" t="s">
        <v>21</v>
      </c>
      <c r="K423" s="12" t="s">
        <v>16</v>
      </c>
      <c r="L423" s="16">
        <v>3</v>
      </c>
      <c r="M423" s="15">
        <v>24.72</v>
      </c>
      <c r="N423" s="15">
        <v>8.25</v>
      </c>
      <c r="O423" s="15">
        <v>0.89</v>
      </c>
      <c r="P423" s="12" t="b">
        <v>0</v>
      </c>
      <c r="Q423" s="19">
        <f t="shared" si="20"/>
        <v>9.14</v>
      </c>
    </row>
    <row r="424" spans="1:17" x14ac:dyDescent="0.25">
      <c r="A424" s="12">
        <v>586830</v>
      </c>
      <c r="B424" s="12" t="s">
        <v>35</v>
      </c>
      <c r="C424" s="12" t="s">
        <v>27</v>
      </c>
      <c r="D424" s="12">
        <f t="shared" si="18"/>
        <v>2024</v>
      </c>
      <c r="E424" s="12">
        <f t="shared" si="19"/>
        <v>5</v>
      </c>
      <c r="F424" s="13">
        <v>45427</v>
      </c>
      <c r="G424" s="14">
        <v>0.69444444444444453</v>
      </c>
      <c r="H424" s="14">
        <v>0.70486111111111116</v>
      </c>
      <c r="I424" s="15">
        <v>15</v>
      </c>
      <c r="J424" s="12" t="s">
        <v>21</v>
      </c>
      <c r="K424" s="12" t="s">
        <v>28</v>
      </c>
      <c r="L424" s="16">
        <v>5</v>
      </c>
      <c r="M424" s="15">
        <v>8.16</v>
      </c>
      <c r="N424" s="15">
        <v>10.75</v>
      </c>
      <c r="O424" s="15">
        <v>2.2200000000000002</v>
      </c>
      <c r="P424" s="12" t="b">
        <v>0</v>
      </c>
      <c r="Q424" s="19">
        <f t="shared" si="20"/>
        <v>12.97</v>
      </c>
    </row>
    <row r="425" spans="1:17" x14ac:dyDescent="0.25">
      <c r="A425" s="12">
        <v>199613</v>
      </c>
      <c r="B425" s="12" t="s">
        <v>35</v>
      </c>
      <c r="C425" s="12" t="s">
        <v>14</v>
      </c>
      <c r="D425" s="12">
        <f t="shared" si="18"/>
        <v>2024</v>
      </c>
      <c r="E425" s="12">
        <f t="shared" si="19"/>
        <v>4</v>
      </c>
      <c r="F425" s="13">
        <v>45399</v>
      </c>
      <c r="G425" s="14">
        <v>0.49374999999999997</v>
      </c>
      <c r="H425" s="14">
        <v>0.51527777777777783</v>
      </c>
      <c r="I425" s="15">
        <v>31</v>
      </c>
      <c r="J425" s="12" t="s">
        <v>21</v>
      </c>
      <c r="K425" s="12" t="s">
        <v>28</v>
      </c>
      <c r="L425" s="16">
        <v>3</v>
      </c>
      <c r="M425" s="15">
        <v>23.9</v>
      </c>
      <c r="N425" s="15">
        <v>8.25</v>
      </c>
      <c r="O425" s="15">
        <v>0.8</v>
      </c>
      <c r="P425" s="12" t="b">
        <v>0</v>
      </c>
      <c r="Q425" s="19">
        <f t="shared" si="20"/>
        <v>9.0500000000000007</v>
      </c>
    </row>
    <row r="426" spans="1:17" x14ac:dyDescent="0.25">
      <c r="A426" s="12">
        <v>868677</v>
      </c>
      <c r="B426" s="12" t="s">
        <v>13</v>
      </c>
      <c r="C426" s="12" t="s">
        <v>37</v>
      </c>
      <c r="D426" s="12">
        <f t="shared" si="18"/>
        <v>2024</v>
      </c>
      <c r="E426" s="12">
        <f t="shared" si="19"/>
        <v>9</v>
      </c>
      <c r="F426" s="13">
        <v>45558</v>
      </c>
      <c r="G426" s="14">
        <v>0.19999999999999998</v>
      </c>
      <c r="H426" s="14">
        <v>0.22291666666666665</v>
      </c>
      <c r="I426" s="15">
        <v>33</v>
      </c>
      <c r="J426" s="12" t="s">
        <v>15</v>
      </c>
      <c r="K426" s="12" t="s">
        <v>31</v>
      </c>
      <c r="L426" s="16">
        <v>3</v>
      </c>
      <c r="M426" s="15">
        <v>24.08</v>
      </c>
      <c r="N426" s="15">
        <v>6.75</v>
      </c>
      <c r="O426" s="15">
        <v>0.82</v>
      </c>
      <c r="P426" s="12" t="b">
        <v>0</v>
      </c>
      <c r="Q426" s="19">
        <f t="shared" si="20"/>
        <v>7.57</v>
      </c>
    </row>
    <row r="427" spans="1:17" x14ac:dyDescent="0.25">
      <c r="A427" s="12">
        <v>504452</v>
      </c>
      <c r="B427" s="12" t="s">
        <v>36</v>
      </c>
      <c r="C427" s="12" t="s">
        <v>24</v>
      </c>
      <c r="D427" s="12">
        <f t="shared" si="18"/>
        <v>2025</v>
      </c>
      <c r="E427" s="12">
        <f t="shared" si="19"/>
        <v>5</v>
      </c>
      <c r="F427" s="13">
        <v>45795</v>
      </c>
      <c r="G427" s="14">
        <v>0.97361111111111109</v>
      </c>
      <c r="H427" s="14">
        <v>0.99513888888888891</v>
      </c>
      <c r="I427" s="15">
        <v>31</v>
      </c>
      <c r="J427" s="12" t="s">
        <v>15</v>
      </c>
      <c r="K427" s="12" t="s">
        <v>16</v>
      </c>
      <c r="L427" s="16">
        <v>5</v>
      </c>
      <c r="M427" s="15">
        <v>18.3</v>
      </c>
      <c r="N427" s="15">
        <v>9.25</v>
      </c>
      <c r="O427" s="15">
        <v>4.91</v>
      </c>
      <c r="P427" s="12" t="b">
        <v>1</v>
      </c>
      <c r="Q427" s="19">
        <f t="shared" si="20"/>
        <v>14.16</v>
      </c>
    </row>
    <row r="428" spans="1:17" x14ac:dyDescent="0.25">
      <c r="A428" s="12">
        <v>985364</v>
      </c>
      <c r="B428" s="12" t="s">
        <v>23</v>
      </c>
      <c r="C428" s="12" t="s">
        <v>27</v>
      </c>
      <c r="D428" s="12">
        <f t="shared" si="18"/>
        <v>2024</v>
      </c>
      <c r="E428" s="12">
        <f t="shared" si="19"/>
        <v>11</v>
      </c>
      <c r="F428" s="13">
        <v>45615</v>
      </c>
      <c r="G428" s="14">
        <v>0.13819444444444443</v>
      </c>
      <c r="H428" s="14">
        <v>0.19722222222222222</v>
      </c>
      <c r="I428" s="15">
        <v>85</v>
      </c>
      <c r="J428" s="12" t="s">
        <v>21</v>
      </c>
      <c r="K428" s="12" t="s">
        <v>22</v>
      </c>
      <c r="L428" s="16">
        <v>5</v>
      </c>
      <c r="M428" s="15">
        <v>11.23</v>
      </c>
      <c r="N428" s="15">
        <v>10.75</v>
      </c>
      <c r="O428" s="15">
        <v>1.83</v>
      </c>
      <c r="P428" s="12" t="b">
        <v>0</v>
      </c>
      <c r="Q428" s="19">
        <f t="shared" si="20"/>
        <v>12.58</v>
      </c>
    </row>
    <row r="429" spans="1:17" x14ac:dyDescent="0.25">
      <c r="A429" s="12">
        <v>917012</v>
      </c>
      <c r="B429" s="12" t="s">
        <v>25</v>
      </c>
      <c r="C429" s="12" t="s">
        <v>17</v>
      </c>
      <c r="D429" s="12">
        <f t="shared" si="18"/>
        <v>2024</v>
      </c>
      <c r="E429" s="12">
        <f t="shared" si="19"/>
        <v>1</v>
      </c>
      <c r="F429" s="13">
        <v>45314</v>
      </c>
      <c r="G429" s="14">
        <v>0.38194444444444442</v>
      </c>
      <c r="H429" s="14">
        <v>0.39999999999999997</v>
      </c>
      <c r="I429" s="15">
        <v>26</v>
      </c>
      <c r="J429" s="12" t="s">
        <v>21</v>
      </c>
      <c r="K429" s="12" t="s">
        <v>31</v>
      </c>
      <c r="L429" s="16">
        <v>0</v>
      </c>
      <c r="M429" s="15">
        <v>22.25</v>
      </c>
      <c r="N429" s="15">
        <v>4.5</v>
      </c>
      <c r="O429" s="15">
        <v>1.32</v>
      </c>
      <c r="P429" s="12" t="b">
        <v>0</v>
      </c>
      <c r="Q429" s="19">
        <f t="shared" si="20"/>
        <v>5.82</v>
      </c>
    </row>
    <row r="430" spans="1:17" x14ac:dyDescent="0.25">
      <c r="A430" s="12">
        <v>166412</v>
      </c>
      <c r="B430" s="12" t="s">
        <v>26</v>
      </c>
      <c r="C430" s="12" t="s">
        <v>37</v>
      </c>
      <c r="D430" s="12">
        <f t="shared" si="18"/>
        <v>2024</v>
      </c>
      <c r="E430" s="12">
        <f t="shared" si="19"/>
        <v>1</v>
      </c>
      <c r="F430" s="13">
        <v>45301</v>
      </c>
      <c r="G430" s="14">
        <v>0.6</v>
      </c>
      <c r="H430" s="14">
        <v>0.65347222222222223</v>
      </c>
      <c r="I430" s="15">
        <v>77</v>
      </c>
      <c r="J430" s="12" t="s">
        <v>15</v>
      </c>
      <c r="K430" s="12" t="s">
        <v>28</v>
      </c>
      <c r="L430" s="16">
        <v>4</v>
      </c>
      <c r="M430" s="15">
        <v>13.32</v>
      </c>
      <c r="N430" s="15">
        <v>8</v>
      </c>
      <c r="O430" s="15">
        <v>2.1</v>
      </c>
      <c r="P430" s="12" t="b">
        <v>0</v>
      </c>
      <c r="Q430" s="19">
        <f t="shared" si="20"/>
        <v>10.1</v>
      </c>
    </row>
    <row r="431" spans="1:17" x14ac:dyDescent="0.25">
      <c r="A431" s="12">
        <v>199868</v>
      </c>
      <c r="B431" s="12" t="s">
        <v>33</v>
      </c>
      <c r="C431" s="12" t="s">
        <v>30</v>
      </c>
      <c r="D431" s="12">
        <f t="shared" si="18"/>
        <v>2025</v>
      </c>
      <c r="E431" s="12">
        <f t="shared" si="19"/>
        <v>1</v>
      </c>
      <c r="F431" s="13">
        <v>45666</v>
      </c>
      <c r="G431" s="14">
        <v>0.32569444444444445</v>
      </c>
      <c r="H431" s="14">
        <v>0.36319444444444443</v>
      </c>
      <c r="I431" s="15">
        <v>54</v>
      </c>
      <c r="J431" s="12" t="s">
        <v>21</v>
      </c>
      <c r="K431" s="12" t="s">
        <v>16</v>
      </c>
      <c r="L431" s="16">
        <v>4</v>
      </c>
      <c r="M431" s="15">
        <v>22.36</v>
      </c>
      <c r="N431" s="15">
        <v>9.5</v>
      </c>
      <c r="O431" s="15">
        <v>1.84</v>
      </c>
      <c r="P431" s="12" t="b">
        <v>0</v>
      </c>
      <c r="Q431" s="19">
        <f t="shared" si="20"/>
        <v>11.34</v>
      </c>
    </row>
    <row r="432" spans="1:17" x14ac:dyDescent="0.25">
      <c r="A432" s="12">
        <v>112210</v>
      </c>
      <c r="B432" s="12" t="s">
        <v>23</v>
      </c>
      <c r="C432" s="12" t="s">
        <v>20</v>
      </c>
      <c r="D432" s="12">
        <f t="shared" si="18"/>
        <v>2024</v>
      </c>
      <c r="E432" s="12">
        <f t="shared" si="19"/>
        <v>12</v>
      </c>
      <c r="F432" s="13">
        <v>45656</v>
      </c>
      <c r="G432" s="14">
        <v>0.50694444444444442</v>
      </c>
      <c r="H432" s="14">
        <v>0.55763888888888891</v>
      </c>
      <c r="I432" s="15">
        <v>73</v>
      </c>
      <c r="J432" s="12" t="s">
        <v>15</v>
      </c>
      <c r="K432" s="12" t="s">
        <v>18</v>
      </c>
      <c r="L432" s="16">
        <v>3</v>
      </c>
      <c r="M432" s="15">
        <v>8.36</v>
      </c>
      <c r="N432" s="15">
        <v>6.75</v>
      </c>
      <c r="O432" s="15">
        <v>0.99</v>
      </c>
      <c r="P432" s="12" t="b">
        <v>0</v>
      </c>
      <c r="Q432" s="19">
        <f t="shared" si="20"/>
        <v>7.74</v>
      </c>
    </row>
    <row r="433" spans="1:17" x14ac:dyDescent="0.25">
      <c r="A433" s="12">
        <v>391668</v>
      </c>
      <c r="B433" s="12" t="s">
        <v>35</v>
      </c>
      <c r="C433" s="12" t="s">
        <v>20</v>
      </c>
      <c r="D433" s="12">
        <f t="shared" si="18"/>
        <v>2024</v>
      </c>
      <c r="E433" s="12">
        <f t="shared" si="19"/>
        <v>6</v>
      </c>
      <c r="F433" s="13">
        <v>45464</v>
      </c>
      <c r="G433" s="14">
        <v>0.98125000000000007</v>
      </c>
      <c r="H433" s="14">
        <v>3.6805555555555557E-2</v>
      </c>
      <c r="I433" s="15">
        <v>80</v>
      </c>
      <c r="J433" s="12" t="s">
        <v>21</v>
      </c>
      <c r="K433" s="12" t="s">
        <v>31</v>
      </c>
      <c r="L433" s="16">
        <v>1</v>
      </c>
      <c r="M433" s="15">
        <v>2.4300000000000002</v>
      </c>
      <c r="N433" s="15">
        <v>5.75</v>
      </c>
      <c r="O433" s="15">
        <v>1.33</v>
      </c>
      <c r="P433" s="12" t="b">
        <v>0</v>
      </c>
      <c r="Q433" s="19">
        <f t="shared" si="20"/>
        <v>7.08</v>
      </c>
    </row>
    <row r="434" spans="1:17" x14ac:dyDescent="0.25">
      <c r="A434" s="12">
        <v>700870</v>
      </c>
      <c r="B434" s="12" t="s">
        <v>36</v>
      </c>
      <c r="C434" s="12" t="s">
        <v>27</v>
      </c>
      <c r="D434" s="12">
        <f t="shared" si="18"/>
        <v>2025</v>
      </c>
      <c r="E434" s="12">
        <f t="shared" si="19"/>
        <v>1</v>
      </c>
      <c r="F434" s="13">
        <v>45679</v>
      </c>
      <c r="G434" s="14">
        <v>0.16180555555555556</v>
      </c>
      <c r="H434" s="14">
        <v>0.20833333333333334</v>
      </c>
      <c r="I434" s="15">
        <v>67</v>
      </c>
      <c r="J434" s="12" t="s">
        <v>21</v>
      </c>
      <c r="K434" s="12" t="s">
        <v>18</v>
      </c>
      <c r="L434" s="16">
        <v>3</v>
      </c>
      <c r="M434" s="15">
        <v>18.760000000000002</v>
      </c>
      <c r="N434" s="15">
        <v>8.25</v>
      </c>
      <c r="O434" s="15">
        <v>0.05</v>
      </c>
      <c r="P434" s="12" t="b">
        <v>0</v>
      </c>
      <c r="Q434" s="19">
        <f t="shared" si="20"/>
        <v>8.3000000000000007</v>
      </c>
    </row>
    <row r="435" spans="1:17" x14ac:dyDescent="0.25">
      <c r="A435" s="12">
        <v>523037</v>
      </c>
      <c r="B435" s="12" t="s">
        <v>33</v>
      </c>
      <c r="C435" s="12" t="s">
        <v>14</v>
      </c>
      <c r="D435" s="12">
        <f t="shared" si="18"/>
        <v>2025</v>
      </c>
      <c r="E435" s="12">
        <f t="shared" si="19"/>
        <v>3</v>
      </c>
      <c r="F435" s="13">
        <v>45724</v>
      </c>
      <c r="G435" s="14">
        <v>0.73611111111111116</v>
      </c>
      <c r="H435" s="14">
        <v>0.79166666666666663</v>
      </c>
      <c r="I435" s="15">
        <v>80</v>
      </c>
      <c r="J435" s="12" t="s">
        <v>15</v>
      </c>
      <c r="K435" s="12" t="s">
        <v>18</v>
      </c>
      <c r="L435" s="16">
        <v>4</v>
      </c>
      <c r="M435" s="15">
        <v>24.1</v>
      </c>
      <c r="N435" s="15">
        <v>8</v>
      </c>
      <c r="O435" s="15">
        <v>3.19</v>
      </c>
      <c r="P435" s="12" t="b">
        <v>1</v>
      </c>
      <c r="Q435" s="19">
        <f t="shared" si="20"/>
        <v>11.19</v>
      </c>
    </row>
    <row r="436" spans="1:17" x14ac:dyDescent="0.25">
      <c r="A436" s="12">
        <v>633030</v>
      </c>
      <c r="B436" s="12" t="s">
        <v>29</v>
      </c>
      <c r="C436" s="12" t="s">
        <v>30</v>
      </c>
      <c r="D436" s="12">
        <f t="shared" si="18"/>
        <v>2025</v>
      </c>
      <c r="E436" s="12">
        <f t="shared" si="19"/>
        <v>5</v>
      </c>
      <c r="F436" s="13">
        <v>45800</v>
      </c>
      <c r="G436" s="14">
        <v>0.43958333333333338</v>
      </c>
      <c r="H436" s="14">
        <v>0.48680555555555555</v>
      </c>
      <c r="I436" s="15">
        <v>68</v>
      </c>
      <c r="J436" s="12" t="s">
        <v>21</v>
      </c>
      <c r="K436" s="12" t="s">
        <v>28</v>
      </c>
      <c r="L436" s="16">
        <v>0</v>
      </c>
      <c r="M436" s="15">
        <v>20.51</v>
      </c>
      <c r="N436" s="15">
        <v>4.5</v>
      </c>
      <c r="O436" s="15">
        <v>2.5299999999999998</v>
      </c>
      <c r="P436" s="12" t="b">
        <v>0</v>
      </c>
      <c r="Q436" s="19">
        <f t="shared" si="20"/>
        <v>7.0299999999999994</v>
      </c>
    </row>
    <row r="437" spans="1:17" x14ac:dyDescent="0.25">
      <c r="A437" s="12">
        <v>448098</v>
      </c>
      <c r="B437" s="12" t="s">
        <v>29</v>
      </c>
      <c r="C437" s="12" t="s">
        <v>17</v>
      </c>
      <c r="D437" s="12">
        <f t="shared" si="18"/>
        <v>2025</v>
      </c>
      <c r="E437" s="12">
        <f t="shared" si="19"/>
        <v>4</v>
      </c>
      <c r="F437" s="13">
        <v>45757</v>
      </c>
      <c r="G437" s="14">
        <v>0.99583333333333324</v>
      </c>
      <c r="H437" s="14">
        <v>4.4444444444444446E-2</v>
      </c>
      <c r="I437" s="15">
        <v>70</v>
      </c>
      <c r="J437" s="12" t="s">
        <v>21</v>
      </c>
      <c r="K437" s="12" t="s">
        <v>31</v>
      </c>
      <c r="L437" s="16">
        <v>0</v>
      </c>
      <c r="M437" s="15">
        <v>2.89</v>
      </c>
      <c r="N437" s="15">
        <v>4.5</v>
      </c>
      <c r="O437" s="15">
        <v>1.98</v>
      </c>
      <c r="P437" s="12" t="b">
        <v>0</v>
      </c>
      <c r="Q437" s="19">
        <f t="shared" si="20"/>
        <v>6.48</v>
      </c>
    </row>
    <row r="438" spans="1:17" x14ac:dyDescent="0.25">
      <c r="A438" s="12">
        <v>102303</v>
      </c>
      <c r="B438" s="12" t="s">
        <v>25</v>
      </c>
      <c r="C438" s="12" t="s">
        <v>37</v>
      </c>
      <c r="D438" s="12">
        <f t="shared" si="18"/>
        <v>2025</v>
      </c>
      <c r="E438" s="12">
        <f t="shared" si="19"/>
        <v>5</v>
      </c>
      <c r="F438" s="13">
        <v>45784</v>
      </c>
      <c r="G438" s="14">
        <v>0.17916666666666667</v>
      </c>
      <c r="H438" s="14">
        <v>0.21180555555555555</v>
      </c>
      <c r="I438" s="15">
        <v>47</v>
      </c>
      <c r="J438" s="12" t="s">
        <v>21</v>
      </c>
      <c r="K438" s="12" t="s">
        <v>18</v>
      </c>
      <c r="L438" s="16">
        <v>0</v>
      </c>
      <c r="M438" s="15">
        <v>22.47</v>
      </c>
      <c r="N438" s="15">
        <v>4.5</v>
      </c>
      <c r="O438" s="15">
        <v>1.48</v>
      </c>
      <c r="P438" s="12" t="b">
        <v>0</v>
      </c>
      <c r="Q438" s="19">
        <f t="shared" si="20"/>
        <v>5.98</v>
      </c>
    </row>
    <row r="439" spans="1:17" x14ac:dyDescent="0.25">
      <c r="A439" s="12">
        <v>961760</v>
      </c>
      <c r="B439" s="12" t="s">
        <v>33</v>
      </c>
      <c r="C439" s="12" t="s">
        <v>27</v>
      </c>
      <c r="D439" s="12">
        <f t="shared" si="18"/>
        <v>2024</v>
      </c>
      <c r="E439" s="12">
        <f t="shared" si="19"/>
        <v>7</v>
      </c>
      <c r="F439" s="13">
        <v>45489</v>
      </c>
      <c r="G439" s="14">
        <v>0.51180555555555551</v>
      </c>
      <c r="H439" s="14">
        <v>0.57291666666666663</v>
      </c>
      <c r="I439" s="15">
        <v>88</v>
      </c>
      <c r="J439" s="12" t="s">
        <v>15</v>
      </c>
      <c r="K439" s="12" t="s">
        <v>16</v>
      </c>
      <c r="L439" s="16">
        <v>0</v>
      </c>
      <c r="M439" s="15">
        <v>23.29</v>
      </c>
      <c r="N439" s="15">
        <v>3</v>
      </c>
      <c r="O439" s="15">
        <v>1.18</v>
      </c>
      <c r="P439" s="12" t="b">
        <v>0</v>
      </c>
      <c r="Q439" s="19">
        <f t="shared" si="20"/>
        <v>4.18</v>
      </c>
    </row>
    <row r="440" spans="1:17" x14ac:dyDescent="0.25">
      <c r="A440" s="12">
        <v>579247</v>
      </c>
      <c r="B440" s="12" t="s">
        <v>19</v>
      </c>
      <c r="C440" s="12" t="s">
        <v>37</v>
      </c>
      <c r="D440" s="12">
        <f t="shared" si="18"/>
        <v>2024</v>
      </c>
      <c r="E440" s="12">
        <f t="shared" si="19"/>
        <v>3</v>
      </c>
      <c r="F440" s="13">
        <v>45375</v>
      </c>
      <c r="G440" s="14">
        <v>0.70347222222222217</v>
      </c>
      <c r="H440" s="14">
        <v>0.74722222222222223</v>
      </c>
      <c r="I440" s="15">
        <v>63</v>
      </c>
      <c r="J440" s="12" t="s">
        <v>15</v>
      </c>
      <c r="K440" s="12" t="s">
        <v>22</v>
      </c>
      <c r="L440" s="16">
        <v>0</v>
      </c>
      <c r="M440" s="15">
        <v>19.420000000000002</v>
      </c>
      <c r="N440" s="15">
        <v>3</v>
      </c>
      <c r="O440" s="15">
        <v>2.25</v>
      </c>
      <c r="P440" s="12" t="b">
        <v>1</v>
      </c>
      <c r="Q440" s="19">
        <f t="shared" si="20"/>
        <v>5.25</v>
      </c>
    </row>
    <row r="441" spans="1:17" x14ac:dyDescent="0.25">
      <c r="A441" s="12">
        <v>790441</v>
      </c>
      <c r="B441" s="12" t="s">
        <v>38</v>
      </c>
      <c r="C441" s="12" t="s">
        <v>20</v>
      </c>
      <c r="D441" s="12">
        <f t="shared" si="18"/>
        <v>2024</v>
      </c>
      <c r="E441" s="12">
        <f t="shared" si="19"/>
        <v>4</v>
      </c>
      <c r="F441" s="13">
        <v>45396</v>
      </c>
      <c r="G441" s="14">
        <v>0.57430555555555551</v>
      </c>
      <c r="H441" s="14">
        <v>0.625</v>
      </c>
      <c r="I441" s="15">
        <v>73</v>
      </c>
      <c r="J441" s="12" t="s">
        <v>15</v>
      </c>
      <c r="K441" s="12" t="s">
        <v>22</v>
      </c>
      <c r="L441" s="16">
        <v>5</v>
      </c>
      <c r="M441" s="15">
        <v>1.69</v>
      </c>
      <c r="N441" s="15">
        <v>9.25</v>
      </c>
      <c r="O441" s="15">
        <v>4.68</v>
      </c>
      <c r="P441" s="12" t="b">
        <v>1</v>
      </c>
      <c r="Q441" s="19">
        <f t="shared" si="20"/>
        <v>13.93</v>
      </c>
    </row>
    <row r="442" spans="1:17" x14ac:dyDescent="0.25">
      <c r="A442" s="12">
        <v>979562</v>
      </c>
      <c r="B442" s="12" t="s">
        <v>38</v>
      </c>
      <c r="C442" s="12" t="s">
        <v>39</v>
      </c>
      <c r="D442" s="12">
        <f t="shared" si="18"/>
        <v>2025</v>
      </c>
      <c r="E442" s="12">
        <f t="shared" si="19"/>
        <v>1</v>
      </c>
      <c r="F442" s="13">
        <v>45686</v>
      </c>
      <c r="G442" s="14">
        <v>0.83333333333333337</v>
      </c>
      <c r="H442" s="14">
        <v>0.85555555555555562</v>
      </c>
      <c r="I442" s="15">
        <v>32</v>
      </c>
      <c r="J442" s="12" t="s">
        <v>15</v>
      </c>
      <c r="K442" s="12" t="s">
        <v>16</v>
      </c>
      <c r="L442" s="16">
        <v>0</v>
      </c>
      <c r="M442" s="15">
        <v>9.99</v>
      </c>
      <c r="N442" s="15">
        <v>3</v>
      </c>
      <c r="O442" s="15">
        <v>1.8</v>
      </c>
      <c r="P442" s="12" t="b">
        <v>0</v>
      </c>
      <c r="Q442" s="19">
        <f t="shared" si="20"/>
        <v>4.8</v>
      </c>
    </row>
    <row r="443" spans="1:17" x14ac:dyDescent="0.25">
      <c r="A443" s="12">
        <v>437477</v>
      </c>
      <c r="B443" s="12" t="s">
        <v>29</v>
      </c>
      <c r="C443" s="12" t="s">
        <v>24</v>
      </c>
      <c r="D443" s="12">
        <f t="shared" si="18"/>
        <v>2024</v>
      </c>
      <c r="E443" s="12">
        <f t="shared" si="19"/>
        <v>11</v>
      </c>
      <c r="F443" s="13">
        <v>45617</v>
      </c>
      <c r="G443" s="14">
        <v>0.18611111111111112</v>
      </c>
      <c r="H443" s="14">
        <v>0.24652777777777779</v>
      </c>
      <c r="I443" s="15">
        <v>87</v>
      </c>
      <c r="J443" s="12" t="s">
        <v>15</v>
      </c>
      <c r="K443" s="12" t="s">
        <v>28</v>
      </c>
      <c r="L443" s="16">
        <v>3</v>
      </c>
      <c r="M443" s="15">
        <v>24.11</v>
      </c>
      <c r="N443" s="15">
        <v>6.75</v>
      </c>
      <c r="O443" s="15">
        <v>2.91</v>
      </c>
      <c r="P443" s="12" t="b">
        <v>0</v>
      </c>
      <c r="Q443" s="19">
        <f t="shared" si="20"/>
        <v>9.66</v>
      </c>
    </row>
    <row r="444" spans="1:17" x14ac:dyDescent="0.25">
      <c r="A444" s="12">
        <v>574843</v>
      </c>
      <c r="B444" s="12" t="s">
        <v>23</v>
      </c>
      <c r="C444" s="12" t="s">
        <v>34</v>
      </c>
      <c r="D444" s="12">
        <f t="shared" si="18"/>
        <v>2024</v>
      </c>
      <c r="E444" s="12">
        <f t="shared" si="19"/>
        <v>11</v>
      </c>
      <c r="F444" s="13">
        <v>45612</v>
      </c>
      <c r="G444" s="14">
        <v>0.58819444444444446</v>
      </c>
      <c r="H444" s="14">
        <v>0.64861111111111114</v>
      </c>
      <c r="I444" s="15">
        <v>87</v>
      </c>
      <c r="J444" s="12" t="s">
        <v>21</v>
      </c>
      <c r="K444" s="12" t="s">
        <v>22</v>
      </c>
      <c r="L444" s="16">
        <v>2</v>
      </c>
      <c r="M444" s="15">
        <v>17.940000000000001</v>
      </c>
      <c r="N444" s="15">
        <v>7</v>
      </c>
      <c r="O444" s="15">
        <v>4.68</v>
      </c>
      <c r="P444" s="12" t="b">
        <v>1</v>
      </c>
      <c r="Q444" s="19">
        <f t="shared" si="20"/>
        <v>11.68</v>
      </c>
    </row>
    <row r="445" spans="1:17" x14ac:dyDescent="0.25">
      <c r="A445" s="12">
        <v>763311</v>
      </c>
      <c r="B445" s="12" t="s">
        <v>19</v>
      </c>
      <c r="C445" s="12" t="s">
        <v>30</v>
      </c>
      <c r="D445" s="12">
        <f t="shared" si="18"/>
        <v>2024</v>
      </c>
      <c r="E445" s="12">
        <f t="shared" si="19"/>
        <v>6</v>
      </c>
      <c r="F445" s="13">
        <v>45454</v>
      </c>
      <c r="G445" s="14">
        <v>0.8881944444444444</v>
      </c>
      <c r="H445" s="14">
        <v>0.95000000000000007</v>
      </c>
      <c r="I445" s="15">
        <v>89</v>
      </c>
      <c r="J445" s="12" t="s">
        <v>21</v>
      </c>
      <c r="K445" s="12" t="s">
        <v>28</v>
      </c>
      <c r="L445" s="16">
        <v>5</v>
      </c>
      <c r="M445" s="15">
        <v>3.75</v>
      </c>
      <c r="N445" s="15">
        <v>10.75</v>
      </c>
      <c r="O445" s="15">
        <v>2.13</v>
      </c>
      <c r="P445" s="12" t="b">
        <v>0</v>
      </c>
      <c r="Q445" s="19">
        <f t="shared" si="20"/>
        <v>12.879999999999999</v>
      </c>
    </row>
    <row r="446" spans="1:17" x14ac:dyDescent="0.25">
      <c r="A446" s="12">
        <v>286450</v>
      </c>
      <c r="B446" s="12" t="s">
        <v>29</v>
      </c>
      <c r="C446" s="12" t="s">
        <v>20</v>
      </c>
      <c r="D446" s="12">
        <f t="shared" si="18"/>
        <v>2025</v>
      </c>
      <c r="E446" s="12">
        <f t="shared" si="19"/>
        <v>5</v>
      </c>
      <c r="F446" s="13">
        <v>45786</v>
      </c>
      <c r="G446" s="14">
        <v>0.67708333333333337</v>
      </c>
      <c r="H446" s="14">
        <v>0.71250000000000002</v>
      </c>
      <c r="I446" s="15">
        <v>51</v>
      </c>
      <c r="J446" s="12" t="s">
        <v>15</v>
      </c>
      <c r="K446" s="12" t="s">
        <v>28</v>
      </c>
      <c r="L446" s="16">
        <v>4</v>
      </c>
      <c r="M446" s="15">
        <v>12.27</v>
      </c>
      <c r="N446" s="15">
        <v>8</v>
      </c>
      <c r="O446" s="15">
        <v>1.71</v>
      </c>
      <c r="P446" s="12" t="b">
        <v>0</v>
      </c>
      <c r="Q446" s="19">
        <f t="shared" si="20"/>
        <v>9.7100000000000009</v>
      </c>
    </row>
    <row r="447" spans="1:17" x14ac:dyDescent="0.25">
      <c r="A447" s="12">
        <v>799565</v>
      </c>
      <c r="B447" s="12" t="s">
        <v>33</v>
      </c>
      <c r="C447" s="12" t="s">
        <v>20</v>
      </c>
      <c r="D447" s="12">
        <f t="shared" si="18"/>
        <v>2024</v>
      </c>
      <c r="E447" s="12">
        <f t="shared" si="19"/>
        <v>8</v>
      </c>
      <c r="F447" s="13">
        <v>45514</v>
      </c>
      <c r="G447" s="14">
        <v>8.6805555555555566E-2</v>
      </c>
      <c r="H447" s="14">
        <v>0.13125000000000001</v>
      </c>
      <c r="I447" s="15">
        <v>64</v>
      </c>
      <c r="J447" s="12" t="s">
        <v>15</v>
      </c>
      <c r="K447" s="12" t="s">
        <v>22</v>
      </c>
      <c r="L447" s="16">
        <v>0</v>
      </c>
      <c r="M447" s="15">
        <v>1.1200000000000001</v>
      </c>
      <c r="N447" s="15">
        <v>3</v>
      </c>
      <c r="O447" s="15">
        <v>0.73</v>
      </c>
      <c r="P447" s="12" t="b">
        <v>1</v>
      </c>
      <c r="Q447" s="19">
        <f t="shared" si="20"/>
        <v>3.73</v>
      </c>
    </row>
    <row r="448" spans="1:17" x14ac:dyDescent="0.25">
      <c r="A448" s="12">
        <v>802812</v>
      </c>
      <c r="B448" s="12" t="s">
        <v>35</v>
      </c>
      <c r="C448" s="12" t="s">
        <v>30</v>
      </c>
      <c r="D448" s="12">
        <f t="shared" si="18"/>
        <v>2024</v>
      </c>
      <c r="E448" s="12">
        <f t="shared" si="19"/>
        <v>7</v>
      </c>
      <c r="F448" s="13">
        <v>45499</v>
      </c>
      <c r="G448" s="14">
        <v>0.36805555555555558</v>
      </c>
      <c r="H448" s="14">
        <v>0.3888888888888889</v>
      </c>
      <c r="I448" s="15">
        <v>30</v>
      </c>
      <c r="J448" s="12" t="s">
        <v>21</v>
      </c>
      <c r="K448" s="12" t="s">
        <v>28</v>
      </c>
      <c r="L448" s="16">
        <v>1</v>
      </c>
      <c r="M448" s="15">
        <v>21.06</v>
      </c>
      <c r="N448" s="15">
        <v>5.75</v>
      </c>
      <c r="O448" s="15">
        <v>2.0699999999999998</v>
      </c>
      <c r="P448" s="12" t="b">
        <v>0</v>
      </c>
      <c r="Q448" s="19">
        <f t="shared" si="20"/>
        <v>7.82</v>
      </c>
    </row>
    <row r="449" spans="1:17" x14ac:dyDescent="0.25">
      <c r="A449" s="12">
        <v>409477</v>
      </c>
      <c r="B449" s="12" t="s">
        <v>19</v>
      </c>
      <c r="C449" s="12" t="s">
        <v>20</v>
      </c>
      <c r="D449" s="12">
        <f t="shared" si="18"/>
        <v>2024</v>
      </c>
      <c r="E449" s="12">
        <f t="shared" si="19"/>
        <v>1</v>
      </c>
      <c r="F449" s="13">
        <v>45317</v>
      </c>
      <c r="G449" s="14">
        <v>9.3055555555555558E-2</v>
      </c>
      <c r="H449" s="14">
        <v>0.13125000000000001</v>
      </c>
      <c r="I449" s="15">
        <v>55</v>
      </c>
      <c r="J449" s="12" t="s">
        <v>21</v>
      </c>
      <c r="K449" s="12" t="s">
        <v>18</v>
      </c>
      <c r="L449" s="16">
        <v>4</v>
      </c>
      <c r="M449" s="15">
        <v>21.77</v>
      </c>
      <c r="N449" s="15">
        <v>9.5</v>
      </c>
      <c r="O449" s="15">
        <v>2.2200000000000002</v>
      </c>
      <c r="P449" s="12" t="b">
        <v>0</v>
      </c>
      <c r="Q449" s="19">
        <f t="shared" si="20"/>
        <v>11.72</v>
      </c>
    </row>
    <row r="450" spans="1:17" x14ac:dyDescent="0.25">
      <c r="A450" s="12">
        <v>335203</v>
      </c>
      <c r="B450" s="12" t="s">
        <v>29</v>
      </c>
      <c r="C450" s="12" t="s">
        <v>24</v>
      </c>
      <c r="D450" s="12">
        <f t="shared" si="18"/>
        <v>2024</v>
      </c>
      <c r="E450" s="12">
        <f t="shared" si="19"/>
        <v>7</v>
      </c>
      <c r="F450" s="13">
        <v>45476</v>
      </c>
      <c r="G450" s="14">
        <v>0.54583333333333328</v>
      </c>
      <c r="H450" s="14">
        <v>0.59791666666666665</v>
      </c>
      <c r="I450" s="15">
        <v>75</v>
      </c>
      <c r="J450" s="12" t="s">
        <v>21</v>
      </c>
      <c r="K450" s="12" t="s">
        <v>18</v>
      </c>
      <c r="L450" s="16">
        <v>3</v>
      </c>
      <c r="M450" s="15">
        <v>10</v>
      </c>
      <c r="N450" s="15">
        <v>8.25</v>
      </c>
      <c r="O450" s="15">
        <v>2.87</v>
      </c>
      <c r="P450" s="12" t="b">
        <v>0</v>
      </c>
      <c r="Q450" s="19">
        <f t="shared" si="20"/>
        <v>11.120000000000001</v>
      </c>
    </row>
    <row r="451" spans="1:17" x14ac:dyDescent="0.25">
      <c r="A451" s="12">
        <v>818430</v>
      </c>
      <c r="B451" s="12" t="s">
        <v>25</v>
      </c>
      <c r="C451" s="12" t="s">
        <v>20</v>
      </c>
      <c r="D451" s="12">
        <f t="shared" si="18"/>
        <v>2024</v>
      </c>
      <c r="E451" s="12">
        <f t="shared" si="19"/>
        <v>2</v>
      </c>
      <c r="F451" s="13">
        <v>45333</v>
      </c>
      <c r="G451" s="14">
        <v>0.78888888888888886</v>
      </c>
      <c r="H451" s="14">
        <v>0.79652777777777783</v>
      </c>
      <c r="I451" s="15">
        <v>11</v>
      </c>
      <c r="J451" s="12" t="s">
        <v>21</v>
      </c>
      <c r="K451" s="12" t="s">
        <v>16</v>
      </c>
      <c r="L451" s="16">
        <v>4</v>
      </c>
      <c r="M451" s="15">
        <v>21.79</v>
      </c>
      <c r="N451" s="15">
        <v>9.5</v>
      </c>
      <c r="O451" s="15">
        <v>4.3</v>
      </c>
      <c r="P451" s="12" t="b">
        <v>1</v>
      </c>
      <c r="Q451" s="19">
        <f t="shared" si="20"/>
        <v>13.8</v>
      </c>
    </row>
    <row r="452" spans="1:17" x14ac:dyDescent="0.25">
      <c r="A452" s="12">
        <v>564586</v>
      </c>
      <c r="B452" s="12" t="s">
        <v>19</v>
      </c>
      <c r="C452" s="12" t="s">
        <v>37</v>
      </c>
      <c r="D452" s="12">
        <f t="shared" si="18"/>
        <v>2025</v>
      </c>
      <c r="E452" s="12">
        <f t="shared" si="19"/>
        <v>4</v>
      </c>
      <c r="F452" s="13">
        <v>45749</v>
      </c>
      <c r="G452" s="14">
        <v>1.1805555555555555E-2</v>
      </c>
      <c r="H452" s="14">
        <v>6.6666666666666666E-2</v>
      </c>
      <c r="I452" s="15">
        <v>79</v>
      </c>
      <c r="J452" s="12" t="s">
        <v>15</v>
      </c>
      <c r="K452" s="12" t="s">
        <v>16</v>
      </c>
      <c r="L452" s="16">
        <v>2</v>
      </c>
      <c r="M452" s="15">
        <v>11.5</v>
      </c>
      <c r="N452" s="15">
        <v>5.5</v>
      </c>
      <c r="O452" s="15">
        <v>2.95</v>
      </c>
      <c r="P452" s="12" t="b">
        <v>0</v>
      </c>
      <c r="Q452" s="19">
        <f t="shared" si="20"/>
        <v>8.4499999999999993</v>
      </c>
    </row>
    <row r="453" spans="1:17" x14ac:dyDescent="0.25">
      <c r="A453" s="12">
        <v>178086</v>
      </c>
      <c r="B453" s="12" t="s">
        <v>23</v>
      </c>
      <c r="C453" s="12" t="s">
        <v>34</v>
      </c>
      <c r="D453" s="12">
        <f t="shared" si="18"/>
        <v>2025</v>
      </c>
      <c r="E453" s="12">
        <f t="shared" si="19"/>
        <v>2</v>
      </c>
      <c r="F453" s="13">
        <v>45691</v>
      </c>
      <c r="G453" s="14">
        <v>0.11597222222222221</v>
      </c>
      <c r="H453" s="14">
        <v>0.13333333333333333</v>
      </c>
      <c r="I453" s="15">
        <v>25</v>
      </c>
      <c r="J453" s="12" t="s">
        <v>21</v>
      </c>
      <c r="K453" s="12" t="s">
        <v>18</v>
      </c>
      <c r="L453" s="16">
        <v>3</v>
      </c>
      <c r="M453" s="15">
        <v>7.34</v>
      </c>
      <c r="N453" s="15">
        <v>8.25</v>
      </c>
      <c r="O453" s="15">
        <v>0.79</v>
      </c>
      <c r="P453" s="12" t="b">
        <v>0</v>
      </c>
      <c r="Q453" s="19">
        <f t="shared" si="20"/>
        <v>9.0399999999999991</v>
      </c>
    </row>
    <row r="454" spans="1:17" x14ac:dyDescent="0.25">
      <c r="A454" s="12">
        <v>268746</v>
      </c>
      <c r="B454" s="12" t="s">
        <v>38</v>
      </c>
      <c r="C454" s="12" t="s">
        <v>32</v>
      </c>
      <c r="D454" s="12">
        <f t="shared" ref="D454:D517" si="21">YEAR(F454)</f>
        <v>2024</v>
      </c>
      <c r="E454" s="12">
        <f t="shared" ref="E454:E517" si="22">MONTH(F454)</f>
        <v>1</v>
      </c>
      <c r="F454" s="13">
        <v>45296</v>
      </c>
      <c r="G454" s="14">
        <v>0.3840277777777778</v>
      </c>
      <c r="H454" s="14">
        <v>0.4201388888888889</v>
      </c>
      <c r="I454" s="15">
        <v>52</v>
      </c>
      <c r="J454" s="12" t="s">
        <v>21</v>
      </c>
      <c r="K454" s="12" t="s">
        <v>16</v>
      </c>
      <c r="L454" s="16">
        <v>0</v>
      </c>
      <c r="M454" s="15">
        <v>4.2699999999999996</v>
      </c>
      <c r="N454" s="15">
        <v>4.5</v>
      </c>
      <c r="O454" s="15">
        <v>0.97</v>
      </c>
      <c r="P454" s="12" t="b">
        <v>0</v>
      </c>
      <c r="Q454" s="19">
        <f t="shared" ref="Q454:Q517" si="23">N454+O454</f>
        <v>5.47</v>
      </c>
    </row>
    <row r="455" spans="1:17" x14ac:dyDescent="0.25">
      <c r="A455" s="12">
        <v>153325</v>
      </c>
      <c r="B455" s="12" t="s">
        <v>38</v>
      </c>
      <c r="C455" s="12" t="s">
        <v>32</v>
      </c>
      <c r="D455" s="12">
        <f t="shared" si="21"/>
        <v>2025</v>
      </c>
      <c r="E455" s="12">
        <f t="shared" si="22"/>
        <v>1</v>
      </c>
      <c r="F455" s="13">
        <v>45673</v>
      </c>
      <c r="G455" s="14">
        <v>2.1527777777777781E-2</v>
      </c>
      <c r="H455" s="14">
        <v>7.9166666666666663E-2</v>
      </c>
      <c r="I455" s="15">
        <v>83</v>
      </c>
      <c r="J455" s="12" t="s">
        <v>21</v>
      </c>
      <c r="K455" s="12" t="s">
        <v>18</v>
      </c>
      <c r="L455" s="16">
        <v>5</v>
      </c>
      <c r="M455" s="15">
        <v>8.2899999999999991</v>
      </c>
      <c r="N455" s="15">
        <v>10.75</v>
      </c>
      <c r="O455" s="15">
        <v>0.66</v>
      </c>
      <c r="P455" s="12" t="b">
        <v>0</v>
      </c>
      <c r="Q455" s="19">
        <f t="shared" si="23"/>
        <v>11.41</v>
      </c>
    </row>
    <row r="456" spans="1:17" x14ac:dyDescent="0.25">
      <c r="A456" s="12">
        <v>292800</v>
      </c>
      <c r="B456" s="12" t="s">
        <v>29</v>
      </c>
      <c r="C456" s="12" t="s">
        <v>27</v>
      </c>
      <c r="D456" s="12">
        <f t="shared" si="21"/>
        <v>2025</v>
      </c>
      <c r="E456" s="12">
        <f t="shared" si="22"/>
        <v>1</v>
      </c>
      <c r="F456" s="13">
        <v>45684</v>
      </c>
      <c r="G456" s="14">
        <v>0.35347222222222219</v>
      </c>
      <c r="H456" s="14">
        <v>0.3743055555555555</v>
      </c>
      <c r="I456" s="15">
        <v>30</v>
      </c>
      <c r="J456" s="12" t="s">
        <v>21</v>
      </c>
      <c r="K456" s="12" t="s">
        <v>22</v>
      </c>
      <c r="L456" s="16">
        <v>4</v>
      </c>
      <c r="M456" s="15">
        <v>10.38</v>
      </c>
      <c r="N456" s="15">
        <v>9.5</v>
      </c>
      <c r="O456" s="15">
        <v>1.05</v>
      </c>
      <c r="P456" s="12" t="b">
        <v>0</v>
      </c>
      <c r="Q456" s="19">
        <f t="shared" si="23"/>
        <v>10.55</v>
      </c>
    </row>
    <row r="457" spans="1:17" x14ac:dyDescent="0.25">
      <c r="A457" s="12">
        <v>323717</v>
      </c>
      <c r="B457" s="12" t="s">
        <v>25</v>
      </c>
      <c r="C457" s="12" t="s">
        <v>37</v>
      </c>
      <c r="D457" s="12">
        <f t="shared" si="21"/>
        <v>2024</v>
      </c>
      <c r="E457" s="12">
        <f t="shared" si="22"/>
        <v>10</v>
      </c>
      <c r="F457" s="13">
        <v>45572</v>
      </c>
      <c r="G457" s="14">
        <v>0.23958333333333334</v>
      </c>
      <c r="H457" s="14">
        <v>0.2722222222222222</v>
      </c>
      <c r="I457" s="15">
        <v>47</v>
      </c>
      <c r="J457" s="12" t="s">
        <v>15</v>
      </c>
      <c r="K457" s="12" t="s">
        <v>22</v>
      </c>
      <c r="L457" s="16">
        <v>4</v>
      </c>
      <c r="M457" s="15">
        <v>12.13</v>
      </c>
      <c r="N457" s="15">
        <v>8</v>
      </c>
      <c r="O457" s="15">
        <v>1.68</v>
      </c>
      <c r="P457" s="12" t="b">
        <v>0</v>
      </c>
      <c r="Q457" s="19">
        <f t="shared" si="23"/>
        <v>9.68</v>
      </c>
    </row>
    <row r="458" spans="1:17" x14ac:dyDescent="0.25">
      <c r="A458" s="12">
        <v>888669</v>
      </c>
      <c r="B458" s="12" t="s">
        <v>35</v>
      </c>
      <c r="C458" s="12" t="s">
        <v>27</v>
      </c>
      <c r="D458" s="12">
        <f t="shared" si="21"/>
        <v>2024</v>
      </c>
      <c r="E458" s="12">
        <f t="shared" si="22"/>
        <v>9</v>
      </c>
      <c r="F458" s="13">
        <v>45560</v>
      </c>
      <c r="G458" s="14">
        <v>0.75138888888888899</v>
      </c>
      <c r="H458" s="14">
        <v>0.79791666666666661</v>
      </c>
      <c r="I458" s="15">
        <v>67</v>
      </c>
      <c r="J458" s="12" t="s">
        <v>15</v>
      </c>
      <c r="K458" s="12" t="s">
        <v>22</v>
      </c>
      <c r="L458" s="16">
        <v>4</v>
      </c>
      <c r="M458" s="15">
        <v>6.47</v>
      </c>
      <c r="N458" s="15">
        <v>8</v>
      </c>
      <c r="O458" s="15">
        <v>0.12</v>
      </c>
      <c r="P458" s="12" t="b">
        <v>0</v>
      </c>
      <c r="Q458" s="19">
        <f t="shared" si="23"/>
        <v>8.1199999999999992</v>
      </c>
    </row>
    <row r="459" spans="1:17" x14ac:dyDescent="0.25">
      <c r="A459" s="12">
        <v>436526</v>
      </c>
      <c r="B459" s="12" t="s">
        <v>33</v>
      </c>
      <c r="C459" s="12" t="s">
        <v>27</v>
      </c>
      <c r="D459" s="12">
        <f t="shared" si="21"/>
        <v>2024</v>
      </c>
      <c r="E459" s="12">
        <f t="shared" si="22"/>
        <v>10</v>
      </c>
      <c r="F459" s="13">
        <v>45591</v>
      </c>
      <c r="G459" s="14">
        <v>0.71805555555555556</v>
      </c>
      <c r="H459" s="14">
        <v>0.74722222222222223</v>
      </c>
      <c r="I459" s="15">
        <v>42</v>
      </c>
      <c r="J459" s="12" t="s">
        <v>21</v>
      </c>
      <c r="K459" s="12" t="s">
        <v>18</v>
      </c>
      <c r="L459" s="16">
        <v>4</v>
      </c>
      <c r="M459" s="15">
        <v>20.64</v>
      </c>
      <c r="N459" s="15">
        <v>9.5</v>
      </c>
      <c r="O459" s="15">
        <v>1.87</v>
      </c>
      <c r="P459" s="12" t="b">
        <v>1</v>
      </c>
      <c r="Q459" s="19">
        <f t="shared" si="23"/>
        <v>11.370000000000001</v>
      </c>
    </row>
    <row r="460" spans="1:17" x14ac:dyDescent="0.25">
      <c r="A460" s="12">
        <v>941814</v>
      </c>
      <c r="B460" s="12" t="s">
        <v>29</v>
      </c>
      <c r="C460" s="12" t="s">
        <v>39</v>
      </c>
      <c r="D460" s="12">
        <f t="shared" si="21"/>
        <v>2025</v>
      </c>
      <c r="E460" s="12">
        <f t="shared" si="22"/>
        <v>1</v>
      </c>
      <c r="F460" s="13">
        <v>45670</v>
      </c>
      <c r="G460" s="14">
        <v>0.11180555555555556</v>
      </c>
      <c r="H460" s="14">
        <v>0.12222222222222223</v>
      </c>
      <c r="I460" s="15">
        <v>15</v>
      </c>
      <c r="J460" s="12" t="s">
        <v>21</v>
      </c>
      <c r="K460" s="12" t="s">
        <v>16</v>
      </c>
      <c r="L460" s="16">
        <v>2</v>
      </c>
      <c r="M460" s="15">
        <v>13.09</v>
      </c>
      <c r="N460" s="15">
        <v>7</v>
      </c>
      <c r="O460" s="15">
        <v>2.84</v>
      </c>
      <c r="P460" s="12" t="b">
        <v>0</v>
      </c>
      <c r="Q460" s="19">
        <f t="shared" si="23"/>
        <v>9.84</v>
      </c>
    </row>
    <row r="461" spans="1:17" x14ac:dyDescent="0.25">
      <c r="A461" s="12">
        <v>275526</v>
      </c>
      <c r="B461" s="12" t="s">
        <v>29</v>
      </c>
      <c r="C461" s="12" t="s">
        <v>20</v>
      </c>
      <c r="D461" s="12">
        <f t="shared" si="21"/>
        <v>2024</v>
      </c>
      <c r="E461" s="12">
        <f t="shared" si="22"/>
        <v>1</v>
      </c>
      <c r="F461" s="13">
        <v>45297</v>
      </c>
      <c r="G461" s="14">
        <v>0.69374999999999998</v>
      </c>
      <c r="H461" s="14">
        <v>0.75624999999999998</v>
      </c>
      <c r="I461" s="15">
        <v>90</v>
      </c>
      <c r="J461" s="12" t="s">
        <v>15</v>
      </c>
      <c r="K461" s="12" t="s">
        <v>16</v>
      </c>
      <c r="L461" s="16">
        <v>5</v>
      </c>
      <c r="M461" s="15">
        <v>15.92</v>
      </c>
      <c r="N461" s="15">
        <v>9.25</v>
      </c>
      <c r="O461" s="15">
        <v>1.07</v>
      </c>
      <c r="P461" s="12" t="b">
        <v>1</v>
      </c>
      <c r="Q461" s="19">
        <f t="shared" si="23"/>
        <v>10.32</v>
      </c>
    </row>
    <row r="462" spans="1:17" x14ac:dyDescent="0.25">
      <c r="A462" s="12">
        <v>818699</v>
      </c>
      <c r="B462" s="12" t="s">
        <v>33</v>
      </c>
      <c r="C462" s="12" t="s">
        <v>27</v>
      </c>
      <c r="D462" s="12">
        <f t="shared" si="21"/>
        <v>2024</v>
      </c>
      <c r="E462" s="12">
        <f t="shared" si="22"/>
        <v>6</v>
      </c>
      <c r="F462" s="13">
        <v>45451</v>
      </c>
      <c r="G462" s="14">
        <v>0.6777777777777777</v>
      </c>
      <c r="H462" s="14">
        <v>0.7319444444444444</v>
      </c>
      <c r="I462" s="15">
        <v>78</v>
      </c>
      <c r="J462" s="12" t="s">
        <v>21</v>
      </c>
      <c r="K462" s="12" t="s">
        <v>18</v>
      </c>
      <c r="L462" s="16">
        <v>5</v>
      </c>
      <c r="M462" s="15">
        <v>17.309999999999999</v>
      </c>
      <c r="N462" s="15">
        <v>10.75</v>
      </c>
      <c r="O462" s="15">
        <v>0.12</v>
      </c>
      <c r="P462" s="12" t="b">
        <v>1</v>
      </c>
      <c r="Q462" s="19">
        <f t="shared" si="23"/>
        <v>10.87</v>
      </c>
    </row>
    <row r="463" spans="1:17" x14ac:dyDescent="0.25">
      <c r="A463" s="12">
        <v>851690</v>
      </c>
      <c r="B463" s="12" t="s">
        <v>25</v>
      </c>
      <c r="C463" s="12" t="s">
        <v>14</v>
      </c>
      <c r="D463" s="12">
        <f t="shared" si="21"/>
        <v>2024</v>
      </c>
      <c r="E463" s="12">
        <f t="shared" si="22"/>
        <v>3</v>
      </c>
      <c r="F463" s="13">
        <v>45359</v>
      </c>
      <c r="G463" s="14">
        <v>0.97916666666666663</v>
      </c>
      <c r="H463" s="14">
        <v>0.99236111111111114</v>
      </c>
      <c r="I463" s="15">
        <v>19</v>
      </c>
      <c r="J463" s="12" t="s">
        <v>15</v>
      </c>
      <c r="K463" s="12" t="s">
        <v>16</v>
      </c>
      <c r="L463" s="16">
        <v>2</v>
      </c>
      <c r="M463" s="15">
        <v>14.17</v>
      </c>
      <c r="N463" s="15">
        <v>5.5</v>
      </c>
      <c r="O463" s="15">
        <v>1.72</v>
      </c>
      <c r="P463" s="12" t="b">
        <v>0</v>
      </c>
      <c r="Q463" s="19">
        <f t="shared" si="23"/>
        <v>7.22</v>
      </c>
    </row>
    <row r="464" spans="1:17" x14ac:dyDescent="0.25">
      <c r="A464" s="12">
        <v>338703</v>
      </c>
      <c r="B464" s="12" t="s">
        <v>26</v>
      </c>
      <c r="C464" s="12" t="s">
        <v>24</v>
      </c>
      <c r="D464" s="12">
        <f t="shared" si="21"/>
        <v>2024</v>
      </c>
      <c r="E464" s="12">
        <f t="shared" si="22"/>
        <v>10</v>
      </c>
      <c r="F464" s="13">
        <v>45593</v>
      </c>
      <c r="G464" s="14">
        <v>0.39374999999999999</v>
      </c>
      <c r="H464" s="14">
        <v>0.44027777777777777</v>
      </c>
      <c r="I464" s="15">
        <v>67</v>
      </c>
      <c r="J464" s="12" t="s">
        <v>21</v>
      </c>
      <c r="K464" s="12" t="s">
        <v>31</v>
      </c>
      <c r="L464" s="16">
        <v>2</v>
      </c>
      <c r="M464" s="15">
        <v>0.91</v>
      </c>
      <c r="N464" s="15">
        <v>7</v>
      </c>
      <c r="O464" s="15">
        <v>2.02</v>
      </c>
      <c r="P464" s="12" t="b">
        <v>0</v>
      </c>
      <c r="Q464" s="19">
        <f t="shared" si="23"/>
        <v>9.02</v>
      </c>
    </row>
    <row r="465" spans="1:17" x14ac:dyDescent="0.25">
      <c r="A465" s="12">
        <v>660814</v>
      </c>
      <c r="B465" s="12" t="s">
        <v>35</v>
      </c>
      <c r="C465" s="12" t="s">
        <v>17</v>
      </c>
      <c r="D465" s="12">
        <f t="shared" si="21"/>
        <v>2024</v>
      </c>
      <c r="E465" s="12">
        <f t="shared" si="22"/>
        <v>2</v>
      </c>
      <c r="F465" s="13">
        <v>45341</v>
      </c>
      <c r="G465" s="14">
        <v>0.11805555555555557</v>
      </c>
      <c r="H465" s="14">
        <v>0.1763888888888889</v>
      </c>
      <c r="I465" s="15">
        <v>84</v>
      </c>
      <c r="J465" s="12" t="s">
        <v>15</v>
      </c>
      <c r="K465" s="12" t="s">
        <v>18</v>
      </c>
      <c r="L465" s="16">
        <v>2</v>
      </c>
      <c r="M465" s="15">
        <v>23.24</v>
      </c>
      <c r="N465" s="15">
        <v>5.5</v>
      </c>
      <c r="O465" s="15">
        <v>0.32</v>
      </c>
      <c r="P465" s="12" t="b">
        <v>0</v>
      </c>
      <c r="Q465" s="19">
        <f t="shared" si="23"/>
        <v>5.82</v>
      </c>
    </row>
    <row r="466" spans="1:17" x14ac:dyDescent="0.25">
      <c r="A466" s="12">
        <v>925115</v>
      </c>
      <c r="B466" s="12" t="s">
        <v>26</v>
      </c>
      <c r="C466" s="12" t="s">
        <v>17</v>
      </c>
      <c r="D466" s="12">
        <f t="shared" si="21"/>
        <v>2024</v>
      </c>
      <c r="E466" s="12">
        <f t="shared" si="22"/>
        <v>3</v>
      </c>
      <c r="F466" s="13">
        <v>45359</v>
      </c>
      <c r="G466" s="14">
        <v>0.19027777777777777</v>
      </c>
      <c r="H466" s="14">
        <v>0.22222222222222221</v>
      </c>
      <c r="I466" s="15">
        <v>46</v>
      </c>
      <c r="J466" s="12" t="s">
        <v>21</v>
      </c>
      <c r="K466" s="12" t="s">
        <v>31</v>
      </c>
      <c r="L466" s="16">
        <v>3</v>
      </c>
      <c r="M466" s="15">
        <v>20.64</v>
      </c>
      <c r="N466" s="15">
        <v>8.25</v>
      </c>
      <c r="O466" s="15">
        <v>0.09</v>
      </c>
      <c r="P466" s="12" t="b">
        <v>0</v>
      </c>
      <c r="Q466" s="19">
        <f t="shared" si="23"/>
        <v>8.34</v>
      </c>
    </row>
    <row r="467" spans="1:17" x14ac:dyDescent="0.25">
      <c r="A467" s="12">
        <v>263917</v>
      </c>
      <c r="B467" s="12" t="s">
        <v>29</v>
      </c>
      <c r="C467" s="12" t="s">
        <v>30</v>
      </c>
      <c r="D467" s="12">
        <f t="shared" si="21"/>
        <v>2024</v>
      </c>
      <c r="E467" s="12">
        <f t="shared" si="22"/>
        <v>4</v>
      </c>
      <c r="F467" s="13">
        <v>45397</v>
      </c>
      <c r="G467" s="14">
        <v>0.93055555555555547</v>
      </c>
      <c r="H467" s="14">
        <v>0.97222222222222221</v>
      </c>
      <c r="I467" s="15">
        <v>60</v>
      </c>
      <c r="J467" s="12" t="s">
        <v>21</v>
      </c>
      <c r="K467" s="12" t="s">
        <v>16</v>
      </c>
      <c r="L467" s="16">
        <v>2</v>
      </c>
      <c r="M467" s="15">
        <v>17.09</v>
      </c>
      <c r="N467" s="15">
        <v>7</v>
      </c>
      <c r="O467" s="15">
        <v>2.74</v>
      </c>
      <c r="P467" s="12" t="b">
        <v>0</v>
      </c>
      <c r="Q467" s="19">
        <f t="shared" si="23"/>
        <v>9.74</v>
      </c>
    </row>
    <row r="468" spans="1:17" x14ac:dyDescent="0.25">
      <c r="A468" s="12">
        <v>933635</v>
      </c>
      <c r="B468" s="12" t="s">
        <v>25</v>
      </c>
      <c r="C468" s="12" t="s">
        <v>14</v>
      </c>
      <c r="D468" s="12">
        <f t="shared" si="21"/>
        <v>2025</v>
      </c>
      <c r="E468" s="12">
        <f t="shared" si="22"/>
        <v>3</v>
      </c>
      <c r="F468" s="13">
        <v>45721</v>
      </c>
      <c r="G468" s="14">
        <v>0.93472222222222223</v>
      </c>
      <c r="H468" s="14">
        <v>0.99097222222222225</v>
      </c>
      <c r="I468" s="15">
        <v>81</v>
      </c>
      <c r="J468" s="12" t="s">
        <v>15</v>
      </c>
      <c r="K468" s="12" t="s">
        <v>18</v>
      </c>
      <c r="L468" s="16">
        <v>0</v>
      </c>
      <c r="M468" s="15">
        <v>0.62</v>
      </c>
      <c r="N468" s="15">
        <v>3</v>
      </c>
      <c r="O468" s="15">
        <v>1.79</v>
      </c>
      <c r="P468" s="12" t="b">
        <v>0</v>
      </c>
      <c r="Q468" s="19">
        <f t="shared" si="23"/>
        <v>4.79</v>
      </c>
    </row>
    <row r="469" spans="1:17" x14ac:dyDescent="0.25">
      <c r="A469" s="12">
        <v>663244</v>
      </c>
      <c r="B469" s="12" t="s">
        <v>29</v>
      </c>
      <c r="C469" s="12" t="s">
        <v>27</v>
      </c>
      <c r="D469" s="12">
        <f t="shared" si="21"/>
        <v>2024</v>
      </c>
      <c r="E469" s="12">
        <f t="shared" si="22"/>
        <v>8</v>
      </c>
      <c r="F469" s="13">
        <v>45528</v>
      </c>
      <c r="G469" s="14">
        <v>0.66041666666666665</v>
      </c>
      <c r="H469" s="14">
        <v>0.68541666666666667</v>
      </c>
      <c r="I469" s="15">
        <v>36</v>
      </c>
      <c r="J469" s="12" t="s">
        <v>21</v>
      </c>
      <c r="K469" s="12" t="s">
        <v>16</v>
      </c>
      <c r="L469" s="16">
        <v>3</v>
      </c>
      <c r="M469" s="15">
        <v>22.69</v>
      </c>
      <c r="N469" s="15">
        <v>8.25</v>
      </c>
      <c r="O469" s="15">
        <v>4.26</v>
      </c>
      <c r="P469" s="12" t="b">
        <v>1</v>
      </c>
      <c r="Q469" s="19">
        <f t="shared" si="23"/>
        <v>12.51</v>
      </c>
    </row>
    <row r="470" spans="1:17" x14ac:dyDescent="0.25">
      <c r="A470" s="12">
        <v>249375</v>
      </c>
      <c r="B470" s="12" t="s">
        <v>23</v>
      </c>
      <c r="C470" s="12" t="s">
        <v>34</v>
      </c>
      <c r="D470" s="12">
        <f t="shared" si="21"/>
        <v>2024</v>
      </c>
      <c r="E470" s="12">
        <f t="shared" si="22"/>
        <v>6</v>
      </c>
      <c r="F470" s="13">
        <v>45463</v>
      </c>
      <c r="G470" s="14">
        <v>0.4909722222222222</v>
      </c>
      <c r="H470" s="14">
        <v>0.55208333333333337</v>
      </c>
      <c r="I470" s="15">
        <v>88</v>
      </c>
      <c r="J470" s="12" t="s">
        <v>21</v>
      </c>
      <c r="K470" s="12" t="s">
        <v>16</v>
      </c>
      <c r="L470" s="16">
        <v>0</v>
      </c>
      <c r="M470" s="15">
        <v>4.9400000000000004</v>
      </c>
      <c r="N470" s="15">
        <v>4.5</v>
      </c>
      <c r="O470" s="15">
        <v>2.4</v>
      </c>
      <c r="P470" s="12" t="b">
        <v>0</v>
      </c>
      <c r="Q470" s="19">
        <f t="shared" si="23"/>
        <v>6.9</v>
      </c>
    </row>
    <row r="471" spans="1:17" x14ac:dyDescent="0.25">
      <c r="A471" s="12">
        <v>993650</v>
      </c>
      <c r="B471" s="12" t="s">
        <v>35</v>
      </c>
      <c r="C471" s="12" t="s">
        <v>20</v>
      </c>
      <c r="D471" s="12">
        <f t="shared" si="21"/>
        <v>2024</v>
      </c>
      <c r="E471" s="12">
        <f t="shared" si="22"/>
        <v>12</v>
      </c>
      <c r="F471" s="13">
        <v>45650</v>
      </c>
      <c r="G471" s="14">
        <v>0.27499999999999997</v>
      </c>
      <c r="H471" s="14">
        <v>0.33055555555555555</v>
      </c>
      <c r="I471" s="15">
        <v>80</v>
      </c>
      <c r="J471" s="12" t="s">
        <v>15</v>
      </c>
      <c r="K471" s="12" t="s">
        <v>28</v>
      </c>
      <c r="L471" s="16">
        <v>5</v>
      </c>
      <c r="M471" s="15">
        <v>2.15</v>
      </c>
      <c r="N471" s="15">
        <v>9.25</v>
      </c>
      <c r="O471" s="15">
        <v>0.28999999999999998</v>
      </c>
      <c r="P471" s="12" t="b">
        <v>0</v>
      </c>
      <c r="Q471" s="19">
        <f t="shared" si="23"/>
        <v>9.5399999999999991</v>
      </c>
    </row>
    <row r="472" spans="1:17" x14ac:dyDescent="0.25">
      <c r="A472" s="12">
        <v>860835</v>
      </c>
      <c r="B472" s="12" t="s">
        <v>38</v>
      </c>
      <c r="C472" s="12" t="s">
        <v>39</v>
      </c>
      <c r="D472" s="12">
        <f t="shared" si="21"/>
        <v>2024</v>
      </c>
      <c r="E472" s="12">
        <f t="shared" si="22"/>
        <v>9</v>
      </c>
      <c r="F472" s="13">
        <v>45548</v>
      </c>
      <c r="G472" s="14">
        <v>0.97916666666666663</v>
      </c>
      <c r="H472" s="14">
        <v>1.7361111111111112E-2</v>
      </c>
      <c r="I472" s="15">
        <v>55</v>
      </c>
      <c r="J472" s="12" t="s">
        <v>15</v>
      </c>
      <c r="K472" s="12" t="s">
        <v>16</v>
      </c>
      <c r="L472" s="16">
        <v>0</v>
      </c>
      <c r="M472" s="15">
        <v>7.49</v>
      </c>
      <c r="N472" s="15">
        <v>3</v>
      </c>
      <c r="O472" s="15">
        <v>0.21</v>
      </c>
      <c r="P472" s="12" t="b">
        <v>0</v>
      </c>
      <c r="Q472" s="19">
        <f t="shared" si="23"/>
        <v>3.21</v>
      </c>
    </row>
    <row r="473" spans="1:17" x14ac:dyDescent="0.25">
      <c r="A473" s="12">
        <v>302897</v>
      </c>
      <c r="B473" s="12" t="s">
        <v>25</v>
      </c>
      <c r="C473" s="12" t="s">
        <v>39</v>
      </c>
      <c r="D473" s="12">
        <f t="shared" si="21"/>
        <v>2024</v>
      </c>
      <c r="E473" s="12">
        <f t="shared" si="22"/>
        <v>12</v>
      </c>
      <c r="F473" s="13">
        <v>45642</v>
      </c>
      <c r="G473" s="14">
        <v>2.6388888888888889E-2</v>
      </c>
      <c r="H473" s="14">
        <v>6.25E-2</v>
      </c>
      <c r="I473" s="15">
        <v>52</v>
      </c>
      <c r="J473" s="12" t="s">
        <v>21</v>
      </c>
      <c r="K473" s="12" t="s">
        <v>22</v>
      </c>
      <c r="L473" s="16">
        <v>1</v>
      </c>
      <c r="M473" s="15">
        <v>14.36</v>
      </c>
      <c r="N473" s="15">
        <v>5.75</v>
      </c>
      <c r="O473" s="15">
        <v>1.0900000000000001</v>
      </c>
      <c r="P473" s="12" t="b">
        <v>0</v>
      </c>
      <c r="Q473" s="19">
        <f t="shared" si="23"/>
        <v>6.84</v>
      </c>
    </row>
    <row r="474" spans="1:17" x14ac:dyDescent="0.25">
      <c r="A474" s="12">
        <v>431699</v>
      </c>
      <c r="B474" s="12" t="s">
        <v>33</v>
      </c>
      <c r="C474" s="12" t="s">
        <v>34</v>
      </c>
      <c r="D474" s="12">
        <f t="shared" si="21"/>
        <v>2024</v>
      </c>
      <c r="E474" s="12">
        <f t="shared" si="22"/>
        <v>1</v>
      </c>
      <c r="F474" s="13">
        <v>45295</v>
      </c>
      <c r="G474" s="14">
        <v>0.75277777777777777</v>
      </c>
      <c r="H474" s="14">
        <v>0.78749999999999998</v>
      </c>
      <c r="I474" s="15">
        <v>50</v>
      </c>
      <c r="J474" s="12" t="s">
        <v>15</v>
      </c>
      <c r="K474" s="12" t="s">
        <v>16</v>
      </c>
      <c r="L474" s="16">
        <v>5</v>
      </c>
      <c r="M474" s="15">
        <v>18.63</v>
      </c>
      <c r="N474" s="15">
        <v>9.25</v>
      </c>
      <c r="O474" s="15">
        <v>1.31</v>
      </c>
      <c r="P474" s="12" t="b">
        <v>0</v>
      </c>
      <c r="Q474" s="19">
        <f t="shared" si="23"/>
        <v>10.56</v>
      </c>
    </row>
    <row r="475" spans="1:17" x14ac:dyDescent="0.25">
      <c r="A475" s="12">
        <v>980919</v>
      </c>
      <c r="B475" s="12" t="s">
        <v>25</v>
      </c>
      <c r="C475" s="12" t="s">
        <v>34</v>
      </c>
      <c r="D475" s="12">
        <f t="shared" si="21"/>
        <v>2024</v>
      </c>
      <c r="E475" s="12">
        <f t="shared" si="22"/>
        <v>9</v>
      </c>
      <c r="F475" s="13">
        <v>45549</v>
      </c>
      <c r="G475" s="14">
        <v>0.53194444444444444</v>
      </c>
      <c r="H475" s="14">
        <v>0.58124999999999993</v>
      </c>
      <c r="I475" s="15">
        <v>71</v>
      </c>
      <c r="J475" s="12" t="s">
        <v>21</v>
      </c>
      <c r="K475" s="12" t="s">
        <v>31</v>
      </c>
      <c r="L475" s="16">
        <v>2</v>
      </c>
      <c r="M475" s="15">
        <v>19.48</v>
      </c>
      <c r="N475" s="15">
        <v>7</v>
      </c>
      <c r="O475" s="15">
        <v>2.4300000000000002</v>
      </c>
      <c r="P475" s="12" t="b">
        <v>1</v>
      </c>
      <c r="Q475" s="19">
        <f t="shared" si="23"/>
        <v>9.43</v>
      </c>
    </row>
    <row r="476" spans="1:17" x14ac:dyDescent="0.25">
      <c r="A476" s="12">
        <v>214119</v>
      </c>
      <c r="B476" s="12" t="s">
        <v>23</v>
      </c>
      <c r="C476" s="12" t="s">
        <v>17</v>
      </c>
      <c r="D476" s="12">
        <f t="shared" si="21"/>
        <v>2024</v>
      </c>
      <c r="E476" s="12">
        <f t="shared" si="22"/>
        <v>3</v>
      </c>
      <c r="F476" s="13">
        <v>45355</v>
      </c>
      <c r="G476" s="14">
        <v>0.67083333333333339</v>
      </c>
      <c r="H476" s="14">
        <v>0.70208333333333339</v>
      </c>
      <c r="I476" s="15">
        <v>45</v>
      </c>
      <c r="J476" s="12" t="s">
        <v>15</v>
      </c>
      <c r="K476" s="12" t="s">
        <v>22</v>
      </c>
      <c r="L476" s="16">
        <v>1</v>
      </c>
      <c r="M476" s="15">
        <v>6.95</v>
      </c>
      <c r="N476" s="15">
        <v>4.25</v>
      </c>
      <c r="O476" s="15">
        <v>2.66</v>
      </c>
      <c r="P476" s="12" t="b">
        <v>0</v>
      </c>
      <c r="Q476" s="19">
        <f t="shared" si="23"/>
        <v>6.91</v>
      </c>
    </row>
    <row r="477" spans="1:17" x14ac:dyDescent="0.25">
      <c r="A477" s="12">
        <v>180176</v>
      </c>
      <c r="B477" s="12" t="s">
        <v>13</v>
      </c>
      <c r="C477" s="12" t="s">
        <v>14</v>
      </c>
      <c r="D477" s="12">
        <f t="shared" si="21"/>
        <v>2025</v>
      </c>
      <c r="E477" s="12">
        <f t="shared" si="22"/>
        <v>1</v>
      </c>
      <c r="F477" s="13">
        <v>45685</v>
      </c>
      <c r="G477" s="14">
        <v>0.93680555555555556</v>
      </c>
      <c r="H477" s="14">
        <v>0.99930555555555556</v>
      </c>
      <c r="I477" s="15">
        <v>90</v>
      </c>
      <c r="J477" s="12" t="s">
        <v>15</v>
      </c>
      <c r="K477" s="12" t="s">
        <v>22</v>
      </c>
      <c r="L477" s="16">
        <v>4</v>
      </c>
      <c r="M477" s="15">
        <v>10.43</v>
      </c>
      <c r="N477" s="15">
        <v>8</v>
      </c>
      <c r="O477" s="15">
        <v>1.77</v>
      </c>
      <c r="P477" s="12" t="b">
        <v>0</v>
      </c>
      <c r="Q477" s="19">
        <f t="shared" si="23"/>
        <v>9.77</v>
      </c>
    </row>
    <row r="478" spans="1:17" x14ac:dyDescent="0.25">
      <c r="A478" s="12">
        <v>138436</v>
      </c>
      <c r="B478" s="12" t="s">
        <v>29</v>
      </c>
      <c r="C478" s="12" t="s">
        <v>32</v>
      </c>
      <c r="D478" s="12">
        <f t="shared" si="21"/>
        <v>2025</v>
      </c>
      <c r="E478" s="12">
        <f t="shared" si="22"/>
        <v>2</v>
      </c>
      <c r="F478" s="13">
        <v>45714</v>
      </c>
      <c r="G478" s="14">
        <v>0.125</v>
      </c>
      <c r="H478" s="14">
        <v>0.17986111111111111</v>
      </c>
      <c r="I478" s="15">
        <v>79</v>
      </c>
      <c r="J478" s="12" t="s">
        <v>21</v>
      </c>
      <c r="K478" s="12" t="s">
        <v>16</v>
      </c>
      <c r="L478" s="16">
        <v>2</v>
      </c>
      <c r="M478" s="15">
        <v>10.119999999999999</v>
      </c>
      <c r="N478" s="15">
        <v>7</v>
      </c>
      <c r="O478" s="15">
        <v>2.67</v>
      </c>
      <c r="P478" s="12" t="b">
        <v>0</v>
      </c>
      <c r="Q478" s="19">
        <f t="shared" si="23"/>
        <v>9.67</v>
      </c>
    </row>
    <row r="479" spans="1:17" x14ac:dyDescent="0.25">
      <c r="A479" s="12">
        <v>718241</v>
      </c>
      <c r="B479" s="12" t="s">
        <v>26</v>
      </c>
      <c r="C479" s="12" t="s">
        <v>34</v>
      </c>
      <c r="D479" s="12">
        <f t="shared" si="21"/>
        <v>2024</v>
      </c>
      <c r="E479" s="12">
        <f t="shared" si="22"/>
        <v>12</v>
      </c>
      <c r="F479" s="13">
        <v>45652</v>
      </c>
      <c r="G479" s="14">
        <v>0.94374999999999998</v>
      </c>
      <c r="H479" s="14">
        <v>0.99513888888888891</v>
      </c>
      <c r="I479" s="15">
        <v>74</v>
      </c>
      <c r="J479" s="12" t="s">
        <v>15</v>
      </c>
      <c r="K479" s="12" t="s">
        <v>31</v>
      </c>
      <c r="L479" s="16">
        <v>2</v>
      </c>
      <c r="M479" s="15">
        <v>12.8</v>
      </c>
      <c r="N479" s="15">
        <v>5.5</v>
      </c>
      <c r="O479" s="15">
        <v>1.99</v>
      </c>
      <c r="P479" s="12" t="b">
        <v>0</v>
      </c>
      <c r="Q479" s="19">
        <f t="shared" si="23"/>
        <v>7.49</v>
      </c>
    </row>
    <row r="480" spans="1:17" x14ac:dyDescent="0.25">
      <c r="A480" s="12">
        <v>989173</v>
      </c>
      <c r="B480" s="12" t="s">
        <v>38</v>
      </c>
      <c r="C480" s="12" t="s">
        <v>34</v>
      </c>
      <c r="D480" s="12">
        <f t="shared" si="21"/>
        <v>2025</v>
      </c>
      <c r="E480" s="12">
        <f t="shared" si="22"/>
        <v>2</v>
      </c>
      <c r="F480" s="13">
        <v>45691</v>
      </c>
      <c r="G480" s="14">
        <v>0.34166666666666662</v>
      </c>
      <c r="H480" s="14">
        <v>0.36041666666666666</v>
      </c>
      <c r="I480" s="15">
        <v>27</v>
      </c>
      <c r="J480" s="12" t="s">
        <v>21</v>
      </c>
      <c r="K480" s="12" t="s">
        <v>16</v>
      </c>
      <c r="L480" s="16">
        <v>1</v>
      </c>
      <c r="M480" s="15">
        <v>14.38</v>
      </c>
      <c r="N480" s="15">
        <v>5.75</v>
      </c>
      <c r="O480" s="15">
        <v>1.7</v>
      </c>
      <c r="P480" s="12" t="b">
        <v>0</v>
      </c>
      <c r="Q480" s="19">
        <f t="shared" si="23"/>
        <v>7.45</v>
      </c>
    </row>
    <row r="481" spans="1:17" x14ac:dyDescent="0.25">
      <c r="A481" s="12">
        <v>253300</v>
      </c>
      <c r="B481" s="12" t="s">
        <v>36</v>
      </c>
      <c r="C481" s="12" t="s">
        <v>37</v>
      </c>
      <c r="D481" s="12">
        <f t="shared" si="21"/>
        <v>2024</v>
      </c>
      <c r="E481" s="12">
        <f t="shared" si="22"/>
        <v>2</v>
      </c>
      <c r="F481" s="13">
        <v>45323</v>
      </c>
      <c r="G481" s="14">
        <v>0.39444444444444443</v>
      </c>
      <c r="H481" s="14">
        <v>0.42083333333333334</v>
      </c>
      <c r="I481" s="15">
        <v>38</v>
      </c>
      <c r="J481" s="12" t="s">
        <v>21</v>
      </c>
      <c r="K481" s="12" t="s">
        <v>16</v>
      </c>
      <c r="L481" s="16">
        <v>0</v>
      </c>
      <c r="M481" s="15">
        <v>6.98</v>
      </c>
      <c r="N481" s="15">
        <v>4.5</v>
      </c>
      <c r="O481" s="15">
        <v>0.7</v>
      </c>
      <c r="P481" s="12" t="b">
        <v>0</v>
      </c>
      <c r="Q481" s="19">
        <f t="shared" si="23"/>
        <v>5.2</v>
      </c>
    </row>
    <row r="482" spans="1:17" x14ac:dyDescent="0.25">
      <c r="A482" s="12">
        <v>801062</v>
      </c>
      <c r="B482" s="12" t="s">
        <v>19</v>
      </c>
      <c r="C482" s="12" t="s">
        <v>20</v>
      </c>
      <c r="D482" s="12">
        <f t="shared" si="21"/>
        <v>2024</v>
      </c>
      <c r="E482" s="12">
        <f t="shared" si="22"/>
        <v>10</v>
      </c>
      <c r="F482" s="13">
        <v>45572</v>
      </c>
      <c r="G482" s="14">
        <v>0.59166666666666667</v>
      </c>
      <c r="H482" s="14">
        <v>0.63263888888888886</v>
      </c>
      <c r="I482" s="15">
        <v>59</v>
      </c>
      <c r="J482" s="12" t="s">
        <v>21</v>
      </c>
      <c r="K482" s="12" t="s">
        <v>31</v>
      </c>
      <c r="L482" s="16">
        <v>0</v>
      </c>
      <c r="M482" s="15">
        <v>1.48</v>
      </c>
      <c r="N482" s="15">
        <v>4.5</v>
      </c>
      <c r="O482" s="15">
        <v>1.95</v>
      </c>
      <c r="P482" s="12" t="b">
        <v>0</v>
      </c>
      <c r="Q482" s="19">
        <f t="shared" si="23"/>
        <v>6.45</v>
      </c>
    </row>
    <row r="483" spans="1:17" x14ac:dyDescent="0.25">
      <c r="A483" s="12">
        <v>208239</v>
      </c>
      <c r="B483" s="12" t="s">
        <v>29</v>
      </c>
      <c r="C483" s="12" t="s">
        <v>32</v>
      </c>
      <c r="D483" s="12">
        <f t="shared" si="21"/>
        <v>2024</v>
      </c>
      <c r="E483" s="12">
        <f t="shared" si="22"/>
        <v>7</v>
      </c>
      <c r="F483" s="13">
        <v>45496</v>
      </c>
      <c r="G483" s="14">
        <v>0.52361111111111114</v>
      </c>
      <c r="H483" s="14">
        <v>0.58194444444444449</v>
      </c>
      <c r="I483" s="15">
        <v>84</v>
      </c>
      <c r="J483" s="12" t="s">
        <v>15</v>
      </c>
      <c r="K483" s="12" t="s">
        <v>31</v>
      </c>
      <c r="L483" s="16">
        <v>5</v>
      </c>
      <c r="M483" s="15">
        <v>9.77</v>
      </c>
      <c r="N483" s="15">
        <v>9.25</v>
      </c>
      <c r="O483" s="15">
        <v>1.76</v>
      </c>
      <c r="P483" s="12" t="b">
        <v>0</v>
      </c>
      <c r="Q483" s="19">
        <f t="shared" si="23"/>
        <v>11.01</v>
      </c>
    </row>
    <row r="484" spans="1:17" x14ac:dyDescent="0.25">
      <c r="A484" s="12">
        <v>976052</v>
      </c>
      <c r="B484" s="12" t="s">
        <v>13</v>
      </c>
      <c r="C484" s="12" t="s">
        <v>20</v>
      </c>
      <c r="D484" s="12">
        <f t="shared" si="21"/>
        <v>2024</v>
      </c>
      <c r="E484" s="12">
        <f t="shared" si="22"/>
        <v>7</v>
      </c>
      <c r="F484" s="13">
        <v>45487</v>
      </c>
      <c r="G484" s="14">
        <v>0.41250000000000003</v>
      </c>
      <c r="H484" s="14">
        <v>0.45277777777777778</v>
      </c>
      <c r="I484" s="15">
        <v>58</v>
      </c>
      <c r="J484" s="12" t="s">
        <v>15</v>
      </c>
      <c r="K484" s="12" t="s">
        <v>22</v>
      </c>
      <c r="L484" s="16">
        <v>3</v>
      </c>
      <c r="M484" s="15">
        <v>9.15</v>
      </c>
      <c r="N484" s="15">
        <v>6.75</v>
      </c>
      <c r="O484" s="15">
        <v>4.34</v>
      </c>
      <c r="P484" s="12" t="b">
        <v>1</v>
      </c>
      <c r="Q484" s="19">
        <f t="shared" si="23"/>
        <v>11.09</v>
      </c>
    </row>
    <row r="485" spans="1:17" x14ac:dyDescent="0.25">
      <c r="A485" s="12">
        <v>610511</v>
      </c>
      <c r="B485" s="12" t="s">
        <v>36</v>
      </c>
      <c r="C485" s="12" t="s">
        <v>17</v>
      </c>
      <c r="D485" s="12">
        <f t="shared" si="21"/>
        <v>2024</v>
      </c>
      <c r="E485" s="12">
        <f t="shared" si="22"/>
        <v>1</v>
      </c>
      <c r="F485" s="13">
        <v>45297</v>
      </c>
      <c r="G485" s="14">
        <v>0.12430555555555556</v>
      </c>
      <c r="H485" s="14">
        <v>0.17569444444444446</v>
      </c>
      <c r="I485" s="15">
        <v>74</v>
      </c>
      <c r="J485" s="12" t="s">
        <v>15</v>
      </c>
      <c r="K485" s="12" t="s">
        <v>31</v>
      </c>
      <c r="L485" s="16">
        <v>1</v>
      </c>
      <c r="M485" s="15">
        <v>6.13</v>
      </c>
      <c r="N485" s="15">
        <v>4.25</v>
      </c>
      <c r="O485" s="15">
        <v>2.57</v>
      </c>
      <c r="P485" s="12" t="b">
        <v>1</v>
      </c>
      <c r="Q485" s="19">
        <f t="shared" si="23"/>
        <v>6.82</v>
      </c>
    </row>
    <row r="486" spans="1:17" x14ac:dyDescent="0.25">
      <c r="A486" s="12">
        <v>394450</v>
      </c>
      <c r="B486" s="12" t="s">
        <v>19</v>
      </c>
      <c r="C486" s="12" t="s">
        <v>34</v>
      </c>
      <c r="D486" s="12">
        <f t="shared" si="21"/>
        <v>2024</v>
      </c>
      <c r="E486" s="12">
        <f t="shared" si="22"/>
        <v>5</v>
      </c>
      <c r="F486" s="13">
        <v>45437</v>
      </c>
      <c r="G486" s="14">
        <v>0.17361111111111113</v>
      </c>
      <c r="H486" s="14">
        <v>0.19444444444444445</v>
      </c>
      <c r="I486" s="15">
        <v>30</v>
      </c>
      <c r="J486" s="12" t="s">
        <v>21</v>
      </c>
      <c r="K486" s="12" t="s">
        <v>22</v>
      </c>
      <c r="L486" s="16">
        <v>5</v>
      </c>
      <c r="M486" s="15">
        <v>20.52</v>
      </c>
      <c r="N486" s="15">
        <v>10.75</v>
      </c>
      <c r="O486" s="15">
        <v>3.31</v>
      </c>
      <c r="P486" s="12" t="b">
        <v>1</v>
      </c>
      <c r="Q486" s="19">
        <f t="shared" si="23"/>
        <v>14.06</v>
      </c>
    </row>
    <row r="487" spans="1:17" x14ac:dyDescent="0.25">
      <c r="A487" s="12">
        <v>534753</v>
      </c>
      <c r="B487" s="12" t="s">
        <v>25</v>
      </c>
      <c r="C487" s="12" t="s">
        <v>27</v>
      </c>
      <c r="D487" s="12">
        <f t="shared" si="21"/>
        <v>2025</v>
      </c>
      <c r="E487" s="12">
        <f t="shared" si="22"/>
        <v>1</v>
      </c>
      <c r="F487" s="13">
        <v>45666</v>
      </c>
      <c r="G487" s="14">
        <v>4.8611111111111112E-3</v>
      </c>
      <c r="H487" s="14">
        <v>5.4166666666666669E-2</v>
      </c>
      <c r="I487" s="15">
        <v>71</v>
      </c>
      <c r="J487" s="12" t="s">
        <v>21</v>
      </c>
      <c r="K487" s="12" t="s">
        <v>16</v>
      </c>
      <c r="L487" s="16">
        <v>4</v>
      </c>
      <c r="M487" s="15">
        <v>4.45</v>
      </c>
      <c r="N487" s="15">
        <v>9.5</v>
      </c>
      <c r="O487" s="15">
        <v>2.5</v>
      </c>
      <c r="P487" s="12" t="b">
        <v>0</v>
      </c>
      <c r="Q487" s="19">
        <f t="shared" si="23"/>
        <v>12</v>
      </c>
    </row>
    <row r="488" spans="1:17" x14ac:dyDescent="0.25">
      <c r="A488" s="12">
        <v>123536</v>
      </c>
      <c r="B488" s="12" t="s">
        <v>19</v>
      </c>
      <c r="C488" s="12" t="s">
        <v>14</v>
      </c>
      <c r="D488" s="12">
        <f t="shared" si="21"/>
        <v>2024</v>
      </c>
      <c r="E488" s="12">
        <f t="shared" si="22"/>
        <v>4</v>
      </c>
      <c r="F488" s="13">
        <v>45391</v>
      </c>
      <c r="G488" s="14">
        <v>0.33124999999999999</v>
      </c>
      <c r="H488" s="14">
        <v>0.3888888888888889</v>
      </c>
      <c r="I488" s="15">
        <v>83</v>
      </c>
      <c r="J488" s="12" t="s">
        <v>15</v>
      </c>
      <c r="K488" s="12" t="s">
        <v>16</v>
      </c>
      <c r="L488" s="16">
        <v>5</v>
      </c>
      <c r="M488" s="15">
        <v>13.06</v>
      </c>
      <c r="N488" s="15">
        <v>9.25</v>
      </c>
      <c r="O488" s="15">
        <v>2.67</v>
      </c>
      <c r="P488" s="12" t="b">
        <v>0</v>
      </c>
      <c r="Q488" s="19">
        <f t="shared" si="23"/>
        <v>11.92</v>
      </c>
    </row>
    <row r="489" spans="1:17" x14ac:dyDescent="0.25">
      <c r="A489" s="12">
        <v>253999</v>
      </c>
      <c r="B489" s="12" t="s">
        <v>35</v>
      </c>
      <c r="C489" s="12" t="s">
        <v>34</v>
      </c>
      <c r="D489" s="12">
        <f t="shared" si="21"/>
        <v>2024</v>
      </c>
      <c r="E489" s="12">
        <f t="shared" si="22"/>
        <v>7</v>
      </c>
      <c r="F489" s="13">
        <v>45492</v>
      </c>
      <c r="G489" s="14">
        <v>0.59583333333333333</v>
      </c>
      <c r="H489" s="14">
        <v>0.61875000000000002</v>
      </c>
      <c r="I489" s="15">
        <v>33</v>
      </c>
      <c r="J489" s="12" t="s">
        <v>21</v>
      </c>
      <c r="K489" s="12" t="s">
        <v>22</v>
      </c>
      <c r="L489" s="16">
        <v>4</v>
      </c>
      <c r="M489" s="15">
        <v>16.12</v>
      </c>
      <c r="N489" s="15">
        <v>9.5</v>
      </c>
      <c r="O489" s="15">
        <v>2.64</v>
      </c>
      <c r="P489" s="12" t="b">
        <v>0</v>
      </c>
      <c r="Q489" s="19">
        <f t="shared" si="23"/>
        <v>12.14</v>
      </c>
    </row>
    <row r="490" spans="1:17" x14ac:dyDescent="0.25">
      <c r="A490" s="12">
        <v>863336</v>
      </c>
      <c r="B490" s="12" t="s">
        <v>26</v>
      </c>
      <c r="C490" s="12" t="s">
        <v>27</v>
      </c>
      <c r="D490" s="12">
        <f t="shared" si="21"/>
        <v>2024</v>
      </c>
      <c r="E490" s="12">
        <f t="shared" si="22"/>
        <v>6</v>
      </c>
      <c r="F490" s="13">
        <v>45460</v>
      </c>
      <c r="G490" s="14">
        <v>0.23263888888888887</v>
      </c>
      <c r="H490" s="14">
        <v>0.27916666666666667</v>
      </c>
      <c r="I490" s="15">
        <v>67</v>
      </c>
      <c r="J490" s="12" t="s">
        <v>21</v>
      </c>
      <c r="K490" s="12" t="s">
        <v>31</v>
      </c>
      <c r="L490" s="16">
        <v>1</v>
      </c>
      <c r="M490" s="15">
        <v>5.87</v>
      </c>
      <c r="N490" s="15">
        <v>5.75</v>
      </c>
      <c r="O490" s="15">
        <v>1.23</v>
      </c>
      <c r="P490" s="12" t="b">
        <v>0</v>
      </c>
      <c r="Q490" s="19">
        <f t="shared" si="23"/>
        <v>6.98</v>
      </c>
    </row>
    <row r="491" spans="1:17" x14ac:dyDescent="0.25">
      <c r="A491" s="12">
        <v>249644</v>
      </c>
      <c r="B491" s="12" t="s">
        <v>38</v>
      </c>
      <c r="C491" s="12" t="s">
        <v>34</v>
      </c>
      <c r="D491" s="12">
        <f t="shared" si="21"/>
        <v>2025</v>
      </c>
      <c r="E491" s="12">
        <f t="shared" si="22"/>
        <v>4</v>
      </c>
      <c r="F491" s="13">
        <v>45776</v>
      </c>
      <c r="G491" s="14">
        <v>6.25E-2</v>
      </c>
      <c r="H491" s="14">
        <v>0.11458333333333333</v>
      </c>
      <c r="I491" s="15">
        <v>75</v>
      </c>
      <c r="J491" s="12" t="s">
        <v>21</v>
      </c>
      <c r="K491" s="12" t="s">
        <v>16</v>
      </c>
      <c r="L491" s="16">
        <v>5</v>
      </c>
      <c r="M491" s="15">
        <v>17.3</v>
      </c>
      <c r="N491" s="15">
        <v>10.75</v>
      </c>
      <c r="O491" s="15">
        <v>2.77</v>
      </c>
      <c r="P491" s="12" t="b">
        <v>0</v>
      </c>
      <c r="Q491" s="19">
        <f t="shared" si="23"/>
        <v>13.52</v>
      </c>
    </row>
    <row r="492" spans="1:17" x14ac:dyDescent="0.25">
      <c r="A492" s="12">
        <v>725510</v>
      </c>
      <c r="B492" s="12" t="s">
        <v>38</v>
      </c>
      <c r="C492" s="12" t="s">
        <v>27</v>
      </c>
      <c r="D492" s="12">
        <f t="shared" si="21"/>
        <v>2024</v>
      </c>
      <c r="E492" s="12">
        <f t="shared" si="22"/>
        <v>6</v>
      </c>
      <c r="F492" s="13">
        <v>45470</v>
      </c>
      <c r="G492" s="14">
        <v>0.50138888888888888</v>
      </c>
      <c r="H492" s="14">
        <v>0.54166666666666663</v>
      </c>
      <c r="I492" s="15">
        <v>58</v>
      </c>
      <c r="J492" s="12" t="s">
        <v>21</v>
      </c>
      <c r="K492" s="12" t="s">
        <v>16</v>
      </c>
      <c r="L492" s="16">
        <v>0</v>
      </c>
      <c r="M492" s="15">
        <v>0.91</v>
      </c>
      <c r="N492" s="15">
        <v>4.5</v>
      </c>
      <c r="O492" s="15">
        <v>1.57</v>
      </c>
      <c r="P492" s="12" t="b">
        <v>0</v>
      </c>
      <c r="Q492" s="19">
        <f t="shared" si="23"/>
        <v>6.07</v>
      </c>
    </row>
    <row r="493" spans="1:17" x14ac:dyDescent="0.25">
      <c r="A493" s="12">
        <v>628859</v>
      </c>
      <c r="B493" s="12" t="s">
        <v>33</v>
      </c>
      <c r="C493" s="12" t="s">
        <v>34</v>
      </c>
      <c r="D493" s="12">
        <f t="shared" si="21"/>
        <v>2025</v>
      </c>
      <c r="E493" s="12">
        <f t="shared" si="22"/>
        <v>4</v>
      </c>
      <c r="F493" s="13">
        <v>45762</v>
      </c>
      <c r="G493" s="14">
        <v>0.31388888888888888</v>
      </c>
      <c r="H493" s="14">
        <v>0.32916666666666666</v>
      </c>
      <c r="I493" s="15">
        <v>22</v>
      </c>
      <c r="J493" s="12" t="s">
        <v>15</v>
      </c>
      <c r="K493" s="12" t="s">
        <v>31</v>
      </c>
      <c r="L493" s="16">
        <v>4</v>
      </c>
      <c r="M493" s="15">
        <v>15.2</v>
      </c>
      <c r="N493" s="15">
        <v>8</v>
      </c>
      <c r="O493" s="15">
        <v>2.63</v>
      </c>
      <c r="P493" s="12" t="b">
        <v>0</v>
      </c>
      <c r="Q493" s="19">
        <f t="shared" si="23"/>
        <v>10.629999999999999</v>
      </c>
    </row>
    <row r="494" spans="1:17" x14ac:dyDescent="0.25">
      <c r="A494" s="12">
        <v>657244</v>
      </c>
      <c r="B494" s="12" t="s">
        <v>29</v>
      </c>
      <c r="C494" s="12" t="s">
        <v>27</v>
      </c>
      <c r="D494" s="12">
        <f t="shared" si="21"/>
        <v>2024</v>
      </c>
      <c r="E494" s="12">
        <f t="shared" si="22"/>
        <v>3</v>
      </c>
      <c r="F494" s="13">
        <v>45364</v>
      </c>
      <c r="G494" s="14">
        <v>0.38263888888888892</v>
      </c>
      <c r="H494" s="14">
        <v>0.43194444444444446</v>
      </c>
      <c r="I494" s="15">
        <v>71</v>
      </c>
      <c r="J494" s="12" t="s">
        <v>15</v>
      </c>
      <c r="K494" s="12" t="s">
        <v>22</v>
      </c>
      <c r="L494" s="16">
        <v>4</v>
      </c>
      <c r="M494" s="15">
        <v>20.77</v>
      </c>
      <c r="N494" s="15">
        <v>8</v>
      </c>
      <c r="O494" s="15">
        <v>2.69</v>
      </c>
      <c r="P494" s="12" t="b">
        <v>0</v>
      </c>
      <c r="Q494" s="19">
        <f t="shared" si="23"/>
        <v>10.69</v>
      </c>
    </row>
    <row r="495" spans="1:17" x14ac:dyDescent="0.25">
      <c r="A495" s="12">
        <v>912510</v>
      </c>
      <c r="B495" s="12" t="s">
        <v>33</v>
      </c>
      <c r="C495" s="12" t="s">
        <v>20</v>
      </c>
      <c r="D495" s="12">
        <f t="shared" si="21"/>
        <v>2024</v>
      </c>
      <c r="E495" s="12">
        <f t="shared" si="22"/>
        <v>11</v>
      </c>
      <c r="F495" s="13">
        <v>45618</v>
      </c>
      <c r="G495" s="14">
        <v>0.75486111111111109</v>
      </c>
      <c r="H495" s="14">
        <v>0.7944444444444444</v>
      </c>
      <c r="I495" s="15">
        <v>57</v>
      </c>
      <c r="J495" s="12" t="s">
        <v>15</v>
      </c>
      <c r="K495" s="12" t="s">
        <v>22</v>
      </c>
      <c r="L495" s="16">
        <v>3</v>
      </c>
      <c r="M495" s="15">
        <v>6.12</v>
      </c>
      <c r="N495" s="15">
        <v>6.75</v>
      </c>
      <c r="O495" s="15">
        <v>2.41</v>
      </c>
      <c r="P495" s="12" t="b">
        <v>0</v>
      </c>
      <c r="Q495" s="19">
        <f t="shared" si="23"/>
        <v>9.16</v>
      </c>
    </row>
    <row r="496" spans="1:17" x14ac:dyDescent="0.25">
      <c r="A496" s="12">
        <v>927909</v>
      </c>
      <c r="B496" s="12" t="s">
        <v>33</v>
      </c>
      <c r="C496" s="12" t="s">
        <v>37</v>
      </c>
      <c r="D496" s="12">
        <f t="shared" si="21"/>
        <v>2025</v>
      </c>
      <c r="E496" s="12">
        <f t="shared" si="22"/>
        <v>4</v>
      </c>
      <c r="F496" s="13">
        <v>45749</v>
      </c>
      <c r="G496" s="14">
        <v>0.52708333333333335</v>
      </c>
      <c r="H496" s="14">
        <v>0.58472222222222225</v>
      </c>
      <c r="I496" s="15">
        <v>83</v>
      </c>
      <c r="J496" s="12" t="s">
        <v>15</v>
      </c>
      <c r="K496" s="12" t="s">
        <v>31</v>
      </c>
      <c r="L496" s="16">
        <v>1</v>
      </c>
      <c r="M496" s="15">
        <v>6.74</v>
      </c>
      <c r="N496" s="15">
        <v>4.25</v>
      </c>
      <c r="O496" s="15">
        <v>2.2999999999999998</v>
      </c>
      <c r="P496" s="12" t="b">
        <v>0</v>
      </c>
      <c r="Q496" s="19">
        <f t="shared" si="23"/>
        <v>6.55</v>
      </c>
    </row>
    <row r="497" spans="1:17" x14ac:dyDescent="0.25">
      <c r="A497" s="12">
        <v>187889</v>
      </c>
      <c r="B497" s="12" t="s">
        <v>26</v>
      </c>
      <c r="C497" s="12" t="s">
        <v>17</v>
      </c>
      <c r="D497" s="12">
        <f t="shared" si="21"/>
        <v>2025</v>
      </c>
      <c r="E497" s="12">
        <f t="shared" si="22"/>
        <v>2</v>
      </c>
      <c r="F497" s="13">
        <v>45714</v>
      </c>
      <c r="G497" s="14">
        <v>0.32777777777777778</v>
      </c>
      <c r="H497" s="14">
        <v>0.37083333333333335</v>
      </c>
      <c r="I497" s="15">
        <v>62</v>
      </c>
      <c r="J497" s="12" t="s">
        <v>21</v>
      </c>
      <c r="K497" s="12" t="s">
        <v>16</v>
      </c>
      <c r="L497" s="16">
        <v>0</v>
      </c>
      <c r="M497" s="15">
        <v>17.87</v>
      </c>
      <c r="N497" s="15">
        <v>4.5</v>
      </c>
      <c r="O497" s="15">
        <v>2.37</v>
      </c>
      <c r="P497" s="12" t="b">
        <v>0</v>
      </c>
      <c r="Q497" s="19">
        <f t="shared" si="23"/>
        <v>6.87</v>
      </c>
    </row>
    <row r="498" spans="1:17" x14ac:dyDescent="0.25">
      <c r="A498" s="12">
        <v>706063</v>
      </c>
      <c r="B498" s="12" t="s">
        <v>29</v>
      </c>
      <c r="C498" s="12" t="s">
        <v>27</v>
      </c>
      <c r="D498" s="12">
        <f t="shared" si="21"/>
        <v>2025</v>
      </c>
      <c r="E498" s="12">
        <f t="shared" si="22"/>
        <v>2</v>
      </c>
      <c r="F498" s="13">
        <v>45695</v>
      </c>
      <c r="G498" s="14">
        <v>0.7104166666666667</v>
      </c>
      <c r="H498" s="14">
        <v>0.71736111111111101</v>
      </c>
      <c r="I498" s="15">
        <v>10</v>
      </c>
      <c r="J498" s="12" t="s">
        <v>21</v>
      </c>
      <c r="K498" s="12" t="s">
        <v>16</v>
      </c>
      <c r="L498" s="16">
        <v>5</v>
      </c>
      <c r="M498" s="15">
        <v>20.21</v>
      </c>
      <c r="N498" s="15">
        <v>10.75</v>
      </c>
      <c r="O498" s="15">
        <v>1.23</v>
      </c>
      <c r="P498" s="12" t="b">
        <v>0</v>
      </c>
      <c r="Q498" s="19">
        <f t="shared" si="23"/>
        <v>11.98</v>
      </c>
    </row>
    <row r="499" spans="1:17" x14ac:dyDescent="0.25">
      <c r="A499" s="12">
        <v>211760</v>
      </c>
      <c r="B499" s="12" t="s">
        <v>23</v>
      </c>
      <c r="C499" s="12" t="s">
        <v>24</v>
      </c>
      <c r="D499" s="12">
        <f t="shared" si="21"/>
        <v>2025</v>
      </c>
      <c r="E499" s="12">
        <f t="shared" si="22"/>
        <v>5</v>
      </c>
      <c r="F499" s="13">
        <v>45798</v>
      </c>
      <c r="G499" s="14">
        <v>9.375E-2</v>
      </c>
      <c r="H499" s="14">
        <v>0.15208333333333332</v>
      </c>
      <c r="I499" s="15">
        <v>84</v>
      </c>
      <c r="J499" s="12" t="s">
        <v>21</v>
      </c>
      <c r="K499" s="12" t="s">
        <v>28</v>
      </c>
      <c r="L499" s="16">
        <v>4</v>
      </c>
      <c r="M499" s="15">
        <v>10.88</v>
      </c>
      <c r="N499" s="15">
        <v>9.5</v>
      </c>
      <c r="O499" s="15">
        <v>1.1000000000000001</v>
      </c>
      <c r="P499" s="12" t="b">
        <v>0</v>
      </c>
      <c r="Q499" s="19">
        <f t="shared" si="23"/>
        <v>10.6</v>
      </c>
    </row>
    <row r="500" spans="1:17" x14ac:dyDescent="0.25">
      <c r="A500" s="12">
        <v>388946</v>
      </c>
      <c r="B500" s="12" t="s">
        <v>33</v>
      </c>
      <c r="C500" s="12" t="s">
        <v>30</v>
      </c>
      <c r="D500" s="12">
        <f t="shared" si="21"/>
        <v>2024</v>
      </c>
      <c r="E500" s="12">
        <f t="shared" si="22"/>
        <v>11</v>
      </c>
      <c r="F500" s="13">
        <v>45612</v>
      </c>
      <c r="G500" s="14">
        <v>0.96319444444444446</v>
      </c>
      <c r="H500" s="14">
        <v>1.8749999999999999E-2</v>
      </c>
      <c r="I500" s="15">
        <v>80</v>
      </c>
      <c r="J500" s="12" t="s">
        <v>21</v>
      </c>
      <c r="K500" s="12" t="s">
        <v>16</v>
      </c>
      <c r="L500" s="16">
        <v>2</v>
      </c>
      <c r="M500" s="15">
        <v>14.2</v>
      </c>
      <c r="N500" s="15">
        <v>7</v>
      </c>
      <c r="O500" s="15">
        <v>2.42</v>
      </c>
      <c r="P500" s="12" t="b">
        <v>1</v>
      </c>
      <c r="Q500" s="19">
        <f t="shared" si="23"/>
        <v>9.42</v>
      </c>
    </row>
    <row r="501" spans="1:17" x14ac:dyDescent="0.25">
      <c r="A501" s="12">
        <v>421549</v>
      </c>
      <c r="B501" s="12" t="s">
        <v>38</v>
      </c>
      <c r="C501" s="12" t="s">
        <v>37</v>
      </c>
      <c r="D501" s="12">
        <f t="shared" si="21"/>
        <v>2024</v>
      </c>
      <c r="E501" s="12">
        <f t="shared" si="22"/>
        <v>11</v>
      </c>
      <c r="F501" s="13">
        <v>45601</v>
      </c>
      <c r="G501" s="14">
        <v>0.23611111111111113</v>
      </c>
      <c r="H501" s="14">
        <v>0.25486111111111109</v>
      </c>
      <c r="I501" s="15">
        <v>27</v>
      </c>
      <c r="J501" s="12" t="s">
        <v>15</v>
      </c>
      <c r="K501" s="12" t="s">
        <v>16</v>
      </c>
      <c r="L501" s="16">
        <v>3</v>
      </c>
      <c r="M501" s="15">
        <v>19.690000000000001</v>
      </c>
      <c r="N501" s="15">
        <v>6.75</v>
      </c>
      <c r="O501" s="15">
        <v>2.85</v>
      </c>
      <c r="P501" s="12" t="b">
        <v>0</v>
      </c>
      <c r="Q501" s="19">
        <f t="shared" si="23"/>
        <v>9.6</v>
      </c>
    </row>
    <row r="502" spans="1:17" x14ac:dyDescent="0.25">
      <c r="A502" s="12">
        <v>205149</v>
      </c>
      <c r="B502" s="12" t="s">
        <v>19</v>
      </c>
      <c r="C502" s="12" t="s">
        <v>20</v>
      </c>
      <c r="D502" s="12">
        <f t="shared" si="21"/>
        <v>2024</v>
      </c>
      <c r="E502" s="12">
        <f t="shared" si="22"/>
        <v>11</v>
      </c>
      <c r="F502" s="13">
        <v>45603</v>
      </c>
      <c r="G502" s="14">
        <v>0.12430555555555556</v>
      </c>
      <c r="H502" s="14">
        <v>0.16111111111111112</v>
      </c>
      <c r="I502" s="15">
        <v>53</v>
      </c>
      <c r="J502" s="12" t="s">
        <v>15</v>
      </c>
      <c r="K502" s="12" t="s">
        <v>16</v>
      </c>
      <c r="L502" s="16">
        <v>3</v>
      </c>
      <c r="M502" s="15">
        <v>24.13</v>
      </c>
      <c r="N502" s="15">
        <v>6.75</v>
      </c>
      <c r="O502" s="15">
        <v>0.02</v>
      </c>
      <c r="P502" s="12" t="b">
        <v>0</v>
      </c>
      <c r="Q502" s="19">
        <f t="shared" si="23"/>
        <v>6.77</v>
      </c>
    </row>
    <row r="503" spans="1:17" x14ac:dyDescent="0.25">
      <c r="A503" s="12">
        <v>195513</v>
      </c>
      <c r="B503" s="12" t="s">
        <v>23</v>
      </c>
      <c r="C503" s="12" t="s">
        <v>39</v>
      </c>
      <c r="D503" s="12">
        <f t="shared" si="21"/>
        <v>2025</v>
      </c>
      <c r="E503" s="12">
        <f t="shared" si="22"/>
        <v>4</v>
      </c>
      <c r="F503" s="13">
        <v>45758</v>
      </c>
      <c r="G503" s="14">
        <v>0.22430555555555556</v>
      </c>
      <c r="H503" s="14">
        <v>0.26944444444444443</v>
      </c>
      <c r="I503" s="15">
        <v>65</v>
      </c>
      <c r="J503" s="12" t="s">
        <v>15</v>
      </c>
      <c r="K503" s="12" t="s">
        <v>18</v>
      </c>
      <c r="L503" s="16">
        <v>2</v>
      </c>
      <c r="M503" s="15">
        <v>5.93</v>
      </c>
      <c r="N503" s="15">
        <v>5.5</v>
      </c>
      <c r="O503" s="15">
        <v>0.24</v>
      </c>
      <c r="P503" s="12" t="b">
        <v>0</v>
      </c>
      <c r="Q503" s="19">
        <f t="shared" si="23"/>
        <v>5.74</v>
      </c>
    </row>
    <row r="504" spans="1:17" x14ac:dyDescent="0.25">
      <c r="A504" s="12">
        <v>139589</v>
      </c>
      <c r="B504" s="12" t="s">
        <v>33</v>
      </c>
      <c r="C504" s="12" t="s">
        <v>24</v>
      </c>
      <c r="D504" s="12">
        <f t="shared" si="21"/>
        <v>2025</v>
      </c>
      <c r="E504" s="12">
        <f t="shared" si="22"/>
        <v>4</v>
      </c>
      <c r="F504" s="13">
        <v>45768</v>
      </c>
      <c r="G504" s="14">
        <v>0.88055555555555554</v>
      </c>
      <c r="H504" s="14">
        <v>0.93333333333333324</v>
      </c>
      <c r="I504" s="15">
        <v>76</v>
      </c>
      <c r="J504" s="12" t="s">
        <v>21</v>
      </c>
      <c r="K504" s="12" t="s">
        <v>22</v>
      </c>
      <c r="L504" s="16">
        <v>0</v>
      </c>
      <c r="M504" s="15">
        <v>23.67</v>
      </c>
      <c r="N504" s="15">
        <v>4.5</v>
      </c>
      <c r="O504" s="15">
        <v>2.46</v>
      </c>
      <c r="P504" s="12" t="b">
        <v>0</v>
      </c>
      <c r="Q504" s="19">
        <f t="shared" si="23"/>
        <v>6.96</v>
      </c>
    </row>
    <row r="505" spans="1:17" x14ac:dyDescent="0.25">
      <c r="A505" s="12">
        <v>771394</v>
      </c>
      <c r="B505" s="12" t="s">
        <v>36</v>
      </c>
      <c r="C505" s="12" t="s">
        <v>39</v>
      </c>
      <c r="D505" s="12">
        <f t="shared" si="21"/>
        <v>2024</v>
      </c>
      <c r="E505" s="12">
        <f t="shared" si="22"/>
        <v>1</v>
      </c>
      <c r="F505" s="13">
        <v>45300</v>
      </c>
      <c r="G505" s="14">
        <v>0.31875000000000003</v>
      </c>
      <c r="H505" s="14">
        <v>0.3430555555555555</v>
      </c>
      <c r="I505" s="15">
        <v>35</v>
      </c>
      <c r="J505" s="12" t="s">
        <v>21</v>
      </c>
      <c r="K505" s="12" t="s">
        <v>16</v>
      </c>
      <c r="L505" s="16">
        <v>0</v>
      </c>
      <c r="M505" s="15">
        <v>19.71</v>
      </c>
      <c r="N505" s="15">
        <v>4.5</v>
      </c>
      <c r="O505" s="15">
        <v>1.53</v>
      </c>
      <c r="P505" s="12" t="b">
        <v>0</v>
      </c>
      <c r="Q505" s="19">
        <f t="shared" si="23"/>
        <v>6.03</v>
      </c>
    </row>
    <row r="506" spans="1:17" x14ac:dyDescent="0.25">
      <c r="A506" s="12">
        <v>832377</v>
      </c>
      <c r="B506" s="12" t="s">
        <v>19</v>
      </c>
      <c r="C506" s="12" t="s">
        <v>17</v>
      </c>
      <c r="D506" s="12">
        <f t="shared" si="21"/>
        <v>2024</v>
      </c>
      <c r="E506" s="12">
        <f t="shared" si="22"/>
        <v>5</v>
      </c>
      <c r="F506" s="13">
        <v>45423</v>
      </c>
      <c r="G506" s="14">
        <v>0.64097222222222217</v>
      </c>
      <c r="H506" s="14">
        <v>0.65069444444444446</v>
      </c>
      <c r="I506" s="15">
        <v>14</v>
      </c>
      <c r="J506" s="12" t="s">
        <v>21</v>
      </c>
      <c r="K506" s="12" t="s">
        <v>16</v>
      </c>
      <c r="L506" s="16">
        <v>5</v>
      </c>
      <c r="M506" s="15">
        <v>0.51</v>
      </c>
      <c r="N506" s="15">
        <v>10.75</v>
      </c>
      <c r="O506" s="15">
        <v>0.79</v>
      </c>
      <c r="P506" s="12" t="b">
        <v>1</v>
      </c>
      <c r="Q506" s="19">
        <f t="shared" si="23"/>
        <v>11.54</v>
      </c>
    </row>
    <row r="507" spans="1:17" x14ac:dyDescent="0.25">
      <c r="A507" s="12">
        <v>389340</v>
      </c>
      <c r="B507" s="12" t="s">
        <v>33</v>
      </c>
      <c r="C507" s="12" t="s">
        <v>37</v>
      </c>
      <c r="D507" s="12">
        <f t="shared" si="21"/>
        <v>2024</v>
      </c>
      <c r="E507" s="12">
        <f t="shared" si="22"/>
        <v>11</v>
      </c>
      <c r="F507" s="13">
        <v>45598</v>
      </c>
      <c r="G507" s="14">
        <v>0.91666666666666663</v>
      </c>
      <c r="H507" s="14">
        <v>0.9590277777777777</v>
      </c>
      <c r="I507" s="15">
        <v>61</v>
      </c>
      <c r="J507" s="12" t="s">
        <v>15</v>
      </c>
      <c r="K507" s="12" t="s">
        <v>22</v>
      </c>
      <c r="L507" s="16">
        <v>0</v>
      </c>
      <c r="M507" s="15">
        <v>18.55</v>
      </c>
      <c r="N507" s="15">
        <v>3</v>
      </c>
      <c r="O507" s="15">
        <v>0.34</v>
      </c>
      <c r="P507" s="12" t="b">
        <v>1</v>
      </c>
      <c r="Q507" s="19">
        <f t="shared" si="23"/>
        <v>3.34</v>
      </c>
    </row>
    <row r="508" spans="1:17" x14ac:dyDescent="0.25">
      <c r="A508" s="12">
        <v>194545</v>
      </c>
      <c r="B508" s="12" t="s">
        <v>29</v>
      </c>
      <c r="C508" s="12" t="s">
        <v>32</v>
      </c>
      <c r="D508" s="12">
        <f t="shared" si="21"/>
        <v>2025</v>
      </c>
      <c r="E508" s="12">
        <f t="shared" si="22"/>
        <v>3</v>
      </c>
      <c r="F508" s="13">
        <v>45726</v>
      </c>
      <c r="G508" s="14">
        <v>0.27638888888888885</v>
      </c>
      <c r="H508" s="14">
        <v>0.3347222222222222</v>
      </c>
      <c r="I508" s="15">
        <v>84</v>
      </c>
      <c r="J508" s="12" t="s">
        <v>21</v>
      </c>
      <c r="K508" s="12" t="s">
        <v>28</v>
      </c>
      <c r="L508" s="16">
        <v>2</v>
      </c>
      <c r="M508" s="15">
        <v>6.04</v>
      </c>
      <c r="N508" s="15">
        <v>7</v>
      </c>
      <c r="O508" s="15">
        <v>2.89</v>
      </c>
      <c r="P508" s="12" t="b">
        <v>0</v>
      </c>
      <c r="Q508" s="19">
        <f t="shared" si="23"/>
        <v>9.89</v>
      </c>
    </row>
    <row r="509" spans="1:17" x14ac:dyDescent="0.25">
      <c r="A509" s="12">
        <v>576849</v>
      </c>
      <c r="B509" s="12" t="s">
        <v>33</v>
      </c>
      <c r="C509" s="12" t="s">
        <v>17</v>
      </c>
      <c r="D509" s="12">
        <f t="shared" si="21"/>
        <v>2024</v>
      </c>
      <c r="E509" s="12">
        <f t="shared" si="22"/>
        <v>1</v>
      </c>
      <c r="F509" s="13">
        <v>45295</v>
      </c>
      <c r="G509" s="14">
        <v>0.61249999999999993</v>
      </c>
      <c r="H509" s="14">
        <v>0.64236111111111105</v>
      </c>
      <c r="I509" s="15">
        <v>43</v>
      </c>
      <c r="J509" s="12" t="s">
        <v>15</v>
      </c>
      <c r="K509" s="12" t="s">
        <v>31</v>
      </c>
      <c r="L509" s="16">
        <v>4</v>
      </c>
      <c r="M509" s="15">
        <v>3.11</v>
      </c>
      <c r="N509" s="15">
        <v>8</v>
      </c>
      <c r="O509" s="15">
        <v>0.22</v>
      </c>
      <c r="P509" s="12" t="b">
        <v>0</v>
      </c>
      <c r="Q509" s="19">
        <f t="shared" si="23"/>
        <v>8.2200000000000006</v>
      </c>
    </row>
    <row r="510" spans="1:17" x14ac:dyDescent="0.25">
      <c r="A510" s="12">
        <v>408545</v>
      </c>
      <c r="B510" s="12" t="s">
        <v>25</v>
      </c>
      <c r="C510" s="12" t="s">
        <v>27</v>
      </c>
      <c r="D510" s="12">
        <f t="shared" si="21"/>
        <v>2025</v>
      </c>
      <c r="E510" s="12">
        <f t="shared" si="22"/>
        <v>2</v>
      </c>
      <c r="F510" s="13">
        <v>45690</v>
      </c>
      <c r="G510" s="14">
        <v>0.68125000000000002</v>
      </c>
      <c r="H510" s="14">
        <v>0.7104166666666667</v>
      </c>
      <c r="I510" s="15">
        <v>42</v>
      </c>
      <c r="J510" s="12" t="s">
        <v>21</v>
      </c>
      <c r="K510" s="12" t="s">
        <v>31</v>
      </c>
      <c r="L510" s="16">
        <v>3</v>
      </c>
      <c r="M510" s="15">
        <v>14.3</v>
      </c>
      <c r="N510" s="15">
        <v>8.25</v>
      </c>
      <c r="O510" s="15">
        <v>3.85</v>
      </c>
      <c r="P510" s="12" t="b">
        <v>1</v>
      </c>
      <c r="Q510" s="19">
        <f t="shared" si="23"/>
        <v>12.1</v>
      </c>
    </row>
    <row r="511" spans="1:17" x14ac:dyDescent="0.25">
      <c r="A511" s="12">
        <v>894268</v>
      </c>
      <c r="B511" s="12" t="s">
        <v>25</v>
      </c>
      <c r="C511" s="12" t="s">
        <v>39</v>
      </c>
      <c r="D511" s="12">
        <f t="shared" si="21"/>
        <v>2024</v>
      </c>
      <c r="E511" s="12">
        <f t="shared" si="22"/>
        <v>12</v>
      </c>
      <c r="F511" s="13">
        <v>45649</v>
      </c>
      <c r="G511" s="14">
        <v>0.8520833333333333</v>
      </c>
      <c r="H511" s="14">
        <v>0.91111111111111109</v>
      </c>
      <c r="I511" s="15">
        <v>85</v>
      </c>
      <c r="J511" s="12" t="s">
        <v>15</v>
      </c>
      <c r="K511" s="12" t="s">
        <v>31</v>
      </c>
      <c r="L511" s="16">
        <v>0</v>
      </c>
      <c r="M511" s="15">
        <v>6.82</v>
      </c>
      <c r="N511" s="15">
        <v>3</v>
      </c>
      <c r="O511" s="15">
        <v>1.1499999999999999</v>
      </c>
      <c r="P511" s="12" t="b">
        <v>0</v>
      </c>
      <c r="Q511" s="19">
        <f t="shared" si="23"/>
        <v>4.1500000000000004</v>
      </c>
    </row>
    <row r="512" spans="1:17" x14ac:dyDescent="0.25">
      <c r="A512" s="12">
        <v>926965</v>
      </c>
      <c r="B512" s="12" t="s">
        <v>19</v>
      </c>
      <c r="C512" s="12" t="s">
        <v>30</v>
      </c>
      <c r="D512" s="12">
        <f t="shared" si="21"/>
        <v>2024</v>
      </c>
      <c r="E512" s="12">
        <f t="shared" si="22"/>
        <v>9</v>
      </c>
      <c r="F512" s="13">
        <v>45537</v>
      </c>
      <c r="G512" s="14">
        <v>0.23472222222222219</v>
      </c>
      <c r="H512" s="14">
        <v>0.27777777777777779</v>
      </c>
      <c r="I512" s="15">
        <v>62</v>
      </c>
      <c r="J512" s="12" t="s">
        <v>21</v>
      </c>
      <c r="K512" s="12" t="s">
        <v>22</v>
      </c>
      <c r="L512" s="16">
        <v>4</v>
      </c>
      <c r="M512" s="15">
        <v>0.74</v>
      </c>
      <c r="N512" s="15">
        <v>9.5</v>
      </c>
      <c r="O512" s="15">
        <v>2.5</v>
      </c>
      <c r="P512" s="12" t="b">
        <v>0</v>
      </c>
      <c r="Q512" s="19">
        <f t="shared" si="23"/>
        <v>12</v>
      </c>
    </row>
    <row r="513" spans="1:17" x14ac:dyDescent="0.25">
      <c r="A513" s="12">
        <v>360316</v>
      </c>
      <c r="B513" s="12" t="s">
        <v>26</v>
      </c>
      <c r="C513" s="12" t="s">
        <v>27</v>
      </c>
      <c r="D513" s="12">
        <f t="shared" si="21"/>
        <v>2024</v>
      </c>
      <c r="E513" s="12">
        <f t="shared" si="22"/>
        <v>11</v>
      </c>
      <c r="F513" s="13">
        <v>45601</v>
      </c>
      <c r="G513" s="14">
        <v>0.85833333333333339</v>
      </c>
      <c r="H513" s="14">
        <v>0.89513888888888893</v>
      </c>
      <c r="I513" s="15">
        <v>53</v>
      </c>
      <c r="J513" s="12" t="s">
        <v>15</v>
      </c>
      <c r="K513" s="12" t="s">
        <v>22</v>
      </c>
      <c r="L513" s="16">
        <v>1</v>
      </c>
      <c r="M513" s="15">
        <v>12.18</v>
      </c>
      <c r="N513" s="15">
        <v>4.25</v>
      </c>
      <c r="O513" s="15">
        <v>1.06</v>
      </c>
      <c r="P513" s="12" t="b">
        <v>0</v>
      </c>
      <c r="Q513" s="19">
        <f t="shared" si="23"/>
        <v>5.3100000000000005</v>
      </c>
    </row>
    <row r="514" spans="1:17" x14ac:dyDescent="0.25">
      <c r="A514" s="12">
        <v>701581</v>
      </c>
      <c r="B514" s="12" t="s">
        <v>26</v>
      </c>
      <c r="C514" s="12" t="s">
        <v>34</v>
      </c>
      <c r="D514" s="12">
        <f t="shared" si="21"/>
        <v>2024</v>
      </c>
      <c r="E514" s="12">
        <f t="shared" si="22"/>
        <v>5</v>
      </c>
      <c r="F514" s="13">
        <v>45439</v>
      </c>
      <c r="G514" s="14">
        <v>0.70694444444444438</v>
      </c>
      <c r="H514" s="14">
        <v>0.75763888888888886</v>
      </c>
      <c r="I514" s="15">
        <v>73</v>
      </c>
      <c r="J514" s="12" t="s">
        <v>15</v>
      </c>
      <c r="K514" s="12" t="s">
        <v>16</v>
      </c>
      <c r="L514" s="16">
        <v>5</v>
      </c>
      <c r="M514" s="15">
        <v>6.43</v>
      </c>
      <c r="N514" s="15">
        <v>9.25</v>
      </c>
      <c r="O514" s="15">
        <v>0.8</v>
      </c>
      <c r="P514" s="12" t="b">
        <v>0</v>
      </c>
      <c r="Q514" s="19">
        <f t="shared" si="23"/>
        <v>10.050000000000001</v>
      </c>
    </row>
    <row r="515" spans="1:17" x14ac:dyDescent="0.25">
      <c r="A515" s="12">
        <v>340341</v>
      </c>
      <c r="B515" s="12" t="s">
        <v>19</v>
      </c>
      <c r="C515" s="12" t="s">
        <v>30</v>
      </c>
      <c r="D515" s="12">
        <f t="shared" si="21"/>
        <v>2025</v>
      </c>
      <c r="E515" s="12">
        <f t="shared" si="22"/>
        <v>4</v>
      </c>
      <c r="F515" s="13">
        <v>45772</v>
      </c>
      <c r="G515" s="14">
        <v>0.4777777777777778</v>
      </c>
      <c r="H515" s="14">
        <v>0.51597222222222217</v>
      </c>
      <c r="I515" s="15">
        <v>55</v>
      </c>
      <c r="J515" s="12" t="s">
        <v>15</v>
      </c>
      <c r="K515" s="12" t="s">
        <v>18</v>
      </c>
      <c r="L515" s="16">
        <v>0</v>
      </c>
      <c r="M515" s="15">
        <v>23.04</v>
      </c>
      <c r="N515" s="15">
        <v>3</v>
      </c>
      <c r="O515" s="15">
        <v>2.0299999999999998</v>
      </c>
      <c r="P515" s="12" t="b">
        <v>0</v>
      </c>
      <c r="Q515" s="19">
        <f t="shared" si="23"/>
        <v>5.0299999999999994</v>
      </c>
    </row>
    <row r="516" spans="1:17" x14ac:dyDescent="0.25">
      <c r="A516" s="12">
        <v>795650</v>
      </c>
      <c r="B516" s="12" t="s">
        <v>36</v>
      </c>
      <c r="C516" s="12" t="s">
        <v>17</v>
      </c>
      <c r="D516" s="12">
        <f t="shared" si="21"/>
        <v>2024</v>
      </c>
      <c r="E516" s="12">
        <f t="shared" si="22"/>
        <v>1</v>
      </c>
      <c r="F516" s="13">
        <v>45297</v>
      </c>
      <c r="G516" s="14">
        <v>0.14444444444444446</v>
      </c>
      <c r="H516" s="14">
        <v>0.19930555555555554</v>
      </c>
      <c r="I516" s="15">
        <v>79</v>
      </c>
      <c r="J516" s="12" t="s">
        <v>15</v>
      </c>
      <c r="K516" s="12" t="s">
        <v>31</v>
      </c>
      <c r="L516" s="16">
        <v>2</v>
      </c>
      <c r="M516" s="15">
        <v>15.71</v>
      </c>
      <c r="N516" s="15">
        <v>5.5</v>
      </c>
      <c r="O516" s="15">
        <v>2.46</v>
      </c>
      <c r="P516" s="12" t="b">
        <v>1</v>
      </c>
      <c r="Q516" s="19">
        <f t="shared" si="23"/>
        <v>7.96</v>
      </c>
    </row>
    <row r="517" spans="1:17" x14ac:dyDescent="0.25">
      <c r="A517" s="12">
        <v>702427</v>
      </c>
      <c r="B517" s="12" t="s">
        <v>26</v>
      </c>
      <c r="C517" s="12" t="s">
        <v>39</v>
      </c>
      <c r="D517" s="12">
        <f t="shared" si="21"/>
        <v>2024</v>
      </c>
      <c r="E517" s="12">
        <f t="shared" si="22"/>
        <v>5</v>
      </c>
      <c r="F517" s="13">
        <v>45434</v>
      </c>
      <c r="G517" s="14">
        <v>4.027777777777778E-2</v>
      </c>
      <c r="H517" s="14">
        <v>9.2361111111111116E-2</v>
      </c>
      <c r="I517" s="15">
        <v>75</v>
      </c>
      <c r="J517" s="12" t="s">
        <v>21</v>
      </c>
      <c r="K517" s="12" t="s">
        <v>31</v>
      </c>
      <c r="L517" s="16">
        <v>1</v>
      </c>
      <c r="M517" s="15">
        <v>18.88</v>
      </c>
      <c r="N517" s="15">
        <v>5.75</v>
      </c>
      <c r="O517" s="15">
        <v>0.38</v>
      </c>
      <c r="P517" s="12" t="b">
        <v>0</v>
      </c>
      <c r="Q517" s="19">
        <f t="shared" si="23"/>
        <v>6.13</v>
      </c>
    </row>
    <row r="518" spans="1:17" x14ac:dyDescent="0.25">
      <c r="A518" s="12">
        <v>651273</v>
      </c>
      <c r="B518" s="12" t="s">
        <v>33</v>
      </c>
      <c r="C518" s="12" t="s">
        <v>39</v>
      </c>
      <c r="D518" s="12">
        <f t="shared" ref="D518:D581" si="24">YEAR(F518)</f>
        <v>2025</v>
      </c>
      <c r="E518" s="12">
        <f t="shared" ref="E518:E581" si="25">MONTH(F518)</f>
        <v>2</v>
      </c>
      <c r="F518" s="13">
        <v>45712</v>
      </c>
      <c r="G518" s="14">
        <v>2.6388888888888889E-2</v>
      </c>
      <c r="H518" s="14">
        <v>3.6111111111111115E-2</v>
      </c>
      <c r="I518" s="15">
        <v>14</v>
      </c>
      <c r="J518" s="12" t="s">
        <v>21</v>
      </c>
      <c r="K518" s="12" t="s">
        <v>31</v>
      </c>
      <c r="L518" s="16">
        <v>5</v>
      </c>
      <c r="M518" s="15">
        <v>19.510000000000002</v>
      </c>
      <c r="N518" s="15">
        <v>10.75</v>
      </c>
      <c r="O518" s="15">
        <v>1.37</v>
      </c>
      <c r="P518" s="12" t="b">
        <v>0</v>
      </c>
      <c r="Q518" s="19">
        <f t="shared" ref="Q518:Q581" si="26">N518+O518</f>
        <v>12.120000000000001</v>
      </c>
    </row>
    <row r="519" spans="1:17" x14ac:dyDescent="0.25">
      <c r="A519" s="12">
        <v>226215</v>
      </c>
      <c r="B519" s="12" t="s">
        <v>29</v>
      </c>
      <c r="C519" s="12" t="s">
        <v>39</v>
      </c>
      <c r="D519" s="12">
        <f t="shared" si="24"/>
        <v>2024</v>
      </c>
      <c r="E519" s="12">
        <f t="shared" si="25"/>
        <v>9</v>
      </c>
      <c r="F519" s="13">
        <v>45537</v>
      </c>
      <c r="G519" s="14">
        <v>0.17291666666666669</v>
      </c>
      <c r="H519" s="14">
        <v>0.18055555555555555</v>
      </c>
      <c r="I519" s="15">
        <v>11</v>
      </c>
      <c r="J519" s="12" t="s">
        <v>15</v>
      </c>
      <c r="K519" s="12" t="s">
        <v>16</v>
      </c>
      <c r="L519" s="16">
        <v>3</v>
      </c>
      <c r="M519" s="15">
        <v>14.73</v>
      </c>
      <c r="N519" s="15">
        <v>6.75</v>
      </c>
      <c r="O519" s="15">
        <v>0.98</v>
      </c>
      <c r="P519" s="12" t="b">
        <v>0</v>
      </c>
      <c r="Q519" s="19">
        <f t="shared" si="26"/>
        <v>7.73</v>
      </c>
    </row>
    <row r="520" spans="1:17" x14ac:dyDescent="0.25">
      <c r="A520" s="12">
        <v>742544</v>
      </c>
      <c r="B520" s="12" t="s">
        <v>26</v>
      </c>
      <c r="C520" s="12" t="s">
        <v>34</v>
      </c>
      <c r="D520" s="12">
        <f t="shared" si="24"/>
        <v>2025</v>
      </c>
      <c r="E520" s="12">
        <f t="shared" si="25"/>
        <v>3</v>
      </c>
      <c r="F520" s="13">
        <v>45718</v>
      </c>
      <c r="G520" s="14">
        <v>8.1250000000000003E-2</v>
      </c>
      <c r="H520" s="14">
        <v>0.1111111111111111</v>
      </c>
      <c r="I520" s="15">
        <v>43</v>
      </c>
      <c r="J520" s="12" t="s">
        <v>15</v>
      </c>
      <c r="K520" s="12" t="s">
        <v>28</v>
      </c>
      <c r="L520" s="16">
        <v>3</v>
      </c>
      <c r="M520" s="15">
        <v>23.98</v>
      </c>
      <c r="N520" s="15">
        <v>6.75</v>
      </c>
      <c r="O520" s="15">
        <v>1.72</v>
      </c>
      <c r="P520" s="12" t="b">
        <v>1</v>
      </c>
      <c r="Q520" s="19">
        <f t="shared" si="26"/>
        <v>8.4700000000000006</v>
      </c>
    </row>
    <row r="521" spans="1:17" x14ac:dyDescent="0.25">
      <c r="A521" s="12">
        <v>292847</v>
      </c>
      <c r="B521" s="12" t="s">
        <v>36</v>
      </c>
      <c r="C521" s="12" t="s">
        <v>24</v>
      </c>
      <c r="D521" s="12">
        <f t="shared" si="24"/>
        <v>2024</v>
      </c>
      <c r="E521" s="12">
        <f t="shared" si="25"/>
        <v>6</v>
      </c>
      <c r="F521" s="13">
        <v>45455</v>
      </c>
      <c r="G521" s="14">
        <v>0.52500000000000002</v>
      </c>
      <c r="H521" s="14">
        <v>0.56874999999999998</v>
      </c>
      <c r="I521" s="15">
        <v>63</v>
      </c>
      <c r="J521" s="12" t="s">
        <v>21</v>
      </c>
      <c r="K521" s="12" t="s">
        <v>28</v>
      </c>
      <c r="L521" s="16">
        <v>3</v>
      </c>
      <c r="M521" s="15">
        <v>7.35</v>
      </c>
      <c r="N521" s="15">
        <v>8.25</v>
      </c>
      <c r="O521" s="15">
        <v>0.54</v>
      </c>
      <c r="P521" s="12" t="b">
        <v>0</v>
      </c>
      <c r="Q521" s="19">
        <f t="shared" si="26"/>
        <v>8.7899999999999991</v>
      </c>
    </row>
    <row r="522" spans="1:17" x14ac:dyDescent="0.25">
      <c r="A522" s="12">
        <v>237509</v>
      </c>
      <c r="B522" s="12" t="s">
        <v>38</v>
      </c>
      <c r="C522" s="12" t="s">
        <v>30</v>
      </c>
      <c r="D522" s="12">
        <f t="shared" si="24"/>
        <v>2024</v>
      </c>
      <c r="E522" s="12">
        <f t="shared" si="25"/>
        <v>3</v>
      </c>
      <c r="F522" s="13">
        <v>45369</v>
      </c>
      <c r="G522" s="14">
        <v>0.5708333333333333</v>
      </c>
      <c r="H522" s="14">
        <v>0.60138888888888886</v>
      </c>
      <c r="I522" s="15">
        <v>44</v>
      </c>
      <c r="J522" s="12" t="s">
        <v>15</v>
      </c>
      <c r="K522" s="12" t="s">
        <v>22</v>
      </c>
      <c r="L522" s="16">
        <v>3</v>
      </c>
      <c r="M522" s="15">
        <v>21.48</v>
      </c>
      <c r="N522" s="15">
        <v>6.75</v>
      </c>
      <c r="O522" s="15">
        <v>0.59</v>
      </c>
      <c r="P522" s="12" t="b">
        <v>0</v>
      </c>
      <c r="Q522" s="19">
        <f t="shared" si="26"/>
        <v>7.34</v>
      </c>
    </row>
    <row r="523" spans="1:17" x14ac:dyDescent="0.25">
      <c r="A523" s="12">
        <v>938900</v>
      </c>
      <c r="B523" s="12" t="s">
        <v>23</v>
      </c>
      <c r="C523" s="12" t="s">
        <v>39</v>
      </c>
      <c r="D523" s="12">
        <f t="shared" si="24"/>
        <v>2024</v>
      </c>
      <c r="E523" s="12">
        <f t="shared" si="25"/>
        <v>1</v>
      </c>
      <c r="F523" s="13">
        <v>45299</v>
      </c>
      <c r="G523" s="14">
        <v>0.56666666666666665</v>
      </c>
      <c r="H523" s="14">
        <v>0.58888888888888891</v>
      </c>
      <c r="I523" s="15">
        <v>32</v>
      </c>
      <c r="J523" s="12" t="s">
        <v>21</v>
      </c>
      <c r="K523" s="12" t="s">
        <v>31</v>
      </c>
      <c r="L523" s="16">
        <v>1</v>
      </c>
      <c r="M523" s="15">
        <v>24.89</v>
      </c>
      <c r="N523" s="15">
        <v>5.75</v>
      </c>
      <c r="O523" s="15">
        <v>2.5499999999999998</v>
      </c>
      <c r="P523" s="12" t="b">
        <v>0</v>
      </c>
      <c r="Q523" s="19">
        <f t="shared" si="26"/>
        <v>8.3000000000000007</v>
      </c>
    </row>
    <row r="524" spans="1:17" x14ac:dyDescent="0.25">
      <c r="A524" s="12">
        <v>642121</v>
      </c>
      <c r="B524" s="12" t="s">
        <v>29</v>
      </c>
      <c r="C524" s="12" t="s">
        <v>37</v>
      </c>
      <c r="D524" s="12">
        <f t="shared" si="24"/>
        <v>2025</v>
      </c>
      <c r="E524" s="12">
        <f t="shared" si="25"/>
        <v>1</v>
      </c>
      <c r="F524" s="13">
        <v>45669</v>
      </c>
      <c r="G524" s="14">
        <v>0.96875</v>
      </c>
      <c r="H524" s="14">
        <v>2.0833333333333333E-3</v>
      </c>
      <c r="I524" s="15">
        <v>48</v>
      </c>
      <c r="J524" s="12" t="s">
        <v>21</v>
      </c>
      <c r="K524" s="12" t="s">
        <v>22</v>
      </c>
      <c r="L524" s="16">
        <v>4</v>
      </c>
      <c r="M524" s="15">
        <v>1.67</v>
      </c>
      <c r="N524" s="15">
        <v>9.5</v>
      </c>
      <c r="O524" s="15">
        <v>0.49</v>
      </c>
      <c r="P524" s="12" t="b">
        <v>1</v>
      </c>
      <c r="Q524" s="19">
        <f t="shared" si="26"/>
        <v>9.99</v>
      </c>
    </row>
    <row r="525" spans="1:17" x14ac:dyDescent="0.25">
      <c r="A525" s="12">
        <v>271276</v>
      </c>
      <c r="B525" s="12" t="s">
        <v>35</v>
      </c>
      <c r="C525" s="12" t="s">
        <v>30</v>
      </c>
      <c r="D525" s="12">
        <f t="shared" si="24"/>
        <v>2024</v>
      </c>
      <c r="E525" s="12">
        <f t="shared" si="25"/>
        <v>7</v>
      </c>
      <c r="F525" s="13">
        <v>45489</v>
      </c>
      <c r="G525" s="14">
        <v>0.51250000000000007</v>
      </c>
      <c r="H525" s="14">
        <v>0.56111111111111112</v>
      </c>
      <c r="I525" s="15">
        <v>70</v>
      </c>
      <c r="J525" s="12" t="s">
        <v>15</v>
      </c>
      <c r="K525" s="12" t="s">
        <v>31</v>
      </c>
      <c r="L525" s="16">
        <v>5</v>
      </c>
      <c r="M525" s="15">
        <v>8.6999999999999993</v>
      </c>
      <c r="N525" s="15">
        <v>9.25</v>
      </c>
      <c r="O525" s="15">
        <v>1.08</v>
      </c>
      <c r="P525" s="12" t="b">
        <v>0</v>
      </c>
      <c r="Q525" s="19">
        <f t="shared" si="26"/>
        <v>10.33</v>
      </c>
    </row>
    <row r="526" spans="1:17" x14ac:dyDescent="0.25">
      <c r="A526" s="12">
        <v>687569</v>
      </c>
      <c r="B526" s="12" t="s">
        <v>29</v>
      </c>
      <c r="C526" s="12" t="s">
        <v>32</v>
      </c>
      <c r="D526" s="12">
        <f t="shared" si="24"/>
        <v>2024</v>
      </c>
      <c r="E526" s="12">
        <f t="shared" si="25"/>
        <v>9</v>
      </c>
      <c r="F526" s="13">
        <v>45559</v>
      </c>
      <c r="G526" s="14">
        <v>0.30138888888888887</v>
      </c>
      <c r="H526" s="14">
        <v>0.30972222222222223</v>
      </c>
      <c r="I526" s="15">
        <v>12</v>
      </c>
      <c r="J526" s="12" t="s">
        <v>21</v>
      </c>
      <c r="K526" s="12" t="s">
        <v>18</v>
      </c>
      <c r="L526" s="16">
        <v>2</v>
      </c>
      <c r="M526" s="15">
        <v>21.75</v>
      </c>
      <c r="N526" s="15">
        <v>7</v>
      </c>
      <c r="O526" s="15">
        <v>2.89</v>
      </c>
      <c r="P526" s="12" t="b">
        <v>0</v>
      </c>
      <c r="Q526" s="19">
        <f t="shared" si="26"/>
        <v>9.89</v>
      </c>
    </row>
    <row r="527" spans="1:17" x14ac:dyDescent="0.25">
      <c r="A527" s="12">
        <v>308622</v>
      </c>
      <c r="B527" s="12" t="s">
        <v>38</v>
      </c>
      <c r="C527" s="12" t="s">
        <v>17</v>
      </c>
      <c r="D527" s="12">
        <f t="shared" si="24"/>
        <v>2025</v>
      </c>
      <c r="E527" s="12">
        <f t="shared" si="25"/>
        <v>5</v>
      </c>
      <c r="F527" s="13">
        <v>45796</v>
      </c>
      <c r="G527" s="14">
        <v>0.76527777777777783</v>
      </c>
      <c r="H527" s="14">
        <v>0.81944444444444453</v>
      </c>
      <c r="I527" s="15">
        <v>78</v>
      </c>
      <c r="J527" s="12" t="s">
        <v>15</v>
      </c>
      <c r="K527" s="12" t="s">
        <v>28</v>
      </c>
      <c r="L527" s="16">
        <v>2</v>
      </c>
      <c r="M527" s="15">
        <v>8.4600000000000009</v>
      </c>
      <c r="N527" s="15">
        <v>5.5</v>
      </c>
      <c r="O527" s="15">
        <v>1.53</v>
      </c>
      <c r="P527" s="12" t="b">
        <v>0</v>
      </c>
      <c r="Q527" s="19">
        <f t="shared" si="26"/>
        <v>7.03</v>
      </c>
    </row>
    <row r="528" spans="1:17" x14ac:dyDescent="0.25">
      <c r="A528" s="12">
        <v>912378</v>
      </c>
      <c r="B528" s="12" t="s">
        <v>36</v>
      </c>
      <c r="C528" s="12" t="s">
        <v>27</v>
      </c>
      <c r="D528" s="12">
        <f t="shared" si="24"/>
        <v>2024</v>
      </c>
      <c r="E528" s="12">
        <f t="shared" si="25"/>
        <v>10</v>
      </c>
      <c r="F528" s="13">
        <v>45587</v>
      </c>
      <c r="G528" s="14">
        <v>0.98611111111111116</v>
      </c>
      <c r="H528" s="14">
        <v>4.7222222222222221E-2</v>
      </c>
      <c r="I528" s="15">
        <v>88</v>
      </c>
      <c r="J528" s="12" t="s">
        <v>21</v>
      </c>
      <c r="K528" s="12" t="s">
        <v>31</v>
      </c>
      <c r="L528" s="16">
        <v>5</v>
      </c>
      <c r="M528" s="15">
        <v>23.94</v>
      </c>
      <c r="N528" s="15">
        <v>10.75</v>
      </c>
      <c r="O528" s="15">
        <v>2.6</v>
      </c>
      <c r="P528" s="12" t="b">
        <v>0</v>
      </c>
      <c r="Q528" s="19">
        <f t="shared" si="26"/>
        <v>13.35</v>
      </c>
    </row>
    <row r="529" spans="1:17" x14ac:dyDescent="0.25">
      <c r="A529" s="12">
        <v>771697</v>
      </c>
      <c r="B529" s="12" t="s">
        <v>25</v>
      </c>
      <c r="C529" s="12" t="s">
        <v>24</v>
      </c>
      <c r="D529" s="12">
        <f t="shared" si="24"/>
        <v>2025</v>
      </c>
      <c r="E529" s="12">
        <f t="shared" si="25"/>
        <v>5</v>
      </c>
      <c r="F529" s="13">
        <v>45782</v>
      </c>
      <c r="G529" s="14">
        <v>0.32430555555555557</v>
      </c>
      <c r="H529" s="14">
        <v>0.38541666666666669</v>
      </c>
      <c r="I529" s="15">
        <v>88</v>
      </c>
      <c r="J529" s="12" t="s">
        <v>21</v>
      </c>
      <c r="K529" s="12" t="s">
        <v>18</v>
      </c>
      <c r="L529" s="16">
        <v>0</v>
      </c>
      <c r="M529" s="15">
        <v>4.47</v>
      </c>
      <c r="N529" s="15">
        <v>4.5</v>
      </c>
      <c r="O529" s="15">
        <v>0.68</v>
      </c>
      <c r="P529" s="12" t="b">
        <v>0</v>
      </c>
      <c r="Q529" s="19">
        <f t="shared" si="26"/>
        <v>5.18</v>
      </c>
    </row>
    <row r="530" spans="1:17" x14ac:dyDescent="0.25">
      <c r="A530" s="12">
        <v>432270</v>
      </c>
      <c r="B530" s="12" t="s">
        <v>26</v>
      </c>
      <c r="C530" s="12" t="s">
        <v>32</v>
      </c>
      <c r="D530" s="12">
        <f t="shared" si="24"/>
        <v>2025</v>
      </c>
      <c r="E530" s="12">
        <f t="shared" si="25"/>
        <v>4</v>
      </c>
      <c r="F530" s="13">
        <v>45762</v>
      </c>
      <c r="G530" s="14">
        <v>0.21597222222222223</v>
      </c>
      <c r="H530" s="14">
        <v>0.25763888888888892</v>
      </c>
      <c r="I530" s="15">
        <v>60</v>
      </c>
      <c r="J530" s="12" t="s">
        <v>21</v>
      </c>
      <c r="K530" s="12" t="s">
        <v>31</v>
      </c>
      <c r="L530" s="16">
        <v>2</v>
      </c>
      <c r="M530" s="15">
        <v>18.82</v>
      </c>
      <c r="N530" s="15">
        <v>7</v>
      </c>
      <c r="O530" s="15">
        <v>1.56</v>
      </c>
      <c r="P530" s="12" t="b">
        <v>0</v>
      </c>
      <c r="Q530" s="19">
        <f t="shared" si="26"/>
        <v>8.56</v>
      </c>
    </row>
    <row r="531" spans="1:17" x14ac:dyDescent="0.25">
      <c r="A531" s="12">
        <v>572161</v>
      </c>
      <c r="B531" s="12" t="s">
        <v>33</v>
      </c>
      <c r="C531" s="12" t="s">
        <v>34</v>
      </c>
      <c r="D531" s="12">
        <f t="shared" si="24"/>
        <v>2024</v>
      </c>
      <c r="E531" s="12">
        <f t="shared" si="25"/>
        <v>5</v>
      </c>
      <c r="F531" s="13">
        <v>45434</v>
      </c>
      <c r="G531" s="14">
        <v>0.82847222222222217</v>
      </c>
      <c r="H531" s="14">
        <v>0.83680555555555547</v>
      </c>
      <c r="I531" s="15">
        <v>12</v>
      </c>
      <c r="J531" s="12" t="s">
        <v>15</v>
      </c>
      <c r="K531" s="12" t="s">
        <v>16</v>
      </c>
      <c r="L531" s="16">
        <v>5</v>
      </c>
      <c r="M531" s="15">
        <v>6.67</v>
      </c>
      <c r="N531" s="15">
        <v>9.25</v>
      </c>
      <c r="O531" s="15">
        <v>2.23</v>
      </c>
      <c r="P531" s="12" t="b">
        <v>0</v>
      </c>
      <c r="Q531" s="19">
        <f t="shared" si="26"/>
        <v>11.48</v>
      </c>
    </row>
    <row r="532" spans="1:17" x14ac:dyDescent="0.25">
      <c r="A532" s="12">
        <v>886159</v>
      </c>
      <c r="B532" s="12" t="s">
        <v>13</v>
      </c>
      <c r="C532" s="12" t="s">
        <v>30</v>
      </c>
      <c r="D532" s="12">
        <f t="shared" si="24"/>
        <v>2024</v>
      </c>
      <c r="E532" s="12">
        <f t="shared" si="25"/>
        <v>5</v>
      </c>
      <c r="F532" s="13">
        <v>45421</v>
      </c>
      <c r="G532" s="14">
        <v>0.6430555555555556</v>
      </c>
      <c r="H532" s="14">
        <v>0.68472222222222223</v>
      </c>
      <c r="I532" s="15">
        <v>60</v>
      </c>
      <c r="J532" s="12" t="s">
        <v>15</v>
      </c>
      <c r="K532" s="12" t="s">
        <v>18</v>
      </c>
      <c r="L532" s="16">
        <v>0</v>
      </c>
      <c r="M532" s="15">
        <v>23.45</v>
      </c>
      <c r="N532" s="15">
        <v>3</v>
      </c>
      <c r="O532" s="15">
        <v>1.42</v>
      </c>
      <c r="P532" s="12" t="b">
        <v>0</v>
      </c>
      <c r="Q532" s="19">
        <f t="shared" si="26"/>
        <v>4.42</v>
      </c>
    </row>
    <row r="533" spans="1:17" x14ac:dyDescent="0.25">
      <c r="A533" s="12">
        <v>156440</v>
      </c>
      <c r="B533" s="12" t="s">
        <v>35</v>
      </c>
      <c r="C533" s="12" t="s">
        <v>24</v>
      </c>
      <c r="D533" s="12">
        <f t="shared" si="24"/>
        <v>2025</v>
      </c>
      <c r="E533" s="12">
        <f t="shared" si="25"/>
        <v>2</v>
      </c>
      <c r="F533" s="13">
        <v>45698</v>
      </c>
      <c r="G533" s="14">
        <v>0.98888888888888893</v>
      </c>
      <c r="H533" s="14">
        <v>2.7777777777777779E-3</v>
      </c>
      <c r="I533" s="15">
        <v>20</v>
      </c>
      <c r="J533" s="12" t="s">
        <v>15</v>
      </c>
      <c r="K533" s="12" t="s">
        <v>28</v>
      </c>
      <c r="L533" s="16">
        <v>4</v>
      </c>
      <c r="M533" s="15">
        <v>4.3</v>
      </c>
      <c r="N533" s="15">
        <v>8</v>
      </c>
      <c r="O533" s="15">
        <v>1.96</v>
      </c>
      <c r="P533" s="12" t="b">
        <v>0</v>
      </c>
      <c r="Q533" s="19">
        <f t="shared" si="26"/>
        <v>9.9600000000000009</v>
      </c>
    </row>
    <row r="534" spans="1:17" x14ac:dyDescent="0.25">
      <c r="A534" s="12">
        <v>508783</v>
      </c>
      <c r="B534" s="12" t="s">
        <v>26</v>
      </c>
      <c r="C534" s="12" t="s">
        <v>30</v>
      </c>
      <c r="D534" s="12">
        <f t="shared" si="24"/>
        <v>2024</v>
      </c>
      <c r="E534" s="12">
        <f t="shared" si="25"/>
        <v>7</v>
      </c>
      <c r="F534" s="13">
        <v>45484</v>
      </c>
      <c r="G534" s="14">
        <v>0.15833333333333333</v>
      </c>
      <c r="H534" s="14">
        <v>0.19027777777777777</v>
      </c>
      <c r="I534" s="15">
        <v>46</v>
      </c>
      <c r="J534" s="12" t="s">
        <v>21</v>
      </c>
      <c r="K534" s="12" t="s">
        <v>16</v>
      </c>
      <c r="L534" s="16">
        <v>1</v>
      </c>
      <c r="M534" s="15">
        <v>13.41</v>
      </c>
      <c r="N534" s="15">
        <v>5.75</v>
      </c>
      <c r="O534" s="15">
        <v>0.51</v>
      </c>
      <c r="P534" s="12" t="b">
        <v>0</v>
      </c>
      <c r="Q534" s="19">
        <f t="shared" si="26"/>
        <v>6.26</v>
      </c>
    </row>
    <row r="535" spans="1:17" x14ac:dyDescent="0.25">
      <c r="A535" s="12">
        <v>136862</v>
      </c>
      <c r="B535" s="12" t="s">
        <v>25</v>
      </c>
      <c r="C535" s="12" t="s">
        <v>37</v>
      </c>
      <c r="D535" s="12">
        <f t="shared" si="24"/>
        <v>2025</v>
      </c>
      <c r="E535" s="12">
        <f t="shared" si="25"/>
        <v>1</v>
      </c>
      <c r="F535" s="13">
        <v>45661</v>
      </c>
      <c r="G535" s="14">
        <v>0.84027777777777779</v>
      </c>
      <c r="H535" s="14">
        <v>0.8881944444444444</v>
      </c>
      <c r="I535" s="15">
        <v>69</v>
      </c>
      <c r="J535" s="12" t="s">
        <v>21</v>
      </c>
      <c r="K535" s="12" t="s">
        <v>22</v>
      </c>
      <c r="L535" s="16">
        <v>3</v>
      </c>
      <c r="M535" s="15">
        <v>3.81</v>
      </c>
      <c r="N535" s="15">
        <v>8.25</v>
      </c>
      <c r="O535" s="15">
        <v>4.74</v>
      </c>
      <c r="P535" s="12" t="b">
        <v>1</v>
      </c>
      <c r="Q535" s="19">
        <f t="shared" si="26"/>
        <v>12.99</v>
      </c>
    </row>
    <row r="536" spans="1:17" x14ac:dyDescent="0.25">
      <c r="A536" s="12">
        <v>665484</v>
      </c>
      <c r="B536" s="12" t="s">
        <v>23</v>
      </c>
      <c r="C536" s="12" t="s">
        <v>17</v>
      </c>
      <c r="D536" s="12">
        <f t="shared" si="24"/>
        <v>2025</v>
      </c>
      <c r="E536" s="12">
        <f t="shared" si="25"/>
        <v>4</v>
      </c>
      <c r="F536" s="13">
        <v>45756</v>
      </c>
      <c r="G536" s="14">
        <v>0.15694444444444444</v>
      </c>
      <c r="H536" s="14">
        <v>0.20416666666666669</v>
      </c>
      <c r="I536" s="15">
        <v>68</v>
      </c>
      <c r="J536" s="12" t="s">
        <v>21</v>
      </c>
      <c r="K536" s="12" t="s">
        <v>22</v>
      </c>
      <c r="L536" s="16">
        <v>5</v>
      </c>
      <c r="M536" s="15">
        <v>16.170000000000002</v>
      </c>
      <c r="N536" s="15">
        <v>10.75</v>
      </c>
      <c r="O536" s="15">
        <v>0.93</v>
      </c>
      <c r="P536" s="12" t="b">
        <v>0</v>
      </c>
      <c r="Q536" s="19">
        <f t="shared" si="26"/>
        <v>11.68</v>
      </c>
    </row>
    <row r="537" spans="1:17" x14ac:dyDescent="0.25">
      <c r="A537" s="12">
        <v>464032</v>
      </c>
      <c r="B537" s="12" t="s">
        <v>36</v>
      </c>
      <c r="C537" s="12" t="s">
        <v>20</v>
      </c>
      <c r="D537" s="12">
        <f t="shared" si="24"/>
        <v>2024</v>
      </c>
      <c r="E537" s="12">
        <f t="shared" si="25"/>
        <v>6</v>
      </c>
      <c r="F537" s="13">
        <v>45468</v>
      </c>
      <c r="G537" s="14">
        <v>0.4152777777777778</v>
      </c>
      <c r="H537" s="14">
        <v>0.42986111111111108</v>
      </c>
      <c r="I537" s="15">
        <v>21</v>
      </c>
      <c r="J537" s="12" t="s">
        <v>21</v>
      </c>
      <c r="K537" s="12" t="s">
        <v>28</v>
      </c>
      <c r="L537" s="16">
        <v>2</v>
      </c>
      <c r="M537" s="15">
        <v>10.6</v>
      </c>
      <c r="N537" s="15">
        <v>7</v>
      </c>
      <c r="O537" s="15">
        <v>0.47</v>
      </c>
      <c r="P537" s="12" t="b">
        <v>0</v>
      </c>
      <c r="Q537" s="19">
        <f t="shared" si="26"/>
        <v>7.47</v>
      </c>
    </row>
    <row r="538" spans="1:17" x14ac:dyDescent="0.25">
      <c r="A538" s="12">
        <v>111068</v>
      </c>
      <c r="B538" s="12" t="s">
        <v>35</v>
      </c>
      <c r="C538" s="12" t="s">
        <v>20</v>
      </c>
      <c r="D538" s="12">
        <f t="shared" si="24"/>
        <v>2024</v>
      </c>
      <c r="E538" s="12">
        <f t="shared" si="25"/>
        <v>4</v>
      </c>
      <c r="F538" s="13">
        <v>45397</v>
      </c>
      <c r="G538" s="14">
        <v>0.86736111111111114</v>
      </c>
      <c r="H538" s="14">
        <v>0.90486111111111101</v>
      </c>
      <c r="I538" s="15">
        <v>54</v>
      </c>
      <c r="J538" s="12" t="s">
        <v>21</v>
      </c>
      <c r="K538" s="12" t="s">
        <v>31</v>
      </c>
      <c r="L538" s="16">
        <v>4</v>
      </c>
      <c r="M538" s="15">
        <v>0.7</v>
      </c>
      <c r="N538" s="15">
        <v>9.5</v>
      </c>
      <c r="O538" s="15">
        <v>2.77</v>
      </c>
      <c r="P538" s="12" t="b">
        <v>0</v>
      </c>
      <c r="Q538" s="19">
        <f t="shared" si="26"/>
        <v>12.27</v>
      </c>
    </row>
    <row r="539" spans="1:17" x14ac:dyDescent="0.25">
      <c r="A539" s="12">
        <v>892170</v>
      </c>
      <c r="B539" s="12" t="s">
        <v>36</v>
      </c>
      <c r="C539" s="12" t="s">
        <v>32</v>
      </c>
      <c r="D539" s="12">
        <f t="shared" si="24"/>
        <v>2024</v>
      </c>
      <c r="E539" s="12">
        <f t="shared" si="25"/>
        <v>1</v>
      </c>
      <c r="F539" s="13">
        <v>45299</v>
      </c>
      <c r="G539" s="14">
        <v>9.3055555555555558E-2</v>
      </c>
      <c r="H539" s="14">
        <v>0.13819444444444443</v>
      </c>
      <c r="I539" s="15">
        <v>65</v>
      </c>
      <c r="J539" s="12" t="s">
        <v>21</v>
      </c>
      <c r="K539" s="12" t="s">
        <v>22</v>
      </c>
      <c r="L539" s="16">
        <v>1</v>
      </c>
      <c r="M539" s="15">
        <v>20.02</v>
      </c>
      <c r="N539" s="15">
        <v>5.75</v>
      </c>
      <c r="O539" s="15">
        <v>1.64</v>
      </c>
      <c r="P539" s="12" t="b">
        <v>0</v>
      </c>
      <c r="Q539" s="19">
        <f t="shared" si="26"/>
        <v>7.39</v>
      </c>
    </row>
    <row r="540" spans="1:17" x14ac:dyDescent="0.25">
      <c r="A540" s="12">
        <v>297731</v>
      </c>
      <c r="B540" s="12" t="s">
        <v>33</v>
      </c>
      <c r="C540" s="12" t="s">
        <v>20</v>
      </c>
      <c r="D540" s="12">
        <f t="shared" si="24"/>
        <v>2024</v>
      </c>
      <c r="E540" s="12">
        <f t="shared" si="25"/>
        <v>12</v>
      </c>
      <c r="F540" s="13">
        <v>45631</v>
      </c>
      <c r="G540" s="14">
        <v>0.51041666666666663</v>
      </c>
      <c r="H540" s="14">
        <v>0.55208333333333337</v>
      </c>
      <c r="I540" s="15">
        <v>60</v>
      </c>
      <c r="J540" s="12" t="s">
        <v>15</v>
      </c>
      <c r="K540" s="12" t="s">
        <v>16</v>
      </c>
      <c r="L540" s="16">
        <v>5</v>
      </c>
      <c r="M540" s="15">
        <v>18.559999999999999</v>
      </c>
      <c r="N540" s="15">
        <v>9.25</v>
      </c>
      <c r="O540" s="15">
        <v>1.17</v>
      </c>
      <c r="P540" s="12" t="b">
        <v>0</v>
      </c>
      <c r="Q540" s="19">
        <f t="shared" si="26"/>
        <v>10.42</v>
      </c>
    </row>
    <row r="541" spans="1:17" x14ac:dyDescent="0.25">
      <c r="A541" s="12">
        <v>496737</v>
      </c>
      <c r="B541" s="12" t="s">
        <v>19</v>
      </c>
      <c r="C541" s="12" t="s">
        <v>32</v>
      </c>
      <c r="D541" s="12">
        <f t="shared" si="24"/>
        <v>2024</v>
      </c>
      <c r="E541" s="12">
        <f t="shared" si="25"/>
        <v>3</v>
      </c>
      <c r="F541" s="13">
        <v>45353</v>
      </c>
      <c r="G541" s="14">
        <v>0.52361111111111114</v>
      </c>
      <c r="H541" s="14">
        <v>0.56805555555555554</v>
      </c>
      <c r="I541" s="15">
        <v>64</v>
      </c>
      <c r="J541" s="12" t="s">
        <v>15</v>
      </c>
      <c r="K541" s="12" t="s">
        <v>22</v>
      </c>
      <c r="L541" s="16">
        <v>4</v>
      </c>
      <c r="M541" s="15">
        <v>20.29</v>
      </c>
      <c r="N541" s="15">
        <v>8</v>
      </c>
      <c r="O541" s="15">
        <v>3.42</v>
      </c>
      <c r="P541" s="12" t="b">
        <v>1</v>
      </c>
      <c r="Q541" s="19">
        <f t="shared" si="26"/>
        <v>11.42</v>
      </c>
    </row>
    <row r="542" spans="1:17" x14ac:dyDescent="0.25">
      <c r="A542" s="12">
        <v>398505</v>
      </c>
      <c r="B542" s="12" t="s">
        <v>29</v>
      </c>
      <c r="C542" s="12" t="s">
        <v>32</v>
      </c>
      <c r="D542" s="12">
        <f t="shared" si="24"/>
        <v>2024</v>
      </c>
      <c r="E542" s="12">
        <f t="shared" si="25"/>
        <v>11</v>
      </c>
      <c r="F542" s="13">
        <v>45612</v>
      </c>
      <c r="G542" s="14">
        <v>0.71180555555555547</v>
      </c>
      <c r="H542" s="14">
        <v>0.73541666666666661</v>
      </c>
      <c r="I542" s="15">
        <v>34</v>
      </c>
      <c r="J542" s="12" t="s">
        <v>15</v>
      </c>
      <c r="K542" s="12" t="s">
        <v>16</v>
      </c>
      <c r="L542" s="16">
        <v>1</v>
      </c>
      <c r="M542" s="15">
        <v>7.6</v>
      </c>
      <c r="N542" s="15">
        <v>4.25</v>
      </c>
      <c r="O542" s="15">
        <v>3.18</v>
      </c>
      <c r="P542" s="12" t="b">
        <v>1</v>
      </c>
      <c r="Q542" s="19">
        <f t="shared" si="26"/>
        <v>7.43</v>
      </c>
    </row>
    <row r="543" spans="1:17" x14ac:dyDescent="0.25">
      <c r="A543" s="12">
        <v>747736</v>
      </c>
      <c r="B543" s="12" t="s">
        <v>36</v>
      </c>
      <c r="C543" s="12" t="s">
        <v>32</v>
      </c>
      <c r="D543" s="12">
        <f t="shared" si="24"/>
        <v>2025</v>
      </c>
      <c r="E543" s="12">
        <f t="shared" si="25"/>
        <v>4</v>
      </c>
      <c r="F543" s="13">
        <v>45775</v>
      </c>
      <c r="G543" s="14">
        <v>0.70694444444444438</v>
      </c>
      <c r="H543" s="14">
        <v>0.75694444444444453</v>
      </c>
      <c r="I543" s="15">
        <v>72</v>
      </c>
      <c r="J543" s="12" t="s">
        <v>15</v>
      </c>
      <c r="K543" s="12" t="s">
        <v>28</v>
      </c>
      <c r="L543" s="16">
        <v>0</v>
      </c>
      <c r="M543" s="15">
        <v>4.2300000000000004</v>
      </c>
      <c r="N543" s="15">
        <v>3</v>
      </c>
      <c r="O543" s="15">
        <v>2.91</v>
      </c>
      <c r="P543" s="12" t="b">
        <v>0</v>
      </c>
      <c r="Q543" s="19">
        <f t="shared" si="26"/>
        <v>5.91</v>
      </c>
    </row>
    <row r="544" spans="1:17" x14ac:dyDescent="0.25">
      <c r="A544" s="12">
        <v>123205</v>
      </c>
      <c r="B544" s="12" t="s">
        <v>23</v>
      </c>
      <c r="C544" s="12" t="s">
        <v>27</v>
      </c>
      <c r="D544" s="12">
        <f t="shared" si="24"/>
        <v>2024</v>
      </c>
      <c r="E544" s="12">
        <f t="shared" si="25"/>
        <v>8</v>
      </c>
      <c r="F544" s="13">
        <v>45511</v>
      </c>
      <c r="G544" s="14">
        <v>0.12430555555555556</v>
      </c>
      <c r="H544" s="14">
        <v>0.15486111111111112</v>
      </c>
      <c r="I544" s="15">
        <v>44</v>
      </c>
      <c r="J544" s="12" t="s">
        <v>15</v>
      </c>
      <c r="K544" s="12" t="s">
        <v>31</v>
      </c>
      <c r="L544" s="16">
        <v>5</v>
      </c>
      <c r="M544" s="15">
        <v>0.7</v>
      </c>
      <c r="N544" s="15">
        <v>9.25</v>
      </c>
      <c r="O544" s="15">
        <v>0.27</v>
      </c>
      <c r="P544" s="12" t="b">
        <v>0</v>
      </c>
      <c r="Q544" s="19">
        <f t="shared" si="26"/>
        <v>9.52</v>
      </c>
    </row>
    <row r="545" spans="1:17" x14ac:dyDescent="0.25">
      <c r="A545" s="12">
        <v>115440</v>
      </c>
      <c r="B545" s="12" t="s">
        <v>36</v>
      </c>
      <c r="C545" s="12" t="s">
        <v>30</v>
      </c>
      <c r="D545" s="12">
        <f t="shared" si="24"/>
        <v>2024</v>
      </c>
      <c r="E545" s="12">
        <f t="shared" si="25"/>
        <v>9</v>
      </c>
      <c r="F545" s="13">
        <v>45557</v>
      </c>
      <c r="G545" s="14">
        <v>0.57152777777777775</v>
      </c>
      <c r="H545" s="14">
        <v>0.61527777777777781</v>
      </c>
      <c r="I545" s="15">
        <v>63</v>
      </c>
      <c r="J545" s="12" t="s">
        <v>21</v>
      </c>
      <c r="K545" s="12" t="s">
        <v>31</v>
      </c>
      <c r="L545" s="16">
        <v>2</v>
      </c>
      <c r="M545" s="15">
        <v>11.86</v>
      </c>
      <c r="N545" s="15">
        <v>7</v>
      </c>
      <c r="O545" s="15">
        <v>3.96</v>
      </c>
      <c r="P545" s="12" t="b">
        <v>1</v>
      </c>
      <c r="Q545" s="19">
        <f t="shared" si="26"/>
        <v>10.96</v>
      </c>
    </row>
    <row r="546" spans="1:17" x14ac:dyDescent="0.25">
      <c r="A546" s="12">
        <v>446290</v>
      </c>
      <c r="B546" s="12" t="s">
        <v>13</v>
      </c>
      <c r="C546" s="12" t="s">
        <v>34</v>
      </c>
      <c r="D546" s="12">
        <f t="shared" si="24"/>
        <v>2024</v>
      </c>
      <c r="E546" s="12">
        <f t="shared" si="25"/>
        <v>2</v>
      </c>
      <c r="F546" s="13">
        <v>45335</v>
      </c>
      <c r="G546" s="14">
        <v>0.52569444444444446</v>
      </c>
      <c r="H546" s="14">
        <v>0.55625000000000002</v>
      </c>
      <c r="I546" s="15">
        <v>44</v>
      </c>
      <c r="J546" s="12" t="s">
        <v>21</v>
      </c>
      <c r="K546" s="12" t="s">
        <v>18</v>
      </c>
      <c r="L546" s="16">
        <v>4</v>
      </c>
      <c r="M546" s="15">
        <v>12.02</v>
      </c>
      <c r="N546" s="15">
        <v>9.5</v>
      </c>
      <c r="O546" s="15">
        <v>0.57999999999999996</v>
      </c>
      <c r="P546" s="12" t="b">
        <v>0</v>
      </c>
      <c r="Q546" s="19">
        <f t="shared" si="26"/>
        <v>10.08</v>
      </c>
    </row>
    <row r="547" spans="1:17" x14ac:dyDescent="0.25">
      <c r="A547" s="12">
        <v>982417</v>
      </c>
      <c r="B547" s="12" t="s">
        <v>26</v>
      </c>
      <c r="C547" s="12" t="s">
        <v>24</v>
      </c>
      <c r="D547" s="12">
        <f t="shared" si="24"/>
        <v>2024</v>
      </c>
      <c r="E547" s="12">
        <f t="shared" si="25"/>
        <v>1</v>
      </c>
      <c r="F547" s="13">
        <v>45301</v>
      </c>
      <c r="G547" s="14">
        <v>0.79861111111111116</v>
      </c>
      <c r="H547" s="14">
        <v>0.81597222222222221</v>
      </c>
      <c r="I547" s="15">
        <v>25</v>
      </c>
      <c r="J547" s="12" t="s">
        <v>15</v>
      </c>
      <c r="K547" s="12" t="s">
        <v>31</v>
      </c>
      <c r="L547" s="16">
        <v>3</v>
      </c>
      <c r="M547" s="15">
        <v>6.56</v>
      </c>
      <c r="N547" s="15">
        <v>6.75</v>
      </c>
      <c r="O547" s="15">
        <v>2.98</v>
      </c>
      <c r="P547" s="12" t="b">
        <v>0</v>
      </c>
      <c r="Q547" s="19">
        <f t="shared" si="26"/>
        <v>9.73</v>
      </c>
    </row>
    <row r="548" spans="1:17" x14ac:dyDescent="0.25">
      <c r="A548" s="12">
        <v>308855</v>
      </c>
      <c r="B548" s="12" t="s">
        <v>36</v>
      </c>
      <c r="C548" s="12" t="s">
        <v>27</v>
      </c>
      <c r="D548" s="12">
        <f t="shared" si="24"/>
        <v>2025</v>
      </c>
      <c r="E548" s="12">
        <f t="shared" si="25"/>
        <v>2</v>
      </c>
      <c r="F548" s="13">
        <v>45696</v>
      </c>
      <c r="G548" s="14">
        <v>0.78055555555555556</v>
      </c>
      <c r="H548" s="14">
        <v>0.80555555555555547</v>
      </c>
      <c r="I548" s="15">
        <v>36</v>
      </c>
      <c r="J548" s="12" t="s">
        <v>21</v>
      </c>
      <c r="K548" s="12" t="s">
        <v>31</v>
      </c>
      <c r="L548" s="16">
        <v>5</v>
      </c>
      <c r="M548" s="15">
        <v>24.05</v>
      </c>
      <c r="N548" s="15">
        <v>10.75</v>
      </c>
      <c r="O548" s="15">
        <v>4.68</v>
      </c>
      <c r="P548" s="12" t="b">
        <v>1</v>
      </c>
      <c r="Q548" s="19">
        <f t="shared" si="26"/>
        <v>15.43</v>
      </c>
    </row>
    <row r="549" spans="1:17" x14ac:dyDescent="0.25">
      <c r="A549" s="12">
        <v>266316</v>
      </c>
      <c r="B549" s="12" t="s">
        <v>35</v>
      </c>
      <c r="C549" s="12" t="s">
        <v>20</v>
      </c>
      <c r="D549" s="12">
        <f t="shared" si="24"/>
        <v>2025</v>
      </c>
      <c r="E549" s="12">
        <f t="shared" si="25"/>
        <v>2</v>
      </c>
      <c r="F549" s="13">
        <v>45696</v>
      </c>
      <c r="G549" s="14">
        <v>0.61527777777777781</v>
      </c>
      <c r="H549" s="14">
        <v>0.63263888888888886</v>
      </c>
      <c r="I549" s="15">
        <v>25</v>
      </c>
      <c r="J549" s="12" t="s">
        <v>21</v>
      </c>
      <c r="K549" s="12" t="s">
        <v>31</v>
      </c>
      <c r="L549" s="16">
        <v>5</v>
      </c>
      <c r="M549" s="15">
        <v>7.82</v>
      </c>
      <c r="N549" s="15">
        <v>10.75</v>
      </c>
      <c r="O549" s="15">
        <v>1.8</v>
      </c>
      <c r="P549" s="12" t="b">
        <v>1</v>
      </c>
      <c r="Q549" s="19">
        <f t="shared" si="26"/>
        <v>12.55</v>
      </c>
    </row>
    <row r="550" spans="1:17" x14ac:dyDescent="0.25">
      <c r="A550" s="12">
        <v>154617</v>
      </c>
      <c r="B550" s="12" t="s">
        <v>19</v>
      </c>
      <c r="C550" s="12" t="s">
        <v>27</v>
      </c>
      <c r="D550" s="12">
        <f t="shared" si="24"/>
        <v>2024</v>
      </c>
      <c r="E550" s="12">
        <f t="shared" si="25"/>
        <v>7</v>
      </c>
      <c r="F550" s="13">
        <v>45475</v>
      </c>
      <c r="G550" s="14">
        <v>0.27986111111111112</v>
      </c>
      <c r="H550" s="14">
        <v>0.32500000000000001</v>
      </c>
      <c r="I550" s="15">
        <v>65</v>
      </c>
      <c r="J550" s="12" t="s">
        <v>21</v>
      </c>
      <c r="K550" s="12" t="s">
        <v>18</v>
      </c>
      <c r="L550" s="16">
        <v>1</v>
      </c>
      <c r="M550" s="15">
        <v>19.96</v>
      </c>
      <c r="N550" s="15">
        <v>5.75</v>
      </c>
      <c r="O550" s="15">
        <v>1.75</v>
      </c>
      <c r="P550" s="12" t="b">
        <v>0</v>
      </c>
      <c r="Q550" s="19">
        <f t="shared" si="26"/>
        <v>7.5</v>
      </c>
    </row>
    <row r="551" spans="1:17" x14ac:dyDescent="0.25">
      <c r="A551" s="12">
        <v>515035</v>
      </c>
      <c r="B551" s="12" t="s">
        <v>19</v>
      </c>
      <c r="C551" s="12" t="s">
        <v>14</v>
      </c>
      <c r="D551" s="12">
        <f t="shared" si="24"/>
        <v>2024</v>
      </c>
      <c r="E551" s="12">
        <f t="shared" si="25"/>
        <v>2</v>
      </c>
      <c r="F551" s="13">
        <v>45324</v>
      </c>
      <c r="G551" s="14">
        <v>0.6166666666666667</v>
      </c>
      <c r="H551" s="14">
        <v>0.67499999999999993</v>
      </c>
      <c r="I551" s="15">
        <v>84</v>
      </c>
      <c r="J551" s="12" t="s">
        <v>21</v>
      </c>
      <c r="K551" s="12" t="s">
        <v>22</v>
      </c>
      <c r="L551" s="16">
        <v>1</v>
      </c>
      <c r="M551" s="15">
        <v>9.6</v>
      </c>
      <c r="N551" s="15">
        <v>5.75</v>
      </c>
      <c r="O551" s="15">
        <v>0.27</v>
      </c>
      <c r="P551" s="12" t="b">
        <v>0</v>
      </c>
      <c r="Q551" s="19">
        <f t="shared" si="26"/>
        <v>6.02</v>
      </c>
    </row>
    <row r="552" spans="1:17" x14ac:dyDescent="0.25">
      <c r="A552" s="12">
        <v>265358</v>
      </c>
      <c r="B552" s="12" t="s">
        <v>36</v>
      </c>
      <c r="C552" s="12" t="s">
        <v>27</v>
      </c>
      <c r="D552" s="12">
        <f t="shared" si="24"/>
        <v>2025</v>
      </c>
      <c r="E552" s="12">
        <f t="shared" si="25"/>
        <v>4</v>
      </c>
      <c r="F552" s="13">
        <v>45772</v>
      </c>
      <c r="G552" s="14">
        <v>0.51527777777777783</v>
      </c>
      <c r="H552" s="14">
        <v>0.55208333333333337</v>
      </c>
      <c r="I552" s="15">
        <v>53</v>
      </c>
      <c r="J552" s="12" t="s">
        <v>15</v>
      </c>
      <c r="K552" s="12" t="s">
        <v>18</v>
      </c>
      <c r="L552" s="16">
        <v>2</v>
      </c>
      <c r="M552" s="15">
        <v>16.29</v>
      </c>
      <c r="N552" s="15">
        <v>5.5</v>
      </c>
      <c r="O552" s="15">
        <v>2.1</v>
      </c>
      <c r="P552" s="12" t="b">
        <v>0</v>
      </c>
      <c r="Q552" s="19">
        <f t="shared" si="26"/>
        <v>7.6</v>
      </c>
    </row>
    <row r="553" spans="1:17" x14ac:dyDescent="0.25">
      <c r="A553" s="12">
        <v>929912</v>
      </c>
      <c r="B553" s="12" t="s">
        <v>13</v>
      </c>
      <c r="C553" s="12" t="s">
        <v>34</v>
      </c>
      <c r="D553" s="12">
        <f t="shared" si="24"/>
        <v>2025</v>
      </c>
      <c r="E553" s="12">
        <f t="shared" si="25"/>
        <v>1</v>
      </c>
      <c r="F553" s="13">
        <v>45670</v>
      </c>
      <c r="G553" s="14">
        <v>0.91875000000000007</v>
      </c>
      <c r="H553" s="14">
        <v>0.9458333333333333</v>
      </c>
      <c r="I553" s="15">
        <v>39</v>
      </c>
      <c r="J553" s="12" t="s">
        <v>21</v>
      </c>
      <c r="K553" s="12" t="s">
        <v>22</v>
      </c>
      <c r="L553" s="16">
        <v>5</v>
      </c>
      <c r="M553" s="15">
        <v>19.04</v>
      </c>
      <c r="N553" s="15">
        <v>10.75</v>
      </c>
      <c r="O553" s="15">
        <v>2.42</v>
      </c>
      <c r="P553" s="12" t="b">
        <v>0</v>
      </c>
      <c r="Q553" s="19">
        <f t="shared" si="26"/>
        <v>13.17</v>
      </c>
    </row>
    <row r="554" spans="1:17" x14ac:dyDescent="0.25">
      <c r="A554" s="12">
        <v>560030</v>
      </c>
      <c r="B554" s="12" t="s">
        <v>19</v>
      </c>
      <c r="C554" s="12" t="s">
        <v>14</v>
      </c>
      <c r="D554" s="12">
        <f t="shared" si="24"/>
        <v>2024</v>
      </c>
      <c r="E554" s="12">
        <f t="shared" si="25"/>
        <v>10</v>
      </c>
      <c r="F554" s="13">
        <v>45585</v>
      </c>
      <c r="G554" s="14">
        <v>0.42152777777777778</v>
      </c>
      <c r="H554" s="14">
        <v>0.4597222222222222</v>
      </c>
      <c r="I554" s="15">
        <v>55</v>
      </c>
      <c r="J554" s="12" t="s">
        <v>15</v>
      </c>
      <c r="K554" s="12" t="s">
        <v>28</v>
      </c>
      <c r="L554" s="16">
        <v>0</v>
      </c>
      <c r="M554" s="15">
        <v>12.39</v>
      </c>
      <c r="N554" s="15">
        <v>3</v>
      </c>
      <c r="O554" s="15">
        <v>2.19</v>
      </c>
      <c r="P554" s="12" t="b">
        <v>1</v>
      </c>
      <c r="Q554" s="19">
        <f t="shared" si="26"/>
        <v>5.1899999999999995</v>
      </c>
    </row>
    <row r="555" spans="1:17" x14ac:dyDescent="0.25">
      <c r="A555" s="12">
        <v>409030</v>
      </c>
      <c r="B555" s="12" t="s">
        <v>29</v>
      </c>
      <c r="C555" s="12" t="s">
        <v>39</v>
      </c>
      <c r="D555" s="12">
        <f t="shared" si="24"/>
        <v>2024</v>
      </c>
      <c r="E555" s="12">
        <f t="shared" si="25"/>
        <v>5</v>
      </c>
      <c r="F555" s="13">
        <v>45439</v>
      </c>
      <c r="G555" s="14">
        <v>0.40277777777777773</v>
      </c>
      <c r="H555" s="14">
        <v>0.4597222222222222</v>
      </c>
      <c r="I555" s="15">
        <v>82</v>
      </c>
      <c r="J555" s="12" t="s">
        <v>15</v>
      </c>
      <c r="K555" s="12" t="s">
        <v>22</v>
      </c>
      <c r="L555" s="16">
        <v>2</v>
      </c>
      <c r="M555" s="15">
        <v>8.43</v>
      </c>
      <c r="N555" s="15">
        <v>5.5</v>
      </c>
      <c r="O555" s="15">
        <v>1.41</v>
      </c>
      <c r="P555" s="12" t="b">
        <v>0</v>
      </c>
      <c r="Q555" s="19">
        <f t="shared" si="26"/>
        <v>6.91</v>
      </c>
    </row>
    <row r="556" spans="1:17" x14ac:dyDescent="0.25">
      <c r="A556" s="12">
        <v>971733</v>
      </c>
      <c r="B556" s="12" t="s">
        <v>38</v>
      </c>
      <c r="C556" s="12" t="s">
        <v>20</v>
      </c>
      <c r="D556" s="12">
        <f t="shared" si="24"/>
        <v>2024</v>
      </c>
      <c r="E556" s="12">
        <f t="shared" si="25"/>
        <v>5</v>
      </c>
      <c r="F556" s="13">
        <v>45416</v>
      </c>
      <c r="G556" s="14">
        <v>0.54236111111111118</v>
      </c>
      <c r="H556" s="14">
        <v>0.55486111111111114</v>
      </c>
      <c r="I556" s="15">
        <v>18</v>
      </c>
      <c r="J556" s="12" t="s">
        <v>15</v>
      </c>
      <c r="K556" s="12" t="s">
        <v>31</v>
      </c>
      <c r="L556" s="16">
        <v>2</v>
      </c>
      <c r="M556" s="15">
        <v>20.58</v>
      </c>
      <c r="N556" s="15">
        <v>5.5</v>
      </c>
      <c r="O556" s="15">
        <v>2.71</v>
      </c>
      <c r="P556" s="12" t="b">
        <v>1</v>
      </c>
      <c r="Q556" s="19">
        <f t="shared" si="26"/>
        <v>8.2100000000000009</v>
      </c>
    </row>
    <row r="557" spans="1:17" x14ac:dyDescent="0.25">
      <c r="A557" s="12">
        <v>576136</v>
      </c>
      <c r="B557" s="12" t="s">
        <v>35</v>
      </c>
      <c r="C557" s="12" t="s">
        <v>20</v>
      </c>
      <c r="D557" s="12">
        <f t="shared" si="24"/>
        <v>2024</v>
      </c>
      <c r="E557" s="12">
        <f t="shared" si="25"/>
        <v>10</v>
      </c>
      <c r="F557" s="13">
        <v>45586</v>
      </c>
      <c r="G557" s="14">
        <v>0.41180555555555554</v>
      </c>
      <c r="H557" s="14">
        <v>0.43472222222222223</v>
      </c>
      <c r="I557" s="15">
        <v>33</v>
      </c>
      <c r="J557" s="12" t="s">
        <v>15</v>
      </c>
      <c r="K557" s="12" t="s">
        <v>22</v>
      </c>
      <c r="L557" s="16">
        <v>2</v>
      </c>
      <c r="M557" s="15">
        <v>19.510000000000002</v>
      </c>
      <c r="N557" s="15">
        <v>5.5</v>
      </c>
      <c r="O557" s="15">
        <v>0.72</v>
      </c>
      <c r="P557" s="12" t="b">
        <v>0</v>
      </c>
      <c r="Q557" s="19">
        <f t="shared" si="26"/>
        <v>6.22</v>
      </c>
    </row>
    <row r="558" spans="1:17" x14ac:dyDescent="0.25">
      <c r="A558" s="12">
        <v>856027</v>
      </c>
      <c r="B558" s="12" t="s">
        <v>13</v>
      </c>
      <c r="C558" s="12" t="s">
        <v>20</v>
      </c>
      <c r="D558" s="12">
        <f t="shared" si="24"/>
        <v>2024</v>
      </c>
      <c r="E558" s="12">
        <f t="shared" si="25"/>
        <v>10</v>
      </c>
      <c r="F558" s="13">
        <v>45592</v>
      </c>
      <c r="G558" s="14">
        <v>0.97291666666666676</v>
      </c>
      <c r="H558" s="14">
        <v>0.99652777777777779</v>
      </c>
      <c r="I558" s="15">
        <v>34</v>
      </c>
      <c r="J558" s="12" t="s">
        <v>21</v>
      </c>
      <c r="K558" s="12" t="s">
        <v>22</v>
      </c>
      <c r="L558" s="16">
        <v>1</v>
      </c>
      <c r="M558" s="15">
        <v>15.52</v>
      </c>
      <c r="N558" s="15">
        <v>5.75</v>
      </c>
      <c r="O558" s="15">
        <v>1.61</v>
      </c>
      <c r="P558" s="12" t="b">
        <v>1</v>
      </c>
      <c r="Q558" s="19">
        <f t="shared" si="26"/>
        <v>7.36</v>
      </c>
    </row>
    <row r="559" spans="1:17" x14ac:dyDescent="0.25">
      <c r="A559" s="12">
        <v>772036</v>
      </c>
      <c r="B559" s="12" t="s">
        <v>25</v>
      </c>
      <c r="C559" s="12" t="s">
        <v>27</v>
      </c>
      <c r="D559" s="12">
        <f t="shared" si="24"/>
        <v>2024</v>
      </c>
      <c r="E559" s="12">
        <f t="shared" si="25"/>
        <v>3</v>
      </c>
      <c r="F559" s="13">
        <v>45366</v>
      </c>
      <c r="G559" s="14">
        <v>0.76388888888888884</v>
      </c>
      <c r="H559" s="14">
        <v>0.81666666666666676</v>
      </c>
      <c r="I559" s="15">
        <v>76</v>
      </c>
      <c r="J559" s="12" t="s">
        <v>15</v>
      </c>
      <c r="K559" s="12" t="s">
        <v>18</v>
      </c>
      <c r="L559" s="16">
        <v>1</v>
      </c>
      <c r="M559" s="15">
        <v>4.88</v>
      </c>
      <c r="N559" s="15">
        <v>4.25</v>
      </c>
      <c r="O559" s="15">
        <v>0.09</v>
      </c>
      <c r="P559" s="12" t="b">
        <v>0</v>
      </c>
      <c r="Q559" s="19">
        <f t="shared" si="26"/>
        <v>4.34</v>
      </c>
    </row>
    <row r="560" spans="1:17" x14ac:dyDescent="0.25">
      <c r="A560" s="12">
        <v>212255</v>
      </c>
      <c r="B560" s="12" t="s">
        <v>36</v>
      </c>
      <c r="C560" s="12" t="s">
        <v>30</v>
      </c>
      <c r="D560" s="12">
        <f t="shared" si="24"/>
        <v>2024</v>
      </c>
      <c r="E560" s="12">
        <f t="shared" si="25"/>
        <v>3</v>
      </c>
      <c r="F560" s="13">
        <v>45368</v>
      </c>
      <c r="G560" s="14">
        <v>0.70416666666666661</v>
      </c>
      <c r="H560" s="14">
        <v>0.71388888888888891</v>
      </c>
      <c r="I560" s="15">
        <v>14</v>
      </c>
      <c r="J560" s="12" t="s">
        <v>21</v>
      </c>
      <c r="K560" s="12" t="s">
        <v>31</v>
      </c>
      <c r="L560" s="16">
        <v>4</v>
      </c>
      <c r="M560" s="15">
        <v>15.79</v>
      </c>
      <c r="N560" s="15">
        <v>9.5</v>
      </c>
      <c r="O560" s="15">
        <v>2.95</v>
      </c>
      <c r="P560" s="12" t="b">
        <v>1</v>
      </c>
      <c r="Q560" s="19">
        <f t="shared" si="26"/>
        <v>12.45</v>
      </c>
    </row>
    <row r="561" spans="1:17" x14ac:dyDescent="0.25">
      <c r="A561" s="12">
        <v>151470</v>
      </c>
      <c r="B561" s="12" t="s">
        <v>25</v>
      </c>
      <c r="C561" s="12" t="s">
        <v>30</v>
      </c>
      <c r="D561" s="12">
        <f t="shared" si="24"/>
        <v>2025</v>
      </c>
      <c r="E561" s="12">
        <f t="shared" si="25"/>
        <v>4</v>
      </c>
      <c r="F561" s="13">
        <v>45762</v>
      </c>
      <c r="G561" s="14">
        <v>0.65763888888888888</v>
      </c>
      <c r="H561" s="14">
        <v>0.67083333333333339</v>
      </c>
      <c r="I561" s="15">
        <v>19</v>
      </c>
      <c r="J561" s="12" t="s">
        <v>15</v>
      </c>
      <c r="K561" s="12" t="s">
        <v>16</v>
      </c>
      <c r="L561" s="16">
        <v>5</v>
      </c>
      <c r="M561" s="15">
        <v>12.54</v>
      </c>
      <c r="N561" s="15">
        <v>9.25</v>
      </c>
      <c r="O561" s="15">
        <v>2.67</v>
      </c>
      <c r="P561" s="12" t="b">
        <v>0</v>
      </c>
      <c r="Q561" s="19">
        <f t="shared" si="26"/>
        <v>11.92</v>
      </c>
    </row>
    <row r="562" spans="1:17" x14ac:dyDescent="0.25">
      <c r="A562" s="12">
        <v>183840</v>
      </c>
      <c r="B562" s="12" t="s">
        <v>36</v>
      </c>
      <c r="C562" s="12" t="s">
        <v>14</v>
      </c>
      <c r="D562" s="12">
        <f t="shared" si="24"/>
        <v>2024</v>
      </c>
      <c r="E562" s="12">
        <f t="shared" si="25"/>
        <v>10</v>
      </c>
      <c r="F562" s="13">
        <v>45572</v>
      </c>
      <c r="G562" s="14">
        <v>0.33888888888888885</v>
      </c>
      <c r="H562" s="14">
        <v>0.39513888888888887</v>
      </c>
      <c r="I562" s="15">
        <v>81</v>
      </c>
      <c r="J562" s="12" t="s">
        <v>21</v>
      </c>
      <c r="K562" s="12" t="s">
        <v>28</v>
      </c>
      <c r="L562" s="16">
        <v>5</v>
      </c>
      <c r="M562" s="15">
        <v>1.93</v>
      </c>
      <c r="N562" s="15">
        <v>10.75</v>
      </c>
      <c r="O562" s="15">
        <v>1.85</v>
      </c>
      <c r="P562" s="12" t="b">
        <v>0</v>
      </c>
      <c r="Q562" s="19">
        <f t="shared" si="26"/>
        <v>12.6</v>
      </c>
    </row>
    <row r="563" spans="1:17" x14ac:dyDescent="0.25">
      <c r="A563" s="12">
        <v>654718</v>
      </c>
      <c r="B563" s="12" t="s">
        <v>35</v>
      </c>
      <c r="C563" s="12" t="s">
        <v>27</v>
      </c>
      <c r="D563" s="12">
        <f t="shared" si="24"/>
        <v>2024</v>
      </c>
      <c r="E563" s="12">
        <f t="shared" si="25"/>
        <v>8</v>
      </c>
      <c r="F563" s="13">
        <v>45528</v>
      </c>
      <c r="G563" s="14">
        <v>4.9305555555555554E-2</v>
      </c>
      <c r="H563" s="14">
        <v>6.25E-2</v>
      </c>
      <c r="I563" s="15">
        <v>19</v>
      </c>
      <c r="J563" s="12" t="s">
        <v>15</v>
      </c>
      <c r="K563" s="12" t="s">
        <v>22</v>
      </c>
      <c r="L563" s="16">
        <v>0</v>
      </c>
      <c r="M563" s="15">
        <v>2.98</v>
      </c>
      <c r="N563" s="15">
        <v>3</v>
      </c>
      <c r="O563" s="15">
        <v>1.1599999999999999</v>
      </c>
      <c r="P563" s="12" t="b">
        <v>1</v>
      </c>
      <c r="Q563" s="19">
        <f t="shared" si="26"/>
        <v>4.16</v>
      </c>
    </row>
    <row r="564" spans="1:17" x14ac:dyDescent="0.25">
      <c r="A564" s="12">
        <v>504048</v>
      </c>
      <c r="B564" s="12" t="s">
        <v>19</v>
      </c>
      <c r="C564" s="12" t="s">
        <v>30</v>
      </c>
      <c r="D564" s="12">
        <f t="shared" si="24"/>
        <v>2025</v>
      </c>
      <c r="E564" s="12">
        <f t="shared" si="25"/>
        <v>2</v>
      </c>
      <c r="F564" s="13">
        <v>45700</v>
      </c>
      <c r="G564" s="14">
        <v>0.70486111111111116</v>
      </c>
      <c r="H564" s="14">
        <v>0.73333333333333339</v>
      </c>
      <c r="I564" s="15">
        <v>41</v>
      </c>
      <c r="J564" s="12" t="s">
        <v>15</v>
      </c>
      <c r="K564" s="12" t="s">
        <v>22</v>
      </c>
      <c r="L564" s="16">
        <v>5</v>
      </c>
      <c r="M564" s="15">
        <v>14.17</v>
      </c>
      <c r="N564" s="15">
        <v>9.25</v>
      </c>
      <c r="O564" s="15">
        <v>2.2400000000000002</v>
      </c>
      <c r="P564" s="12" t="b">
        <v>0</v>
      </c>
      <c r="Q564" s="19">
        <f t="shared" si="26"/>
        <v>11.49</v>
      </c>
    </row>
    <row r="565" spans="1:17" x14ac:dyDescent="0.25">
      <c r="A565" s="12">
        <v>903506</v>
      </c>
      <c r="B565" s="12" t="s">
        <v>38</v>
      </c>
      <c r="C565" s="12" t="s">
        <v>37</v>
      </c>
      <c r="D565" s="12">
        <f t="shared" si="24"/>
        <v>2024</v>
      </c>
      <c r="E565" s="12">
        <f t="shared" si="25"/>
        <v>12</v>
      </c>
      <c r="F565" s="13">
        <v>45648</v>
      </c>
      <c r="G565" s="14">
        <v>0.2986111111111111</v>
      </c>
      <c r="H565" s="14">
        <v>0.3430555555555555</v>
      </c>
      <c r="I565" s="15">
        <v>64</v>
      </c>
      <c r="J565" s="12" t="s">
        <v>15</v>
      </c>
      <c r="K565" s="12" t="s">
        <v>16</v>
      </c>
      <c r="L565" s="16">
        <v>1</v>
      </c>
      <c r="M565" s="15">
        <v>13.97</v>
      </c>
      <c r="N565" s="15">
        <v>4.25</v>
      </c>
      <c r="O565" s="15">
        <v>2.52</v>
      </c>
      <c r="P565" s="12" t="b">
        <v>1</v>
      </c>
      <c r="Q565" s="19">
        <f t="shared" si="26"/>
        <v>6.77</v>
      </c>
    </row>
    <row r="566" spans="1:17" x14ac:dyDescent="0.25">
      <c r="A566" s="12">
        <v>789472</v>
      </c>
      <c r="B566" s="12" t="s">
        <v>23</v>
      </c>
      <c r="C566" s="12" t="s">
        <v>20</v>
      </c>
      <c r="D566" s="12">
        <f t="shared" si="24"/>
        <v>2025</v>
      </c>
      <c r="E566" s="12">
        <f t="shared" si="25"/>
        <v>4</v>
      </c>
      <c r="F566" s="13">
        <v>45757</v>
      </c>
      <c r="G566" s="14">
        <v>0.96805555555555556</v>
      </c>
      <c r="H566" s="14">
        <v>1.3888888888888888E-2</v>
      </c>
      <c r="I566" s="15">
        <v>66</v>
      </c>
      <c r="J566" s="12" t="s">
        <v>21</v>
      </c>
      <c r="K566" s="12" t="s">
        <v>28</v>
      </c>
      <c r="L566" s="16">
        <v>4</v>
      </c>
      <c r="M566" s="15">
        <v>24.79</v>
      </c>
      <c r="N566" s="15">
        <v>9.5</v>
      </c>
      <c r="O566" s="15">
        <v>0.97</v>
      </c>
      <c r="P566" s="12" t="b">
        <v>0</v>
      </c>
      <c r="Q566" s="19">
        <f t="shared" si="26"/>
        <v>10.47</v>
      </c>
    </row>
    <row r="567" spans="1:17" x14ac:dyDescent="0.25">
      <c r="A567" s="12">
        <v>489776</v>
      </c>
      <c r="B567" s="12" t="s">
        <v>33</v>
      </c>
      <c r="C567" s="12" t="s">
        <v>24</v>
      </c>
      <c r="D567" s="12">
        <f t="shared" si="24"/>
        <v>2024</v>
      </c>
      <c r="E567" s="12">
        <f t="shared" si="25"/>
        <v>9</v>
      </c>
      <c r="F567" s="13">
        <v>45543</v>
      </c>
      <c r="G567" s="14">
        <v>0.23124999999999998</v>
      </c>
      <c r="H567" s="14">
        <v>0.29166666666666669</v>
      </c>
      <c r="I567" s="15">
        <v>87</v>
      </c>
      <c r="J567" s="12" t="s">
        <v>15</v>
      </c>
      <c r="K567" s="12" t="s">
        <v>22</v>
      </c>
      <c r="L567" s="16">
        <v>4</v>
      </c>
      <c r="M567" s="15">
        <v>5.74</v>
      </c>
      <c r="N567" s="15">
        <v>8</v>
      </c>
      <c r="O567" s="15">
        <v>3.83</v>
      </c>
      <c r="P567" s="12" t="b">
        <v>1</v>
      </c>
      <c r="Q567" s="19">
        <f t="shared" si="26"/>
        <v>11.83</v>
      </c>
    </row>
    <row r="568" spans="1:17" x14ac:dyDescent="0.25">
      <c r="A568" s="12">
        <v>880746</v>
      </c>
      <c r="B568" s="12" t="s">
        <v>26</v>
      </c>
      <c r="C568" s="12" t="s">
        <v>37</v>
      </c>
      <c r="D568" s="12">
        <f t="shared" si="24"/>
        <v>2024</v>
      </c>
      <c r="E568" s="12">
        <f t="shared" si="25"/>
        <v>12</v>
      </c>
      <c r="F568" s="13">
        <v>45643</v>
      </c>
      <c r="G568" s="14">
        <v>0.39166666666666666</v>
      </c>
      <c r="H568" s="14">
        <v>0.4381944444444445</v>
      </c>
      <c r="I568" s="15">
        <v>67</v>
      </c>
      <c r="J568" s="12" t="s">
        <v>21</v>
      </c>
      <c r="K568" s="12" t="s">
        <v>18</v>
      </c>
      <c r="L568" s="16">
        <v>5</v>
      </c>
      <c r="M568" s="15">
        <v>1.35</v>
      </c>
      <c r="N568" s="15">
        <v>10.75</v>
      </c>
      <c r="O568" s="15">
        <v>0.85</v>
      </c>
      <c r="P568" s="12" t="b">
        <v>0</v>
      </c>
      <c r="Q568" s="19">
        <f t="shared" si="26"/>
        <v>11.6</v>
      </c>
    </row>
    <row r="569" spans="1:17" x14ac:dyDescent="0.25">
      <c r="A569" s="12">
        <v>117094</v>
      </c>
      <c r="B569" s="12" t="s">
        <v>29</v>
      </c>
      <c r="C569" s="12" t="s">
        <v>34</v>
      </c>
      <c r="D569" s="12">
        <f t="shared" si="24"/>
        <v>2024</v>
      </c>
      <c r="E569" s="12">
        <f t="shared" si="25"/>
        <v>8</v>
      </c>
      <c r="F569" s="13">
        <v>45526</v>
      </c>
      <c r="G569" s="14">
        <v>0.44722222222222219</v>
      </c>
      <c r="H569" s="14">
        <v>0.45416666666666666</v>
      </c>
      <c r="I569" s="15">
        <v>10</v>
      </c>
      <c r="J569" s="12" t="s">
        <v>21</v>
      </c>
      <c r="K569" s="12" t="s">
        <v>16</v>
      </c>
      <c r="L569" s="16">
        <v>1</v>
      </c>
      <c r="M569" s="15">
        <v>21.47</v>
      </c>
      <c r="N569" s="15">
        <v>5.75</v>
      </c>
      <c r="O569" s="15">
        <v>7.0000000000000007E-2</v>
      </c>
      <c r="P569" s="12" t="b">
        <v>0</v>
      </c>
      <c r="Q569" s="19">
        <f t="shared" si="26"/>
        <v>5.82</v>
      </c>
    </row>
    <row r="570" spans="1:17" x14ac:dyDescent="0.25">
      <c r="A570" s="12">
        <v>961866</v>
      </c>
      <c r="B570" s="12" t="s">
        <v>26</v>
      </c>
      <c r="C570" s="12" t="s">
        <v>20</v>
      </c>
      <c r="D570" s="12">
        <f t="shared" si="24"/>
        <v>2025</v>
      </c>
      <c r="E570" s="12">
        <f t="shared" si="25"/>
        <v>2</v>
      </c>
      <c r="F570" s="13">
        <v>45689</v>
      </c>
      <c r="G570" s="14">
        <v>0.11597222222222221</v>
      </c>
      <c r="H570" s="14">
        <v>0.17222222222222225</v>
      </c>
      <c r="I570" s="15">
        <v>81</v>
      </c>
      <c r="J570" s="12" t="s">
        <v>15</v>
      </c>
      <c r="K570" s="12" t="s">
        <v>18</v>
      </c>
      <c r="L570" s="16">
        <v>0</v>
      </c>
      <c r="M570" s="15">
        <v>11.78</v>
      </c>
      <c r="N570" s="15">
        <v>3</v>
      </c>
      <c r="O570" s="15">
        <v>0.78</v>
      </c>
      <c r="P570" s="12" t="b">
        <v>1</v>
      </c>
      <c r="Q570" s="19">
        <f t="shared" si="26"/>
        <v>3.7800000000000002</v>
      </c>
    </row>
    <row r="571" spans="1:17" x14ac:dyDescent="0.25">
      <c r="A571" s="12">
        <v>377860</v>
      </c>
      <c r="B571" s="12" t="s">
        <v>25</v>
      </c>
      <c r="C571" s="12" t="s">
        <v>17</v>
      </c>
      <c r="D571" s="12">
        <f t="shared" si="24"/>
        <v>2024</v>
      </c>
      <c r="E571" s="12">
        <f t="shared" si="25"/>
        <v>7</v>
      </c>
      <c r="F571" s="13">
        <v>45486</v>
      </c>
      <c r="G571" s="14">
        <v>6.9444444444444434E-2</v>
      </c>
      <c r="H571" s="14">
        <v>9.6527777777777768E-2</v>
      </c>
      <c r="I571" s="15">
        <v>39</v>
      </c>
      <c r="J571" s="12" t="s">
        <v>21</v>
      </c>
      <c r="K571" s="12" t="s">
        <v>28</v>
      </c>
      <c r="L571" s="16">
        <v>0</v>
      </c>
      <c r="M571" s="15">
        <v>14.48</v>
      </c>
      <c r="N571" s="15">
        <v>4.5</v>
      </c>
      <c r="O571" s="15">
        <v>2.85</v>
      </c>
      <c r="P571" s="12" t="b">
        <v>1</v>
      </c>
      <c r="Q571" s="19">
        <f t="shared" si="26"/>
        <v>7.35</v>
      </c>
    </row>
    <row r="572" spans="1:17" x14ac:dyDescent="0.25">
      <c r="A572" s="12">
        <v>327999</v>
      </c>
      <c r="B572" s="12" t="s">
        <v>13</v>
      </c>
      <c r="C572" s="12" t="s">
        <v>37</v>
      </c>
      <c r="D572" s="12">
        <f t="shared" si="24"/>
        <v>2025</v>
      </c>
      <c r="E572" s="12">
        <f t="shared" si="25"/>
        <v>1</v>
      </c>
      <c r="F572" s="13">
        <v>45666</v>
      </c>
      <c r="G572" s="14">
        <v>0.7944444444444444</v>
      </c>
      <c r="H572" s="14">
        <v>0.81666666666666676</v>
      </c>
      <c r="I572" s="15">
        <v>32</v>
      </c>
      <c r="J572" s="12" t="s">
        <v>21</v>
      </c>
      <c r="K572" s="12" t="s">
        <v>22</v>
      </c>
      <c r="L572" s="16">
        <v>0</v>
      </c>
      <c r="M572" s="15">
        <v>15.08</v>
      </c>
      <c r="N572" s="15">
        <v>4.5</v>
      </c>
      <c r="O572" s="15">
        <v>0.9</v>
      </c>
      <c r="P572" s="12" t="b">
        <v>0</v>
      </c>
      <c r="Q572" s="19">
        <f t="shared" si="26"/>
        <v>5.4</v>
      </c>
    </row>
    <row r="573" spans="1:17" x14ac:dyDescent="0.25">
      <c r="A573" s="12">
        <v>866288</v>
      </c>
      <c r="B573" s="12" t="s">
        <v>38</v>
      </c>
      <c r="C573" s="12" t="s">
        <v>24</v>
      </c>
      <c r="D573" s="12">
        <f t="shared" si="24"/>
        <v>2024</v>
      </c>
      <c r="E573" s="12">
        <f t="shared" si="25"/>
        <v>3</v>
      </c>
      <c r="F573" s="13">
        <v>45352</v>
      </c>
      <c r="G573" s="14">
        <v>0.95486111111111116</v>
      </c>
      <c r="H573" s="14">
        <v>0.96666666666666667</v>
      </c>
      <c r="I573" s="15">
        <v>17</v>
      </c>
      <c r="J573" s="12" t="s">
        <v>21</v>
      </c>
      <c r="K573" s="12" t="s">
        <v>28</v>
      </c>
      <c r="L573" s="16">
        <v>3</v>
      </c>
      <c r="M573" s="15">
        <v>10.7</v>
      </c>
      <c r="N573" s="15">
        <v>8.25</v>
      </c>
      <c r="O573" s="15">
        <v>2.6</v>
      </c>
      <c r="P573" s="12" t="b">
        <v>0</v>
      </c>
      <c r="Q573" s="19">
        <f t="shared" si="26"/>
        <v>10.85</v>
      </c>
    </row>
    <row r="574" spans="1:17" x14ac:dyDescent="0.25">
      <c r="A574" s="12">
        <v>907812</v>
      </c>
      <c r="B574" s="12" t="s">
        <v>19</v>
      </c>
      <c r="C574" s="12" t="s">
        <v>17</v>
      </c>
      <c r="D574" s="12">
        <f t="shared" si="24"/>
        <v>2024</v>
      </c>
      <c r="E574" s="12">
        <f t="shared" si="25"/>
        <v>1</v>
      </c>
      <c r="F574" s="13">
        <v>45300</v>
      </c>
      <c r="G574" s="14">
        <v>0.88124999999999998</v>
      </c>
      <c r="H574" s="14">
        <v>0.94374999999999998</v>
      </c>
      <c r="I574" s="15">
        <v>90</v>
      </c>
      <c r="J574" s="12" t="s">
        <v>21</v>
      </c>
      <c r="K574" s="12" t="s">
        <v>18</v>
      </c>
      <c r="L574" s="16">
        <v>2</v>
      </c>
      <c r="M574" s="15">
        <v>13.35</v>
      </c>
      <c r="N574" s="15">
        <v>7</v>
      </c>
      <c r="O574" s="15">
        <v>0.96</v>
      </c>
      <c r="P574" s="12" t="b">
        <v>0</v>
      </c>
      <c r="Q574" s="19">
        <f t="shared" si="26"/>
        <v>7.96</v>
      </c>
    </row>
    <row r="575" spans="1:17" x14ac:dyDescent="0.25">
      <c r="A575" s="12">
        <v>692354</v>
      </c>
      <c r="B575" s="12" t="s">
        <v>23</v>
      </c>
      <c r="C575" s="12" t="s">
        <v>37</v>
      </c>
      <c r="D575" s="12">
        <f t="shared" si="24"/>
        <v>2025</v>
      </c>
      <c r="E575" s="12">
        <f t="shared" si="25"/>
        <v>1</v>
      </c>
      <c r="F575" s="13">
        <v>45682</v>
      </c>
      <c r="G575" s="14">
        <v>0.22638888888888889</v>
      </c>
      <c r="H575" s="14">
        <v>0.25277777777777777</v>
      </c>
      <c r="I575" s="15">
        <v>38</v>
      </c>
      <c r="J575" s="12" t="s">
        <v>15</v>
      </c>
      <c r="K575" s="12" t="s">
        <v>18</v>
      </c>
      <c r="L575" s="16">
        <v>5</v>
      </c>
      <c r="M575" s="15">
        <v>18.420000000000002</v>
      </c>
      <c r="N575" s="15">
        <v>9.25</v>
      </c>
      <c r="O575" s="15">
        <v>1.96</v>
      </c>
      <c r="P575" s="12" t="b">
        <v>1</v>
      </c>
      <c r="Q575" s="19">
        <f t="shared" si="26"/>
        <v>11.21</v>
      </c>
    </row>
    <row r="576" spans="1:17" x14ac:dyDescent="0.25">
      <c r="A576" s="12">
        <v>567262</v>
      </c>
      <c r="B576" s="12" t="s">
        <v>38</v>
      </c>
      <c r="C576" s="12" t="s">
        <v>17</v>
      </c>
      <c r="D576" s="12">
        <f t="shared" si="24"/>
        <v>2025</v>
      </c>
      <c r="E576" s="12">
        <f t="shared" si="25"/>
        <v>1</v>
      </c>
      <c r="F576" s="13">
        <v>45684</v>
      </c>
      <c r="G576" s="14">
        <v>3.4722222222222224E-2</v>
      </c>
      <c r="H576" s="14">
        <v>4.9305555555555554E-2</v>
      </c>
      <c r="I576" s="15">
        <v>21</v>
      </c>
      <c r="J576" s="12" t="s">
        <v>15</v>
      </c>
      <c r="K576" s="12" t="s">
        <v>31</v>
      </c>
      <c r="L576" s="16">
        <v>2</v>
      </c>
      <c r="M576" s="15">
        <v>19.77</v>
      </c>
      <c r="N576" s="15">
        <v>5.5</v>
      </c>
      <c r="O576" s="15">
        <v>0.44</v>
      </c>
      <c r="P576" s="12" t="b">
        <v>0</v>
      </c>
      <c r="Q576" s="19">
        <f t="shared" si="26"/>
        <v>5.94</v>
      </c>
    </row>
    <row r="577" spans="1:17" x14ac:dyDescent="0.25">
      <c r="A577" s="12">
        <v>452497</v>
      </c>
      <c r="B577" s="12" t="s">
        <v>13</v>
      </c>
      <c r="C577" s="12" t="s">
        <v>39</v>
      </c>
      <c r="D577" s="12">
        <f t="shared" si="24"/>
        <v>2025</v>
      </c>
      <c r="E577" s="12">
        <f t="shared" si="25"/>
        <v>3</v>
      </c>
      <c r="F577" s="13">
        <v>45735</v>
      </c>
      <c r="G577" s="14">
        <v>0.85069444444444453</v>
      </c>
      <c r="H577" s="14">
        <v>0.8618055555555556</v>
      </c>
      <c r="I577" s="15">
        <v>16</v>
      </c>
      <c r="J577" s="12" t="s">
        <v>21</v>
      </c>
      <c r="K577" s="12" t="s">
        <v>28</v>
      </c>
      <c r="L577" s="16">
        <v>0</v>
      </c>
      <c r="M577" s="15">
        <v>10.26</v>
      </c>
      <c r="N577" s="15">
        <v>4.5</v>
      </c>
      <c r="O577" s="15">
        <v>1.3</v>
      </c>
      <c r="P577" s="12" t="b">
        <v>0</v>
      </c>
      <c r="Q577" s="19">
        <f t="shared" si="26"/>
        <v>5.8</v>
      </c>
    </row>
    <row r="578" spans="1:17" x14ac:dyDescent="0.25">
      <c r="A578" s="12">
        <v>831770</v>
      </c>
      <c r="B578" s="12" t="s">
        <v>23</v>
      </c>
      <c r="C578" s="12" t="s">
        <v>34</v>
      </c>
      <c r="D578" s="12">
        <f t="shared" si="24"/>
        <v>2025</v>
      </c>
      <c r="E578" s="12">
        <f t="shared" si="25"/>
        <v>1</v>
      </c>
      <c r="F578" s="13">
        <v>45665</v>
      </c>
      <c r="G578" s="14">
        <v>0.54305555555555551</v>
      </c>
      <c r="H578" s="14">
        <v>0.59930555555555554</v>
      </c>
      <c r="I578" s="15">
        <v>81</v>
      </c>
      <c r="J578" s="12" t="s">
        <v>15</v>
      </c>
      <c r="K578" s="12" t="s">
        <v>31</v>
      </c>
      <c r="L578" s="16">
        <v>3</v>
      </c>
      <c r="M578" s="15">
        <v>16.48</v>
      </c>
      <c r="N578" s="15">
        <v>6.75</v>
      </c>
      <c r="O578" s="15">
        <v>0.59</v>
      </c>
      <c r="P578" s="12" t="b">
        <v>0</v>
      </c>
      <c r="Q578" s="19">
        <f t="shared" si="26"/>
        <v>7.34</v>
      </c>
    </row>
    <row r="579" spans="1:17" x14ac:dyDescent="0.25">
      <c r="A579" s="12">
        <v>745919</v>
      </c>
      <c r="B579" s="12" t="s">
        <v>29</v>
      </c>
      <c r="C579" s="12" t="s">
        <v>30</v>
      </c>
      <c r="D579" s="12">
        <f t="shared" si="24"/>
        <v>2024</v>
      </c>
      <c r="E579" s="12">
        <f t="shared" si="25"/>
        <v>7</v>
      </c>
      <c r="F579" s="13">
        <v>45480</v>
      </c>
      <c r="G579" s="14">
        <v>0.21111111111111111</v>
      </c>
      <c r="H579" s="14">
        <v>0.22430555555555556</v>
      </c>
      <c r="I579" s="15">
        <v>19</v>
      </c>
      <c r="J579" s="12" t="s">
        <v>21</v>
      </c>
      <c r="K579" s="12" t="s">
        <v>31</v>
      </c>
      <c r="L579" s="16">
        <v>2</v>
      </c>
      <c r="M579" s="15">
        <v>17.28</v>
      </c>
      <c r="N579" s="15">
        <v>7</v>
      </c>
      <c r="O579" s="15">
        <v>2.88</v>
      </c>
      <c r="P579" s="12" t="b">
        <v>1</v>
      </c>
      <c r="Q579" s="19">
        <f t="shared" si="26"/>
        <v>9.879999999999999</v>
      </c>
    </row>
    <row r="580" spans="1:17" x14ac:dyDescent="0.25">
      <c r="A580" s="12">
        <v>217996</v>
      </c>
      <c r="B580" s="12" t="s">
        <v>33</v>
      </c>
      <c r="C580" s="12" t="s">
        <v>24</v>
      </c>
      <c r="D580" s="12">
        <f t="shared" si="24"/>
        <v>2024</v>
      </c>
      <c r="E580" s="12">
        <f t="shared" si="25"/>
        <v>10</v>
      </c>
      <c r="F580" s="13">
        <v>45575</v>
      </c>
      <c r="G580" s="14">
        <v>0.71111111111111114</v>
      </c>
      <c r="H580" s="14">
        <v>0.74861111111111101</v>
      </c>
      <c r="I580" s="15">
        <v>54</v>
      </c>
      <c r="J580" s="12" t="s">
        <v>15</v>
      </c>
      <c r="K580" s="12" t="s">
        <v>28</v>
      </c>
      <c r="L580" s="16">
        <v>2</v>
      </c>
      <c r="M580" s="15">
        <v>15.05</v>
      </c>
      <c r="N580" s="15">
        <v>5.5</v>
      </c>
      <c r="O580" s="15">
        <v>7.0000000000000007E-2</v>
      </c>
      <c r="P580" s="12" t="b">
        <v>0</v>
      </c>
      <c r="Q580" s="19">
        <f t="shared" si="26"/>
        <v>5.57</v>
      </c>
    </row>
    <row r="581" spans="1:17" x14ac:dyDescent="0.25">
      <c r="A581" s="12">
        <v>419625</v>
      </c>
      <c r="B581" s="12" t="s">
        <v>23</v>
      </c>
      <c r="C581" s="12" t="s">
        <v>37</v>
      </c>
      <c r="D581" s="12">
        <f t="shared" si="24"/>
        <v>2025</v>
      </c>
      <c r="E581" s="12">
        <f t="shared" si="25"/>
        <v>4</v>
      </c>
      <c r="F581" s="13">
        <v>45770</v>
      </c>
      <c r="G581" s="14">
        <v>0.63263888888888886</v>
      </c>
      <c r="H581" s="14">
        <v>0.67847222222222225</v>
      </c>
      <c r="I581" s="15">
        <v>66</v>
      </c>
      <c r="J581" s="12" t="s">
        <v>15</v>
      </c>
      <c r="K581" s="12" t="s">
        <v>31</v>
      </c>
      <c r="L581" s="16">
        <v>0</v>
      </c>
      <c r="M581" s="15">
        <v>23.14</v>
      </c>
      <c r="N581" s="15">
        <v>3</v>
      </c>
      <c r="O581" s="15">
        <v>0.7</v>
      </c>
      <c r="P581" s="12" t="b">
        <v>0</v>
      </c>
      <c r="Q581" s="19">
        <f t="shared" si="26"/>
        <v>3.7</v>
      </c>
    </row>
    <row r="582" spans="1:17" x14ac:dyDescent="0.25">
      <c r="A582" s="12">
        <v>818651</v>
      </c>
      <c r="B582" s="12" t="s">
        <v>25</v>
      </c>
      <c r="C582" s="12" t="s">
        <v>34</v>
      </c>
      <c r="D582" s="12">
        <f t="shared" ref="D582:D645" si="27">YEAR(F582)</f>
        <v>2024</v>
      </c>
      <c r="E582" s="12">
        <f t="shared" ref="E582:E645" si="28">MONTH(F582)</f>
        <v>3</v>
      </c>
      <c r="F582" s="13">
        <v>45358</v>
      </c>
      <c r="G582" s="14">
        <v>0.65347222222222223</v>
      </c>
      <c r="H582" s="14">
        <v>0.67013888888888884</v>
      </c>
      <c r="I582" s="15">
        <v>24</v>
      </c>
      <c r="J582" s="12" t="s">
        <v>15</v>
      </c>
      <c r="K582" s="12" t="s">
        <v>16</v>
      </c>
      <c r="L582" s="16">
        <v>4</v>
      </c>
      <c r="M582" s="15">
        <v>23.2</v>
      </c>
      <c r="N582" s="15">
        <v>8</v>
      </c>
      <c r="O582" s="15">
        <v>2.61</v>
      </c>
      <c r="P582" s="12" t="b">
        <v>0</v>
      </c>
      <c r="Q582" s="19">
        <f t="shared" ref="Q582:Q645" si="29">N582+O582</f>
        <v>10.61</v>
      </c>
    </row>
    <row r="583" spans="1:17" x14ac:dyDescent="0.25">
      <c r="A583" s="12">
        <v>959972</v>
      </c>
      <c r="B583" s="12" t="s">
        <v>26</v>
      </c>
      <c r="C583" s="12" t="s">
        <v>14</v>
      </c>
      <c r="D583" s="12">
        <f t="shared" si="27"/>
        <v>2024</v>
      </c>
      <c r="E583" s="12">
        <f t="shared" si="28"/>
        <v>9</v>
      </c>
      <c r="F583" s="13">
        <v>45558</v>
      </c>
      <c r="G583" s="14">
        <v>0.62638888888888888</v>
      </c>
      <c r="H583" s="14">
        <v>0.6430555555555556</v>
      </c>
      <c r="I583" s="15">
        <v>24</v>
      </c>
      <c r="J583" s="12" t="s">
        <v>21</v>
      </c>
      <c r="K583" s="12" t="s">
        <v>31</v>
      </c>
      <c r="L583" s="16">
        <v>3</v>
      </c>
      <c r="M583" s="15">
        <v>1.06</v>
      </c>
      <c r="N583" s="15">
        <v>8.25</v>
      </c>
      <c r="O583" s="15">
        <v>0.63</v>
      </c>
      <c r="P583" s="12" t="b">
        <v>0</v>
      </c>
      <c r="Q583" s="19">
        <f t="shared" si="29"/>
        <v>8.8800000000000008</v>
      </c>
    </row>
    <row r="584" spans="1:17" x14ac:dyDescent="0.25">
      <c r="A584" s="12">
        <v>664139</v>
      </c>
      <c r="B584" s="12" t="s">
        <v>19</v>
      </c>
      <c r="C584" s="12" t="s">
        <v>30</v>
      </c>
      <c r="D584" s="12">
        <f t="shared" si="27"/>
        <v>2025</v>
      </c>
      <c r="E584" s="12">
        <f t="shared" si="28"/>
        <v>2</v>
      </c>
      <c r="F584" s="13">
        <v>45716</v>
      </c>
      <c r="G584" s="14">
        <v>0.4201388888888889</v>
      </c>
      <c r="H584" s="14">
        <v>0.47291666666666665</v>
      </c>
      <c r="I584" s="15">
        <v>76</v>
      </c>
      <c r="J584" s="12" t="s">
        <v>21</v>
      </c>
      <c r="K584" s="12" t="s">
        <v>22</v>
      </c>
      <c r="L584" s="16">
        <v>3</v>
      </c>
      <c r="M584" s="15">
        <v>15.76</v>
      </c>
      <c r="N584" s="15">
        <v>8.25</v>
      </c>
      <c r="O584" s="15">
        <v>2.98</v>
      </c>
      <c r="P584" s="12" t="b">
        <v>0</v>
      </c>
      <c r="Q584" s="19">
        <f t="shared" si="29"/>
        <v>11.23</v>
      </c>
    </row>
    <row r="585" spans="1:17" x14ac:dyDescent="0.25">
      <c r="A585" s="12">
        <v>828834</v>
      </c>
      <c r="B585" s="12" t="s">
        <v>35</v>
      </c>
      <c r="C585" s="12" t="s">
        <v>24</v>
      </c>
      <c r="D585" s="12">
        <f t="shared" si="27"/>
        <v>2025</v>
      </c>
      <c r="E585" s="12">
        <f t="shared" si="28"/>
        <v>3</v>
      </c>
      <c r="F585" s="13">
        <v>45744</v>
      </c>
      <c r="G585" s="14">
        <v>0.83263888888888893</v>
      </c>
      <c r="H585" s="14">
        <v>0.88611111111111107</v>
      </c>
      <c r="I585" s="15">
        <v>77</v>
      </c>
      <c r="J585" s="12" t="s">
        <v>15</v>
      </c>
      <c r="K585" s="12" t="s">
        <v>28</v>
      </c>
      <c r="L585" s="16">
        <v>1</v>
      </c>
      <c r="M585" s="15">
        <v>1.97</v>
      </c>
      <c r="N585" s="15">
        <v>4.25</v>
      </c>
      <c r="O585" s="15">
        <v>0.6</v>
      </c>
      <c r="P585" s="12" t="b">
        <v>0</v>
      </c>
      <c r="Q585" s="19">
        <f t="shared" si="29"/>
        <v>4.8499999999999996</v>
      </c>
    </row>
    <row r="586" spans="1:17" x14ac:dyDescent="0.25">
      <c r="A586" s="12">
        <v>830361</v>
      </c>
      <c r="B586" s="12" t="s">
        <v>38</v>
      </c>
      <c r="C586" s="12" t="s">
        <v>32</v>
      </c>
      <c r="D586" s="12">
        <f t="shared" si="27"/>
        <v>2024</v>
      </c>
      <c r="E586" s="12">
        <f t="shared" si="28"/>
        <v>2</v>
      </c>
      <c r="F586" s="13">
        <v>45333</v>
      </c>
      <c r="G586" s="14">
        <v>0.23194444444444443</v>
      </c>
      <c r="H586" s="14">
        <v>0.27986111111111112</v>
      </c>
      <c r="I586" s="15">
        <v>69</v>
      </c>
      <c r="J586" s="12" t="s">
        <v>15</v>
      </c>
      <c r="K586" s="12" t="s">
        <v>18</v>
      </c>
      <c r="L586" s="16">
        <v>3</v>
      </c>
      <c r="M586" s="15">
        <v>16.68</v>
      </c>
      <c r="N586" s="15">
        <v>6.75</v>
      </c>
      <c r="O586" s="15">
        <v>3.31</v>
      </c>
      <c r="P586" s="12" t="b">
        <v>1</v>
      </c>
      <c r="Q586" s="19">
        <f t="shared" si="29"/>
        <v>10.06</v>
      </c>
    </row>
    <row r="587" spans="1:17" x14ac:dyDescent="0.25">
      <c r="A587" s="12">
        <v>792165</v>
      </c>
      <c r="B587" s="12" t="s">
        <v>25</v>
      </c>
      <c r="C587" s="12" t="s">
        <v>27</v>
      </c>
      <c r="D587" s="12">
        <f t="shared" si="27"/>
        <v>2024</v>
      </c>
      <c r="E587" s="12">
        <f t="shared" si="28"/>
        <v>1</v>
      </c>
      <c r="F587" s="13">
        <v>45306</v>
      </c>
      <c r="G587" s="14">
        <v>0.81805555555555554</v>
      </c>
      <c r="H587" s="14">
        <v>0.85069444444444453</v>
      </c>
      <c r="I587" s="15">
        <v>47</v>
      </c>
      <c r="J587" s="12" t="s">
        <v>21</v>
      </c>
      <c r="K587" s="12" t="s">
        <v>16</v>
      </c>
      <c r="L587" s="16">
        <v>3</v>
      </c>
      <c r="M587" s="15">
        <v>12.96</v>
      </c>
      <c r="N587" s="15">
        <v>8.25</v>
      </c>
      <c r="O587" s="15">
        <v>2.13</v>
      </c>
      <c r="P587" s="12" t="b">
        <v>0</v>
      </c>
      <c r="Q587" s="19">
        <f t="shared" si="29"/>
        <v>10.379999999999999</v>
      </c>
    </row>
    <row r="588" spans="1:17" x14ac:dyDescent="0.25">
      <c r="A588" s="12">
        <v>430779</v>
      </c>
      <c r="B588" s="12" t="s">
        <v>36</v>
      </c>
      <c r="C588" s="12" t="s">
        <v>17</v>
      </c>
      <c r="D588" s="12">
        <f t="shared" si="27"/>
        <v>2025</v>
      </c>
      <c r="E588" s="12">
        <f t="shared" si="28"/>
        <v>2</v>
      </c>
      <c r="F588" s="13">
        <v>45704</v>
      </c>
      <c r="G588" s="14">
        <v>0.875</v>
      </c>
      <c r="H588" s="14">
        <v>0.88958333333333339</v>
      </c>
      <c r="I588" s="15">
        <v>21</v>
      </c>
      <c r="J588" s="12" t="s">
        <v>15</v>
      </c>
      <c r="K588" s="12" t="s">
        <v>16</v>
      </c>
      <c r="L588" s="16">
        <v>4</v>
      </c>
      <c r="M588" s="15">
        <v>24.19</v>
      </c>
      <c r="N588" s="15">
        <v>8</v>
      </c>
      <c r="O588" s="15">
        <v>2.8</v>
      </c>
      <c r="P588" s="12" t="b">
        <v>1</v>
      </c>
      <c r="Q588" s="19">
        <f t="shared" si="29"/>
        <v>10.8</v>
      </c>
    </row>
    <row r="589" spans="1:17" x14ac:dyDescent="0.25">
      <c r="A589" s="12">
        <v>847078</v>
      </c>
      <c r="B589" s="12" t="s">
        <v>35</v>
      </c>
      <c r="C589" s="12" t="s">
        <v>14</v>
      </c>
      <c r="D589" s="12">
        <f t="shared" si="27"/>
        <v>2024</v>
      </c>
      <c r="E589" s="12">
        <f t="shared" si="28"/>
        <v>7</v>
      </c>
      <c r="F589" s="13">
        <v>45484</v>
      </c>
      <c r="G589" s="14">
        <v>0.15486111111111112</v>
      </c>
      <c r="H589" s="14">
        <v>0.20833333333333334</v>
      </c>
      <c r="I589" s="15">
        <v>77</v>
      </c>
      <c r="J589" s="12" t="s">
        <v>21</v>
      </c>
      <c r="K589" s="12" t="s">
        <v>28</v>
      </c>
      <c r="L589" s="16">
        <v>3</v>
      </c>
      <c r="M589" s="15">
        <v>10.14</v>
      </c>
      <c r="N589" s="15">
        <v>8.25</v>
      </c>
      <c r="O589" s="15">
        <v>0.47</v>
      </c>
      <c r="P589" s="12" t="b">
        <v>0</v>
      </c>
      <c r="Q589" s="19">
        <f t="shared" si="29"/>
        <v>8.7200000000000006</v>
      </c>
    </row>
    <row r="590" spans="1:17" x14ac:dyDescent="0.25">
      <c r="A590" s="12">
        <v>463625</v>
      </c>
      <c r="B590" s="12" t="s">
        <v>25</v>
      </c>
      <c r="C590" s="12" t="s">
        <v>37</v>
      </c>
      <c r="D590" s="12">
        <f t="shared" si="27"/>
        <v>2025</v>
      </c>
      <c r="E590" s="12">
        <f t="shared" si="28"/>
        <v>4</v>
      </c>
      <c r="F590" s="13">
        <v>45777</v>
      </c>
      <c r="G590" s="14">
        <v>0.63124999999999998</v>
      </c>
      <c r="H590" s="14">
        <v>0.6645833333333333</v>
      </c>
      <c r="I590" s="15">
        <v>48</v>
      </c>
      <c r="J590" s="12" t="s">
        <v>15</v>
      </c>
      <c r="K590" s="12" t="s">
        <v>22</v>
      </c>
      <c r="L590" s="16">
        <v>2</v>
      </c>
      <c r="M590" s="15">
        <v>20.39</v>
      </c>
      <c r="N590" s="15">
        <v>5.5</v>
      </c>
      <c r="O590" s="15">
        <v>1.88</v>
      </c>
      <c r="P590" s="12" t="b">
        <v>0</v>
      </c>
      <c r="Q590" s="19">
        <f t="shared" si="29"/>
        <v>7.38</v>
      </c>
    </row>
    <row r="591" spans="1:17" x14ac:dyDescent="0.25">
      <c r="A591" s="12">
        <v>505977</v>
      </c>
      <c r="B591" s="12" t="s">
        <v>35</v>
      </c>
      <c r="C591" s="12" t="s">
        <v>20</v>
      </c>
      <c r="D591" s="12">
        <f t="shared" si="27"/>
        <v>2024</v>
      </c>
      <c r="E591" s="12">
        <f t="shared" si="28"/>
        <v>8</v>
      </c>
      <c r="F591" s="13">
        <v>45509</v>
      </c>
      <c r="G591" s="14">
        <v>0.63263888888888886</v>
      </c>
      <c r="H591" s="14">
        <v>0.65902777777777777</v>
      </c>
      <c r="I591" s="15">
        <v>38</v>
      </c>
      <c r="J591" s="12" t="s">
        <v>15</v>
      </c>
      <c r="K591" s="12" t="s">
        <v>28</v>
      </c>
      <c r="L591" s="16">
        <v>3</v>
      </c>
      <c r="M591" s="15">
        <v>16.59</v>
      </c>
      <c r="N591" s="15">
        <v>6.75</v>
      </c>
      <c r="O591" s="15">
        <v>0.26</v>
      </c>
      <c r="P591" s="12" t="b">
        <v>0</v>
      </c>
      <c r="Q591" s="19">
        <f t="shared" si="29"/>
        <v>7.01</v>
      </c>
    </row>
    <row r="592" spans="1:17" x14ac:dyDescent="0.25">
      <c r="A592" s="12">
        <v>500773</v>
      </c>
      <c r="B592" s="12" t="s">
        <v>29</v>
      </c>
      <c r="C592" s="12" t="s">
        <v>17</v>
      </c>
      <c r="D592" s="12">
        <f t="shared" si="27"/>
        <v>2025</v>
      </c>
      <c r="E592" s="12">
        <f t="shared" si="28"/>
        <v>4</v>
      </c>
      <c r="F592" s="13">
        <v>45777</v>
      </c>
      <c r="G592" s="14">
        <v>0.85902777777777783</v>
      </c>
      <c r="H592" s="14">
        <v>0.88611111111111107</v>
      </c>
      <c r="I592" s="15">
        <v>39</v>
      </c>
      <c r="J592" s="12" t="s">
        <v>21</v>
      </c>
      <c r="K592" s="12" t="s">
        <v>16</v>
      </c>
      <c r="L592" s="16">
        <v>4</v>
      </c>
      <c r="M592" s="15">
        <v>4.24</v>
      </c>
      <c r="N592" s="15">
        <v>9.5</v>
      </c>
      <c r="O592" s="15">
        <v>2.91</v>
      </c>
      <c r="P592" s="12" t="b">
        <v>0</v>
      </c>
      <c r="Q592" s="19">
        <f t="shared" si="29"/>
        <v>12.41</v>
      </c>
    </row>
    <row r="593" spans="1:17" x14ac:dyDescent="0.25">
      <c r="A593" s="12">
        <v>734775</v>
      </c>
      <c r="B593" s="12" t="s">
        <v>25</v>
      </c>
      <c r="C593" s="12" t="s">
        <v>39</v>
      </c>
      <c r="D593" s="12">
        <f t="shared" si="27"/>
        <v>2025</v>
      </c>
      <c r="E593" s="12">
        <f t="shared" si="28"/>
        <v>2</v>
      </c>
      <c r="F593" s="13">
        <v>45713</v>
      </c>
      <c r="G593" s="14">
        <v>0.16527777777777777</v>
      </c>
      <c r="H593" s="14">
        <v>0.18333333333333335</v>
      </c>
      <c r="I593" s="15">
        <v>26</v>
      </c>
      <c r="J593" s="12" t="s">
        <v>15</v>
      </c>
      <c r="K593" s="12" t="s">
        <v>16</v>
      </c>
      <c r="L593" s="16">
        <v>4</v>
      </c>
      <c r="M593" s="15">
        <v>13.76</v>
      </c>
      <c r="N593" s="15">
        <v>8</v>
      </c>
      <c r="O593" s="15">
        <v>2.4</v>
      </c>
      <c r="P593" s="12" t="b">
        <v>0</v>
      </c>
      <c r="Q593" s="19">
        <f t="shared" si="29"/>
        <v>10.4</v>
      </c>
    </row>
    <row r="594" spans="1:17" x14ac:dyDescent="0.25">
      <c r="A594" s="12">
        <v>244818</v>
      </c>
      <c r="B594" s="12" t="s">
        <v>26</v>
      </c>
      <c r="C594" s="12" t="s">
        <v>20</v>
      </c>
      <c r="D594" s="12">
        <f t="shared" si="27"/>
        <v>2024</v>
      </c>
      <c r="E594" s="12">
        <f t="shared" si="28"/>
        <v>4</v>
      </c>
      <c r="F594" s="13">
        <v>45397</v>
      </c>
      <c r="G594" s="14">
        <v>5.347222222222222E-2</v>
      </c>
      <c r="H594" s="14">
        <v>9.8611111111111108E-2</v>
      </c>
      <c r="I594" s="15">
        <v>65</v>
      </c>
      <c r="J594" s="12" t="s">
        <v>15</v>
      </c>
      <c r="K594" s="12" t="s">
        <v>22</v>
      </c>
      <c r="L594" s="16">
        <v>1</v>
      </c>
      <c r="M594" s="15">
        <v>8.2799999999999994</v>
      </c>
      <c r="N594" s="15">
        <v>4.25</v>
      </c>
      <c r="O594" s="15">
        <v>1.67</v>
      </c>
      <c r="P594" s="12" t="b">
        <v>0</v>
      </c>
      <c r="Q594" s="19">
        <f t="shared" si="29"/>
        <v>5.92</v>
      </c>
    </row>
    <row r="595" spans="1:17" x14ac:dyDescent="0.25">
      <c r="A595" s="12">
        <v>854388</v>
      </c>
      <c r="B595" s="12" t="s">
        <v>13</v>
      </c>
      <c r="C595" s="12" t="s">
        <v>34</v>
      </c>
      <c r="D595" s="12">
        <f t="shared" si="27"/>
        <v>2024</v>
      </c>
      <c r="E595" s="12">
        <f t="shared" si="28"/>
        <v>9</v>
      </c>
      <c r="F595" s="13">
        <v>45538</v>
      </c>
      <c r="G595" s="14">
        <v>0.68472222222222223</v>
      </c>
      <c r="H595" s="14">
        <v>0.70416666666666661</v>
      </c>
      <c r="I595" s="15">
        <v>28</v>
      </c>
      <c r="J595" s="12" t="s">
        <v>15</v>
      </c>
      <c r="K595" s="12" t="s">
        <v>28</v>
      </c>
      <c r="L595" s="16">
        <v>3</v>
      </c>
      <c r="M595" s="15">
        <v>24.05</v>
      </c>
      <c r="N595" s="15">
        <v>6.75</v>
      </c>
      <c r="O595" s="15">
        <v>0.91</v>
      </c>
      <c r="P595" s="12" t="b">
        <v>0</v>
      </c>
      <c r="Q595" s="19">
        <f t="shared" si="29"/>
        <v>7.66</v>
      </c>
    </row>
    <row r="596" spans="1:17" x14ac:dyDescent="0.25">
      <c r="A596" s="12">
        <v>881828</v>
      </c>
      <c r="B596" s="12" t="s">
        <v>26</v>
      </c>
      <c r="C596" s="12" t="s">
        <v>34</v>
      </c>
      <c r="D596" s="12">
        <f t="shared" si="27"/>
        <v>2024</v>
      </c>
      <c r="E596" s="12">
        <f t="shared" si="28"/>
        <v>5</v>
      </c>
      <c r="F596" s="13">
        <v>45437</v>
      </c>
      <c r="G596" s="14">
        <v>0.97222222222222221</v>
      </c>
      <c r="H596" s="14">
        <v>0.98819444444444438</v>
      </c>
      <c r="I596" s="15">
        <v>23</v>
      </c>
      <c r="J596" s="12" t="s">
        <v>15</v>
      </c>
      <c r="K596" s="12" t="s">
        <v>16</v>
      </c>
      <c r="L596" s="16">
        <v>0</v>
      </c>
      <c r="M596" s="15">
        <v>19.18</v>
      </c>
      <c r="N596" s="15">
        <v>3</v>
      </c>
      <c r="O596" s="15">
        <v>3.06</v>
      </c>
      <c r="P596" s="12" t="b">
        <v>1</v>
      </c>
      <c r="Q596" s="19">
        <f t="shared" si="29"/>
        <v>6.0600000000000005</v>
      </c>
    </row>
    <row r="597" spans="1:17" x14ac:dyDescent="0.25">
      <c r="A597" s="12">
        <v>379825</v>
      </c>
      <c r="B597" s="12" t="s">
        <v>38</v>
      </c>
      <c r="C597" s="12" t="s">
        <v>17</v>
      </c>
      <c r="D597" s="12">
        <f t="shared" si="27"/>
        <v>2025</v>
      </c>
      <c r="E597" s="12">
        <f t="shared" si="28"/>
        <v>4</v>
      </c>
      <c r="F597" s="13">
        <v>45767</v>
      </c>
      <c r="G597" s="14">
        <v>0.63541666666666663</v>
      </c>
      <c r="H597" s="14">
        <v>0.66249999999999998</v>
      </c>
      <c r="I597" s="15">
        <v>39</v>
      </c>
      <c r="J597" s="12" t="s">
        <v>15</v>
      </c>
      <c r="K597" s="12" t="s">
        <v>16</v>
      </c>
      <c r="L597" s="16">
        <v>5</v>
      </c>
      <c r="M597" s="15">
        <v>1.1399999999999999</v>
      </c>
      <c r="N597" s="15">
        <v>9.25</v>
      </c>
      <c r="O597" s="15">
        <v>0.4</v>
      </c>
      <c r="P597" s="12" t="b">
        <v>1</v>
      </c>
      <c r="Q597" s="19">
        <f t="shared" si="29"/>
        <v>9.65</v>
      </c>
    </row>
    <row r="598" spans="1:17" x14ac:dyDescent="0.25">
      <c r="A598" s="12">
        <v>917707</v>
      </c>
      <c r="B598" s="12" t="s">
        <v>36</v>
      </c>
      <c r="C598" s="12" t="s">
        <v>34</v>
      </c>
      <c r="D598" s="12">
        <f t="shared" si="27"/>
        <v>2025</v>
      </c>
      <c r="E598" s="12">
        <f t="shared" si="28"/>
        <v>1</v>
      </c>
      <c r="F598" s="13">
        <v>45682</v>
      </c>
      <c r="G598" s="14">
        <v>0.16666666666666666</v>
      </c>
      <c r="H598" s="14">
        <v>0.22708333333333333</v>
      </c>
      <c r="I598" s="15">
        <v>87</v>
      </c>
      <c r="J598" s="12" t="s">
        <v>21</v>
      </c>
      <c r="K598" s="12" t="s">
        <v>28</v>
      </c>
      <c r="L598" s="16">
        <v>1</v>
      </c>
      <c r="M598" s="15">
        <v>21.38</v>
      </c>
      <c r="N598" s="15">
        <v>5.75</v>
      </c>
      <c r="O598" s="15">
        <v>2.46</v>
      </c>
      <c r="P598" s="12" t="b">
        <v>1</v>
      </c>
      <c r="Q598" s="19">
        <f t="shared" si="29"/>
        <v>8.2100000000000009</v>
      </c>
    </row>
    <row r="599" spans="1:17" x14ac:dyDescent="0.25">
      <c r="A599" s="12">
        <v>244192</v>
      </c>
      <c r="B599" s="12" t="s">
        <v>23</v>
      </c>
      <c r="C599" s="12" t="s">
        <v>30</v>
      </c>
      <c r="D599" s="12">
        <f t="shared" si="27"/>
        <v>2024</v>
      </c>
      <c r="E599" s="12">
        <f t="shared" si="28"/>
        <v>6</v>
      </c>
      <c r="F599" s="13">
        <v>45467</v>
      </c>
      <c r="G599" s="14">
        <v>0.75138888888888899</v>
      </c>
      <c r="H599" s="14">
        <v>0.76111111111111107</v>
      </c>
      <c r="I599" s="15">
        <v>14</v>
      </c>
      <c r="J599" s="12" t="s">
        <v>21</v>
      </c>
      <c r="K599" s="12" t="s">
        <v>18</v>
      </c>
      <c r="L599" s="16">
        <v>2</v>
      </c>
      <c r="M599" s="15">
        <v>23.78</v>
      </c>
      <c r="N599" s="15">
        <v>7</v>
      </c>
      <c r="O599" s="15">
        <v>0.67</v>
      </c>
      <c r="P599" s="12" t="b">
        <v>0</v>
      </c>
      <c r="Q599" s="19">
        <f t="shared" si="29"/>
        <v>7.67</v>
      </c>
    </row>
    <row r="600" spans="1:17" x14ac:dyDescent="0.25">
      <c r="A600" s="12">
        <v>803950</v>
      </c>
      <c r="B600" s="12" t="s">
        <v>19</v>
      </c>
      <c r="C600" s="12" t="s">
        <v>30</v>
      </c>
      <c r="D600" s="12">
        <f t="shared" si="27"/>
        <v>2024</v>
      </c>
      <c r="E600" s="12">
        <f t="shared" si="28"/>
        <v>2</v>
      </c>
      <c r="F600" s="13">
        <v>45343</v>
      </c>
      <c r="G600" s="14">
        <v>0.36944444444444446</v>
      </c>
      <c r="H600" s="14">
        <v>0.39166666666666666</v>
      </c>
      <c r="I600" s="15">
        <v>32</v>
      </c>
      <c r="J600" s="12" t="s">
        <v>21</v>
      </c>
      <c r="K600" s="12" t="s">
        <v>22</v>
      </c>
      <c r="L600" s="16">
        <v>3</v>
      </c>
      <c r="M600" s="15">
        <v>17.350000000000001</v>
      </c>
      <c r="N600" s="15">
        <v>8.25</v>
      </c>
      <c r="O600" s="15">
        <v>2.6</v>
      </c>
      <c r="P600" s="12" t="b">
        <v>0</v>
      </c>
      <c r="Q600" s="19">
        <f t="shared" si="29"/>
        <v>10.85</v>
      </c>
    </row>
    <row r="601" spans="1:17" x14ac:dyDescent="0.25">
      <c r="A601" s="12">
        <v>358771</v>
      </c>
      <c r="B601" s="12" t="s">
        <v>33</v>
      </c>
      <c r="C601" s="12" t="s">
        <v>24</v>
      </c>
      <c r="D601" s="12">
        <f t="shared" si="27"/>
        <v>2024</v>
      </c>
      <c r="E601" s="12">
        <f t="shared" si="28"/>
        <v>2</v>
      </c>
      <c r="F601" s="13">
        <v>45324</v>
      </c>
      <c r="G601" s="14">
        <v>0.48680555555555555</v>
      </c>
      <c r="H601" s="14">
        <v>0.54722222222222217</v>
      </c>
      <c r="I601" s="15">
        <v>87</v>
      </c>
      <c r="J601" s="12" t="s">
        <v>21</v>
      </c>
      <c r="K601" s="12" t="s">
        <v>28</v>
      </c>
      <c r="L601" s="16">
        <v>3</v>
      </c>
      <c r="M601" s="15">
        <v>15.48</v>
      </c>
      <c r="N601" s="15">
        <v>8.25</v>
      </c>
      <c r="O601" s="15">
        <v>2.23</v>
      </c>
      <c r="P601" s="12" t="b">
        <v>0</v>
      </c>
      <c r="Q601" s="19">
        <f t="shared" si="29"/>
        <v>10.48</v>
      </c>
    </row>
    <row r="602" spans="1:17" x14ac:dyDescent="0.25">
      <c r="A602" s="12">
        <v>722650</v>
      </c>
      <c r="B602" s="12" t="s">
        <v>29</v>
      </c>
      <c r="C602" s="12" t="s">
        <v>20</v>
      </c>
      <c r="D602" s="12">
        <f t="shared" si="27"/>
        <v>2025</v>
      </c>
      <c r="E602" s="12">
        <f t="shared" si="28"/>
        <v>5</v>
      </c>
      <c r="F602" s="13">
        <v>45790</v>
      </c>
      <c r="G602" s="14">
        <v>0.18472222222222223</v>
      </c>
      <c r="H602" s="14">
        <v>0.19444444444444445</v>
      </c>
      <c r="I602" s="15">
        <v>14</v>
      </c>
      <c r="J602" s="12" t="s">
        <v>15</v>
      </c>
      <c r="K602" s="12" t="s">
        <v>31</v>
      </c>
      <c r="L602" s="16">
        <v>3</v>
      </c>
      <c r="M602" s="15">
        <v>20.76</v>
      </c>
      <c r="N602" s="15">
        <v>6.75</v>
      </c>
      <c r="O602" s="15">
        <v>0.13</v>
      </c>
      <c r="P602" s="12" t="b">
        <v>0</v>
      </c>
      <c r="Q602" s="19">
        <f t="shared" si="29"/>
        <v>6.88</v>
      </c>
    </row>
    <row r="603" spans="1:17" x14ac:dyDescent="0.25">
      <c r="A603" s="12">
        <v>357657</v>
      </c>
      <c r="B603" s="12" t="s">
        <v>29</v>
      </c>
      <c r="C603" s="12" t="s">
        <v>20</v>
      </c>
      <c r="D603" s="12">
        <f t="shared" si="27"/>
        <v>2024</v>
      </c>
      <c r="E603" s="12">
        <f t="shared" si="28"/>
        <v>11</v>
      </c>
      <c r="F603" s="13">
        <v>45599</v>
      </c>
      <c r="G603" s="14">
        <v>0.27986111111111112</v>
      </c>
      <c r="H603" s="14">
        <v>0.2902777777777778</v>
      </c>
      <c r="I603" s="15">
        <v>15</v>
      </c>
      <c r="J603" s="12" t="s">
        <v>21</v>
      </c>
      <c r="K603" s="12" t="s">
        <v>22</v>
      </c>
      <c r="L603" s="16">
        <v>5</v>
      </c>
      <c r="M603" s="15">
        <v>24.08</v>
      </c>
      <c r="N603" s="15">
        <v>10.75</v>
      </c>
      <c r="O603" s="15">
        <v>0.95</v>
      </c>
      <c r="P603" s="12" t="b">
        <v>1</v>
      </c>
      <c r="Q603" s="19">
        <f t="shared" si="29"/>
        <v>11.7</v>
      </c>
    </row>
    <row r="604" spans="1:17" x14ac:dyDescent="0.25">
      <c r="A604" s="12">
        <v>560905</v>
      </c>
      <c r="B604" s="12" t="s">
        <v>33</v>
      </c>
      <c r="C604" s="12" t="s">
        <v>32</v>
      </c>
      <c r="D604" s="12">
        <f t="shared" si="27"/>
        <v>2024</v>
      </c>
      <c r="E604" s="12">
        <f t="shared" si="28"/>
        <v>8</v>
      </c>
      <c r="F604" s="13">
        <v>45514</v>
      </c>
      <c r="G604" s="14">
        <v>7.6388888888888895E-2</v>
      </c>
      <c r="H604" s="14">
        <v>0.12430555555555556</v>
      </c>
      <c r="I604" s="15">
        <v>69</v>
      </c>
      <c r="J604" s="12" t="s">
        <v>15</v>
      </c>
      <c r="K604" s="12" t="s">
        <v>31</v>
      </c>
      <c r="L604" s="16">
        <v>2</v>
      </c>
      <c r="M604" s="15">
        <v>15.52</v>
      </c>
      <c r="N604" s="15">
        <v>5.5</v>
      </c>
      <c r="O604" s="15">
        <v>0.27</v>
      </c>
      <c r="P604" s="12" t="b">
        <v>1</v>
      </c>
      <c r="Q604" s="19">
        <f t="shared" si="29"/>
        <v>5.77</v>
      </c>
    </row>
    <row r="605" spans="1:17" x14ac:dyDescent="0.25">
      <c r="A605" s="12">
        <v>642081</v>
      </c>
      <c r="B605" s="12" t="s">
        <v>23</v>
      </c>
      <c r="C605" s="12" t="s">
        <v>39</v>
      </c>
      <c r="D605" s="12">
        <f t="shared" si="27"/>
        <v>2025</v>
      </c>
      <c r="E605" s="12">
        <f t="shared" si="28"/>
        <v>5</v>
      </c>
      <c r="F605" s="13">
        <v>45793</v>
      </c>
      <c r="G605" s="14">
        <v>0.84166666666666667</v>
      </c>
      <c r="H605" s="14">
        <v>0.8881944444444444</v>
      </c>
      <c r="I605" s="15">
        <v>67</v>
      </c>
      <c r="J605" s="12" t="s">
        <v>15</v>
      </c>
      <c r="K605" s="12" t="s">
        <v>22</v>
      </c>
      <c r="L605" s="16">
        <v>0</v>
      </c>
      <c r="M605" s="15">
        <v>4.9000000000000004</v>
      </c>
      <c r="N605" s="15">
        <v>3</v>
      </c>
      <c r="O605" s="15">
        <v>1.76</v>
      </c>
      <c r="P605" s="12" t="b">
        <v>0</v>
      </c>
      <c r="Q605" s="19">
        <f t="shared" si="29"/>
        <v>4.76</v>
      </c>
    </row>
    <row r="606" spans="1:17" x14ac:dyDescent="0.25">
      <c r="A606" s="12">
        <v>829928</v>
      </c>
      <c r="B606" s="12" t="s">
        <v>29</v>
      </c>
      <c r="C606" s="12" t="s">
        <v>34</v>
      </c>
      <c r="D606" s="12">
        <f t="shared" si="27"/>
        <v>2024</v>
      </c>
      <c r="E606" s="12">
        <f t="shared" si="28"/>
        <v>11</v>
      </c>
      <c r="F606" s="13">
        <v>45597</v>
      </c>
      <c r="G606" s="14">
        <v>0.3034722222222222</v>
      </c>
      <c r="H606" s="14">
        <v>0.34652777777777777</v>
      </c>
      <c r="I606" s="15">
        <v>62</v>
      </c>
      <c r="J606" s="12" t="s">
        <v>21</v>
      </c>
      <c r="K606" s="12" t="s">
        <v>31</v>
      </c>
      <c r="L606" s="16">
        <v>0</v>
      </c>
      <c r="M606" s="15">
        <v>4.88</v>
      </c>
      <c r="N606" s="15">
        <v>4.5</v>
      </c>
      <c r="O606" s="15">
        <v>1.77</v>
      </c>
      <c r="P606" s="12" t="b">
        <v>0</v>
      </c>
      <c r="Q606" s="19">
        <f t="shared" si="29"/>
        <v>6.27</v>
      </c>
    </row>
    <row r="607" spans="1:17" x14ac:dyDescent="0.25">
      <c r="A607" s="12">
        <v>847251</v>
      </c>
      <c r="B607" s="12" t="s">
        <v>19</v>
      </c>
      <c r="C607" s="12" t="s">
        <v>39</v>
      </c>
      <c r="D607" s="12">
        <f t="shared" si="27"/>
        <v>2024</v>
      </c>
      <c r="E607" s="12">
        <f t="shared" si="28"/>
        <v>3</v>
      </c>
      <c r="F607" s="13">
        <v>45362</v>
      </c>
      <c r="G607" s="14">
        <v>4.4444444444444446E-2</v>
      </c>
      <c r="H607" s="14">
        <v>7.3611111111111113E-2</v>
      </c>
      <c r="I607" s="15">
        <v>42</v>
      </c>
      <c r="J607" s="12" t="s">
        <v>21</v>
      </c>
      <c r="K607" s="12" t="s">
        <v>16</v>
      </c>
      <c r="L607" s="16">
        <v>5</v>
      </c>
      <c r="M607" s="15">
        <v>18.46</v>
      </c>
      <c r="N607" s="15">
        <v>10.75</v>
      </c>
      <c r="O607" s="15">
        <v>0.27</v>
      </c>
      <c r="P607" s="12" t="b">
        <v>0</v>
      </c>
      <c r="Q607" s="19">
        <f t="shared" si="29"/>
        <v>11.02</v>
      </c>
    </row>
    <row r="608" spans="1:17" x14ac:dyDescent="0.25">
      <c r="A608" s="12">
        <v>840532</v>
      </c>
      <c r="B608" s="12" t="s">
        <v>36</v>
      </c>
      <c r="C608" s="12" t="s">
        <v>37</v>
      </c>
      <c r="D608" s="12">
        <f t="shared" si="27"/>
        <v>2024</v>
      </c>
      <c r="E608" s="12">
        <f t="shared" si="28"/>
        <v>3</v>
      </c>
      <c r="F608" s="13">
        <v>45358</v>
      </c>
      <c r="G608" s="14">
        <v>0.2590277777777778</v>
      </c>
      <c r="H608" s="14">
        <v>0.3125</v>
      </c>
      <c r="I608" s="15">
        <v>77</v>
      </c>
      <c r="J608" s="12" t="s">
        <v>21</v>
      </c>
      <c r="K608" s="12" t="s">
        <v>22</v>
      </c>
      <c r="L608" s="16">
        <v>4</v>
      </c>
      <c r="M608" s="15">
        <v>23.77</v>
      </c>
      <c r="N608" s="15">
        <v>9.5</v>
      </c>
      <c r="O608" s="15">
        <v>1.1399999999999999</v>
      </c>
      <c r="P608" s="12" t="b">
        <v>0</v>
      </c>
      <c r="Q608" s="19">
        <f t="shared" si="29"/>
        <v>10.64</v>
      </c>
    </row>
    <row r="609" spans="1:17" x14ac:dyDescent="0.25">
      <c r="A609" s="12">
        <v>499095</v>
      </c>
      <c r="B609" s="12" t="s">
        <v>35</v>
      </c>
      <c r="C609" s="12" t="s">
        <v>34</v>
      </c>
      <c r="D609" s="12">
        <f t="shared" si="27"/>
        <v>2024</v>
      </c>
      <c r="E609" s="12">
        <f t="shared" si="28"/>
        <v>9</v>
      </c>
      <c r="F609" s="13">
        <v>45552</v>
      </c>
      <c r="G609" s="14">
        <v>0.3520833333333333</v>
      </c>
      <c r="H609" s="14">
        <v>0.40902777777777777</v>
      </c>
      <c r="I609" s="15">
        <v>82</v>
      </c>
      <c r="J609" s="12" t="s">
        <v>15</v>
      </c>
      <c r="K609" s="12" t="s">
        <v>16</v>
      </c>
      <c r="L609" s="16">
        <v>1</v>
      </c>
      <c r="M609" s="15">
        <v>4.88</v>
      </c>
      <c r="N609" s="15">
        <v>4.25</v>
      </c>
      <c r="O609" s="15">
        <v>2.14</v>
      </c>
      <c r="P609" s="12" t="b">
        <v>0</v>
      </c>
      <c r="Q609" s="19">
        <f t="shared" si="29"/>
        <v>6.3900000000000006</v>
      </c>
    </row>
    <row r="610" spans="1:17" x14ac:dyDescent="0.25">
      <c r="A610" s="12">
        <v>539963</v>
      </c>
      <c r="B610" s="12" t="s">
        <v>26</v>
      </c>
      <c r="C610" s="12" t="s">
        <v>32</v>
      </c>
      <c r="D610" s="12">
        <f t="shared" si="27"/>
        <v>2024</v>
      </c>
      <c r="E610" s="12">
        <f t="shared" si="28"/>
        <v>12</v>
      </c>
      <c r="F610" s="13">
        <v>45638</v>
      </c>
      <c r="G610" s="14">
        <v>0.61875000000000002</v>
      </c>
      <c r="H610" s="14">
        <v>0.65069444444444446</v>
      </c>
      <c r="I610" s="15">
        <v>46</v>
      </c>
      <c r="J610" s="12" t="s">
        <v>15</v>
      </c>
      <c r="K610" s="12" t="s">
        <v>18</v>
      </c>
      <c r="L610" s="16">
        <v>1</v>
      </c>
      <c r="M610" s="15">
        <v>24.03</v>
      </c>
      <c r="N610" s="15">
        <v>4.25</v>
      </c>
      <c r="O610" s="15">
        <v>0.01</v>
      </c>
      <c r="P610" s="12" t="b">
        <v>0</v>
      </c>
      <c r="Q610" s="19">
        <f t="shared" si="29"/>
        <v>4.26</v>
      </c>
    </row>
    <row r="611" spans="1:17" x14ac:dyDescent="0.25">
      <c r="A611" s="12">
        <v>902575</v>
      </c>
      <c r="B611" s="12" t="s">
        <v>26</v>
      </c>
      <c r="C611" s="12" t="s">
        <v>14</v>
      </c>
      <c r="D611" s="12">
        <f t="shared" si="27"/>
        <v>2024</v>
      </c>
      <c r="E611" s="12">
        <f t="shared" si="28"/>
        <v>12</v>
      </c>
      <c r="F611" s="13">
        <v>45648</v>
      </c>
      <c r="G611" s="14">
        <v>0.23819444444444446</v>
      </c>
      <c r="H611" s="14">
        <v>0.28888888888888892</v>
      </c>
      <c r="I611" s="15">
        <v>73</v>
      </c>
      <c r="J611" s="12" t="s">
        <v>21</v>
      </c>
      <c r="K611" s="12" t="s">
        <v>22</v>
      </c>
      <c r="L611" s="16">
        <v>0</v>
      </c>
      <c r="M611" s="15">
        <v>15.4</v>
      </c>
      <c r="N611" s="15">
        <v>4.5</v>
      </c>
      <c r="O611" s="15">
        <v>2.4700000000000002</v>
      </c>
      <c r="P611" s="12" t="b">
        <v>1</v>
      </c>
      <c r="Q611" s="19">
        <f t="shared" si="29"/>
        <v>6.9700000000000006</v>
      </c>
    </row>
    <row r="612" spans="1:17" x14ac:dyDescent="0.25">
      <c r="A612" s="12">
        <v>327408</v>
      </c>
      <c r="B612" s="12" t="s">
        <v>38</v>
      </c>
      <c r="C612" s="12" t="s">
        <v>39</v>
      </c>
      <c r="D612" s="12">
        <f t="shared" si="27"/>
        <v>2024</v>
      </c>
      <c r="E612" s="12">
        <f t="shared" si="28"/>
        <v>12</v>
      </c>
      <c r="F612" s="13">
        <v>45644</v>
      </c>
      <c r="G612" s="14">
        <v>0.4284722222222222</v>
      </c>
      <c r="H612" s="14">
        <v>0.47152777777777777</v>
      </c>
      <c r="I612" s="15">
        <v>62</v>
      </c>
      <c r="J612" s="12" t="s">
        <v>21</v>
      </c>
      <c r="K612" s="12" t="s">
        <v>18</v>
      </c>
      <c r="L612" s="16">
        <v>4</v>
      </c>
      <c r="M612" s="15">
        <v>15.2</v>
      </c>
      <c r="N612" s="15">
        <v>9.5</v>
      </c>
      <c r="O612" s="15">
        <v>0.73</v>
      </c>
      <c r="P612" s="12" t="b">
        <v>0</v>
      </c>
      <c r="Q612" s="19">
        <f t="shared" si="29"/>
        <v>10.23</v>
      </c>
    </row>
    <row r="613" spans="1:17" x14ac:dyDescent="0.25">
      <c r="A613" s="12">
        <v>673929</v>
      </c>
      <c r="B613" s="12" t="s">
        <v>26</v>
      </c>
      <c r="C613" s="12" t="s">
        <v>17</v>
      </c>
      <c r="D613" s="12">
        <f t="shared" si="27"/>
        <v>2025</v>
      </c>
      <c r="E613" s="12">
        <f t="shared" si="28"/>
        <v>5</v>
      </c>
      <c r="F613" s="13">
        <v>45780</v>
      </c>
      <c r="G613" s="14">
        <v>0.27499999999999997</v>
      </c>
      <c r="H613" s="14">
        <v>0.33124999999999999</v>
      </c>
      <c r="I613" s="15">
        <v>81</v>
      </c>
      <c r="J613" s="12" t="s">
        <v>15</v>
      </c>
      <c r="K613" s="12" t="s">
        <v>18</v>
      </c>
      <c r="L613" s="16">
        <v>1</v>
      </c>
      <c r="M613" s="15">
        <v>4.13</v>
      </c>
      <c r="N613" s="15">
        <v>4.25</v>
      </c>
      <c r="O613" s="15">
        <v>3.27</v>
      </c>
      <c r="P613" s="12" t="b">
        <v>1</v>
      </c>
      <c r="Q613" s="19">
        <f t="shared" si="29"/>
        <v>7.52</v>
      </c>
    </row>
    <row r="614" spans="1:17" x14ac:dyDescent="0.25">
      <c r="A614" s="12">
        <v>138504</v>
      </c>
      <c r="B614" s="12" t="s">
        <v>23</v>
      </c>
      <c r="C614" s="12" t="s">
        <v>14</v>
      </c>
      <c r="D614" s="12">
        <f t="shared" si="27"/>
        <v>2025</v>
      </c>
      <c r="E614" s="12">
        <f t="shared" si="28"/>
        <v>3</v>
      </c>
      <c r="F614" s="13">
        <v>45741</v>
      </c>
      <c r="G614" s="14">
        <v>1.7361111111111112E-2</v>
      </c>
      <c r="H614" s="14">
        <v>7.7777777777777779E-2</v>
      </c>
      <c r="I614" s="15">
        <v>87</v>
      </c>
      <c r="J614" s="12" t="s">
        <v>21</v>
      </c>
      <c r="K614" s="12" t="s">
        <v>28</v>
      </c>
      <c r="L614" s="16">
        <v>0</v>
      </c>
      <c r="M614" s="15">
        <v>1.7</v>
      </c>
      <c r="N614" s="15">
        <v>4.5</v>
      </c>
      <c r="O614" s="15">
        <v>1.25</v>
      </c>
      <c r="P614" s="12" t="b">
        <v>0</v>
      </c>
      <c r="Q614" s="19">
        <f t="shared" si="29"/>
        <v>5.75</v>
      </c>
    </row>
    <row r="615" spans="1:17" x14ac:dyDescent="0.25">
      <c r="A615" s="12">
        <v>286906</v>
      </c>
      <c r="B615" s="12" t="s">
        <v>23</v>
      </c>
      <c r="C615" s="12" t="s">
        <v>32</v>
      </c>
      <c r="D615" s="12">
        <f t="shared" si="27"/>
        <v>2025</v>
      </c>
      <c r="E615" s="12">
        <f t="shared" si="28"/>
        <v>4</v>
      </c>
      <c r="F615" s="13">
        <v>45766</v>
      </c>
      <c r="G615" s="14">
        <v>0.64722222222222225</v>
      </c>
      <c r="H615" s="14">
        <v>0.70694444444444438</v>
      </c>
      <c r="I615" s="15">
        <v>86</v>
      </c>
      <c r="J615" s="12" t="s">
        <v>15</v>
      </c>
      <c r="K615" s="12" t="s">
        <v>31</v>
      </c>
      <c r="L615" s="16">
        <v>5</v>
      </c>
      <c r="M615" s="15">
        <v>14.68</v>
      </c>
      <c r="N615" s="15">
        <v>9.25</v>
      </c>
      <c r="O615" s="15">
        <v>4.66</v>
      </c>
      <c r="P615" s="12" t="b">
        <v>1</v>
      </c>
      <c r="Q615" s="19">
        <f t="shared" si="29"/>
        <v>13.91</v>
      </c>
    </row>
    <row r="616" spans="1:17" x14ac:dyDescent="0.25">
      <c r="A616" s="12">
        <v>197649</v>
      </c>
      <c r="B616" s="12" t="s">
        <v>26</v>
      </c>
      <c r="C616" s="12" t="s">
        <v>37</v>
      </c>
      <c r="D616" s="12">
        <f t="shared" si="27"/>
        <v>2024</v>
      </c>
      <c r="E616" s="12">
        <f t="shared" si="28"/>
        <v>10</v>
      </c>
      <c r="F616" s="13">
        <v>45578</v>
      </c>
      <c r="G616" s="14">
        <v>0.27569444444444446</v>
      </c>
      <c r="H616" s="14">
        <v>0.31597222222222221</v>
      </c>
      <c r="I616" s="15">
        <v>58</v>
      </c>
      <c r="J616" s="12" t="s">
        <v>15</v>
      </c>
      <c r="K616" s="12" t="s">
        <v>31</v>
      </c>
      <c r="L616" s="16">
        <v>4</v>
      </c>
      <c r="M616" s="15">
        <v>2.09</v>
      </c>
      <c r="N616" s="15">
        <v>8</v>
      </c>
      <c r="O616" s="15">
        <v>2.35</v>
      </c>
      <c r="P616" s="12" t="b">
        <v>1</v>
      </c>
      <c r="Q616" s="19">
        <f t="shared" si="29"/>
        <v>10.35</v>
      </c>
    </row>
    <row r="617" spans="1:17" x14ac:dyDescent="0.25">
      <c r="A617" s="12">
        <v>227950</v>
      </c>
      <c r="B617" s="12" t="s">
        <v>26</v>
      </c>
      <c r="C617" s="12" t="s">
        <v>37</v>
      </c>
      <c r="D617" s="12">
        <f t="shared" si="27"/>
        <v>2025</v>
      </c>
      <c r="E617" s="12">
        <f t="shared" si="28"/>
        <v>2</v>
      </c>
      <c r="F617" s="13">
        <v>45701</v>
      </c>
      <c r="G617" s="14">
        <v>0.37361111111111112</v>
      </c>
      <c r="H617" s="14">
        <v>0.41666666666666669</v>
      </c>
      <c r="I617" s="15">
        <v>62</v>
      </c>
      <c r="J617" s="12" t="s">
        <v>15</v>
      </c>
      <c r="K617" s="12" t="s">
        <v>16</v>
      </c>
      <c r="L617" s="16">
        <v>4</v>
      </c>
      <c r="M617" s="15">
        <v>1.93</v>
      </c>
      <c r="N617" s="15">
        <v>8</v>
      </c>
      <c r="O617" s="15">
        <v>1.71</v>
      </c>
      <c r="P617" s="12" t="b">
        <v>0</v>
      </c>
      <c r="Q617" s="19">
        <f t="shared" si="29"/>
        <v>9.7100000000000009</v>
      </c>
    </row>
    <row r="618" spans="1:17" x14ac:dyDescent="0.25">
      <c r="A618" s="12">
        <v>759531</v>
      </c>
      <c r="B618" s="12" t="s">
        <v>29</v>
      </c>
      <c r="C618" s="12" t="s">
        <v>27</v>
      </c>
      <c r="D618" s="12">
        <f t="shared" si="27"/>
        <v>2025</v>
      </c>
      <c r="E618" s="12">
        <f t="shared" si="28"/>
        <v>1</v>
      </c>
      <c r="F618" s="13">
        <v>45667</v>
      </c>
      <c r="G618" s="14">
        <v>0.67152777777777783</v>
      </c>
      <c r="H618" s="14">
        <v>0.7319444444444444</v>
      </c>
      <c r="I618" s="15">
        <v>87</v>
      </c>
      <c r="J618" s="12" t="s">
        <v>21</v>
      </c>
      <c r="K618" s="12" t="s">
        <v>31</v>
      </c>
      <c r="L618" s="16">
        <v>4</v>
      </c>
      <c r="M618" s="15">
        <v>21.27</v>
      </c>
      <c r="N618" s="15">
        <v>9.5</v>
      </c>
      <c r="O618" s="15">
        <v>0.78</v>
      </c>
      <c r="P618" s="12" t="b">
        <v>0</v>
      </c>
      <c r="Q618" s="19">
        <f t="shared" si="29"/>
        <v>10.28</v>
      </c>
    </row>
    <row r="619" spans="1:17" x14ac:dyDescent="0.25">
      <c r="A619" s="12">
        <v>703080</v>
      </c>
      <c r="B619" s="12" t="s">
        <v>38</v>
      </c>
      <c r="C619" s="12" t="s">
        <v>37</v>
      </c>
      <c r="D619" s="12">
        <f t="shared" si="27"/>
        <v>2024</v>
      </c>
      <c r="E619" s="12">
        <f t="shared" si="28"/>
        <v>4</v>
      </c>
      <c r="F619" s="13">
        <v>45392</v>
      </c>
      <c r="G619" s="14">
        <v>0.75069444444444444</v>
      </c>
      <c r="H619" s="14">
        <v>0.81180555555555556</v>
      </c>
      <c r="I619" s="15">
        <v>88</v>
      </c>
      <c r="J619" s="12" t="s">
        <v>21</v>
      </c>
      <c r="K619" s="12" t="s">
        <v>22</v>
      </c>
      <c r="L619" s="16">
        <v>5</v>
      </c>
      <c r="M619" s="15">
        <v>15.98</v>
      </c>
      <c r="N619" s="15">
        <v>10.75</v>
      </c>
      <c r="O619" s="15">
        <v>1.48</v>
      </c>
      <c r="P619" s="12" t="b">
        <v>0</v>
      </c>
      <c r="Q619" s="19">
        <f t="shared" si="29"/>
        <v>12.23</v>
      </c>
    </row>
    <row r="620" spans="1:17" x14ac:dyDescent="0.25">
      <c r="A620" s="12">
        <v>288646</v>
      </c>
      <c r="B620" s="12" t="s">
        <v>38</v>
      </c>
      <c r="C620" s="12" t="s">
        <v>30</v>
      </c>
      <c r="D620" s="12">
        <f t="shared" si="27"/>
        <v>2024</v>
      </c>
      <c r="E620" s="12">
        <f t="shared" si="28"/>
        <v>8</v>
      </c>
      <c r="F620" s="13">
        <v>45517</v>
      </c>
      <c r="G620" s="14">
        <v>0.62847222222222221</v>
      </c>
      <c r="H620" s="14">
        <v>0.65208333333333335</v>
      </c>
      <c r="I620" s="15">
        <v>34</v>
      </c>
      <c r="J620" s="12" t="s">
        <v>15</v>
      </c>
      <c r="K620" s="12" t="s">
        <v>18</v>
      </c>
      <c r="L620" s="16">
        <v>0</v>
      </c>
      <c r="M620" s="15">
        <v>11.89</v>
      </c>
      <c r="N620" s="15">
        <v>3</v>
      </c>
      <c r="O620" s="15">
        <v>2.39</v>
      </c>
      <c r="P620" s="12" t="b">
        <v>0</v>
      </c>
      <c r="Q620" s="19">
        <f t="shared" si="29"/>
        <v>5.3900000000000006</v>
      </c>
    </row>
    <row r="621" spans="1:17" x14ac:dyDescent="0.25">
      <c r="A621" s="12">
        <v>873291</v>
      </c>
      <c r="B621" s="12" t="s">
        <v>19</v>
      </c>
      <c r="C621" s="12" t="s">
        <v>17</v>
      </c>
      <c r="D621" s="12">
        <f t="shared" si="27"/>
        <v>2024</v>
      </c>
      <c r="E621" s="12">
        <f t="shared" si="28"/>
        <v>11</v>
      </c>
      <c r="F621" s="13">
        <v>45614</v>
      </c>
      <c r="G621" s="14">
        <v>5.4166666666666669E-2</v>
      </c>
      <c r="H621" s="14">
        <v>9.7222222222222224E-2</v>
      </c>
      <c r="I621" s="15">
        <v>62</v>
      </c>
      <c r="J621" s="12" t="s">
        <v>15</v>
      </c>
      <c r="K621" s="12" t="s">
        <v>28</v>
      </c>
      <c r="L621" s="16">
        <v>2</v>
      </c>
      <c r="M621" s="15">
        <v>14.23</v>
      </c>
      <c r="N621" s="15">
        <v>5.5</v>
      </c>
      <c r="O621" s="15">
        <v>1.91</v>
      </c>
      <c r="P621" s="12" t="b">
        <v>0</v>
      </c>
      <c r="Q621" s="19">
        <f t="shared" si="29"/>
        <v>7.41</v>
      </c>
    </row>
    <row r="622" spans="1:17" x14ac:dyDescent="0.25">
      <c r="A622" s="12">
        <v>111846</v>
      </c>
      <c r="B622" s="12" t="s">
        <v>19</v>
      </c>
      <c r="C622" s="12" t="s">
        <v>32</v>
      </c>
      <c r="D622" s="12">
        <f t="shared" si="27"/>
        <v>2024</v>
      </c>
      <c r="E622" s="12">
        <f t="shared" si="28"/>
        <v>7</v>
      </c>
      <c r="F622" s="13">
        <v>45489</v>
      </c>
      <c r="G622" s="14">
        <v>0.6118055555555556</v>
      </c>
      <c r="H622" s="14">
        <v>0.62430555555555556</v>
      </c>
      <c r="I622" s="15">
        <v>18</v>
      </c>
      <c r="J622" s="12" t="s">
        <v>21</v>
      </c>
      <c r="K622" s="12" t="s">
        <v>28</v>
      </c>
      <c r="L622" s="16">
        <v>4</v>
      </c>
      <c r="M622" s="15">
        <v>13.97</v>
      </c>
      <c r="N622" s="15">
        <v>9.5</v>
      </c>
      <c r="O622" s="15">
        <v>2.2999999999999998</v>
      </c>
      <c r="P622" s="12" t="b">
        <v>0</v>
      </c>
      <c r="Q622" s="19">
        <f t="shared" si="29"/>
        <v>11.8</v>
      </c>
    </row>
    <row r="623" spans="1:17" x14ac:dyDescent="0.25">
      <c r="A623" s="12">
        <v>219366</v>
      </c>
      <c r="B623" s="12" t="s">
        <v>25</v>
      </c>
      <c r="C623" s="12" t="s">
        <v>37</v>
      </c>
      <c r="D623" s="12">
        <f t="shared" si="27"/>
        <v>2024</v>
      </c>
      <c r="E623" s="12">
        <f t="shared" si="28"/>
        <v>11</v>
      </c>
      <c r="F623" s="13">
        <v>45599</v>
      </c>
      <c r="G623" s="14">
        <v>0.62013888888888891</v>
      </c>
      <c r="H623" s="14">
        <v>0.67708333333333337</v>
      </c>
      <c r="I623" s="15">
        <v>82</v>
      </c>
      <c r="J623" s="12" t="s">
        <v>15</v>
      </c>
      <c r="K623" s="12" t="s">
        <v>16</v>
      </c>
      <c r="L623" s="16">
        <v>1</v>
      </c>
      <c r="M623" s="15">
        <v>8.6</v>
      </c>
      <c r="N623" s="15">
        <v>4.25</v>
      </c>
      <c r="O623" s="15">
        <v>1.69</v>
      </c>
      <c r="P623" s="12" t="b">
        <v>1</v>
      </c>
      <c r="Q623" s="19">
        <f t="shared" si="29"/>
        <v>5.9399999999999995</v>
      </c>
    </row>
    <row r="624" spans="1:17" x14ac:dyDescent="0.25">
      <c r="A624" s="12">
        <v>805139</v>
      </c>
      <c r="B624" s="12" t="s">
        <v>36</v>
      </c>
      <c r="C624" s="12" t="s">
        <v>39</v>
      </c>
      <c r="D624" s="12">
        <f t="shared" si="27"/>
        <v>2024</v>
      </c>
      <c r="E624" s="12">
        <f t="shared" si="28"/>
        <v>1</v>
      </c>
      <c r="F624" s="13">
        <v>45319</v>
      </c>
      <c r="G624" s="14">
        <v>0.61875000000000002</v>
      </c>
      <c r="H624" s="14">
        <v>0.63750000000000007</v>
      </c>
      <c r="I624" s="15">
        <v>27</v>
      </c>
      <c r="J624" s="12" t="s">
        <v>21</v>
      </c>
      <c r="K624" s="12" t="s">
        <v>16</v>
      </c>
      <c r="L624" s="16">
        <v>5</v>
      </c>
      <c r="M624" s="15">
        <v>11.79</v>
      </c>
      <c r="N624" s="15">
        <v>10.75</v>
      </c>
      <c r="O624" s="15">
        <v>4.33</v>
      </c>
      <c r="P624" s="12" t="b">
        <v>1</v>
      </c>
      <c r="Q624" s="19">
        <f t="shared" si="29"/>
        <v>15.08</v>
      </c>
    </row>
    <row r="625" spans="1:17" x14ac:dyDescent="0.25">
      <c r="A625" s="12">
        <v>451387</v>
      </c>
      <c r="B625" s="12" t="s">
        <v>36</v>
      </c>
      <c r="C625" s="12" t="s">
        <v>24</v>
      </c>
      <c r="D625" s="12">
        <f t="shared" si="27"/>
        <v>2024</v>
      </c>
      <c r="E625" s="12">
        <f t="shared" si="28"/>
        <v>2</v>
      </c>
      <c r="F625" s="13">
        <v>45335</v>
      </c>
      <c r="G625" s="14">
        <v>0.5131944444444444</v>
      </c>
      <c r="H625" s="14">
        <v>0.56597222222222221</v>
      </c>
      <c r="I625" s="15">
        <v>76</v>
      </c>
      <c r="J625" s="12" t="s">
        <v>21</v>
      </c>
      <c r="K625" s="12" t="s">
        <v>22</v>
      </c>
      <c r="L625" s="16">
        <v>5</v>
      </c>
      <c r="M625" s="15">
        <v>17.12</v>
      </c>
      <c r="N625" s="15">
        <v>10.75</v>
      </c>
      <c r="O625" s="15">
        <v>1.67</v>
      </c>
      <c r="P625" s="12" t="b">
        <v>0</v>
      </c>
      <c r="Q625" s="19">
        <f t="shared" si="29"/>
        <v>12.42</v>
      </c>
    </row>
    <row r="626" spans="1:17" x14ac:dyDescent="0.25">
      <c r="A626" s="12">
        <v>119627</v>
      </c>
      <c r="B626" s="12" t="s">
        <v>19</v>
      </c>
      <c r="C626" s="12" t="s">
        <v>17</v>
      </c>
      <c r="D626" s="12">
        <f t="shared" si="27"/>
        <v>2024</v>
      </c>
      <c r="E626" s="12">
        <f t="shared" si="28"/>
        <v>9</v>
      </c>
      <c r="F626" s="13">
        <v>45549</v>
      </c>
      <c r="G626" s="14">
        <v>0.65347222222222223</v>
      </c>
      <c r="H626" s="14">
        <v>0.69166666666666676</v>
      </c>
      <c r="I626" s="15">
        <v>55</v>
      </c>
      <c r="J626" s="12" t="s">
        <v>15</v>
      </c>
      <c r="K626" s="12" t="s">
        <v>16</v>
      </c>
      <c r="L626" s="16">
        <v>2</v>
      </c>
      <c r="M626" s="15">
        <v>21.1</v>
      </c>
      <c r="N626" s="15">
        <v>5.5</v>
      </c>
      <c r="O626" s="15">
        <v>1.7</v>
      </c>
      <c r="P626" s="12" t="b">
        <v>1</v>
      </c>
      <c r="Q626" s="19">
        <f t="shared" si="29"/>
        <v>7.2</v>
      </c>
    </row>
    <row r="627" spans="1:17" x14ac:dyDescent="0.25">
      <c r="A627" s="12">
        <v>493468</v>
      </c>
      <c r="B627" s="12" t="s">
        <v>29</v>
      </c>
      <c r="C627" s="12" t="s">
        <v>34</v>
      </c>
      <c r="D627" s="12">
        <f t="shared" si="27"/>
        <v>2025</v>
      </c>
      <c r="E627" s="12">
        <f t="shared" si="28"/>
        <v>3</v>
      </c>
      <c r="F627" s="13">
        <v>45735</v>
      </c>
      <c r="G627" s="14">
        <v>0.49444444444444446</v>
      </c>
      <c r="H627" s="14">
        <v>0.55486111111111114</v>
      </c>
      <c r="I627" s="15">
        <v>87</v>
      </c>
      <c r="J627" s="12" t="s">
        <v>21</v>
      </c>
      <c r="K627" s="12" t="s">
        <v>16</v>
      </c>
      <c r="L627" s="16">
        <v>4</v>
      </c>
      <c r="M627" s="15">
        <v>3.36</v>
      </c>
      <c r="N627" s="15">
        <v>9.5</v>
      </c>
      <c r="O627" s="15">
        <v>2.35</v>
      </c>
      <c r="P627" s="12" t="b">
        <v>0</v>
      </c>
      <c r="Q627" s="19">
        <f t="shared" si="29"/>
        <v>11.85</v>
      </c>
    </row>
    <row r="628" spans="1:17" x14ac:dyDescent="0.25">
      <c r="A628" s="12">
        <v>423256</v>
      </c>
      <c r="B628" s="12" t="s">
        <v>25</v>
      </c>
      <c r="C628" s="12" t="s">
        <v>14</v>
      </c>
      <c r="D628" s="12">
        <f t="shared" si="27"/>
        <v>2024</v>
      </c>
      <c r="E628" s="12">
        <f t="shared" si="28"/>
        <v>7</v>
      </c>
      <c r="F628" s="13">
        <v>45502</v>
      </c>
      <c r="G628" s="14">
        <v>0.87777777777777777</v>
      </c>
      <c r="H628" s="14">
        <v>0.92083333333333339</v>
      </c>
      <c r="I628" s="15">
        <v>62</v>
      </c>
      <c r="J628" s="12" t="s">
        <v>15</v>
      </c>
      <c r="K628" s="12" t="s">
        <v>31</v>
      </c>
      <c r="L628" s="16">
        <v>1</v>
      </c>
      <c r="M628" s="15">
        <v>9.6</v>
      </c>
      <c r="N628" s="15">
        <v>4.25</v>
      </c>
      <c r="O628" s="15">
        <v>2.4900000000000002</v>
      </c>
      <c r="P628" s="12" t="b">
        <v>0</v>
      </c>
      <c r="Q628" s="19">
        <f t="shared" si="29"/>
        <v>6.74</v>
      </c>
    </row>
    <row r="629" spans="1:17" x14ac:dyDescent="0.25">
      <c r="A629" s="12">
        <v>417329</v>
      </c>
      <c r="B629" s="12" t="s">
        <v>19</v>
      </c>
      <c r="C629" s="12" t="s">
        <v>20</v>
      </c>
      <c r="D629" s="12">
        <f t="shared" si="27"/>
        <v>2024</v>
      </c>
      <c r="E629" s="12">
        <f t="shared" si="28"/>
        <v>8</v>
      </c>
      <c r="F629" s="13">
        <v>45526</v>
      </c>
      <c r="G629" s="14">
        <v>0.81736111111111109</v>
      </c>
      <c r="H629" s="14">
        <v>0.83958333333333324</v>
      </c>
      <c r="I629" s="15">
        <v>32</v>
      </c>
      <c r="J629" s="12" t="s">
        <v>15</v>
      </c>
      <c r="K629" s="12" t="s">
        <v>28</v>
      </c>
      <c r="L629" s="16">
        <v>0</v>
      </c>
      <c r="M629" s="15">
        <v>19.559999999999999</v>
      </c>
      <c r="N629" s="15">
        <v>3</v>
      </c>
      <c r="O629" s="15">
        <v>2.74</v>
      </c>
      <c r="P629" s="12" t="b">
        <v>0</v>
      </c>
      <c r="Q629" s="19">
        <f t="shared" si="29"/>
        <v>5.74</v>
      </c>
    </row>
    <row r="630" spans="1:17" x14ac:dyDescent="0.25">
      <c r="A630" s="12">
        <v>565330</v>
      </c>
      <c r="B630" s="12" t="s">
        <v>29</v>
      </c>
      <c r="C630" s="12" t="s">
        <v>14</v>
      </c>
      <c r="D630" s="12">
        <f t="shared" si="27"/>
        <v>2025</v>
      </c>
      <c r="E630" s="12">
        <f t="shared" si="28"/>
        <v>1</v>
      </c>
      <c r="F630" s="13">
        <v>45666</v>
      </c>
      <c r="G630" s="14">
        <v>0.89513888888888893</v>
      </c>
      <c r="H630" s="14">
        <v>0.94652777777777775</v>
      </c>
      <c r="I630" s="15">
        <v>74</v>
      </c>
      <c r="J630" s="12" t="s">
        <v>15</v>
      </c>
      <c r="K630" s="12" t="s">
        <v>16</v>
      </c>
      <c r="L630" s="16">
        <v>2</v>
      </c>
      <c r="M630" s="15">
        <v>23.13</v>
      </c>
      <c r="N630" s="15">
        <v>5.5</v>
      </c>
      <c r="O630" s="15">
        <v>2.2000000000000002</v>
      </c>
      <c r="P630" s="12" t="b">
        <v>0</v>
      </c>
      <c r="Q630" s="19">
        <f t="shared" si="29"/>
        <v>7.7</v>
      </c>
    </row>
    <row r="631" spans="1:17" x14ac:dyDescent="0.25">
      <c r="A631" s="12">
        <v>649063</v>
      </c>
      <c r="B631" s="12" t="s">
        <v>26</v>
      </c>
      <c r="C631" s="12" t="s">
        <v>37</v>
      </c>
      <c r="D631" s="12">
        <f t="shared" si="27"/>
        <v>2024</v>
      </c>
      <c r="E631" s="12">
        <f t="shared" si="28"/>
        <v>4</v>
      </c>
      <c r="F631" s="13">
        <v>45403</v>
      </c>
      <c r="G631" s="14">
        <v>0.3</v>
      </c>
      <c r="H631" s="14">
        <v>0.31527777777777777</v>
      </c>
      <c r="I631" s="15">
        <v>22</v>
      </c>
      <c r="J631" s="12" t="s">
        <v>15</v>
      </c>
      <c r="K631" s="12" t="s">
        <v>16</v>
      </c>
      <c r="L631" s="16">
        <v>5</v>
      </c>
      <c r="M631" s="15">
        <v>1.4</v>
      </c>
      <c r="N631" s="15">
        <v>9.25</v>
      </c>
      <c r="O631" s="15">
        <v>1.94</v>
      </c>
      <c r="P631" s="12" t="b">
        <v>1</v>
      </c>
      <c r="Q631" s="19">
        <f t="shared" si="29"/>
        <v>11.19</v>
      </c>
    </row>
    <row r="632" spans="1:17" x14ac:dyDescent="0.25">
      <c r="A632" s="12">
        <v>647718</v>
      </c>
      <c r="B632" s="12" t="s">
        <v>13</v>
      </c>
      <c r="C632" s="12" t="s">
        <v>14</v>
      </c>
      <c r="D632" s="12">
        <f t="shared" si="27"/>
        <v>2024</v>
      </c>
      <c r="E632" s="12">
        <f t="shared" si="28"/>
        <v>8</v>
      </c>
      <c r="F632" s="13">
        <v>45533</v>
      </c>
      <c r="G632" s="14">
        <v>0.54583333333333328</v>
      </c>
      <c r="H632" s="14">
        <v>0.55625000000000002</v>
      </c>
      <c r="I632" s="15">
        <v>15</v>
      </c>
      <c r="J632" s="12" t="s">
        <v>15</v>
      </c>
      <c r="K632" s="12" t="s">
        <v>28</v>
      </c>
      <c r="L632" s="16">
        <v>3</v>
      </c>
      <c r="M632" s="15">
        <v>22.29</v>
      </c>
      <c r="N632" s="15">
        <v>6.75</v>
      </c>
      <c r="O632" s="15">
        <v>0.31</v>
      </c>
      <c r="P632" s="12" t="b">
        <v>0</v>
      </c>
      <c r="Q632" s="19">
        <f t="shared" si="29"/>
        <v>7.06</v>
      </c>
    </row>
    <row r="633" spans="1:17" x14ac:dyDescent="0.25">
      <c r="A633" s="12">
        <v>903398</v>
      </c>
      <c r="B633" s="12" t="s">
        <v>26</v>
      </c>
      <c r="C633" s="12" t="s">
        <v>14</v>
      </c>
      <c r="D633" s="12">
        <f t="shared" si="27"/>
        <v>2025</v>
      </c>
      <c r="E633" s="12">
        <f t="shared" si="28"/>
        <v>3</v>
      </c>
      <c r="F633" s="13">
        <v>45740</v>
      </c>
      <c r="G633" s="14">
        <v>0.60347222222222219</v>
      </c>
      <c r="H633" s="14">
        <v>0.63750000000000007</v>
      </c>
      <c r="I633" s="15">
        <v>49</v>
      </c>
      <c r="J633" s="12" t="s">
        <v>15</v>
      </c>
      <c r="K633" s="12" t="s">
        <v>28</v>
      </c>
      <c r="L633" s="16">
        <v>1</v>
      </c>
      <c r="M633" s="15">
        <v>5.22</v>
      </c>
      <c r="N633" s="15">
        <v>4.25</v>
      </c>
      <c r="O633" s="15">
        <v>0.83</v>
      </c>
      <c r="P633" s="12" t="b">
        <v>0</v>
      </c>
      <c r="Q633" s="19">
        <f t="shared" si="29"/>
        <v>5.08</v>
      </c>
    </row>
    <row r="634" spans="1:17" x14ac:dyDescent="0.25">
      <c r="A634" s="12">
        <v>434652</v>
      </c>
      <c r="B634" s="12" t="s">
        <v>36</v>
      </c>
      <c r="C634" s="12" t="s">
        <v>27</v>
      </c>
      <c r="D634" s="12">
        <f t="shared" si="27"/>
        <v>2024</v>
      </c>
      <c r="E634" s="12">
        <f t="shared" si="28"/>
        <v>7</v>
      </c>
      <c r="F634" s="13">
        <v>45503</v>
      </c>
      <c r="G634" s="14">
        <v>0.77638888888888891</v>
      </c>
      <c r="H634" s="14">
        <v>0.79652777777777783</v>
      </c>
      <c r="I634" s="15">
        <v>29</v>
      </c>
      <c r="J634" s="12" t="s">
        <v>15</v>
      </c>
      <c r="K634" s="12" t="s">
        <v>28</v>
      </c>
      <c r="L634" s="16">
        <v>0</v>
      </c>
      <c r="M634" s="15">
        <v>0.87</v>
      </c>
      <c r="N634" s="15">
        <v>3</v>
      </c>
      <c r="O634" s="15">
        <v>1.87</v>
      </c>
      <c r="P634" s="12" t="b">
        <v>0</v>
      </c>
      <c r="Q634" s="19">
        <f t="shared" si="29"/>
        <v>4.87</v>
      </c>
    </row>
    <row r="635" spans="1:17" x14ac:dyDescent="0.25">
      <c r="A635" s="12">
        <v>639031</v>
      </c>
      <c r="B635" s="12" t="s">
        <v>13</v>
      </c>
      <c r="C635" s="12" t="s">
        <v>30</v>
      </c>
      <c r="D635" s="12">
        <f t="shared" si="27"/>
        <v>2025</v>
      </c>
      <c r="E635" s="12">
        <f t="shared" si="28"/>
        <v>2</v>
      </c>
      <c r="F635" s="13">
        <v>45713</v>
      </c>
      <c r="G635" s="14">
        <v>0.39444444444444443</v>
      </c>
      <c r="H635" s="14">
        <v>0.43194444444444446</v>
      </c>
      <c r="I635" s="15">
        <v>54</v>
      </c>
      <c r="J635" s="12" t="s">
        <v>21</v>
      </c>
      <c r="K635" s="12" t="s">
        <v>28</v>
      </c>
      <c r="L635" s="16">
        <v>1</v>
      </c>
      <c r="M635" s="15">
        <v>23.61</v>
      </c>
      <c r="N635" s="15">
        <v>5.75</v>
      </c>
      <c r="O635" s="15">
        <v>2.41</v>
      </c>
      <c r="P635" s="12" t="b">
        <v>0</v>
      </c>
      <c r="Q635" s="19">
        <f t="shared" si="29"/>
        <v>8.16</v>
      </c>
    </row>
    <row r="636" spans="1:17" x14ac:dyDescent="0.25">
      <c r="A636" s="12">
        <v>701969</v>
      </c>
      <c r="B636" s="12" t="s">
        <v>19</v>
      </c>
      <c r="C636" s="12" t="s">
        <v>34</v>
      </c>
      <c r="D636" s="12">
        <f t="shared" si="27"/>
        <v>2024</v>
      </c>
      <c r="E636" s="12">
        <f t="shared" si="28"/>
        <v>2</v>
      </c>
      <c r="F636" s="13">
        <v>45347</v>
      </c>
      <c r="G636" s="14">
        <v>0.3354166666666667</v>
      </c>
      <c r="H636" s="14">
        <v>0.36944444444444446</v>
      </c>
      <c r="I636" s="15">
        <v>49</v>
      </c>
      <c r="J636" s="12" t="s">
        <v>21</v>
      </c>
      <c r="K636" s="12" t="s">
        <v>22</v>
      </c>
      <c r="L636" s="16">
        <v>3</v>
      </c>
      <c r="M636" s="15">
        <v>1.74</v>
      </c>
      <c r="N636" s="15">
        <v>8.25</v>
      </c>
      <c r="O636" s="15">
        <v>0.14000000000000001</v>
      </c>
      <c r="P636" s="12" t="b">
        <v>1</v>
      </c>
      <c r="Q636" s="19">
        <f t="shared" si="29"/>
        <v>8.39</v>
      </c>
    </row>
    <row r="637" spans="1:17" x14ac:dyDescent="0.25">
      <c r="A637" s="12">
        <v>808308</v>
      </c>
      <c r="B637" s="12" t="s">
        <v>35</v>
      </c>
      <c r="C637" s="12" t="s">
        <v>27</v>
      </c>
      <c r="D637" s="12">
        <f t="shared" si="27"/>
        <v>2024</v>
      </c>
      <c r="E637" s="12">
        <f t="shared" si="28"/>
        <v>10</v>
      </c>
      <c r="F637" s="13">
        <v>45589</v>
      </c>
      <c r="G637" s="14">
        <v>0.95000000000000007</v>
      </c>
      <c r="H637" s="14">
        <v>0.96111111111111114</v>
      </c>
      <c r="I637" s="15">
        <v>16</v>
      </c>
      <c r="J637" s="12" t="s">
        <v>15</v>
      </c>
      <c r="K637" s="12" t="s">
        <v>31</v>
      </c>
      <c r="L637" s="16">
        <v>3</v>
      </c>
      <c r="M637" s="15">
        <v>4.8899999999999997</v>
      </c>
      <c r="N637" s="15">
        <v>6.75</v>
      </c>
      <c r="O637" s="15">
        <v>1.79</v>
      </c>
      <c r="P637" s="12" t="b">
        <v>0</v>
      </c>
      <c r="Q637" s="19">
        <f t="shared" si="29"/>
        <v>8.5399999999999991</v>
      </c>
    </row>
    <row r="638" spans="1:17" x14ac:dyDescent="0.25">
      <c r="A638" s="12">
        <v>721549</v>
      </c>
      <c r="B638" s="12" t="s">
        <v>36</v>
      </c>
      <c r="C638" s="12" t="s">
        <v>17</v>
      </c>
      <c r="D638" s="12">
        <f t="shared" si="27"/>
        <v>2024</v>
      </c>
      <c r="E638" s="12">
        <f t="shared" si="28"/>
        <v>10</v>
      </c>
      <c r="F638" s="13">
        <v>45568</v>
      </c>
      <c r="G638" s="14">
        <v>0.22152777777777777</v>
      </c>
      <c r="H638" s="14">
        <v>0.25555555555555559</v>
      </c>
      <c r="I638" s="15">
        <v>49</v>
      </c>
      <c r="J638" s="12" t="s">
        <v>21</v>
      </c>
      <c r="K638" s="12" t="s">
        <v>16</v>
      </c>
      <c r="L638" s="16">
        <v>5</v>
      </c>
      <c r="M638" s="15">
        <v>19.079999999999998</v>
      </c>
      <c r="N638" s="15">
        <v>10.75</v>
      </c>
      <c r="O638" s="15">
        <v>2.4300000000000002</v>
      </c>
      <c r="P638" s="12" t="b">
        <v>0</v>
      </c>
      <c r="Q638" s="19">
        <f t="shared" si="29"/>
        <v>13.18</v>
      </c>
    </row>
    <row r="639" spans="1:17" x14ac:dyDescent="0.25">
      <c r="A639" s="12">
        <v>182361</v>
      </c>
      <c r="B639" s="12" t="s">
        <v>36</v>
      </c>
      <c r="C639" s="12" t="s">
        <v>17</v>
      </c>
      <c r="D639" s="12">
        <f t="shared" si="27"/>
        <v>2024</v>
      </c>
      <c r="E639" s="12">
        <f t="shared" si="28"/>
        <v>4</v>
      </c>
      <c r="F639" s="13">
        <v>45394</v>
      </c>
      <c r="G639" s="14">
        <v>0.36805555555555558</v>
      </c>
      <c r="H639" s="14">
        <v>0.38263888888888892</v>
      </c>
      <c r="I639" s="15">
        <v>21</v>
      </c>
      <c r="J639" s="12" t="s">
        <v>21</v>
      </c>
      <c r="K639" s="12" t="s">
        <v>18</v>
      </c>
      <c r="L639" s="16">
        <v>3</v>
      </c>
      <c r="M639" s="15">
        <v>8.1</v>
      </c>
      <c r="N639" s="15">
        <v>8.25</v>
      </c>
      <c r="O639" s="15">
        <v>1.93</v>
      </c>
      <c r="P639" s="12" t="b">
        <v>0</v>
      </c>
      <c r="Q639" s="19">
        <f t="shared" si="29"/>
        <v>10.18</v>
      </c>
    </row>
    <row r="640" spans="1:17" x14ac:dyDescent="0.25">
      <c r="A640" s="12">
        <v>903726</v>
      </c>
      <c r="B640" s="12" t="s">
        <v>36</v>
      </c>
      <c r="C640" s="12" t="s">
        <v>39</v>
      </c>
      <c r="D640" s="12">
        <f t="shared" si="27"/>
        <v>2024</v>
      </c>
      <c r="E640" s="12">
        <f t="shared" si="28"/>
        <v>6</v>
      </c>
      <c r="F640" s="13">
        <v>45471</v>
      </c>
      <c r="G640" s="14">
        <v>0.96180555555555547</v>
      </c>
      <c r="H640" s="14">
        <v>0.98819444444444438</v>
      </c>
      <c r="I640" s="15">
        <v>38</v>
      </c>
      <c r="J640" s="12" t="s">
        <v>15</v>
      </c>
      <c r="K640" s="12" t="s">
        <v>22</v>
      </c>
      <c r="L640" s="16">
        <v>2</v>
      </c>
      <c r="M640" s="15">
        <v>22.87</v>
      </c>
      <c r="N640" s="15">
        <v>5.5</v>
      </c>
      <c r="O640" s="15">
        <v>1.18</v>
      </c>
      <c r="P640" s="12" t="b">
        <v>0</v>
      </c>
      <c r="Q640" s="19">
        <f t="shared" si="29"/>
        <v>6.68</v>
      </c>
    </row>
    <row r="641" spans="1:17" x14ac:dyDescent="0.25">
      <c r="A641" s="12">
        <v>833599</v>
      </c>
      <c r="B641" s="12" t="s">
        <v>25</v>
      </c>
      <c r="C641" s="12" t="s">
        <v>37</v>
      </c>
      <c r="D641" s="12">
        <f t="shared" si="27"/>
        <v>2024</v>
      </c>
      <c r="E641" s="12">
        <f t="shared" si="28"/>
        <v>12</v>
      </c>
      <c r="F641" s="13">
        <v>45644</v>
      </c>
      <c r="G641" s="14">
        <v>7.4999999999999997E-2</v>
      </c>
      <c r="H641" s="14">
        <v>0.125</v>
      </c>
      <c r="I641" s="15">
        <v>72</v>
      </c>
      <c r="J641" s="12" t="s">
        <v>15</v>
      </c>
      <c r="K641" s="12" t="s">
        <v>18</v>
      </c>
      <c r="L641" s="16">
        <v>3</v>
      </c>
      <c r="M641" s="15">
        <v>3.27</v>
      </c>
      <c r="N641" s="15">
        <v>6.75</v>
      </c>
      <c r="O641" s="15">
        <v>1.44</v>
      </c>
      <c r="P641" s="12" t="b">
        <v>0</v>
      </c>
      <c r="Q641" s="19">
        <f t="shared" si="29"/>
        <v>8.19</v>
      </c>
    </row>
    <row r="642" spans="1:17" x14ac:dyDescent="0.25">
      <c r="A642" s="12">
        <v>986850</v>
      </c>
      <c r="B642" s="12" t="s">
        <v>23</v>
      </c>
      <c r="C642" s="12" t="s">
        <v>32</v>
      </c>
      <c r="D642" s="12">
        <f t="shared" si="27"/>
        <v>2024</v>
      </c>
      <c r="E642" s="12">
        <f t="shared" si="28"/>
        <v>9</v>
      </c>
      <c r="F642" s="13">
        <v>45562</v>
      </c>
      <c r="G642" s="14">
        <v>0.77708333333333324</v>
      </c>
      <c r="H642" s="14">
        <v>0.83750000000000002</v>
      </c>
      <c r="I642" s="15">
        <v>87</v>
      </c>
      <c r="J642" s="12" t="s">
        <v>15</v>
      </c>
      <c r="K642" s="12" t="s">
        <v>22</v>
      </c>
      <c r="L642" s="16">
        <v>0</v>
      </c>
      <c r="M642" s="15">
        <v>10.44</v>
      </c>
      <c r="N642" s="15">
        <v>3</v>
      </c>
      <c r="O642" s="15">
        <v>2.14</v>
      </c>
      <c r="P642" s="12" t="b">
        <v>0</v>
      </c>
      <c r="Q642" s="19">
        <f t="shared" si="29"/>
        <v>5.1400000000000006</v>
      </c>
    </row>
    <row r="643" spans="1:17" x14ac:dyDescent="0.25">
      <c r="A643" s="12">
        <v>212178</v>
      </c>
      <c r="B643" s="12" t="s">
        <v>25</v>
      </c>
      <c r="C643" s="12" t="s">
        <v>20</v>
      </c>
      <c r="D643" s="12">
        <f t="shared" si="27"/>
        <v>2025</v>
      </c>
      <c r="E643" s="12">
        <f t="shared" si="28"/>
        <v>5</v>
      </c>
      <c r="F643" s="13">
        <v>45796</v>
      </c>
      <c r="G643" s="14">
        <v>0.44375000000000003</v>
      </c>
      <c r="H643" s="14">
        <v>0.45694444444444443</v>
      </c>
      <c r="I643" s="15">
        <v>19</v>
      </c>
      <c r="J643" s="12" t="s">
        <v>21</v>
      </c>
      <c r="K643" s="12" t="s">
        <v>22</v>
      </c>
      <c r="L643" s="16">
        <v>3</v>
      </c>
      <c r="M643" s="15">
        <v>10.32</v>
      </c>
      <c r="N643" s="15">
        <v>8.25</v>
      </c>
      <c r="O643" s="15">
        <v>1.24</v>
      </c>
      <c r="P643" s="12" t="b">
        <v>0</v>
      </c>
      <c r="Q643" s="19">
        <f t="shared" si="29"/>
        <v>9.49</v>
      </c>
    </row>
    <row r="644" spans="1:17" x14ac:dyDescent="0.25">
      <c r="A644" s="12">
        <v>751034</v>
      </c>
      <c r="B644" s="12" t="s">
        <v>19</v>
      </c>
      <c r="C644" s="12" t="s">
        <v>20</v>
      </c>
      <c r="D644" s="12">
        <f t="shared" si="27"/>
        <v>2024</v>
      </c>
      <c r="E644" s="12">
        <f t="shared" si="28"/>
        <v>5</v>
      </c>
      <c r="F644" s="13">
        <v>45415</v>
      </c>
      <c r="G644" s="14">
        <v>0.51458333333333328</v>
      </c>
      <c r="H644" s="14">
        <v>0.56388888888888888</v>
      </c>
      <c r="I644" s="15">
        <v>71</v>
      </c>
      <c r="J644" s="12" t="s">
        <v>21</v>
      </c>
      <c r="K644" s="12" t="s">
        <v>18</v>
      </c>
      <c r="L644" s="16">
        <v>2</v>
      </c>
      <c r="M644" s="15">
        <v>5.6</v>
      </c>
      <c r="N644" s="15">
        <v>7</v>
      </c>
      <c r="O644" s="15">
        <v>2.08</v>
      </c>
      <c r="P644" s="12" t="b">
        <v>0</v>
      </c>
      <c r="Q644" s="19">
        <f t="shared" si="29"/>
        <v>9.08</v>
      </c>
    </row>
    <row r="645" spans="1:17" x14ac:dyDescent="0.25">
      <c r="A645" s="12">
        <v>552091</v>
      </c>
      <c r="B645" s="12" t="s">
        <v>33</v>
      </c>
      <c r="C645" s="12" t="s">
        <v>17</v>
      </c>
      <c r="D645" s="12">
        <f t="shared" si="27"/>
        <v>2024</v>
      </c>
      <c r="E645" s="12">
        <f t="shared" si="28"/>
        <v>9</v>
      </c>
      <c r="F645" s="13">
        <v>45557</v>
      </c>
      <c r="G645" s="14">
        <v>0.79513888888888884</v>
      </c>
      <c r="H645" s="14">
        <v>0.85</v>
      </c>
      <c r="I645" s="15">
        <v>79</v>
      </c>
      <c r="J645" s="12" t="s">
        <v>15</v>
      </c>
      <c r="K645" s="12" t="s">
        <v>16</v>
      </c>
      <c r="L645" s="16">
        <v>5</v>
      </c>
      <c r="M645" s="15">
        <v>16.91</v>
      </c>
      <c r="N645" s="15">
        <v>9.25</v>
      </c>
      <c r="O645" s="15">
        <v>3.7</v>
      </c>
      <c r="P645" s="12" t="b">
        <v>1</v>
      </c>
      <c r="Q645" s="19">
        <f t="shared" si="29"/>
        <v>12.95</v>
      </c>
    </row>
    <row r="646" spans="1:17" x14ac:dyDescent="0.25">
      <c r="A646" s="12">
        <v>846490</v>
      </c>
      <c r="B646" s="12" t="s">
        <v>38</v>
      </c>
      <c r="C646" s="12" t="s">
        <v>39</v>
      </c>
      <c r="D646" s="12">
        <f t="shared" ref="D646:D709" si="30">YEAR(F646)</f>
        <v>2024</v>
      </c>
      <c r="E646" s="12">
        <f t="shared" ref="E646:E709" si="31">MONTH(F646)</f>
        <v>3</v>
      </c>
      <c r="F646" s="13">
        <v>45380</v>
      </c>
      <c r="G646" s="14">
        <v>0.79652777777777783</v>
      </c>
      <c r="H646" s="14">
        <v>0.85555555555555562</v>
      </c>
      <c r="I646" s="15">
        <v>85</v>
      </c>
      <c r="J646" s="12" t="s">
        <v>21</v>
      </c>
      <c r="K646" s="12" t="s">
        <v>28</v>
      </c>
      <c r="L646" s="16">
        <v>4</v>
      </c>
      <c r="M646" s="15">
        <v>2.89</v>
      </c>
      <c r="N646" s="15">
        <v>9.5</v>
      </c>
      <c r="O646" s="15">
        <v>1.34</v>
      </c>
      <c r="P646" s="12" t="b">
        <v>0</v>
      </c>
      <c r="Q646" s="19">
        <f t="shared" ref="Q646:Q709" si="32">N646+O646</f>
        <v>10.84</v>
      </c>
    </row>
    <row r="647" spans="1:17" x14ac:dyDescent="0.25">
      <c r="A647" s="12">
        <v>422998</v>
      </c>
      <c r="B647" s="12" t="s">
        <v>33</v>
      </c>
      <c r="C647" s="12" t="s">
        <v>27</v>
      </c>
      <c r="D647" s="12">
        <f t="shared" si="30"/>
        <v>2025</v>
      </c>
      <c r="E647" s="12">
        <f t="shared" si="31"/>
        <v>4</v>
      </c>
      <c r="F647" s="13">
        <v>45756</v>
      </c>
      <c r="G647" s="14">
        <v>0.68125000000000002</v>
      </c>
      <c r="H647" s="14">
        <v>0.6972222222222223</v>
      </c>
      <c r="I647" s="15">
        <v>23</v>
      </c>
      <c r="J647" s="12" t="s">
        <v>21</v>
      </c>
      <c r="K647" s="12" t="s">
        <v>28</v>
      </c>
      <c r="L647" s="16">
        <v>3</v>
      </c>
      <c r="M647" s="15">
        <v>16.3</v>
      </c>
      <c r="N647" s="15">
        <v>8.25</v>
      </c>
      <c r="O647" s="15">
        <v>0.18</v>
      </c>
      <c r="P647" s="12" t="b">
        <v>0</v>
      </c>
      <c r="Q647" s="19">
        <f t="shared" si="32"/>
        <v>8.43</v>
      </c>
    </row>
    <row r="648" spans="1:17" x14ac:dyDescent="0.25">
      <c r="A648" s="12">
        <v>328182</v>
      </c>
      <c r="B648" s="12" t="s">
        <v>23</v>
      </c>
      <c r="C648" s="12" t="s">
        <v>17</v>
      </c>
      <c r="D648" s="12">
        <f t="shared" si="30"/>
        <v>2025</v>
      </c>
      <c r="E648" s="12">
        <f t="shared" si="31"/>
        <v>5</v>
      </c>
      <c r="F648" s="13">
        <v>45786</v>
      </c>
      <c r="G648" s="14">
        <v>9.8611111111111108E-2</v>
      </c>
      <c r="H648" s="14">
        <v>0.10555555555555556</v>
      </c>
      <c r="I648" s="15">
        <v>10</v>
      </c>
      <c r="J648" s="12" t="s">
        <v>15</v>
      </c>
      <c r="K648" s="12" t="s">
        <v>16</v>
      </c>
      <c r="L648" s="16">
        <v>3</v>
      </c>
      <c r="M648" s="15">
        <v>13.52</v>
      </c>
      <c r="N648" s="15">
        <v>6.75</v>
      </c>
      <c r="O648" s="15">
        <v>1.17</v>
      </c>
      <c r="P648" s="12" t="b">
        <v>0</v>
      </c>
      <c r="Q648" s="19">
        <f t="shared" si="32"/>
        <v>7.92</v>
      </c>
    </row>
    <row r="649" spans="1:17" x14ac:dyDescent="0.25">
      <c r="A649" s="12">
        <v>706005</v>
      </c>
      <c r="B649" s="12" t="s">
        <v>36</v>
      </c>
      <c r="C649" s="12" t="s">
        <v>30</v>
      </c>
      <c r="D649" s="12">
        <f t="shared" si="30"/>
        <v>2024</v>
      </c>
      <c r="E649" s="12">
        <f t="shared" si="31"/>
        <v>6</v>
      </c>
      <c r="F649" s="13">
        <v>45451</v>
      </c>
      <c r="G649" s="14">
        <v>0.7416666666666667</v>
      </c>
      <c r="H649" s="14">
        <v>0.77638888888888891</v>
      </c>
      <c r="I649" s="15">
        <v>50</v>
      </c>
      <c r="J649" s="12" t="s">
        <v>21</v>
      </c>
      <c r="K649" s="12" t="s">
        <v>22</v>
      </c>
      <c r="L649" s="16">
        <v>5</v>
      </c>
      <c r="M649" s="15">
        <v>7.96</v>
      </c>
      <c r="N649" s="15">
        <v>10.75</v>
      </c>
      <c r="O649" s="15">
        <v>4.72</v>
      </c>
      <c r="P649" s="12" t="b">
        <v>1</v>
      </c>
      <c r="Q649" s="19">
        <f t="shared" si="32"/>
        <v>15.469999999999999</v>
      </c>
    </row>
    <row r="650" spans="1:17" x14ac:dyDescent="0.25">
      <c r="A650" s="12">
        <v>555844</v>
      </c>
      <c r="B650" s="12" t="s">
        <v>25</v>
      </c>
      <c r="C650" s="12" t="s">
        <v>27</v>
      </c>
      <c r="D650" s="12">
        <f t="shared" si="30"/>
        <v>2025</v>
      </c>
      <c r="E650" s="12">
        <f t="shared" si="31"/>
        <v>3</v>
      </c>
      <c r="F650" s="13">
        <v>45744</v>
      </c>
      <c r="G650" s="14">
        <v>0.61736111111111114</v>
      </c>
      <c r="H650" s="14">
        <v>0.625</v>
      </c>
      <c r="I650" s="15">
        <v>11</v>
      </c>
      <c r="J650" s="12" t="s">
        <v>21</v>
      </c>
      <c r="K650" s="12" t="s">
        <v>16</v>
      </c>
      <c r="L650" s="16">
        <v>2</v>
      </c>
      <c r="M650" s="15">
        <v>2.0299999999999998</v>
      </c>
      <c r="N650" s="15">
        <v>7</v>
      </c>
      <c r="O650" s="15">
        <v>2.7</v>
      </c>
      <c r="P650" s="12" t="b">
        <v>0</v>
      </c>
      <c r="Q650" s="19">
        <f t="shared" si="32"/>
        <v>9.6999999999999993</v>
      </c>
    </row>
    <row r="651" spans="1:17" x14ac:dyDescent="0.25">
      <c r="A651" s="12">
        <v>155708</v>
      </c>
      <c r="B651" s="12" t="s">
        <v>35</v>
      </c>
      <c r="C651" s="12" t="s">
        <v>20</v>
      </c>
      <c r="D651" s="12">
        <f t="shared" si="30"/>
        <v>2024</v>
      </c>
      <c r="E651" s="12">
        <f t="shared" si="31"/>
        <v>10</v>
      </c>
      <c r="F651" s="13">
        <v>45571</v>
      </c>
      <c r="G651" s="14">
        <v>3.3333333333333333E-2</v>
      </c>
      <c r="H651" s="14">
        <v>4.9999999999999996E-2</v>
      </c>
      <c r="I651" s="15">
        <v>24</v>
      </c>
      <c r="J651" s="12" t="s">
        <v>21</v>
      </c>
      <c r="K651" s="12" t="s">
        <v>18</v>
      </c>
      <c r="L651" s="16">
        <v>1</v>
      </c>
      <c r="M651" s="15">
        <v>11.08</v>
      </c>
      <c r="N651" s="15">
        <v>5.75</v>
      </c>
      <c r="O651" s="15">
        <v>2.95</v>
      </c>
      <c r="P651" s="12" t="b">
        <v>1</v>
      </c>
      <c r="Q651" s="19">
        <f t="shared" si="32"/>
        <v>8.6999999999999993</v>
      </c>
    </row>
    <row r="652" spans="1:17" x14ac:dyDescent="0.25">
      <c r="A652" s="12">
        <v>755584</v>
      </c>
      <c r="B652" s="12" t="s">
        <v>25</v>
      </c>
      <c r="C652" s="12" t="s">
        <v>24</v>
      </c>
      <c r="D652" s="12">
        <f t="shared" si="30"/>
        <v>2024</v>
      </c>
      <c r="E652" s="12">
        <f t="shared" si="31"/>
        <v>11</v>
      </c>
      <c r="F652" s="13">
        <v>45607</v>
      </c>
      <c r="G652" s="14">
        <v>0.3743055555555555</v>
      </c>
      <c r="H652" s="14">
        <v>0.4145833333333333</v>
      </c>
      <c r="I652" s="15">
        <v>58</v>
      </c>
      <c r="J652" s="12" t="s">
        <v>21</v>
      </c>
      <c r="K652" s="12" t="s">
        <v>22</v>
      </c>
      <c r="L652" s="16">
        <v>1</v>
      </c>
      <c r="M652" s="15">
        <v>16.73</v>
      </c>
      <c r="N652" s="15">
        <v>5.75</v>
      </c>
      <c r="O652" s="15">
        <v>1.42</v>
      </c>
      <c r="P652" s="12" t="b">
        <v>0</v>
      </c>
      <c r="Q652" s="19">
        <f t="shared" si="32"/>
        <v>7.17</v>
      </c>
    </row>
    <row r="653" spans="1:17" x14ac:dyDescent="0.25">
      <c r="A653" s="12">
        <v>297370</v>
      </c>
      <c r="B653" s="12" t="s">
        <v>29</v>
      </c>
      <c r="C653" s="12" t="s">
        <v>24</v>
      </c>
      <c r="D653" s="12">
        <f t="shared" si="30"/>
        <v>2024</v>
      </c>
      <c r="E653" s="12">
        <f t="shared" si="31"/>
        <v>10</v>
      </c>
      <c r="F653" s="13">
        <v>45571</v>
      </c>
      <c r="G653" s="14">
        <v>0.84375</v>
      </c>
      <c r="H653" s="14">
        <v>0.88750000000000007</v>
      </c>
      <c r="I653" s="15">
        <v>63</v>
      </c>
      <c r="J653" s="12" t="s">
        <v>15</v>
      </c>
      <c r="K653" s="12" t="s">
        <v>28</v>
      </c>
      <c r="L653" s="16">
        <v>5</v>
      </c>
      <c r="M653" s="15">
        <v>3.58</v>
      </c>
      <c r="N653" s="15">
        <v>9.25</v>
      </c>
      <c r="O653" s="15">
        <v>0.06</v>
      </c>
      <c r="P653" s="12" t="b">
        <v>1</v>
      </c>
      <c r="Q653" s="19">
        <f t="shared" si="32"/>
        <v>9.31</v>
      </c>
    </row>
    <row r="654" spans="1:17" x14ac:dyDescent="0.25">
      <c r="A654" s="12">
        <v>779885</v>
      </c>
      <c r="B654" s="12" t="s">
        <v>35</v>
      </c>
      <c r="C654" s="12" t="s">
        <v>34</v>
      </c>
      <c r="D654" s="12">
        <f t="shared" si="30"/>
        <v>2025</v>
      </c>
      <c r="E654" s="12">
        <f t="shared" si="31"/>
        <v>1</v>
      </c>
      <c r="F654" s="13">
        <v>45670</v>
      </c>
      <c r="G654" s="14">
        <v>3.1944444444444449E-2</v>
      </c>
      <c r="H654" s="14">
        <v>7.7083333333333337E-2</v>
      </c>
      <c r="I654" s="15">
        <v>65</v>
      </c>
      <c r="J654" s="12" t="s">
        <v>15</v>
      </c>
      <c r="K654" s="12" t="s">
        <v>18</v>
      </c>
      <c r="L654" s="16">
        <v>1</v>
      </c>
      <c r="M654" s="15">
        <v>16.23</v>
      </c>
      <c r="N654" s="15">
        <v>4.25</v>
      </c>
      <c r="O654" s="15">
        <v>1.25</v>
      </c>
      <c r="P654" s="12" t="b">
        <v>0</v>
      </c>
      <c r="Q654" s="19">
        <f t="shared" si="32"/>
        <v>5.5</v>
      </c>
    </row>
    <row r="655" spans="1:17" x14ac:dyDescent="0.25">
      <c r="A655" s="12">
        <v>578180</v>
      </c>
      <c r="B655" s="12" t="s">
        <v>38</v>
      </c>
      <c r="C655" s="12" t="s">
        <v>24</v>
      </c>
      <c r="D655" s="12">
        <f t="shared" si="30"/>
        <v>2025</v>
      </c>
      <c r="E655" s="12">
        <f t="shared" si="31"/>
        <v>4</v>
      </c>
      <c r="F655" s="13">
        <v>45776</v>
      </c>
      <c r="G655" s="14">
        <v>9.0972222222222218E-2</v>
      </c>
      <c r="H655" s="14">
        <v>0.11388888888888889</v>
      </c>
      <c r="I655" s="15">
        <v>33</v>
      </c>
      <c r="J655" s="12" t="s">
        <v>21</v>
      </c>
      <c r="K655" s="12" t="s">
        <v>22</v>
      </c>
      <c r="L655" s="16">
        <v>3</v>
      </c>
      <c r="M655" s="15">
        <v>14.03</v>
      </c>
      <c r="N655" s="15">
        <v>8.25</v>
      </c>
      <c r="O655" s="15">
        <v>1.35</v>
      </c>
      <c r="P655" s="12" t="b">
        <v>0</v>
      </c>
      <c r="Q655" s="19">
        <f t="shared" si="32"/>
        <v>9.6</v>
      </c>
    </row>
    <row r="656" spans="1:17" x14ac:dyDescent="0.25">
      <c r="A656" s="12">
        <v>472566</v>
      </c>
      <c r="B656" s="12" t="s">
        <v>19</v>
      </c>
      <c r="C656" s="12" t="s">
        <v>34</v>
      </c>
      <c r="D656" s="12">
        <f t="shared" si="30"/>
        <v>2024</v>
      </c>
      <c r="E656" s="12">
        <f t="shared" si="31"/>
        <v>11</v>
      </c>
      <c r="F656" s="13">
        <v>45621</v>
      </c>
      <c r="G656" s="14">
        <v>0.92986111111111114</v>
      </c>
      <c r="H656" s="14">
        <v>0.9902777777777777</v>
      </c>
      <c r="I656" s="15">
        <v>87</v>
      </c>
      <c r="J656" s="12" t="s">
        <v>15</v>
      </c>
      <c r="K656" s="12" t="s">
        <v>22</v>
      </c>
      <c r="L656" s="16">
        <v>3</v>
      </c>
      <c r="M656" s="15">
        <v>21.25</v>
      </c>
      <c r="N656" s="15">
        <v>6.75</v>
      </c>
      <c r="O656" s="15">
        <v>0.71</v>
      </c>
      <c r="P656" s="12" t="b">
        <v>0</v>
      </c>
      <c r="Q656" s="19">
        <f t="shared" si="32"/>
        <v>7.46</v>
      </c>
    </row>
    <row r="657" spans="1:17" x14ac:dyDescent="0.25">
      <c r="A657" s="12">
        <v>626100</v>
      </c>
      <c r="B657" s="12" t="s">
        <v>26</v>
      </c>
      <c r="C657" s="12" t="s">
        <v>24</v>
      </c>
      <c r="D657" s="12">
        <f t="shared" si="30"/>
        <v>2025</v>
      </c>
      <c r="E657" s="12">
        <f t="shared" si="31"/>
        <v>2</v>
      </c>
      <c r="F657" s="13">
        <v>45716</v>
      </c>
      <c r="G657" s="14">
        <v>0.21944444444444444</v>
      </c>
      <c r="H657" s="14">
        <v>0.27708333333333335</v>
      </c>
      <c r="I657" s="15">
        <v>83</v>
      </c>
      <c r="J657" s="12" t="s">
        <v>21</v>
      </c>
      <c r="K657" s="12" t="s">
        <v>18</v>
      </c>
      <c r="L657" s="16">
        <v>0</v>
      </c>
      <c r="M657" s="15">
        <v>14.42</v>
      </c>
      <c r="N657" s="15">
        <v>4.5</v>
      </c>
      <c r="O657" s="15">
        <v>2.11</v>
      </c>
      <c r="P657" s="12" t="b">
        <v>0</v>
      </c>
      <c r="Q657" s="19">
        <f t="shared" si="32"/>
        <v>6.6099999999999994</v>
      </c>
    </row>
    <row r="658" spans="1:17" x14ac:dyDescent="0.25">
      <c r="A658" s="12">
        <v>218661</v>
      </c>
      <c r="B658" s="12" t="s">
        <v>38</v>
      </c>
      <c r="C658" s="12" t="s">
        <v>39</v>
      </c>
      <c r="D658" s="12">
        <f t="shared" si="30"/>
        <v>2024</v>
      </c>
      <c r="E658" s="12">
        <f t="shared" si="31"/>
        <v>3</v>
      </c>
      <c r="F658" s="13">
        <v>45354</v>
      </c>
      <c r="G658" s="14">
        <v>0.18680555555555556</v>
      </c>
      <c r="H658" s="14">
        <v>0.20625000000000002</v>
      </c>
      <c r="I658" s="15">
        <v>28</v>
      </c>
      <c r="J658" s="12" t="s">
        <v>21</v>
      </c>
      <c r="K658" s="12" t="s">
        <v>31</v>
      </c>
      <c r="L658" s="16">
        <v>4</v>
      </c>
      <c r="M658" s="15">
        <v>2.42</v>
      </c>
      <c r="N658" s="15">
        <v>9.5</v>
      </c>
      <c r="O658" s="15">
        <v>4.45</v>
      </c>
      <c r="P658" s="12" t="b">
        <v>1</v>
      </c>
      <c r="Q658" s="19">
        <f t="shared" si="32"/>
        <v>13.95</v>
      </c>
    </row>
    <row r="659" spans="1:17" x14ac:dyDescent="0.25">
      <c r="A659" s="12">
        <v>192742</v>
      </c>
      <c r="B659" s="12" t="s">
        <v>19</v>
      </c>
      <c r="C659" s="12" t="s">
        <v>39</v>
      </c>
      <c r="D659" s="12">
        <f t="shared" si="30"/>
        <v>2025</v>
      </c>
      <c r="E659" s="12">
        <f t="shared" si="31"/>
        <v>5</v>
      </c>
      <c r="F659" s="13">
        <v>45781</v>
      </c>
      <c r="G659" s="14">
        <v>0.85</v>
      </c>
      <c r="H659" s="14">
        <v>0.86319444444444438</v>
      </c>
      <c r="I659" s="15">
        <v>19</v>
      </c>
      <c r="J659" s="12" t="s">
        <v>21</v>
      </c>
      <c r="K659" s="12" t="s">
        <v>22</v>
      </c>
      <c r="L659" s="16">
        <v>0</v>
      </c>
      <c r="M659" s="15">
        <v>22.64</v>
      </c>
      <c r="N659" s="15">
        <v>4.5</v>
      </c>
      <c r="O659" s="15">
        <v>2.68</v>
      </c>
      <c r="P659" s="12" t="b">
        <v>1</v>
      </c>
      <c r="Q659" s="19">
        <f t="shared" si="32"/>
        <v>7.18</v>
      </c>
    </row>
    <row r="660" spans="1:17" x14ac:dyDescent="0.25">
      <c r="A660" s="12">
        <v>111307</v>
      </c>
      <c r="B660" s="12" t="s">
        <v>36</v>
      </c>
      <c r="C660" s="12" t="s">
        <v>39</v>
      </c>
      <c r="D660" s="12">
        <f t="shared" si="30"/>
        <v>2025</v>
      </c>
      <c r="E660" s="12">
        <f t="shared" si="31"/>
        <v>2</v>
      </c>
      <c r="F660" s="13">
        <v>45690</v>
      </c>
      <c r="G660" s="14">
        <v>0.19652777777777777</v>
      </c>
      <c r="H660" s="14">
        <v>0.24513888888888888</v>
      </c>
      <c r="I660" s="15">
        <v>70</v>
      </c>
      <c r="J660" s="12" t="s">
        <v>21</v>
      </c>
      <c r="K660" s="12" t="s">
        <v>31</v>
      </c>
      <c r="L660" s="16">
        <v>2</v>
      </c>
      <c r="M660" s="15">
        <v>24.03</v>
      </c>
      <c r="N660" s="15">
        <v>7</v>
      </c>
      <c r="O660" s="15">
        <v>3.99</v>
      </c>
      <c r="P660" s="12" t="b">
        <v>1</v>
      </c>
      <c r="Q660" s="19">
        <f t="shared" si="32"/>
        <v>10.99</v>
      </c>
    </row>
    <row r="661" spans="1:17" x14ac:dyDescent="0.25">
      <c r="A661" s="12">
        <v>403257</v>
      </c>
      <c r="B661" s="12" t="s">
        <v>23</v>
      </c>
      <c r="C661" s="12" t="s">
        <v>14</v>
      </c>
      <c r="D661" s="12">
        <f t="shared" si="30"/>
        <v>2025</v>
      </c>
      <c r="E661" s="12">
        <f t="shared" si="31"/>
        <v>4</v>
      </c>
      <c r="F661" s="13">
        <v>45756</v>
      </c>
      <c r="G661" s="14">
        <v>0.19791666666666666</v>
      </c>
      <c r="H661" s="14">
        <v>0.23124999999999998</v>
      </c>
      <c r="I661" s="15">
        <v>48</v>
      </c>
      <c r="J661" s="12" t="s">
        <v>21</v>
      </c>
      <c r="K661" s="12" t="s">
        <v>18</v>
      </c>
      <c r="L661" s="16">
        <v>5</v>
      </c>
      <c r="M661" s="15">
        <v>12.09</v>
      </c>
      <c r="N661" s="15">
        <v>10.75</v>
      </c>
      <c r="O661" s="15">
        <v>0.51</v>
      </c>
      <c r="P661" s="12" t="b">
        <v>0</v>
      </c>
      <c r="Q661" s="19">
        <f t="shared" si="32"/>
        <v>11.26</v>
      </c>
    </row>
    <row r="662" spans="1:17" x14ac:dyDescent="0.25">
      <c r="A662" s="12">
        <v>154127</v>
      </c>
      <c r="B662" s="12" t="s">
        <v>26</v>
      </c>
      <c r="C662" s="12" t="s">
        <v>17</v>
      </c>
      <c r="D662" s="12">
        <f t="shared" si="30"/>
        <v>2024</v>
      </c>
      <c r="E662" s="12">
        <f t="shared" si="31"/>
        <v>1</v>
      </c>
      <c r="F662" s="13">
        <v>45313</v>
      </c>
      <c r="G662" s="14">
        <v>0.20277777777777781</v>
      </c>
      <c r="H662" s="14">
        <v>0.23472222222222219</v>
      </c>
      <c r="I662" s="15">
        <v>46</v>
      </c>
      <c r="J662" s="12" t="s">
        <v>21</v>
      </c>
      <c r="K662" s="12" t="s">
        <v>18</v>
      </c>
      <c r="L662" s="16">
        <v>1</v>
      </c>
      <c r="M662" s="15">
        <v>12.89</v>
      </c>
      <c r="N662" s="15">
        <v>5.75</v>
      </c>
      <c r="O662" s="15">
        <v>2.5499999999999998</v>
      </c>
      <c r="P662" s="12" t="b">
        <v>0</v>
      </c>
      <c r="Q662" s="19">
        <f t="shared" si="32"/>
        <v>8.3000000000000007</v>
      </c>
    </row>
    <row r="663" spans="1:17" x14ac:dyDescent="0.25">
      <c r="A663" s="12">
        <v>391345</v>
      </c>
      <c r="B663" s="12" t="s">
        <v>26</v>
      </c>
      <c r="C663" s="12" t="s">
        <v>34</v>
      </c>
      <c r="D663" s="12">
        <f t="shared" si="30"/>
        <v>2025</v>
      </c>
      <c r="E663" s="12">
        <f t="shared" si="31"/>
        <v>4</v>
      </c>
      <c r="F663" s="13">
        <v>45770</v>
      </c>
      <c r="G663" s="14">
        <v>0.30416666666666664</v>
      </c>
      <c r="H663" s="14">
        <v>0.3354166666666667</v>
      </c>
      <c r="I663" s="15">
        <v>45</v>
      </c>
      <c r="J663" s="12" t="s">
        <v>21</v>
      </c>
      <c r="K663" s="12" t="s">
        <v>28</v>
      </c>
      <c r="L663" s="16">
        <v>0</v>
      </c>
      <c r="M663" s="15">
        <v>18.670000000000002</v>
      </c>
      <c r="N663" s="15">
        <v>4.5</v>
      </c>
      <c r="O663" s="15">
        <v>1.81</v>
      </c>
      <c r="P663" s="12" t="b">
        <v>0</v>
      </c>
      <c r="Q663" s="19">
        <f t="shared" si="32"/>
        <v>6.3100000000000005</v>
      </c>
    </row>
    <row r="664" spans="1:17" x14ac:dyDescent="0.25">
      <c r="A664" s="12">
        <v>720515</v>
      </c>
      <c r="B664" s="12" t="s">
        <v>23</v>
      </c>
      <c r="C664" s="12" t="s">
        <v>39</v>
      </c>
      <c r="D664" s="12">
        <f t="shared" si="30"/>
        <v>2024</v>
      </c>
      <c r="E664" s="12">
        <f t="shared" si="31"/>
        <v>10</v>
      </c>
      <c r="F664" s="13">
        <v>45579</v>
      </c>
      <c r="G664" s="14">
        <v>0.20625000000000002</v>
      </c>
      <c r="H664" s="14">
        <v>0.22847222222222222</v>
      </c>
      <c r="I664" s="15">
        <v>32</v>
      </c>
      <c r="J664" s="12" t="s">
        <v>21</v>
      </c>
      <c r="K664" s="12" t="s">
        <v>16</v>
      </c>
      <c r="L664" s="16">
        <v>3</v>
      </c>
      <c r="M664" s="15">
        <v>4.93</v>
      </c>
      <c r="N664" s="15">
        <v>8.25</v>
      </c>
      <c r="O664" s="15">
        <v>1.58</v>
      </c>
      <c r="P664" s="12" t="b">
        <v>0</v>
      </c>
      <c r="Q664" s="19">
        <f t="shared" si="32"/>
        <v>9.83</v>
      </c>
    </row>
    <row r="665" spans="1:17" x14ac:dyDescent="0.25">
      <c r="A665" s="12">
        <v>134697</v>
      </c>
      <c r="B665" s="12" t="s">
        <v>25</v>
      </c>
      <c r="C665" s="12" t="s">
        <v>27</v>
      </c>
      <c r="D665" s="12">
        <f t="shared" si="30"/>
        <v>2024</v>
      </c>
      <c r="E665" s="12">
        <f t="shared" si="31"/>
        <v>4</v>
      </c>
      <c r="F665" s="13">
        <v>45404</v>
      </c>
      <c r="G665" s="14">
        <v>0.6791666666666667</v>
      </c>
      <c r="H665" s="14">
        <v>0.73888888888888893</v>
      </c>
      <c r="I665" s="15">
        <v>86</v>
      </c>
      <c r="J665" s="12" t="s">
        <v>15</v>
      </c>
      <c r="K665" s="12" t="s">
        <v>31</v>
      </c>
      <c r="L665" s="16">
        <v>3</v>
      </c>
      <c r="M665" s="15">
        <v>19.37</v>
      </c>
      <c r="N665" s="15">
        <v>6.75</v>
      </c>
      <c r="O665" s="15">
        <v>0.71</v>
      </c>
      <c r="P665" s="12" t="b">
        <v>0</v>
      </c>
      <c r="Q665" s="19">
        <f t="shared" si="32"/>
        <v>7.46</v>
      </c>
    </row>
    <row r="666" spans="1:17" x14ac:dyDescent="0.25">
      <c r="A666" s="12">
        <v>561567</v>
      </c>
      <c r="B666" s="12" t="s">
        <v>23</v>
      </c>
      <c r="C666" s="12" t="s">
        <v>30</v>
      </c>
      <c r="D666" s="12">
        <f t="shared" si="30"/>
        <v>2025</v>
      </c>
      <c r="E666" s="12">
        <f t="shared" si="31"/>
        <v>3</v>
      </c>
      <c r="F666" s="13">
        <v>45740</v>
      </c>
      <c r="G666" s="14">
        <v>0.75694444444444453</v>
      </c>
      <c r="H666" s="14">
        <v>0.7944444444444444</v>
      </c>
      <c r="I666" s="15">
        <v>54</v>
      </c>
      <c r="J666" s="12" t="s">
        <v>15</v>
      </c>
      <c r="K666" s="12" t="s">
        <v>28</v>
      </c>
      <c r="L666" s="16">
        <v>0</v>
      </c>
      <c r="M666" s="15">
        <v>1.79</v>
      </c>
      <c r="N666" s="15">
        <v>3</v>
      </c>
      <c r="O666" s="15">
        <v>1.39</v>
      </c>
      <c r="P666" s="12" t="b">
        <v>0</v>
      </c>
      <c r="Q666" s="19">
        <f t="shared" si="32"/>
        <v>4.3899999999999997</v>
      </c>
    </row>
    <row r="667" spans="1:17" x14ac:dyDescent="0.25">
      <c r="A667" s="12">
        <v>599365</v>
      </c>
      <c r="B667" s="12" t="s">
        <v>26</v>
      </c>
      <c r="C667" s="12" t="s">
        <v>39</v>
      </c>
      <c r="D667" s="12">
        <f t="shared" si="30"/>
        <v>2025</v>
      </c>
      <c r="E667" s="12">
        <f t="shared" si="31"/>
        <v>2</v>
      </c>
      <c r="F667" s="13">
        <v>45705</v>
      </c>
      <c r="G667" s="14">
        <v>0.62083333333333335</v>
      </c>
      <c r="H667" s="14">
        <v>0.6479166666666667</v>
      </c>
      <c r="I667" s="15">
        <v>39</v>
      </c>
      <c r="J667" s="12" t="s">
        <v>21</v>
      </c>
      <c r="K667" s="12" t="s">
        <v>31</v>
      </c>
      <c r="L667" s="16">
        <v>3</v>
      </c>
      <c r="M667" s="15">
        <v>6.93</v>
      </c>
      <c r="N667" s="15">
        <v>8.25</v>
      </c>
      <c r="O667" s="15">
        <v>1.59</v>
      </c>
      <c r="P667" s="12" t="b">
        <v>0</v>
      </c>
      <c r="Q667" s="19">
        <f t="shared" si="32"/>
        <v>9.84</v>
      </c>
    </row>
    <row r="668" spans="1:17" x14ac:dyDescent="0.25">
      <c r="A668" s="12">
        <v>555851</v>
      </c>
      <c r="B668" s="12" t="s">
        <v>35</v>
      </c>
      <c r="C668" s="12" t="s">
        <v>32</v>
      </c>
      <c r="D668" s="12">
        <f t="shared" si="30"/>
        <v>2024</v>
      </c>
      <c r="E668" s="12">
        <f t="shared" si="31"/>
        <v>12</v>
      </c>
      <c r="F668" s="13">
        <v>45640</v>
      </c>
      <c r="G668" s="14">
        <v>0.60902777777777783</v>
      </c>
      <c r="H668" s="14">
        <v>0.64930555555555558</v>
      </c>
      <c r="I668" s="15">
        <v>58</v>
      </c>
      <c r="J668" s="12" t="s">
        <v>21</v>
      </c>
      <c r="K668" s="12" t="s">
        <v>22</v>
      </c>
      <c r="L668" s="16">
        <v>5</v>
      </c>
      <c r="M668" s="15">
        <v>23.92</v>
      </c>
      <c r="N668" s="15">
        <v>10.75</v>
      </c>
      <c r="O668" s="15">
        <v>0.49</v>
      </c>
      <c r="P668" s="12" t="b">
        <v>1</v>
      </c>
      <c r="Q668" s="19">
        <f t="shared" si="32"/>
        <v>11.24</v>
      </c>
    </row>
    <row r="669" spans="1:17" x14ac:dyDescent="0.25">
      <c r="A669" s="12">
        <v>657101</v>
      </c>
      <c r="B669" s="12" t="s">
        <v>25</v>
      </c>
      <c r="C669" s="12" t="s">
        <v>24</v>
      </c>
      <c r="D669" s="12">
        <f t="shared" si="30"/>
        <v>2025</v>
      </c>
      <c r="E669" s="12">
        <f t="shared" si="31"/>
        <v>4</v>
      </c>
      <c r="F669" s="13">
        <v>45766</v>
      </c>
      <c r="G669" s="14">
        <v>0.17777777777777778</v>
      </c>
      <c r="H669" s="14">
        <v>0.20833333333333334</v>
      </c>
      <c r="I669" s="15">
        <v>44</v>
      </c>
      <c r="J669" s="12" t="s">
        <v>21</v>
      </c>
      <c r="K669" s="12" t="s">
        <v>28</v>
      </c>
      <c r="L669" s="16">
        <v>2</v>
      </c>
      <c r="M669" s="15">
        <v>20.16</v>
      </c>
      <c r="N669" s="15">
        <v>7</v>
      </c>
      <c r="O669" s="15">
        <v>1.28</v>
      </c>
      <c r="P669" s="12" t="b">
        <v>1</v>
      </c>
      <c r="Q669" s="19">
        <f t="shared" si="32"/>
        <v>8.2799999999999994</v>
      </c>
    </row>
    <row r="670" spans="1:17" x14ac:dyDescent="0.25">
      <c r="A670" s="12">
        <v>712553</v>
      </c>
      <c r="B670" s="12" t="s">
        <v>33</v>
      </c>
      <c r="C670" s="12" t="s">
        <v>39</v>
      </c>
      <c r="D670" s="12">
        <f t="shared" si="30"/>
        <v>2024</v>
      </c>
      <c r="E670" s="12">
        <f t="shared" si="31"/>
        <v>7</v>
      </c>
      <c r="F670" s="13">
        <v>45479</v>
      </c>
      <c r="G670" s="14">
        <v>0.80902777777777779</v>
      </c>
      <c r="H670" s="14">
        <v>0.86805555555555547</v>
      </c>
      <c r="I670" s="15">
        <v>85</v>
      </c>
      <c r="J670" s="12" t="s">
        <v>15</v>
      </c>
      <c r="K670" s="12" t="s">
        <v>22</v>
      </c>
      <c r="L670" s="16">
        <v>2</v>
      </c>
      <c r="M670" s="15">
        <v>17.100000000000001</v>
      </c>
      <c r="N670" s="15">
        <v>5.5</v>
      </c>
      <c r="O670" s="15">
        <v>4.97</v>
      </c>
      <c r="P670" s="12" t="b">
        <v>1</v>
      </c>
      <c r="Q670" s="19">
        <f t="shared" si="32"/>
        <v>10.469999999999999</v>
      </c>
    </row>
    <row r="671" spans="1:17" x14ac:dyDescent="0.25">
      <c r="A671" s="12">
        <v>428487</v>
      </c>
      <c r="B671" s="12" t="s">
        <v>29</v>
      </c>
      <c r="C671" s="12" t="s">
        <v>14</v>
      </c>
      <c r="D671" s="12">
        <f t="shared" si="30"/>
        <v>2024</v>
      </c>
      <c r="E671" s="12">
        <f t="shared" si="31"/>
        <v>1</v>
      </c>
      <c r="F671" s="13">
        <v>45298</v>
      </c>
      <c r="G671" s="14">
        <v>0.58333333333333337</v>
      </c>
      <c r="H671" s="14">
        <v>0.59583333333333333</v>
      </c>
      <c r="I671" s="15">
        <v>18</v>
      </c>
      <c r="J671" s="12" t="s">
        <v>15</v>
      </c>
      <c r="K671" s="12" t="s">
        <v>31</v>
      </c>
      <c r="L671" s="16">
        <v>0</v>
      </c>
      <c r="M671" s="15">
        <v>13.37</v>
      </c>
      <c r="N671" s="15">
        <v>3</v>
      </c>
      <c r="O671" s="15">
        <v>3.43</v>
      </c>
      <c r="P671" s="12" t="b">
        <v>1</v>
      </c>
      <c r="Q671" s="19">
        <f t="shared" si="32"/>
        <v>6.43</v>
      </c>
    </row>
    <row r="672" spans="1:17" x14ac:dyDescent="0.25">
      <c r="A672" s="12">
        <v>468591</v>
      </c>
      <c r="B672" s="12" t="s">
        <v>19</v>
      </c>
      <c r="C672" s="12" t="s">
        <v>32</v>
      </c>
      <c r="D672" s="12">
        <f t="shared" si="30"/>
        <v>2024</v>
      </c>
      <c r="E672" s="12">
        <f t="shared" si="31"/>
        <v>7</v>
      </c>
      <c r="F672" s="13">
        <v>45487</v>
      </c>
      <c r="G672" s="14">
        <v>0.65347222222222223</v>
      </c>
      <c r="H672" s="14">
        <v>0.67708333333333337</v>
      </c>
      <c r="I672" s="15">
        <v>34</v>
      </c>
      <c r="J672" s="12" t="s">
        <v>15</v>
      </c>
      <c r="K672" s="12" t="s">
        <v>18</v>
      </c>
      <c r="L672" s="16">
        <v>4</v>
      </c>
      <c r="M672" s="15">
        <v>2.75</v>
      </c>
      <c r="N672" s="15">
        <v>8</v>
      </c>
      <c r="O672" s="15">
        <v>4.6900000000000004</v>
      </c>
      <c r="P672" s="12" t="b">
        <v>1</v>
      </c>
      <c r="Q672" s="19">
        <f t="shared" si="32"/>
        <v>12.690000000000001</v>
      </c>
    </row>
    <row r="673" spans="1:17" x14ac:dyDescent="0.25">
      <c r="A673" s="12">
        <v>788500</v>
      </c>
      <c r="B673" s="12" t="s">
        <v>19</v>
      </c>
      <c r="C673" s="12" t="s">
        <v>17</v>
      </c>
      <c r="D673" s="12">
        <f t="shared" si="30"/>
        <v>2025</v>
      </c>
      <c r="E673" s="12">
        <f t="shared" si="31"/>
        <v>5</v>
      </c>
      <c r="F673" s="13">
        <v>45787</v>
      </c>
      <c r="G673" s="14">
        <v>0.61319444444444449</v>
      </c>
      <c r="H673" s="14">
        <v>0.63055555555555554</v>
      </c>
      <c r="I673" s="15">
        <v>25</v>
      </c>
      <c r="J673" s="12" t="s">
        <v>15</v>
      </c>
      <c r="K673" s="12" t="s">
        <v>18</v>
      </c>
      <c r="L673" s="16">
        <v>4</v>
      </c>
      <c r="M673" s="15">
        <v>3.68</v>
      </c>
      <c r="N673" s="15">
        <v>8</v>
      </c>
      <c r="O673" s="15">
        <v>3.28</v>
      </c>
      <c r="P673" s="12" t="b">
        <v>1</v>
      </c>
      <c r="Q673" s="19">
        <f t="shared" si="32"/>
        <v>11.28</v>
      </c>
    </row>
    <row r="674" spans="1:17" x14ac:dyDescent="0.25">
      <c r="A674" s="12">
        <v>779378</v>
      </c>
      <c r="B674" s="12" t="s">
        <v>38</v>
      </c>
      <c r="C674" s="12" t="s">
        <v>34</v>
      </c>
      <c r="D674" s="12">
        <f t="shared" si="30"/>
        <v>2024</v>
      </c>
      <c r="E674" s="12">
        <f t="shared" si="31"/>
        <v>3</v>
      </c>
      <c r="F674" s="13">
        <v>45378</v>
      </c>
      <c r="G674" s="14">
        <v>9.5833333333333326E-2</v>
      </c>
      <c r="H674" s="14">
        <v>0.11875000000000001</v>
      </c>
      <c r="I674" s="15">
        <v>33</v>
      </c>
      <c r="J674" s="12" t="s">
        <v>21</v>
      </c>
      <c r="K674" s="12" t="s">
        <v>28</v>
      </c>
      <c r="L674" s="16">
        <v>3</v>
      </c>
      <c r="M674" s="15">
        <v>16.68</v>
      </c>
      <c r="N674" s="15">
        <v>8.25</v>
      </c>
      <c r="O674" s="15">
        <v>0.23</v>
      </c>
      <c r="P674" s="12" t="b">
        <v>0</v>
      </c>
      <c r="Q674" s="19">
        <f t="shared" si="32"/>
        <v>8.48</v>
      </c>
    </row>
    <row r="675" spans="1:17" x14ac:dyDescent="0.25">
      <c r="A675" s="12">
        <v>575470</v>
      </c>
      <c r="B675" s="12" t="s">
        <v>26</v>
      </c>
      <c r="C675" s="12" t="s">
        <v>24</v>
      </c>
      <c r="D675" s="12">
        <f t="shared" si="30"/>
        <v>2024</v>
      </c>
      <c r="E675" s="12">
        <f t="shared" si="31"/>
        <v>9</v>
      </c>
      <c r="F675" s="13">
        <v>45543</v>
      </c>
      <c r="G675" s="14">
        <v>0.19513888888888889</v>
      </c>
      <c r="H675" s="14">
        <v>0.22430555555555556</v>
      </c>
      <c r="I675" s="15">
        <v>42</v>
      </c>
      <c r="J675" s="12" t="s">
        <v>15</v>
      </c>
      <c r="K675" s="12" t="s">
        <v>18</v>
      </c>
      <c r="L675" s="16">
        <v>2</v>
      </c>
      <c r="M675" s="15">
        <v>19.54</v>
      </c>
      <c r="N675" s="15">
        <v>5.5</v>
      </c>
      <c r="O675" s="15">
        <v>1.91</v>
      </c>
      <c r="P675" s="12" t="b">
        <v>1</v>
      </c>
      <c r="Q675" s="19">
        <f t="shared" si="32"/>
        <v>7.41</v>
      </c>
    </row>
    <row r="676" spans="1:17" x14ac:dyDescent="0.25">
      <c r="A676" s="12">
        <v>448813</v>
      </c>
      <c r="B676" s="12" t="s">
        <v>35</v>
      </c>
      <c r="C676" s="12" t="s">
        <v>32</v>
      </c>
      <c r="D676" s="12">
        <f t="shared" si="30"/>
        <v>2024</v>
      </c>
      <c r="E676" s="12">
        <f t="shared" si="31"/>
        <v>7</v>
      </c>
      <c r="F676" s="13">
        <v>45497</v>
      </c>
      <c r="G676" s="14">
        <v>0.5708333333333333</v>
      </c>
      <c r="H676" s="14">
        <v>0.59305555555555556</v>
      </c>
      <c r="I676" s="15">
        <v>32</v>
      </c>
      <c r="J676" s="12" t="s">
        <v>21</v>
      </c>
      <c r="K676" s="12" t="s">
        <v>18</v>
      </c>
      <c r="L676" s="16">
        <v>3</v>
      </c>
      <c r="M676" s="15">
        <v>24.5</v>
      </c>
      <c r="N676" s="15">
        <v>8.25</v>
      </c>
      <c r="O676" s="15">
        <v>0.6</v>
      </c>
      <c r="P676" s="12" t="b">
        <v>0</v>
      </c>
      <c r="Q676" s="19">
        <f t="shared" si="32"/>
        <v>8.85</v>
      </c>
    </row>
    <row r="677" spans="1:17" x14ac:dyDescent="0.25">
      <c r="A677" s="12">
        <v>511707</v>
      </c>
      <c r="B677" s="12" t="s">
        <v>23</v>
      </c>
      <c r="C677" s="12" t="s">
        <v>39</v>
      </c>
      <c r="D677" s="12">
        <f t="shared" si="30"/>
        <v>2024</v>
      </c>
      <c r="E677" s="12">
        <f t="shared" si="31"/>
        <v>3</v>
      </c>
      <c r="F677" s="13">
        <v>45376</v>
      </c>
      <c r="G677" s="14">
        <v>0.22013888888888888</v>
      </c>
      <c r="H677" s="14">
        <v>0.23958333333333334</v>
      </c>
      <c r="I677" s="15">
        <v>28</v>
      </c>
      <c r="J677" s="12" t="s">
        <v>21</v>
      </c>
      <c r="K677" s="12" t="s">
        <v>16</v>
      </c>
      <c r="L677" s="16">
        <v>4</v>
      </c>
      <c r="M677" s="15">
        <v>16.260000000000002</v>
      </c>
      <c r="N677" s="15">
        <v>9.5</v>
      </c>
      <c r="O677" s="15">
        <v>2.74</v>
      </c>
      <c r="P677" s="12" t="b">
        <v>0</v>
      </c>
      <c r="Q677" s="19">
        <f t="shared" si="32"/>
        <v>12.24</v>
      </c>
    </row>
    <row r="678" spans="1:17" x14ac:dyDescent="0.25">
      <c r="A678" s="12">
        <v>850151</v>
      </c>
      <c r="B678" s="12" t="s">
        <v>26</v>
      </c>
      <c r="C678" s="12" t="s">
        <v>27</v>
      </c>
      <c r="D678" s="12">
        <f t="shared" si="30"/>
        <v>2024</v>
      </c>
      <c r="E678" s="12">
        <f t="shared" si="31"/>
        <v>1</v>
      </c>
      <c r="F678" s="13">
        <v>45319</v>
      </c>
      <c r="G678" s="14">
        <v>7.7083333333333337E-2</v>
      </c>
      <c r="H678" s="14">
        <v>9.0277777777777776E-2</v>
      </c>
      <c r="I678" s="15">
        <v>19</v>
      </c>
      <c r="J678" s="12" t="s">
        <v>15</v>
      </c>
      <c r="K678" s="12" t="s">
        <v>22</v>
      </c>
      <c r="L678" s="16">
        <v>5</v>
      </c>
      <c r="M678" s="15">
        <v>6.64</v>
      </c>
      <c r="N678" s="15">
        <v>9.25</v>
      </c>
      <c r="O678" s="15">
        <v>2.23</v>
      </c>
      <c r="P678" s="12" t="b">
        <v>1</v>
      </c>
      <c r="Q678" s="19">
        <f t="shared" si="32"/>
        <v>11.48</v>
      </c>
    </row>
    <row r="679" spans="1:17" x14ac:dyDescent="0.25">
      <c r="A679" s="12">
        <v>621877</v>
      </c>
      <c r="B679" s="12" t="s">
        <v>23</v>
      </c>
      <c r="C679" s="12" t="s">
        <v>14</v>
      </c>
      <c r="D679" s="12">
        <f t="shared" si="30"/>
        <v>2024</v>
      </c>
      <c r="E679" s="12">
        <f t="shared" si="31"/>
        <v>1</v>
      </c>
      <c r="F679" s="13">
        <v>45321</v>
      </c>
      <c r="G679" s="14">
        <v>0.38750000000000001</v>
      </c>
      <c r="H679" s="14">
        <v>0.4284722222222222</v>
      </c>
      <c r="I679" s="15">
        <v>59</v>
      </c>
      <c r="J679" s="12" t="s">
        <v>21</v>
      </c>
      <c r="K679" s="12" t="s">
        <v>16</v>
      </c>
      <c r="L679" s="16">
        <v>5</v>
      </c>
      <c r="M679" s="15">
        <v>8.58</v>
      </c>
      <c r="N679" s="15">
        <v>10.75</v>
      </c>
      <c r="O679" s="15">
        <v>1.17</v>
      </c>
      <c r="P679" s="12" t="b">
        <v>0</v>
      </c>
      <c r="Q679" s="19">
        <f t="shared" si="32"/>
        <v>11.92</v>
      </c>
    </row>
    <row r="680" spans="1:17" x14ac:dyDescent="0.25">
      <c r="A680" s="12">
        <v>103883</v>
      </c>
      <c r="B680" s="12" t="s">
        <v>29</v>
      </c>
      <c r="C680" s="12" t="s">
        <v>39</v>
      </c>
      <c r="D680" s="12">
        <f t="shared" si="30"/>
        <v>2025</v>
      </c>
      <c r="E680" s="12">
        <f t="shared" si="31"/>
        <v>1</v>
      </c>
      <c r="F680" s="13">
        <v>45663</v>
      </c>
      <c r="G680" s="14">
        <v>0.38125000000000003</v>
      </c>
      <c r="H680" s="14">
        <v>0.42638888888888887</v>
      </c>
      <c r="I680" s="15">
        <v>65</v>
      </c>
      <c r="J680" s="12" t="s">
        <v>21</v>
      </c>
      <c r="K680" s="12" t="s">
        <v>18</v>
      </c>
      <c r="L680" s="16">
        <v>4</v>
      </c>
      <c r="M680" s="15">
        <v>6.03</v>
      </c>
      <c r="N680" s="15">
        <v>9.5</v>
      </c>
      <c r="O680" s="15">
        <v>1.1499999999999999</v>
      </c>
      <c r="P680" s="12" t="b">
        <v>0</v>
      </c>
      <c r="Q680" s="19">
        <f t="shared" si="32"/>
        <v>10.65</v>
      </c>
    </row>
    <row r="681" spans="1:17" x14ac:dyDescent="0.25">
      <c r="A681" s="12">
        <v>822742</v>
      </c>
      <c r="B681" s="12" t="s">
        <v>36</v>
      </c>
      <c r="C681" s="12" t="s">
        <v>27</v>
      </c>
      <c r="D681" s="12">
        <f t="shared" si="30"/>
        <v>2025</v>
      </c>
      <c r="E681" s="12">
        <f t="shared" si="31"/>
        <v>3</v>
      </c>
      <c r="F681" s="13">
        <v>45732</v>
      </c>
      <c r="G681" s="14">
        <v>0.59097222222222223</v>
      </c>
      <c r="H681" s="14">
        <v>0.64513888888888882</v>
      </c>
      <c r="I681" s="15">
        <v>78</v>
      </c>
      <c r="J681" s="12" t="s">
        <v>21</v>
      </c>
      <c r="K681" s="12" t="s">
        <v>28</v>
      </c>
      <c r="L681" s="16">
        <v>5</v>
      </c>
      <c r="M681" s="15">
        <v>7.92</v>
      </c>
      <c r="N681" s="15">
        <v>10.75</v>
      </c>
      <c r="O681" s="15">
        <v>0.28000000000000003</v>
      </c>
      <c r="P681" s="12" t="b">
        <v>1</v>
      </c>
      <c r="Q681" s="19">
        <f t="shared" si="32"/>
        <v>11.03</v>
      </c>
    </row>
    <row r="682" spans="1:17" x14ac:dyDescent="0.25">
      <c r="A682" s="12">
        <v>778506</v>
      </c>
      <c r="B682" s="12" t="s">
        <v>13</v>
      </c>
      <c r="C682" s="12" t="s">
        <v>37</v>
      </c>
      <c r="D682" s="12">
        <f t="shared" si="30"/>
        <v>2025</v>
      </c>
      <c r="E682" s="12">
        <f t="shared" si="31"/>
        <v>2</v>
      </c>
      <c r="F682" s="13">
        <v>45707</v>
      </c>
      <c r="G682" s="14">
        <v>0.25625000000000003</v>
      </c>
      <c r="H682" s="14">
        <v>0.29305555555555557</v>
      </c>
      <c r="I682" s="15">
        <v>53</v>
      </c>
      <c r="J682" s="12" t="s">
        <v>15</v>
      </c>
      <c r="K682" s="12" t="s">
        <v>31</v>
      </c>
      <c r="L682" s="16">
        <v>2</v>
      </c>
      <c r="M682" s="15">
        <v>16.37</v>
      </c>
      <c r="N682" s="15">
        <v>5.5</v>
      </c>
      <c r="O682" s="15">
        <v>0.53</v>
      </c>
      <c r="P682" s="12" t="b">
        <v>0</v>
      </c>
      <c r="Q682" s="19">
        <f t="shared" si="32"/>
        <v>6.03</v>
      </c>
    </row>
    <row r="683" spans="1:17" x14ac:dyDescent="0.25">
      <c r="A683" s="12">
        <v>141241</v>
      </c>
      <c r="B683" s="12" t="s">
        <v>33</v>
      </c>
      <c r="C683" s="12" t="s">
        <v>30</v>
      </c>
      <c r="D683" s="12">
        <f t="shared" si="30"/>
        <v>2024</v>
      </c>
      <c r="E683" s="12">
        <f t="shared" si="31"/>
        <v>8</v>
      </c>
      <c r="F683" s="13">
        <v>45524</v>
      </c>
      <c r="G683" s="14">
        <v>0.1388888888888889</v>
      </c>
      <c r="H683" s="14">
        <v>0.17986111111111111</v>
      </c>
      <c r="I683" s="15">
        <v>59</v>
      </c>
      <c r="J683" s="12" t="s">
        <v>15</v>
      </c>
      <c r="K683" s="12" t="s">
        <v>28</v>
      </c>
      <c r="L683" s="16">
        <v>3</v>
      </c>
      <c r="M683" s="15">
        <v>2.58</v>
      </c>
      <c r="N683" s="15">
        <v>6.75</v>
      </c>
      <c r="O683" s="15">
        <v>1.9</v>
      </c>
      <c r="P683" s="12" t="b">
        <v>0</v>
      </c>
      <c r="Q683" s="19">
        <f t="shared" si="32"/>
        <v>8.65</v>
      </c>
    </row>
    <row r="684" spans="1:17" x14ac:dyDescent="0.25">
      <c r="A684" s="12">
        <v>871043</v>
      </c>
      <c r="B684" s="12" t="s">
        <v>19</v>
      </c>
      <c r="C684" s="12" t="s">
        <v>34</v>
      </c>
      <c r="D684" s="12">
        <f t="shared" si="30"/>
        <v>2024</v>
      </c>
      <c r="E684" s="12">
        <f t="shared" si="31"/>
        <v>1</v>
      </c>
      <c r="F684" s="13">
        <v>45319</v>
      </c>
      <c r="G684" s="14">
        <v>0.7270833333333333</v>
      </c>
      <c r="H684" s="14">
        <v>0.75069444444444444</v>
      </c>
      <c r="I684" s="15">
        <v>34</v>
      </c>
      <c r="J684" s="12" t="s">
        <v>15</v>
      </c>
      <c r="K684" s="12" t="s">
        <v>22</v>
      </c>
      <c r="L684" s="16">
        <v>1</v>
      </c>
      <c r="M684" s="15">
        <v>12.49</v>
      </c>
      <c r="N684" s="15">
        <v>4.25</v>
      </c>
      <c r="O684" s="15">
        <v>0.31</v>
      </c>
      <c r="P684" s="12" t="b">
        <v>1</v>
      </c>
      <c r="Q684" s="19">
        <f t="shared" si="32"/>
        <v>4.5599999999999996</v>
      </c>
    </row>
    <row r="685" spans="1:17" x14ac:dyDescent="0.25">
      <c r="A685" s="12">
        <v>666809</v>
      </c>
      <c r="B685" s="12" t="s">
        <v>26</v>
      </c>
      <c r="C685" s="12" t="s">
        <v>39</v>
      </c>
      <c r="D685" s="12">
        <f t="shared" si="30"/>
        <v>2025</v>
      </c>
      <c r="E685" s="12">
        <f t="shared" si="31"/>
        <v>2</v>
      </c>
      <c r="F685" s="13">
        <v>45706</v>
      </c>
      <c r="G685" s="14">
        <v>0.72291666666666676</v>
      </c>
      <c r="H685" s="14">
        <v>0.76944444444444438</v>
      </c>
      <c r="I685" s="15">
        <v>67</v>
      </c>
      <c r="J685" s="12" t="s">
        <v>15</v>
      </c>
      <c r="K685" s="12" t="s">
        <v>18</v>
      </c>
      <c r="L685" s="16">
        <v>2</v>
      </c>
      <c r="M685" s="15">
        <v>1.87</v>
      </c>
      <c r="N685" s="15">
        <v>5.5</v>
      </c>
      <c r="O685" s="15">
        <v>2.36</v>
      </c>
      <c r="P685" s="12" t="b">
        <v>0</v>
      </c>
      <c r="Q685" s="19">
        <f t="shared" si="32"/>
        <v>7.8599999999999994</v>
      </c>
    </row>
    <row r="686" spans="1:17" x14ac:dyDescent="0.25">
      <c r="A686" s="12">
        <v>144894</v>
      </c>
      <c r="B686" s="12" t="s">
        <v>33</v>
      </c>
      <c r="C686" s="12" t="s">
        <v>27</v>
      </c>
      <c r="D686" s="12">
        <f t="shared" si="30"/>
        <v>2024</v>
      </c>
      <c r="E686" s="12">
        <f t="shared" si="31"/>
        <v>6</v>
      </c>
      <c r="F686" s="13">
        <v>45456</v>
      </c>
      <c r="G686" s="14">
        <v>0.4152777777777778</v>
      </c>
      <c r="H686" s="14">
        <v>0.4680555555555555</v>
      </c>
      <c r="I686" s="15">
        <v>76</v>
      </c>
      <c r="J686" s="12" t="s">
        <v>21</v>
      </c>
      <c r="K686" s="12" t="s">
        <v>22</v>
      </c>
      <c r="L686" s="16">
        <v>1</v>
      </c>
      <c r="M686" s="15">
        <v>18.66</v>
      </c>
      <c r="N686" s="15">
        <v>5.75</v>
      </c>
      <c r="O686" s="15">
        <v>0.7</v>
      </c>
      <c r="P686" s="12" t="b">
        <v>0</v>
      </c>
      <c r="Q686" s="19">
        <f t="shared" si="32"/>
        <v>6.45</v>
      </c>
    </row>
    <row r="687" spans="1:17" x14ac:dyDescent="0.25">
      <c r="A687" s="12">
        <v>175532</v>
      </c>
      <c r="B687" s="12" t="s">
        <v>35</v>
      </c>
      <c r="C687" s="12" t="s">
        <v>34</v>
      </c>
      <c r="D687" s="12">
        <f t="shared" si="30"/>
        <v>2025</v>
      </c>
      <c r="E687" s="12">
        <f t="shared" si="31"/>
        <v>1</v>
      </c>
      <c r="F687" s="13">
        <v>45671</v>
      </c>
      <c r="G687" s="14">
        <v>0.73541666666666661</v>
      </c>
      <c r="H687" s="14">
        <v>0.74375000000000002</v>
      </c>
      <c r="I687" s="15">
        <v>12</v>
      </c>
      <c r="J687" s="12" t="s">
        <v>21</v>
      </c>
      <c r="K687" s="12" t="s">
        <v>22</v>
      </c>
      <c r="L687" s="16">
        <v>0</v>
      </c>
      <c r="M687" s="15">
        <v>6.45</v>
      </c>
      <c r="N687" s="15">
        <v>4.5</v>
      </c>
      <c r="O687" s="15">
        <v>1.95</v>
      </c>
      <c r="P687" s="12" t="b">
        <v>0</v>
      </c>
      <c r="Q687" s="19">
        <f t="shared" si="32"/>
        <v>6.45</v>
      </c>
    </row>
    <row r="688" spans="1:17" x14ac:dyDescent="0.25">
      <c r="A688" s="12">
        <v>115063</v>
      </c>
      <c r="B688" s="12" t="s">
        <v>23</v>
      </c>
      <c r="C688" s="12" t="s">
        <v>14</v>
      </c>
      <c r="D688" s="12">
        <f t="shared" si="30"/>
        <v>2024</v>
      </c>
      <c r="E688" s="12">
        <f t="shared" si="31"/>
        <v>8</v>
      </c>
      <c r="F688" s="13">
        <v>45530</v>
      </c>
      <c r="G688" s="14">
        <v>0.71527777777777779</v>
      </c>
      <c r="H688" s="14">
        <v>0.73055555555555562</v>
      </c>
      <c r="I688" s="15">
        <v>22</v>
      </c>
      <c r="J688" s="12" t="s">
        <v>21</v>
      </c>
      <c r="K688" s="12" t="s">
        <v>22</v>
      </c>
      <c r="L688" s="16">
        <v>1</v>
      </c>
      <c r="M688" s="15">
        <v>20.97</v>
      </c>
      <c r="N688" s="15">
        <v>5.75</v>
      </c>
      <c r="O688" s="15">
        <v>0.19</v>
      </c>
      <c r="P688" s="12" t="b">
        <v>0</v>
      </c>
      <c r="Q688" s="19">
        <f t="shared" si="32"/>
        <v>5.94</v>
      </c>
    </row>
    <row r="689" spans="1:17" x14ac:dyDescent="0.25">
      <c r="A689" s="12">
        <v>957179</v>
      </c>
      <c r="B689" s="12" t="s">
        <v>13</v>
      </c>
      <c r="C689" s="12" t="s">
        <v>27</v>
      </c>
      <c r="D689" s="12">
        <f t="shared" si="30"/>
        <v>2025</v>
      </c>
      <c r="E689" s="12">
        <f t="shared" si="31"/>
        <v>1</v>
      </c>
      <c r="F689" s="13">
        <v>45678</v>
      </c>
      <c r="G689" s="14">
        <v>0.1423611111111111</v>
      </c>
      <c r="H689" s="14">
        <v>0.20208333333333331</v>
      </c>
      <c r="I689" s="15">
        <v>86</v>
      </c>
      <c r="J689" s="12" t="s">
        <v>15</v>
      </c>
      <c r="K689" s="12" t="s">
        <v>18</v>
      </c>
      <c r="L689" s="16">
        <v>1</v>
      </c>
      <c r="M689" s="15">
        <v>10.94</v>
      </c>
      <c r="N689" s="15">
        <v>4.25</v>
      </c>
      <c r="O689" s="15">
        <v>2.4300000000000002</v>
      </c>
      <c r="P689" s="12" t="b">
        <v>0</v>
      </c>
      <c r="Q689" s="19">
        <f t="shared" si="32"/>
        <v>6.68</v>
      </c>
    </row>
    <row r="690" spans="1:17" x14ac:dyDescent="0.25">
      <c r="A690" s="12">
        <v>873774</v>
      </c>
      <c r="B690" s="12" t="s">
        <v>33</v>
      </c>
      <c r="C690" s="12" t="s">
        <v>37</v>
      </c>
      <c r="D690" s="12">
        <f t="shared" si="30"/>
        <v>2024</v>
      </c>
      <c r="E690" s="12">
        <f t="shared" si="31"/>
        <v>4</v>
      </c>
      <c r="F690" s="13">
        <v>45385</v>
      </c>
      <c r="G690" s="14">
        <v>0.82986111111111116</v>
      </c>
      <c r="H690" s="14">
        <v>0.88750000000000007</v>
      </c>
      <c r="I690" s="15">
        <v>83</v>
      </c>
      <c r="J690" s="12" t="s">
        <v>15</v>
      </c>
      <c r="K690" s="12" t="s">
        <v>28</v>
      </c>
      <c r="L690" s="16">
        <v>1</v>
      </c>
      <c r="M690" s="15">
        <v>19.22</v>
      </c>
      <c r="N690" s="15">
        <v>4.25</v>
      </c>
      <c r="O690" s="15">
        <v>1.78</v>
      </c>
      <c r="P690" s="12" t="b">
        <v>0</v>
      </c>
      <c r="Q690" s="19">
        <f t="shared" si="32"/>
        <v>6.03</v>
      </c>
    </row>
    <row r="691" spans="1:17" x14ac:dyDescent="0.25">
      <c r="A691" s="12">
        <v>451801</v>
      </c>
      <c r="B691" s="12" t="s">
        <v>13</v>
      </c>
      <c r="C691" s="12" t="s">
        <v>27</v>
      </c>
      <c r="D691" s="12">
        <f t="shared" si="30"/>
        <v>2024</v>
      </c>
      <c r="E691" s="12">
        <f t="shared" si="31"/>
        <v>7</v>
      </c>
      <c r="F691" s="13">
        <v>45504</v>
      </c>
      <c r="G691" s="14">
        <v>0.73888888888888893</v>
      </c>
      <c r="H691" s="14">
        <v>0.7583333333333333</v>
      </c>
      <c r="I691" s="15">
        <v>28</v>
      </c>
      <c r="J691" s="12" t="s">
        <v>21</v>
      </c>
      <c r="K691" s="12" t="s">
        <v>16</v>
      </c>
      <c r="L691" s="16">
        <v>5</v>
      </c>
      <c r="M691" s="15">
        <v>9.56</v>
      </c>
      <c r="N691" s="15">
        <v>10.75</v>
      </c>
      <c r="O691" s="15">
        <v>0.5</v>
      </c>
      <c r="P691" s="12" t="b">
        <v>0</v>
      </c>
      <c r="Q691" s="19">
        <f t="shared" si="32"/>
        <v>11.25</v>
      </c>
    </row>
    <row r="692" spans="1:17" x14ac:dyDescent="0.25">
      <c r="A692" s="12">
        <v>355479</v>
      </c>
      <c r="B692" s="12" t="s">
        <v>38</v>
      </c>
      <c r="C692" s="12" t="s">
        <v>14</v>
      </c>
      <c r="D692" s="12">
        <f t="shared" si="30"/>
        <v>2024</v>
      </c>
      <c r="E692" s="12">
        <f t="shared" si="31"/>
        <v>4</v>
      </c>
      <c r="F692" s="13">
        <v>45395</v>
      </c>
      <c r="G692" s="14">
        <v>0.59166666666666667</v>
      </c>
      <c r="H692" s="14">
        <v>0.6069444444444444</v>
      </c>
      <c r="I692" s="15">
        <v>22</v>
      </c>
      <c r="J692" s="12" t="s">
        <v>21</v>
      </c>
      <c r="K692" s="12" t="s">
        <v>16</v>
      </c>
      <c r="L692" s="16">
        <v>0</v>
      </c>
      <c r="M692" s="15">
        <v>22.05</v>
      </c>
      <c r="N692" s="15">
        <v>4.5</v>
      </c>
      <c r="O692" s="15">
        <v>0.4</v>
      </c>
      <c r="P692" s="12" t="b">
        <v>1</v>
      </c>
      <c r="Q692" s="19">
        <f t="shared" si="32"/>
        <v>4.9000000000000004</v>
      </c>
    </row>
    <row r="693" spans="1:17" x14ac:dyDescent="0.25">
      <c r="A693" s="12">
        <v>107574</v>
      </c>
      <c r="B693" s="12" t="s">
        <v>23</v>
      </c>
      <c r="C693" s="12" t="s">
        <v>27</v>
      </c>
      <c r="D693" s="12">
        <f t="shared" si="30"/>
        <v>2025</v>
      </c>
      <c r="E693" s="12">
        <f t="shared" si="31"/>
        <v>5</v>
      </c>
      <c r="F693" s="13">
        <v>45798</v>
      </c>
      <c r="G693" s="14">
        <v>0.23333333333333331</v>
      </c>
      <c r="H693" s="14">
        <v>0.29236111111111113</v>
      </c>
      <c r="I693" s="15">
        <v>85</v>
      </c>
      <c r="J693" s="12" t="s">
        <v>21</v>
      </c>
      <c r="K693" s="12" t="s">
        <v>31</v>
      </c>
      <c r="L693" s="16">
        <v>5</v>
      </c>
      <c r="M693" s="15">
        <v>20.28</v>
      </c>
      <c r="N693" s="15">
        <v>10.75</v>
      </c>
      <c r="O693" s="15">
        <v>2.3199999999999998</v>
      </c>
      <c r="P693" s="12" t="b">
        <v>0</v>
      </c>
      <c r="Q693" s="19">
        <f t="shared" si="32"/>
        <v>13.07</v>
      </c>
    </row>
    <row r="694" spans="1:17" x14ac:dyDescent="0.25">
      <c r="A694" s="12">
        <v>825990</v>
      </c>
      <c r="B694" s="12" t="s">
        <v>23</v>
      </c>
      <c r="C694" s="12" t="s">
        <v>30</v>
      </c>
      <c r="D694" s="12">
        <f t="shared" si="30"/>
        <v>2024</v>
      </c>
      <c r="E694" s="12">
        <f t="shared" si="31"/>
        <v>4</v>
      </c>
      <c r="F694" s="13">
        <v>45403</v>
      </c>
      <c r="G694" s="14">
        <v>0.13958333333333334</v>
      </c>
      <c r="H694" s="14">
        <v>0.17013888888888887</v>
      </c>
      <c r="I694" s="15">
        <v>44</v>
      </c>
      <c r="J694" s="12" t="s">
        <v>21</v>
      </c>
      <c r="K694" s="12" t="s">
        <v>31</v>
      </c>
      <c r="L694" s="16">
        <v>1</v>
      </c>
      <c r="M694" s="15">
        <v>23.48</v>
      </c>
      <c r="N694" s="15">
        <v>5.75</v>
      </c>
      <c r="O694" s="15">
        <v>3.05</v>
      </c>
      <c r="P694" s="12" t="b">
        <v>1</v>
      </c>
      <c r="Q694" s="19">
        <f t="shared" si="32"/>
        <v>8.8000000000000007</v>
      </c>
    </row>
    <row r="695" spans="1:17" x14ac:dyDescent="0.25">
      <c r="A695" s="12">
        <v>139448</v>
      </c>
      <c r="B695" s="12" t="s">
        <v>38</v>
      </c>
      <c r="C695" s="12" t="s">
        <v>34</v>
      </c>
      <c r="D695" s="12">
        <f t="shared" si="30"/>
        <v>2025</v>
      </c>
      <c r="E695" s="12">
        <f t="shared" si="31"/>
        <v>1</v>
      </c>
      <c r="F695" s="13">
        <v>45680</v>
      </c>
      <c r="G695" s="14">
        <v>0.27361111111111108</v>
      </c>
      <c r="H695" s="14">
        <v>0.3347222222222222</v>
      </c>
      <c r="I695" s="15">
        <v>88</v>
      </c>
      <c r="J695" s="12" t="s">
        <v>15</v>
      </c>
      <c r="K695" s="12" t="s">
        <v>28</v>
      </c>
      <c r="L695" s="16">
        <v>2</v>
      </c>
      <c r="M695" s="15">
        <v>10.76</v>
      </c>
      <c r="N695" s="15">
        <v>5.5</v>
      </c>
      <c r="O695" s="15">
        <v>1.67</v>
      </c>
      <c r="P695" s="12" t="b">
        <v>0</v>
      </c>
      <c r="Q695" s="19">
        <f t="shared" si="32"/>
        <v>7.17</v>
      </c>
    </row>
    <row r="696" spans="1:17" x14ac:dyDescent="0.25">
      <c r="A696" s="12">
        <v>301224</v>
      </c>
      <c r="B696" s="12" t="s">
        <v>13</v>
      </c>
      <c r="C696" s="12" t="s">
        <v>20</v>
      </c>
      <c r="D696" s="12">
        <f t="shared" si="30"/>
        <v>2024</v>
      </c>
      <c r="E696" s="12">
        <f t="shared" si="31"/>
        <v>3</v>
      </c>
      <c r="F696" s="13">
        <v>45366</v>
      </c>
      <c r="G696" s="14">
        <v>0.31944444444444448</v>
      </c>
      <c r="H696" s="14">
        <v>0.38125000000000003</v>
      </c>
      <c r="I696" s="15">
        <v>89</v>
      </c>
      <c r="J696" s="12" t="s">
        <v>21</v>
      </c>
      <c r="K696" s="12" t="s">
        <v>22</v>
      </c>
      <c r="L696" s="16">
        <v>4</v>
      </c>
      <c r="M696" s="15">
        <v>5.87</v>
      </c>
      <c r="N696" s="15">
        <v>9.5</v>
      </c>
      <c r="O696" s="15">
        <v>2.31</v>
      </c>
      <c r="P696" s="12" t="b">
        <v>0</v>
      </c>
      <c r="Q696" s="19">
        <f t="shared" si="32"/>
        <v>11.81</v>
      </c>
    </row>
    <row r="697" spans="1:17" x14ac:dyDescent="0.25">
      <c r="A697" s="12">
        <v>791354</v>
      </c>
      <c r="B697" s="12" t="s">
        <v>19</v>
      </c>
      <c r="C697" s="12" t="s">
        <v>32</v>
      </c>
      <c r="D697" s="12">
        <f t="shared" si="30"/>
        <v>2024</v>
      </c>
      <c r="E697" s="12">
        <f t="shared" si="31"/>
        <v>2</v>
      </c>
      <c r="F697" s="13">
        <v>45333</v>
      </c>
      <c r="G697" s="14">
        <v>0.21944444444444444</v>
      </c>
      <c r="H697" s="14">
        <v>0.24305555555555555</v>
      </c>
      <c r="I697" s="15">
        <v>34</v>
      </c>
      <c r="J697" s="12" t="s">
        <v>15</v>
      </c>
      <c r="K697" s="12" t="s">
        <v>16</v>
      </c>
      <c r="L697" s="16">
        <v>5</v>
      </c>
      <c r="M697" s="15">
        <v>21.17</v>
      </c>
      <c r="N697" s="15">
        <v>9.25</v>
      </c>
      <c r="O697" s="15">
        <v>4.5599999999999996</v>
      </c>
      <c r="P697" s="12" t="b">
        <v>1</v>
      </c>
      <c r="Q697" s="19">
        <f t="shared" si="32"/>
        <v>13.809999999999999</v>
      </c>
    </row>
    <row r="698" spans="1:17" x14ac:dyDescent="0.25">
      <c r="A698" s="12">
        <v>621682</v>
      </c>
      <c r="B698" s="12" t="s">
        <v>23</v>
      </c>
      <c r="C698" s="12" t="s">
        <v>34</v>
      </c>
      <c r="D698" s="12">
        <f t="shared" si="30"/>
        <v>2024</v>
      </c>
      <c r="E698" s="12">
        <f t="shared" si="31"/>
        <v>2</v>
      </c>
      <c r="F698" s="13">
        <v>45325</v>
      </c>
      <c r="G698" s="14">
        <v>0.48819444444444443</v>
      </c>
      <c r="H698" s="14">
        <v>0.4993055555555555</v>
      </c>
      <c r="I698" s="15">
        <v>16</v>
      </c>
      <c r="J698" s="12" t="s">
        <v>21</v>
      </c>
      <c r="K698" s="12" t="s">
        <v>28</v>
      </c>
      <c r="L698" s="16">
        <v>1</v>
      </c>
      <c r="M698" s="15">
        <v>11.15</v>
      </c>
      <c r="N698" s="15">
        <v>5.75</v>
      </c>
      <c r="O698" s="15">
        <v>1.67</v>
      </c>
      <c r="P698" s="12" t="b">
        <v>1</v>
      </c>
      <c r="Q698" s="19">
        <f t="shared" si="32"/>
        <v>7.42</v>
      </c>
    </row>
    <row r="699" spans="1:17" x14ac:dyDescent="0.25">
      <c r="A699" s="12">
        <v>944264</v>
      </c>
      <c r="B699" s="12" t="s">
        <v>36</v>
      </c>
      <c r="C699" s="12" t="s">
        <v>14</v>
      </c>
      <c r="D699" s="12">
        <f t="shared" si="30"/>
        <v>2024</v>
      </c>
      <c r="E699" s="12">
        <f t="shared" si="31"/>
        <v>3</v>
      </c>
      <c r="F699" s="13">
        <v>45373</v>
      </c>
      <c r="G699" s="14">
        <v>0.10625</v>
      </c>
      <c r="H699" s="14">
        <v>0.1173611111111111</v>
      </c>
      <c r="I699" s="15">
        <v>16</v>
      </c>
      <c r="J699" s="12" t="s">
        <v>15</v>
      </c>
      <c r="K699" s="12" t="s">
        <v>16</v>
      </c>
      <c r="L699" s="16">
        <v>0</v>
      </c>
      <c r="M699" s="15">
        <v>12.38</v>
      </c>
      <c r="N699" s="15">
        <v>3</v>
      </c>
      <c r="O699" s="15">
        <v>0.35</v>
      </c>
      <c r="P699" s="12" t="b">
        <v>0</v>
      </c>
      <c r="Q699" s="19">
        <f t="shared" si="32"/>
        <v>3.35</v>
      </c>
    </row>
    <row r="700" spans="1:17" x14ac:dyDescent="0.25">
      <c r="A700" s="12">
        <v>346729</v>
      </c>
      <c r="B700" s="12" t="s">
        <v>36</v>
      </c>
      <c r="C700" s="12" t="s">
        <v>17</v>
      </c>
      <c r="D700" s="12">
        <f t="shared" si="30"/>
        <v>2025</v>
      </c>
      <c r="E700" s="12">
        <f t="shared" si="31"/>
        <v>3</v>
      </c>
      <c r="F700" s="13">
        <v>45742</v>
      </c>
      <c r="G700" s="14">
        <v>0.31388888888888888</v>
      </c>
      <c r="H700" s="14">
        <v>0.34930555555555554</v>
      </c>
      <c r="I700" s="15">
        <v>51</v>
      </c>
      <c r="J700" s="12" t="s">
        <v>21</v>
      </c>
      <c r="K700" s="12" t="s">
        <v>16</v>
      </c>
      <c r="L700" s="16">
        <v>5</v>
      </c>
      <c r="M700" s="15">
        <v>17.079999999999998</v>
      </c>
      <c r="N700" s="15">
        <v>10.75</v>
      </c>
      <c r="O700" s="15">
        <v>0.98</v>
      </c>
      <c r="P700" s="12" t="b">
        <v>0</v>
      </c>
      <c r="Q700" s="19">
        <f t="shared" si="32"/>
        <v>11.73</v>
      </c>
    </row>
    <row r="701" spans="1:17" x14ac:dyDescent="0.25">
      <c r="A701" s="12">
        <v>916814</v>
      </c>
      <c r="B701" s="12" t="s">
        <v>13</v>
      </c>
      <c r="C701" s="12" t="s">
        <v>37</v>
      </c>
      <c r="D701" s="12">
        <f t="shared" si="30"/>
        <v>2024</v>
      </c>
      <c r="E701" s="12">
        <f t="shared" si="31"/>
        <v>6</v>
      </c>
      <c r="F701" s="13">
        <v>45468</v>
      </c>
      <c r="G701" s="14">
        <v>0.92291666666666661</v>
      </c>
      <c r="H701" s="14">
        <v>0.93819444444444444</v>
      </c>
      <c r="I701" s="15">
        <v>22</v>
      </c>
      <c r="J701" s="12" t="s">
        <v>15</v>
      </c>
      <c r="K701" s="12" t="s">
        <v>31</v>
      </c>
      <c r="L701" s="16">
        <v>1</v>
      </c>
      <c r="M701" s="15">
        <v>9.6999999999999993</v>
      </c>
      <c r="N701" s="15">
        <v>4.25</v>
      </c>
      <c r="O701" s="15">
        <v>0.66</v>
      </c>
      <c r="P701" s="12" t="b">
        <v>0</v>
      </c>
      <c r="Q701" s="19">
        <f t="shared" si="32"/>
        <v>4.91</v>
      </c>
    </row>
    <row r="702" spans="1:17" x14ac:dyDescent="0.25">
      <c r="A702" s="12">
        <v>593869</v>
      </c>
      <c r="B702" s="12" t="s">
        <v>38</v>
      </c>
      <c r="C702" s="12" t="s">
        <v>39</v>
      </c>
      <c r="D702" s="12">
        <f t="shared" si="30"/>
        <v>2024</v>
      </c>
      <c r="E702" s="12">
        <f t="shared" si="31"/>
        <v>2</v>
      </c>
      <c r="F702" s="13">
        <v>45334</v>
      </c>
      <c r="G702" s="14">
        <v>0.20625000000000002</v>
      </c>
      <c r="H702" s="14">
        <v>0.25138888888888888</v>
      </c>
      <c r="I702" s="15">
        <v>65</v>
      </c>
      <c r="J702" s="12" t="s">
        <v>15</v>
      </c>
      <c r="K702" s="12" t="s">
        <v>16</v>
      </c>
      <c r="L702" s="16">
        <v>4</v>
      </c>
      <c r="M702" s="15">
        <v>11.65</v>
      </c>
      <c r="N702" s="15">
        <v>8</v>
      </c>
      <c r="O702" s="15">
        <v>1.1599999999999999</v>
      </c>
      <c r="P702" s="12" t="b">
        <v>0</v>
      </c>
      <c r="Q702" s="19">
        <f t="shared" si="32"/>
        <v>9.16</v>
      </c>
    </row>
    <row r="703" spans="1:17" x14ac:dyDescent="0.25">
      <c r="A703" s="12">
        <v>243030</v>
      </c>
      <c r="B703" s="12" t="s">
        <v>36</v>
      </c>
      <c r="C703" s="12" t="s">
        <v>30</v>
      </c>
      <c r="D703" s="12">
        <f t="shared" si="30"/>
        <v>2025</v>
      </c>
      <c r="E703" s="12">
        <f t="shared" si="31"/>
        <v>5</v>
      </c>
      <c r="F703" s="13">
        <v>45782</v>
      </c>
      <c r="G703" s="14">
        <v>0.90486111111111101</v>
      </c>
      <c r="H703" s="14">
        <v>0.94305555555555554</v>
      </c>
      <c r="I703" s="15">
        <v>55</v>
      </c>
      <c r="J703" s="12" t="s">
        <v>21</v>
      </c>
      <c r="K703" s="12" t="s">
        <v>16</v>
      </c>
      <c r="L703" s="16">
        <v>2</v>
      </c>
      <c r="M703" s="15">
        <v>3.62</v>
      </c>
      <c r="N703" s="15">
        <v>7</v>
      </c>
      <c r="O703" s="15">
        <v>2.08</v>
      </c>
      <c r="P703" s="12" t="b">
        <v>0</v>
      </c>
      <c r="Q703" s="19">
        <f t="shared" si="32"/>
        <v>9.08</v>
      </c>
    </row>
    <row r="704" spans="1:17" x14ac:dyDescent="0.25">
      <c r="A704" s="12">
        <v>162549</v>
      </c>
      <c r="B704" s="12" t="s">
        <v>26</v>
      </c>
      <c r="C704" s="12" t="s">
        <v>34</v>
      </c>
      <c r="D704" s="12">
        <f t="shared" si="30"/>
        <v>2024</v>
      </c>
      <c r="E704" s="12">
        <f t="shared" si="31"/>
        <v>3</v>
      </c>
      <c r="F704" s="13">
        <v>45378</v>
      </c>
      <c r="G704" s="14">
        <v>0.30069444444444443</v>
      </c>
      <c r="H704" s="14">
        <v>0.34861111111111115</v>
      </c>
      <c r="I704" s="15">
        <v>69</v>
      </c>
      <c r="J704" s="12" t="s">
        <v>21</v>
      </c>
      <c r="K704" s="12" t="s">
        <v>31</v>
      </c>
      <c r="L704" s="16">
        <v>1</v>
      </c>
      <c r="M704" s="15">
        <v>19.13</v>
      </c>
      <c r="N704" s="15">
        <v>5.75</v>
      </c>
      <c r="O704" s="15">
        <v>0.66</v>
      </c>
      <c r="P704" s="12" t="b">
        <v>0</v>
      </c>
      <c r="Q704" s="19">
        <f t="shared" si="32"/>
        <v>6.41</v>
      </c>
    </row>
    <row r="705" spans="1:17" x14ac:dyDescent="0.25">
      <c r="A705" s="12">
        <v>409499</v>
      </c>
      <c r="B705" s="12" t="s">
        <v>38</v>
      </c>
      <c r="C705" s="12" t="s">
        <v>34</v>
      </c>
      <c r="D705" s="12">
        <f t="shared" si="30"/>
        <v>2025</v>
      </c>
      <c r="E705" s="12">
        <f t="shared" si="31"/>
        <v>5</v>
      </c>
      <c r="F705" s="13">
        <v>45787</v>
      </c>
      <c r="G705" s="14">
        <v>0.54861111111111105</v>
      </c>
      <c r="H705" s="14">
        <v>0.60972222222222217</v>
      </c>
      <c r="I705" s="15">
        <v>88</v>
      </c>
      <c r="J705" s="12" t="s">
        <v>15</v>
      </c>
      <c r="K705" s="12" t="s">
        <v>22</v>
      </c>
      <c r="L705" s="16">
        <v>4</v>
      </c>
      <c r="M705" s="15">
        <v>21.45</v>
      </c>
      <c r="N705" s="15">
        <v>8</v>
      </c>
      <c r="O705" s="15">
        <v>0.43</v>
      </c>
      <c r="P705" s="12" t="b">
        <v>1</v>
      </c>
      <c r="Q705" s="19">
        <f t="shared" si="32"/>
        <v>8.43</v>
      </c>
    </row>
    <row r="706" spans="1:17" x14ac:dyDescent="0.25">
      <c r="A706" s="12">
        <v>998602</v>
      </c>
      <c r="B706" s="12" t="s">
        <v>29</v>
      </c>
      <c r="C706" s="12" t="s">
        <v>39</v>
      </c>
      <c r="D706" s="12">
        <f t="shared" si="30"/>
        <v>2024</v>
      </c>
      <c r="E706" s="12">
        <f t="shared" si="31"/>
        <v>6</v>
      </c>
      <c r="F706" s="13">
        <v>45460</v>
      </c>
      <c r="G706" s="14">
        <v>0.11527777777777777</v>
      </c>
      <c r="H706" s="14">
        <v>0.17430555555555557</v>
      </c>
      <c r="I706" s="15">
        <v>85</v>
      </c>
      <c r="J706" s="12" t="s">
        <v>21</v>
      </c>
      <c r="K706" s="12" t="s">
        <v>31</v>
      </c>
      <c r="L706" s="16">
        <v>2</v>
      </c>
      <c r="M706" s="15">
        <v>0.86</v>
      </c>
      <c r="N706" s="15">
        <v>7</v>
      </c>
      <c r="O706" s="15">
        <v>1.28</v>
      </c>
      <c r="P706" s="12" t="b">
        <v>0</v>
      </c>
      <c r="Q706" s="19">
        <f t="shared" si="32"/>
        <v>8.2799999999999994</v>
      </c>
    </row>
    <row r="707" spans="1:17" x14ac:dyDescent="0.25">
      <c r="A707" s="12">
        <v>358635</v>
      </c>
      <c r="B707" s="12" t="s">
        <v>19</v>
      </c>
      <c r="C707" s="12" t="s">
        <v>37</v>
      </c>
      <c r="D707" s="12">
        <f t="shared" si="30"/>
        <v>2024</v>
      </c>
      <c r="E707" s="12">
        <f t="shared" si="31"/>
        <v>12</v>
      </c>
      <c r="F707" s="13">
        <v>45629</v>
      </c>
      <c r="G707" s="14">
        <v>0.2902777777777778</v>
      </c>
      <c r="H707" s="14">
        <v>0.34861111111111115</v>
      </c>
      <c r="I707" s="15">
        <v>84</v>
      </c>
      <c r="J707" s="12" t="s">
        <v>15</v>
      </c>
      <c r="K707" s="12" t="s">
        <v>22</v>
      </c>
      <c r="L707" s="16">
        <v>1</v>
      </c>
      <c r="M707" s="15">
        <v>22.89</v>
      </c>
      <c r="N707" s="15">
        <v>4.25</v>
      </c>
      <c r="O707" s="15">
        <v>2.69</v>
      </c>
      <c r="P707" s="12" t="b">
        <v>0</v>
      </c>
      <c r="Q707" s="19">
        <f t="shared" si="32"/>
        <v>6.9399999999999995</v>
      </c>
    </row>
    <row r="708" spans="1:17" x14ac:dyDescent="0.25">
      <c r="A708" s="12">
        <v>538065</v>
      </c>
      <c r="B708" s="12" t="s">
        <v>35</v>
      </c>
      <c r="C708" s="12" t="s">
        <v>14</v>
      </c>
      <c r="D708" s="12">
        <f t="shared" si="30"/>
        <v>2024</v>
      </c>
      <c r="E708" s="12">
        <f t="shared" si="31"/>
        <v>12</v>
      </c>
      <c r="F708" s="13">
        <v>45657</v>
      </c>
      <c r="G708" s="14">
        <v>0.56666666666666665</v>
      </c>
      <c r="H708" s="14">
        <v>0.61805555555555558</v>
      </c>
      <c r="I708" s="15">
        <v>74</v>
      </c>
      <c r="J708" s="12" t="s">
        <v>15</v>
      </c>
      <c r="K708" s="12" t="s">
        <v>31</v>
      </c>
      <c r="L708" s="16">
        <v>4</v>
      </c>
      <c r="M708" s="15">
        <v>10.16</v>
      </c>
      <c r="N708" s="15">
        <v>8</v>
      </c>
      <c r="O708" s="15">
        <v>2.4300000000000002</v>
      </c>
      <c r="P708" s="12" t="b">
        <v>0</v>
      </c>
      <c r="Q708" s="19">
        <f t="shared" si="32"/>
        <v>10.43</v>
      </c>
    </row>
    <row r="709" spans="1:17" x14ac:dyDescent="0.25">
      <c r="A709" s="12">
        <v>830494</v>
      </c>
      <c r="B709" s="12" t="s">
        <v>13</v>
      </c>
      <c r="C709" s="12" t="s">
        <v>39</v>
      </c>
      <c r="D709" s="12">
        <f t="shared" si="30"/>
        <v>2025</v>
      </c>
      <c r="E709" s="12">
        <f t="shared" si="31"/>
        <v>1</v>
      </c>
      <c r="F709" s="13">
        <v>45676</v>
      </c>
      <c r="G709" s="14">
        <v>0.69861111111111107</v>
      </c>
      <c r="H709" s="14">
        <v>0.72638888888888886</v>
      </c>
      <c r="I709" s="15">
        <v>40</v>
      </c>
      <c r="J709" s="12" t="s">
        <v>15</v>
      </c>
      <c r="K709" s="12" t="s">
        <v>22</v>
      </c>
      <c r="L709" s="16">
        <v>0</v>
      </c>
      <c r="M709" s="15">
        <v>17.48</v>
      </c>
      <c r="N709" s="15">
        <v>3</v>
      </c>
      <c r="O709" s="15">
        <v>2.0299999999999998</v>
      </c>
      <c r="P709" s="12" t="b">
        <v>1</v>
      </c>
      <c r="Q709" s="19">
        <f t="shared" si="32"/>
        <v>5.0299999999999994</v>
      </c>
    </row>
    <row r="710" spans="1:17" x14ac:dyDescent="0.25">
      <c r="A710" s="12">
        <v>328596</v>
      </c>
      <c r="B710" s="12" t="s">
        <v>23</v>
      </c>
      <c r="C710" s="12" t="s">
        <v>37</v>
      </c>
      <c r="D710" s="12">
        <f t="shared" ref="D710:D773" si="33">YEAR(F710)</f>
        <v>2024</v>
      </c>
      <c r="E710" s="12">
        <f t="shared" ref="E710:E773" si="34">MONTH(F710)</f>
        <v>8</v>
      </c>
      <c r="F710" s="13">
        <v>45521</v>
      </c>
      <c r="G710" s="14">
        <v>0.74652777777777779</v>
      </c>
      <c r="H710" s="14">
        <v>0.77430555555555547</v>
      </c>
      <c r="I710" s="15">
        <v>40</v>
      </c>
      <c r="J710" s="12" t="s">
        <v>15</v>
      </c>
      <c r="K710" s="12" t="s">
        <v>18</v>
      </c>
      <c r="L710" s="16">
        <v>3</v>
      </c>
      <c r="M710" s="15">
        <v>16.89</v>
      </c>
      <c r="N710" s="15">
        <v>6.75</v>
      </c>
      <c r="O710" s="15">
        <v>0.81</v>
      </c>
      <c r="P710" s="12" t="b">
        <v>1</v>
      </c>
      <c r="Q710" s="19">
        <f t="shared" ref="Q710:Q773" si="35">N710+O710</f>
        <v>7.5600000000000005</v>
      </c>
    </row>
    <row r="711" spans="1:17" x14ac:dyDescent="0.25">
      <c r="A711" s="12">
        <v>581592</v>
      </c>
      <c r="B711" s="12" t="s">
        <v>38</v>
      </c>
      <c r="C711" s="12" t="s">
        <v>17</v>
      </c>
      <c r="D711" s="12">
        <f t="shared" si="33"/>
        <v>2024</v>
      </c>
      <c r="E711" s="12">
        <f t="shared" si="34"/>
        <v>1</v>
      </c>
      <c r="F711" s="13">
        <v>45310</v>
      </c>
      <c r="G711" s="14">
        <v>0.96250000000000002</v>
      </c>
      <c r="H711" s="14">
        <v>9.7222222222222224E-3</v>
      </c>
      <c r="I711" s="15">
        <v>68</v>
      </c>
      <c r="J711" s="12" t="s">
        <v>21</v>
      </c>
      <c r="K711" s="12" t="s">
        <v>16</v>
      </c>
      <c r="L711" s="16">
        <v>5</v>
      </c>
      <c r="M711" s="15">
        <v>10.43</v>
      </c>
      <c r="N711" s="15">
        <v>10.75</v>
      </c>
      <c r="O711" s="15">
        <v>2.37</v>
      </c>
      <c r="P711" s="12" t="b">
        <v>0</v>
      </c>
      <c r="Q711" s="19">
        <f t="shared" si="35"/>
        <v>13.120000000000001</v>
      </c>
    </row>
    <row r="712" spans="1:17" x14ac:dyDescent="0.25">
      <c r="A712" s="12">
        <v>488414</v>
      </c>
      <c r="B712" s="12" t="s">
        <v>36</v>
      </c>
      <c r="C712" s="12" t="s">
        <v>14</v>
      </c>
      <c r="D712" s="12">
        <f t="shared" si="33"/>
        <v>2025</v>
      </c>
      <c r="E712" s="12">
        <f t="shared" si="34"/>
        <v>5</v>
      </c>
      <c r="F712" s="13">
        <v>45779</v>
      </c>
      <c r="G712" s="14">
        <v>0.24166666666666667</v>
      </c>
      <c r="H712" s="14">
        <v>0.25486111111111109</v>
      </c>
      <c r="I712" s="15">
        <v>19</v>
      </c>
      <c r="J712" s="12" t="s">
        <v>21</v>
      </c>
      <c r="K712" s="12" t="s">
        <v>28</v>
      </c>
      <c r="L712" s="16">
        <v>4</v>
      </c>
      <c r="M712" s="15">
        <v>1.3</v>
      </c>
      <c r="N712" s="15">
        <v>9.5</v>
      </c>
      <c r="O712" s="15">
        <v>1.28</v>
      </c>
      <c r="P712" s="12" t="b">
        <v>0</v>
      </c>
      <c r="Q712" s="19">
        <f t="shared" si="35"/>
        <v>10.78</v>
      </c>
    </row>
    <row r="713" spans="1:17" x14ac:dyDescent="0.25">
      <c r="A713" s="12">
        <v>382894</v>
      </c>
      <c r="B713" s="12" t="s">
        <v>38</v>
      </c>
      <c r="C713" s="12" t="s">
        <v>20</v>
      </c>
      <c r="D713" s="12">
        <f t="shared" si="33"/>
        <v>2025</v>
      </c>
      <c r="E713" s="12">
        <f t="shared" si="34"/>
        <v>3</v>
      </c>
      <c r="F713" s="13">
        <v>45738</v>
      </c>
      <c r="G713" s="14">
        <v>0.79375000000000007</v>
      </c>
      <c r="H713" s="14">
        <v>0.81874999999999998</v>
      </c>
      <c r="I713" s="15">
        <v>36</v>
      </c>
      <c r="J713" s="12" t="s">
        <v>15</v>
      </c>
      <c r="K713" s="12" t="s">
        <v>22</v>
      </c>
      <c r="L713" s="16">
        <v>2</v>
      </c>
      <c r="M713" s="15">
        <v>18.53</v>
      </c>
      <c r="N713" s="15">
        <v>5.5</v>
      </c>
      <c r="O713" s="15">
        <v>0.27</v>
      </c>
      <c r="P713" s="12" t="b">
        <v>1</v>
      </c>
      <c r="Q713" s="19">
        <f t="shared" si="35"/>
        <v>5.77</v>
      </c>
    </row>
    <row r="714" spans="1:17" x14ac:dyDescent="0.25">
      <c r="A714" s="12">
        <v>807424</v>
      </c>
      <c r="B714" s="12" t="s">
        <v>25</v>
      </c>
      <c r="C714" s="12" t="s">
        <v>14</v>
      </c>
      <c r="D714" s="12">
        <f t="shared" si="33"/>
        <v>2024</v>
      </c>
      <c r="E714" s="12">
        <f t="shared" si="34"/>
        <v>3</v>
      </c>
      <c r="F714" s="13">
        <v>45378</v>
      </c>
      <c r="G714" s="14">
        <v>0.18958333333333333</v>
      </c>
      <c r="H714" s="14">
        <v>0.23055555555555554</v>
      </c>
      <c r="I714" s="15">
        <v>59</v>
      </c>
      <c r="J714" s="12" t="s">
        <v>21</v>
      </c>
      <c r="K714" s="12" t="s">
        <v>31</v>
      </c>
      <c r="L714" s="16">
        <v>4</v>
      </c>
      <c r="M714" s="15">
        <v>1.5</v>
      </c>
      <c r="N714" s="15">
        <v>9.5</v>
      </c>
      <c r="O714" s="15">
        <v>1.1000000000000001</v>
      </c>
      <c r="P714" s="12" t="b">
        <v>0</v>
      </c>
      <c r="Q714" s="19">
        <f t="shared" si="35"/>
        <v>10.6</v>
      </c>
    </row>
    <row r="715" spans="1:17" x14ac:dyDescent="0.25">
      <c r="A715" s="12">
        <v>779658</v>
      </c>
      <c r="B715" s="12" t="s">
        <v>29</v>
      </c>
      <c r="C715" s="12" t="s">
        <v>27</v>
      </c>
      <c r="D715" s="12">
        <f t="shared" si="33"/>
        <v>2025</v>
      </c>
      <c r="E715" s="12">
        <f t="shared" si="34"/>
        <v>3</v>
      </c>
      <c r="F715" s="13">
        <v>45727</v>
      </c>
      <c r="G715" s="14">
        <v>0.55347222222222225</v>
      </c>
      <c r="H715" s="14">
        <v>0.57847222222222217</v>
      </c>
      <c r="I715" s="15">
        <v>36</v>
      </c>
      <c r="J715" s="12" t="s">
        <v>15</v>
      </c>
      <c r="K715" s="12" t="s">
        <v>28</v>
      </c>
      <c r="L715" s="16">
        <v>1</v>
      </c>
      <c r="M715" s="15">
        <v>13.72</v>
      </c>
      <c r="N715" s="15">
        <v>4.25</v>
      </c>
      <c r="O715" s="15">
        <v>1.95</v>
      </c>
      <c r="P715" s="12" t="b">
        <v>0</v>
      </c>
      <c r="Q715" s="19">
        <f t="shared" si="35"/>
        <v>6.2</v>
      </c>
    </row>
    <row r="716" spans="1:17" x14ac:dyDescent="0.25">
      <c r="A716" s="12">
        <v>873199</v>
      </c>
      <c r="B716" s="12" t="s">
        <v>38</v>
      </c>
      <c r="C716" s="12" t="s">
        <v>30</v>
      </c>
      <c r="D716" s="12">
        <f t="shared" si="33"/>
        <v>2024</v>
      </c>
      <c r="E716" s="12">
        <f t="shared" si="34"/>
        <v>6</v>
      </c>
      <c r="F716" s="13">
        <v>45467</v>
      </c>
      <c r="G716" s="14">
        <v>0.10208333333333335</v>
      </c>
      <c r="H716" s="14">
        <v>0.13749999999999998</v>
      </c>
      <c r="I716" s="15">
        <v>51</v>
      </c>
      <c r="J716" s="12" t="s">
        <v>21</v>
      </c>
      <c r="K716" s="12" t="s">
        <v>28</v>
      </c>
      <c r="L716" s="16">
        <v>4</v>
      </c>
      <c r="M716" s="15">
        <v>17.170000000000002</v>
      </c>
      <c r="N716" s="15">
        <v>9.5</v>
      </c>
      <c r="O716" s="15">
        <v>0.83</v>
      </c>
      <c r="P716" s="12" t="b">
        <v>0</v>
      </c>
      <c r="Q716" s="19">
        <f t="shared" si="35"/>
        <v>10.33</v>
      </c>
    </row>
    <row r="717" spans="1:17" x14ac:dyDescent="0.25">
      <c r="A717" s="12">
        <v>166447</v>
      </c>
      <c r="B717" s="12" t="s">
        <v>25</v>
      </c>
      <c r="C717" s="12" t="s">
        <v>37</v>
      </c>
      <c r="D717" s="12">
        <f t="shared" si="33"/>
        <v>2024</v>
      </c>
      <c r="E717" s="12">
        <f t="shared" si="34"/>
        <v>12</v>
      </c>
      <c r="F717" s="13">
        <v>45643</v>
      </c>
      <c r="G717" s="14">
        <v>0.3972222222222222</v>
      </c>
      <c r="H717" s="14">
        <v>0.44722222222222219</v>
      </c>
      <c r="I717" s="15">
        <v>72</v>
      </c>
      <c r="J717" s="12" t="s">
        <v>15</v>
      </c>
      <c r="K717" s="12" t="s">
        <v>31</v>
      </c>
      <c r="L717" s="16">
        <v>5</v>
      </c>
      <c r="M717" s="15">
        <v>13.53</v>
      </c>
      <c r="N717" s="15">
        <v>9.25</v>
      </c>
      <c r="O717" s="15">
        <v>2.48</v>
      </c>
      <c r="P717" s="12" t="b">
        <v>0</v>
      </c>
      <c r="Q717" s="19">
        <f t="shared" si="35"/>
        <v>11.73</v>
      </c>
    </row>
    <row r="718" spans="1:17" x14ac:dyDescent="0.25">
      <c r="A718" s="12">
        <v>406461</v>
      </c>
      <c r="B718" s="12" t="s">
        <v>36</v>
      </c>
      <c r="C718" s="12" t="s">
        <v>17</v>
      </c>
      <c r="D718" s="12">
        <f t="shared" si="33"/>
        <v>2024</v>
      </c>
      <c r="E718" s="12">
        <f t="shared" si="34"/>
        <v>10</v>
      </c>
      <c r="F718" s="13">
        <v>45577</v>
      </c>
      <c r="G718" s="14">
        <v>0.9472222222222223</v>
      </c>
      <c r="H718" s="14">
        <v>0.95972222222222225</v>
      </c>
      <c r="I718" s="15">
        <v>18</v>
      </c>
      <c r="J718" s="12" t="s">
        <v>15</v>
      </c>
      <c r="K718" s="12" t="s">
        <v>31</v>
      </c>
      <c r="L718" s="16">
        <v>0</v>
      </c>
      <c r="M718" s="15">
        <v>2.46</v>
      </c>
      <c r="N718" s="15">
        <v>3</v>
      </c>
      <c r="O718" s="15">
        <v>4.49</v>
      </c>
      <c r="P718" s="12" t="b">
        <v>1</v>
      </c>
      <c r="Q718" s="19">
        <f t="shared" si="35"/>
        <v>7.49</v>
      </c>
    </row>
    <row r="719" spans="1:17" x14ac:dyDescent="0.25">
      <c r="A719" s="12">
        <v>402380</v>
      </c>
      <c r="B719" s="12" t="s">
        <v>13</v>
      </c>
      <c r="C719" s="12" t="s">
        <v>27</v>
      </c>
      <c r="D719" s="12">
        <f t="shared" si="33"/>
        <v>2024</v>
      </c>
      <c r="E719" s="12">
        <f t="shared" si="34"/>
        <v>5</v>
      </c>
      <c r="F719" s="13">
        <v>45419</v>
      </c>
      <c r="G719" s="14">
        <v>0.9770833333333333</v>
      </c>
      <c r="H719" s="14">
        <v>8.3333333333333332E-3</v>
      </c>
      <c r="I719" s="15">
        <v>45</v>
      </c>
      <c r="J719" s="12" t="s">
        <v>15</v>
      </c>
      <c r="K719" s="12" t="s">
        <v>16</v>
      </c>
      <c r="L719" s="16">
        <v>3</v>
      </c>
      <c r="M719" s="15">
        <v>4.1900000000000004</v>
      </c>
      <c r="N719" s="15">
        <v>6.75</v>
      </c>
      <c r="O719" s="15">
        <v>0.61</v>
      </c>
      <c r="P719" s="12" t="b">
        <v>0</v>
      </c>
      <c r="Q719" s="19">
        <f t="shared" si="35"/>
        <v>7.36</v>
      </c>
    </row>
    <row r="720" spans="1:17" x14ac:dyDescent="0.25">
      <c r="A720" s="12">
        <v>757746</v>
      </c>
      <c r="B720" s="12" t="s">
        <v>35</v>
      </c>
      <c r="C720" s="12" t="s">
        <v>32</v>
      </c>
      <c r="D720" s="12">
        <f t="shared" si="33"/>
        <v>2024</v>
      </c>
      <c r="E720" s="12">
        <f t="shared" si="34"/>
        <v>11</v>
      </c>
      <c r="F720" s="13">
        <v>45615</v>
      </c>
      <c r="G720" s="14">
        <v>0.53333333333333333</v>
      </c>
      <c r="H720" s="14">
        <v>0.58819444444444446</v>
      </c>
      <c r="I720" s="15">
        <v>79</v>
      </c>
      <c r="J720" s="12" t="s">
        <v>15</v>
      </c>
      <c r="K720" s="12" t="s">
        <v>31</v>
      </c>
      <c r="L720" s="16">
        <v>2</v>
      </c>
      <c r="M720" s="15">
        <v>10.79</v>
      </c>
      <c r="N720" s="15">
        <v>5.5</v>
      </c>
      <c r="O720" s="15">
        <v>2.21</v>
      </c>
      <c r="P720" s="12" t="b">
        <v>0</v>
      </c>
      <c r="Q720" s="19">
        <f t="shared" si="35"/>
        <v>7.71</v>
      </c>
    </row>
    <row r="721" spans="1:17" x14ac:dyDescent="0.25">
      <c r="A721" s="12">
        <v>122525</v>
      </c>
      <c r="B721" s="12" t="s">
        <v>26</v>
      </c>
      <c r="C721" s="12" t="s">
        <v>30</v>
      </c>
      <c r="D721" s="12">
        <f t="shared" si="33"/>
        <v>2024</v>
      </c>
      <c r="E721" s="12">
        <f t="shared" si="34"/>
        <v>2</v>
      </c>
      <c r="F721" s="13">
        <v>45340</v>
      </c>
      <c r="G721" s="14">
        <v>0.89374999999999993</v>
      </c>
      <c r="H721" s="14">
        <v>0.90208333333333324</v>
      </c>
      <c r="I721" s="15">
        <v>12</v>
      </c>
      <c r="J721" s="12" t="s">
        <v>15</v>
      </c>
      <c r="K721" s="12" t="s">
        <v>22</v>
      </c>
      <c r="L721" s="16">
        <v>5</v>
      </c>
      <c r="M721" s="15">
        <v>8.73</v>
      </c>
      <c r="N721" s="15">
        <v>9.25</v>
      </c>
      <c r="O721" s="15">
        <v>2.89</v>
      </c>
      <c r="P721" s="12" t="b">
        <v>1</v>
      </c>
      <c r="Q721" s="19">
        <f t="shared" si="35"/>
        <v>12.14</v>
      </c>
    </row>
    <row r="722" spans="1:17" x14ac:dyDescent="0.25">
      <c r="A722" s="12">
        <v>787614</v>
      </c>
      <c r="B722" s="12" t="s">
        <v>25</v>
      </c>
      <c r="C722" s="12" t="s">
        <v>39</v>
      </c>
      <c r="D722" s="12">
        <f t="shared" si="33"/>
        <v>2025</v>
      </c>
      <c r="E722" s="12">
        <f t="shared" si="34"/>
        <v>4</v>
      </c>
      <c r="F722" s="13">
        <v>45752</v>
      </c>
      <c r="G722" s="14">
        <v>0.87361111111111101</v>
      </c>
      <c r="H722" s="14">
        <v>0.92708333333333337</v>
      </c>
      <c r="I722" s="15">
        <v>77</v>
      </c>
      <c r="J722" s="12" t="s">
        <v>21</v>
      </c>
      <c r="K722" s="12" t="s">
        <v>31</v>
      </c>
      <c r="L722" s="16">
        <v>2</v>
      </c>
      <c r="M722" s="15">
        <v>14.4</v>
      </c>
      <c r="N722" s="15">
        <v>7</v>
      </c>
      <c r="O722" s="15">
        <v>4.49</v>
      </c>
      <c r="P722" s="12" t="b">
        <v>1</v>
      </c>
      <c r="Q722" s="19">
        <f t="shared" si="35"/>
        <v>11.49</v>
      </c>
    </row>
    <row r="723" spans="1:17" x14ac:dyDescent="0.25">
      <c r="A723" s="12">
        <v>421383</v>
      </c>
      <c r="B723" s="12" t="s">
        <v>23</v>
      </c>
      <c r="C723" s="12" t="s">
        <v>32</v>
      </c>
      <c r="D723" s="12">
        <f t="shared" si="33"/>
        <v>2024</v>
      </c>
      <c r="E723" s="12">
        <f t="shared" si="34"/>
        <v>6</v>
      </c>
      <c r="F723" s="13">
        <v>45468</v>
      </c>
      <c r="G723" s="14">
        <v>0.14652777777777778</v>
      </c>
      <c r="H723" s="14">
        <v>0.19583333333333333</v>
      </c>
      <c r="I723" s="15">
        <v>71</v>
      </c>
      <c r="J723" s="12" t="s">
        <v>21</v>
      </c>
      <c r="K723" s="12" t="s">
        <v>28</v>
      </c>
      <c r="L723" s="16">
        <v>0</v>
      </c>
      <c r="M723" s="15">
        <v>4.13</v>
      </c>
      <c r="N723" s="15">
        <v>4.5</v>
      </c>
      <c r="O723" s="15">
        <v>0.85</v>
      </c>
      <c r="P723" s="12" t="b">
        <v>0</v>
      </c>
      <c r="Q723" s="19">
        <f t="shared" si="35"/>
        <v>5.35</v>
      </c>
    </row>
    <row r="724" spans="1:17" x14ac:dyDescent="0.25">
      <c r="A724" s="12">
        <v>274444</v>
      </c>
      <c r="B724" s="12" t="s">
        <v>38</v>
      </c>
      <c r="C724" s="12" t="s">
        <v>34</v>
      </c>
      <c r="D724" s="12">
        <f t="shared" si="33"/>
        <v>2025</v>
      </c>
      <c r="E724" s="12">
        <f t="shared" si="34"/>
        <v>2</v>
      </c>
      <c r="F724" s="13">
        <v>45707</v>
      </c>
      <c r="G724" s="14">
        <v>0.79236111111111107</v>
      </c>
      <c r="H724" s="14">
        <v>0.82430555555555562</v>
      </c>
      <c r="I724" s="15">
        <v>46</v>
      </c>
      <c r="J724" s="12" t="s">
        <v>15</v>
      </c>
      <c r="K724" s="12" t="s">
        <v>16</v>
      </c>
      <c r="L724" s="16">
        <v>5</v>
      </c>
      <c r="M724" s="15">
        <v>17.48</v>
      </c>
      <c r="N724" s="15">
        <v>9.25</v>
      </c>
      <c r="O724" s="15">
        <v>2</v>
      </c>
      <c r="P724" s="12" t="b">
        <v>0</v>
      </c>
      <c r="Q724" s="19">
        <f t="shared" si="35"/>
        <v>11.25</v>
      </c>
    </row>
    <row r="725" spans="1:17" x14ac:dyDescent="0.25">
      <c r="A725" s="12">
        <v>260940</v>
      </c>
      <c r="B725" s="12" t="s">
        <v>23</v>
      </c>
      <c r="C725" s="12" t="s">
        <v>30</v>
      </c>
      <c r="D725" s="12">
        <f t="shared" si="33"/>
        <v>2024</v>
      </c>
      <c r="E725" s="12">
        <f t="shared" si="34"/>
        <v>3</v>
      </c>
      <c r="F725" s="13">
        <v>45382</v>
      </c>
      <c r="G725" s="14">
        <v>0.81180555555555556</v>
      </c>
      <c r="H725" s="14">
        <v>0.8222222222222223</v>
      </c>
      <c r="I725" s="15">
        <v>15</v>
      </c>
      <c r="J725" s="12" t="s">
        <v>21</v>
      </c>
      <c r="K725" s="12" t="s">
        <v>22</v>
      </c>
      <c r="L725" s="16">
        <v>1</v>
      </c>
      <c r="M725" s="15">
        <v>11.3</v>
      </c>
      <c r="N725" s="15">
        <v>5.75</v>
      </c>
      <c r="O725" s="15">
        <v>1.85</v>
      </c>
      <c r="P725" s="12" t="b">
        <v>1</v>
      </c>
      <c r="Q725" s="19">
        <f t="shared" si="35"/>
        <v>7.6</v>
      </c>
    </row>
    <row r="726" spans="1:17" x14ac:dyDescent="0.25">
      <c r="A726" s="12">
        <v>315120</v>
      </c>
      <c r="B726" s="12" t="s">
        <v>29</v>
      </c>
      <c r="C726" s="12" t="s">
        <v>14</v>
      </c>
      <c r="D726" s="12">
        <f t="shared" si="33"/>
        <v>2024</v>
      </c>
      <c r="E726" s="12">
        <f t="shared" si="34"/>
        <v>9</v>
      </c>
      <c r="F726" s="13">
        <v>45538</v>
      </c>
      <c r="G726" s="14">
        <v>0.17708333333333334</v>
      </c>
      <c r="H726" s="14">
        <v>0.21458333333333335</v>
      </c>
      <c r="I726" s="15">
        <v>54</v>
      </c>
      <c r="J726" s="12" t="s">
        <v>15</v>
      </c>
      <c r="K726" s="12" t="s">
        <v>28</v>
      </c>
      <c r="L726" s="16">
        <v>3</v>
      </c>
      <c r="M726" s="15">
        <v>13.73</v>
      </c>
      <c r="N726" s="15">
        <v>6.75</v>
      </c>
      <c r="O726" s="15">
        <v>0.49</v>
      </c>
      <c r="P726" s="12" t="b">
        <v>0</v>
      </c>
      <c r="Q726" s="19">
        <f t="shared" si="35"/>
        <v>7.24</v>
      </c>
    </row>
    <row r="727" spans="1:17" x14ac:dyDescent="0.25">
      <c r="A727" s="12">
        <v>416208</v>
      </c>
      <c r="B727" s="12" t="s">
        <v>13</v>
      </c>
      <c r="C727" s="12" t="s">
        <v>14</v>
      </c>
      <c r="D727" s="12">
        <f t="shared" si="33"/>
        <v>2024</v>
      </c>
      <c r="E727" s="12">
        <f t="shared" si="34"/>
        <v>11</v>
      </c>
      <c r="F727" s="13">
        <v>45606</v>
      </c>
      <c r="G727" s="14">
        <v>0.23263888888888887</v>
      </c>
      <c r="H727" s="14">
        <v>0.28333333333333333</v>
      </c>
      <c r="I727" s="15">
        <v>73</v>
      </c>
      <c r="J727" s="12" t="s">
        <v>15</v>
      </c>
      <c r="K727" s="12" t="s">
        <v>31</v>
      </c>
      <c r="L727" s="16">
        <v>2</v>
      </c>
      <c r="M727" s="15">
        <v>4.32</v>
      </c>
      <c r="N727" s="15">
        <v>5.5</v>
      </c>
      <c r="O727" s="15">
        <v>4.8499999999999996</v>
      </c>
      <c r="P727" s="12" t="b">
        <v>1</v>
      </c>
      <c r="Q727" s="19">
        <f t="shared" si="35"/>
        <v>10.35</v>
      </c>
    </row>
    <row r="728" spans="1:17" x14ac:dyDescent="0.25">
      <c r="A728" s="12">
        <v>672675</v>
      </c>
      <c r="B728" s="12" t="s">
        <v>29</v>
      </c>
      <c r="C728" s="12" t="s">
        <v>37</v>
      </c>
      <c r="D728" s="12">
        <f t="shared" si="33"/>
        <v>2025</v>
      </c>
      <c r="E728" s="12">
        <f t="shared" si="34"/>
        <v>5</v>
      </c>
      <c r="F728" s="13">
        <v>45794</v>
      </c>
      <c r="G728" s="14">
        <v>0.72916666666666663</v>
      </c>
      <c r="H728" s="14">
        <v>0.76180555555555562</v>
      </c>
      <c r="I728" s="15">
        <v>47</v>
      </c>
      <c r="J728" s="12" t="s">
        <v>21</v>
      </c>
      <c r="K728" s="12" t="s">
        <v>28</v>
      </c>
      <c r="L728" s="16">
        <v>4</v>
      </c>
      <c r="M728" s="15">
        <v>16.84</v>
      </c>
      <c r="N728" s="15">
        <v>9.5</v>
      </c>
      <c r="O728" s="15">
        <v>4</v>
      </c>
      <c r="P728" s="12" t="b">
        <v>1</v>
      </c>
      <c r="Q728" s="19">
        <f t="shared" si="35"/>
        <v>13.5</v>
      </c>
    </row>
    <row r="729" spans="1:17" x14ac:dyDescent="0.25">
      <c r="A729" s="12">
        <v>863933</v>
      </c>
      <c r="B729" s="12" t="s">
        <v>36</v>
      </c>
      <c r="C729" s="12" t="s">
        <v>37</v>
      </c>
      <c r="D729" s="12">
        <f t="shared" si="33"/>
        <v>2024</v>
      </c>
      <c r="E729" s="12">
        <f t="shared" si="34"/>
        <v>3</v>
      </c>
      <c r="F729" s="13">
        <v>45379</v>
      </c>
      <c r="G729" s="14">
        <v>0.23750000000000002</v>
      </c>
      <c r="H729" s="14">
        <v>0.28680555555555554</v>
      </c>
      <c r="I729" s="15">
        <v>71</v>
      </c>
      <c r="J729" s="12" t="s">
        <v>15</v>
      </c>
      <c r="K729" s="12" t="s">
        <v>16</v>
      </c>
      <c r="L729" s="16">
        <v>5</v>
      </c>
      <c r="M729" s="15">
        <v>14</v>
      </c>
      <c r="N729" s="15">
        <v>9.25</v>
      </c>
      <c r="O729" s="15">
        <v>0.92</v>
      </c>
      <c r="P729" s="12" t="b">
        <v>0</v>
      </c>
      <c r="Q729" s="19">
        <f t="shared" si="35"/>
        <v>10.17</v>
      </c>
    </row>
    <row r="730" spans="1:17" x14ac:dyDescent="0.25">
      <c r="A730" s="12">
        <v>521139</v>
      </c>
      <c r="B730" s="12" t="s">
        <v>38</v>
      </c>
      <c r="C730" s="12" t="s">
        <v>30</v>
      </c>
      <c r="D730" s="12">
        <f t="shared" si="33"/>
        <v>2024</v>
      </c>
      <c r="E730" s="12">
        <f t="shared" si="34"/>
        <v>12</v>
      </c>
      <c r="F730" s="13">
        <v>45638</v>
      </c>
      <c r="G730" s="14">
        <v>0.3972222222222222</v>
      </c>
      <c r="H730" s="14">
        <v>0.43541666666666662</v>
      </c>
      <c r="I730" s="15">
        <v>55</v>
      </c>
      <c r="J730" s="12" t="s">
        <v>15</v>
      </c>
      <c r="K730" s="12" t="s">
        <v>28</v>
      </c>
      <c r="L730" s="16">
        <v>0</v>
      </c>
      <c r="M730" s="15">
        <v>15.4</v>
      </c>
      <c r="N730" s="15">
        <v>3</v>
      </c>
      <c r="O730" s="15">
        <v>0.59</v>
      </c>
      <c r="P730" s="12" t="b">
        <v>0</v>
      </c>
      <c r="Q730" s="19">
        <f t="shared" si="35"/>
        <v>3.59</v>
      </c>
    </row>
    <row r="731" spans="1:17" x14ac:dyDescent="0.25">
      <c r="A731" s="12">
        <v>652005</v>
      </c>
      <c r="B731" s="12" t="s">
        <v>19</v>
      </c>
      <c r="C731" s="12" t="s">
        <v>32</v>
      </c>
      <c r="D731" s="12">
        <f t="shared" si="33"/>
        <v>2024</v>
      </c>
      <c r="E731" s="12">
        <f t="shared" si="34"/>
        <v>6</v>
      </c>
      <c r="F731" s="13">
        <v>45444</v>
      </c>
      <c r="G731" s="14">
        <v>1.6666666666666666E-2</v>
      </c>
      <c r="H731" s="14">
        <v>2.4999999999999998E-2</v>
      </c>
      <c r="I731" s="15">
        <v>12</v>
      </c>
      <c r="J731" s="12" t="s">
        <v>15</v>
      </c>
      <c r="K731" s="12" t="s">
        <v>22</v>
      </c>
      <c r="L731" s="16">
        <v>3</v>
      </c>
      <c r="M731" s="15">
        <v>17.09</v>
      </c>
      <c r="N731" s="15">
        <v>6.75</v>
      </c>
      <c r="O731" s="15">
        <v>4.79</v>
      </c>
      <c r="P731" s="12" t="b">
        <v>1</v>
      </c>
      <c r="Q731" s="19">
        <f t="shared" si="35"/>
        <v>11.54</v>
      </c>
    </row>
    <row r="732" spans="1:17" x14ac:dyDescent="0.25">
      <c r="A732" s="12">
        <v>636648</v>
      </c>
      <c r="B732" s="12" t="s">
        <v>33</v>
      </c>
      <c r="C732" s="12" t="s">
        <v>30</v>
      </c>
      <c r="D732" s="12">
        <f t="shared" si="33"/>
        <v>2025</v>
      </c>
      <c r="E732" s="12">
        <f t="shared" si="34"/>
        <v>1</v>
      </c>
      <c r="F732" s="13">
        <v>45672</v>
      </c>
      <c r="G732" s="14">
        <v>0.9555555555555556</v>
      </c>
      <c r="H732" s="14">
        <v>0.9902777777777777</v>
      </c>
      <c r="I732" s="15">
        <v>50</v>
      </c>
      <c r="J732" s="12" t="s">
        <v>15</v>
      </c>
      <c r="K732" s="12" t="s">
        <v>28</v>
      </c>
      <c r="L732" s="16">
        <v>3</v>
      </c>
      <c r="M732" s="15">
        <v>4.12</v>
      </c>
      <c r="N732" s="15">
        <v>6.75</v>
      </c>
      <c r="O732" s="15">
        <v>2.56</v>
      </c>
      <c r="P732" s="12" t="b">
        <v>0</v>
      </c>
      <c r="Q732" s="19">
        <f t="shared" si="35"/>
        <v>9.31</v>
      </c>
    </row>
    <row r="733" spans="1:17" x14ac:dyDescent="0.25">
      <c r="A733" s="12">
        <v>487585</v>
      </c>
      <c r="B733" s="12" t="s">
        <v>33</v>
      </c>
      <c r="C733" s="12" t="s">
        <v>37</v>
      </c>
      <c r="D733" s="12">
        <f t="shared" si="33"/>
        <v>2024</v>
      </c>
      <c r="E733" s="12">
        <f t="shared" si="34"/>
        <v>1</v>
      </c>
      <c r="F733" s="13">
        <v>45301</v>
      </c>
      <c r="G733" s="14">
        <v>0.46875</v>
      </c>
      <c r="H733" s="14">
        <v>0.50069444444444444</v>
      </c>
      <c r="I733" s="15">
        <v>46</v>
      </c>
      <c r="J733" s="12" t="s">
        <v>21</v>
      </c>
      <c r="K733" s="12" t="s">
        <v>28</v>
      </c>
      <c r="L733" s="16">
        <v>2</v>
      </c>
      <c r="M733" s="15">
        <v>24.45</v>
      </c>
      <c r="N733" s="15">
        <v>7</v>
      </c>
      <c r="O733" s="15">
        <v>2.62</v>
      </c>
      <c r="P733" s="12" t="b">
        <v>0</v>
      </c>
      <c r="Q733" s="19">
        <f t="shared" si="35"/>
        <v>9.620000000000001</v>
      </c>
    </row>
    <row r="734" spans="1:17" x14ac:dyDescent="0.25">
      <c r="A734" s="12">
        <v>191853</v>
      </c>
      <c r="B734" s="12" t="s">
        <v>19</v>
      </c>
      <c r="C734" s="12" t="s">
        <v>39</v>
      </c>
      <c r="D734" s="12">
        <f t="shared" si="33"/>
        <v>2024</v>
      </c>
      <c r="E734" s="12">
        <f t="shared" si="34"/>
        <v>11</v>
      </c>
      <c r="F734" s="13">
        <v>45614</v>
      </c>
      <c r="G734" s="14">
        <v>0.81319444444444444</v>
      </c>
      <c r="H734" s="14">
        <v>0.85902777777777783</v>
      </c>
      <c r="I734" s="15">
        <v>66</v>
      </c>
      <c r="J734" s="12" t="s">
        <v>21</v>
      </c>
      <c r="K734" s="12" t="s">
        <v>16</v>
      </c>
      <c r="L734" s="16">
        <v>5</v>
      </c>
      <c r="M734" s="15">
        <v>24.27</v>
      </c>
      <c r="N734" s="15">
        <v>10.75</v>
      </c>
      <c r="O734" s="15">
        <v>1.27</v>
      </c>
      <c r="P734" s="12" t="b">
        <v>0</v>
      </c>
      <c r="Q734" s="19">
        <f t="shared" si="35"/>
        <v>12.02</v>
      </c>
    </row>
    <row r="735" spans="1:17" x14ac:dyDescent="0.25">
      <c r="A735" s="12">
        <v>534313</v>
      </c>
      <c r="B735" s="12" t="s">
        <v>23</v>
      </c>
      <c r="C735" s="12" t="s">
        <v>17</v>
      </c>
      <c r="D735" s="12">
        <f t="shared" si="33"/>
        <v>2025</v>
      </c>
      <c r="E735" s="12">
        <f t="shared" si="34"/>
        <v>4</v>
      </c>
      <c r="F735" s="13">
        <v>45756</v>
      </c>
      <c r="G735" s="14">
        <v>0.42986111111111108</v>
      </c>
      <c r="H735" s="14">
        <v>0.44444444444444442</v>
      </c>
      <c r="I735" s="15">
        <v>21</v>
      </c>
      <c r="J735" s="12" t="s">
        <v>15</v>
      </c>
      <c r="K735" s="12" t="s">
        <v>16</v>
      </c>
      <c r="L735" s="16">
        <v>2</v>
      </c>
      <c r="M735" s="15">
        <v>12.13</v>
      </c>
      <c r="N735" s="15">
        <v>5.5</v>
      </c>
      <c r="O735" s="15">
        <v>2.6</v>
      </c>
      <c r="P735" s="12" t="b">
        <v>0</v>
      </c>
      <c r="Q735" s="19">
        <f t="shared" si="35"/>
        <v>8.1</v>
      </c>
    </row>
    <row r="736" spans="1:17" x14ac:dyDescent="0.25">
      <c r="A736" s="12">
        <v>451709</v>
      </c>
      <c r="B736" s="12" t="s">
        <v>13</v>
      </c>
      <c r="C736" s="12" t="s">
        <v>17</v>
      </c>
      <c r="D736" s="12">
        <f t="shared" si="33"/>
        <v>2024</v>
      </c>
      <c r="E736" s="12">
        <f t="shared" si="34"/>
        <v>10</v>
      </c>
      <c r="F736" s="13">
        <v>45583</v>
      </c>
      <c r="G736" s="14">
        <v>0.87083333333333324</v>
      </c>
      <c r="H736" s="14">
        <v>0.88541666666666663</v>
      </c>
      <c r="I736" s="15">
        <v>21</v>
      </c>
      <c r="J736" s="12" t="s">
        <v>15</v>
      </c>
      <c r="K736" s="12" t="s">
        <v>31</v>
      </c>
      <c r="L736" s="16">
        <v>5</v>
      </c>
      <c r="M736" s="15">
        <v>22.9</v>
      </c>
      <c r="N736" s="15">
        <v>9.25</v>
      </c>
      <c r="O736" s="15">
        <v>1.24</v>
      </c>
      <c r="P736" s="12" t="b">
        <v>0</v>
      </c>
      <c r="Q736" s="19">
        <f t="shared" si="35"/>
        <v>10.49</v>
      </c>
    </row>
    <row r="737" spans="1:17" x14ac:dyDescent="0.25">
      <c r="A737" s="12">
        <v>682813</v>
      </c>
      <c r="B737" s="12" t="s">
        <v>36</v>
      </c>
      <c r="C737" s="12" t="s">
        <v>17</v>
      </c>
      <c r="D737" s="12">
        <f t="shared" si="33"/>
        <v>2024</v>
      </c>
      <c r="E737" s="12">
        <f t="shared" si="34"/>
        <v>4</v>
      </c>
      <c r="F737" s="13">
        <v>45398</v>
      </c>
      <c r="G737" s="14">
        <v>0.35416666666666669</v>
      </c>
      <c r="H737" s="14">
        <v>0.37847222222222227</v>
      </c>
      <c r="I737" s="15">
        <v>35</v>
      </c>
      <c r="J737" s="12" t="s">
        <v>15</v>
      </c>
      <c r="K737" s="12" t="s">
        <v>31</v>
      </c>
      <c r="L737" s="16">
        <v>2</v>
      </c>
      <c r="M737" s="15">
        <v>14.07</v>
      </c>
      <c r="N737" s="15">
        <v>5.5</v>
      </c>
      <c r="O737" s="15">
        <v>0.13</v>
      </c>
      <c r="P737" s="12" t="b">
        <v>0</v>
      </c>
      <c r="Q737" s="19">
        <f t="shared" si="35"/>
        <v>5.63</v>
      </c>
    </row>
    <row r="738" spans="1:17" x14ac:dyDescent="0.25">
      <c r="A738" s="12">
        <v>966384</v>
      </c>
      <c r="B738" s="12" t="s">
        <v>26</v>
      </c>
      <c r="C738" s="12" t="s">
        <v>17</v>
      </c>
      <c r="D738" s="12">
        <f t="shared" si="33"/>
        <v>2024</v>
      </c>
      <c r="E738" s="12">
        <f t="shared" si="34"/>
        <v>8</v>
      </c>
      <c r="F738" s="13">
        <v>45528</v>
      </c>
      <c r="G738" s="14">
        <v>5.6944444444444443E-2</v>
      </c>
      <c r="H738" s="14">
        <v>0.1076388888888889</v>
      </c>
      <c r="I738" s="15">
        <v>73</v>
      </c>
      <c r="J738" s="12" t="s">
        <v>21</v>
      </c>
      <c r="K738" s="12" t="s">
        <v>16</v>
      </c>
      <c r="L738" s="16">
        <v>0</v>
      </c>
      <c r="M738" s="15">
        <v>19.88</v>
      </c>
      <c r="N738" s="15">
        <v>4.5</v>
      </c>
      <c r="O738" s="15">
        <v>0.77</v>
      </c>
      <c r="P738" s="12" t="b">
        <v>1</v>
      </c>
      <c r="Q738" s="19">
        <f t="shared" si="35"/>
        <v>5.27</v>
      </c>
    </row>
    <row r="739" spans="1:17" x14ac:dyDescent="0.25">
      <c r="A739" s="12">
        <v>414750</v>
      </c>
      <c r="B739" s="12" t="s">
        <v>36</v>
      </c>
      <c r="C739" s="12" t="s">
        <v>27</v>
      </c>
      <c r="D739" s="12">
        <f t="shared" si="33"/>
        <v>2025</v>
      </c>
      <c r="E739" s="12">
        <f t="shared" si="34"/>
        <v>5</v>
      </c>
      <c r="F739" s="13">
        <v>45799</v>
      </c>
      <c r="G739" s="14">
        <v>0.83124999999999993</v>
      </c>
      <c r="H739" s="14">
        <v>0.86319444444444438</v>
      </c>
      <c r="I739" s="15">
        <v>46</v>
      </c>
      <c r="J739" s="12" t="s">
        <v>21</v>
      </c>
      <c r="K739" s="12" t="s">
        <v>16</v>
      </c>
      <c r="L739" s="16">
        <v>3</v>
      </c>
      <c r="M739" s="15">
        <v>22.72</v>
      </c>
      <c r="N739" s="15">
        <v>8.25</v>
      </c>
      <c r="O739" s="15">
        <v>1.93</v>
      </c>
      <c r="P739" s="12" t="b">
        <v>0</v>
      </c>
      <c r="Q739" s="19">
        <f t="shared" si="35"/>
        <v>10.18</v>
      </c>
    </row>
    <row r="740" spans="1:17" x14ac:dyDescent="0.25">
      <c r="A740" s="12">
        <v>129824</v>
      </c>
      <c r="B740" s="12" t="s">
        <v>13</v>
      </c>
      <c r="C740" s="12" t="s">
        <v>32</v>
      </c>
      <c r="D740" s="12">
        <f t="shared" si="33"/>
        <v>2025</v>
      </c>
      <c r="E740" s="12">
        <f t="shared" si="34"/>
        <v>1</v>
      </c>
      <c r="F740" s="13">
        <v>45674</v>
      </c>
      <c r="G740" s="14">
        <v>0.96319444444444446</v>
      </c>
      <c r="H740" s="14">
        <v>0.97569444444444453</v>
      </c>
      <c r="I740" s="15">
        <v>18</v>
      </c>
      <c r="J740" s="12" t="s">
        <v>21</v>
      </c>
      <c r="K740" s="12" t="s">
        <v>22</v>
      </c>
      <c r="L740" s="16">
        <v>3</v>
      </c>
      <c r="M740" s="15">
        <v>14.36</v>
      </c>
      <c r="N740" s="15">
        <v>8.25</v>
      </c>
      <c r="O740" s="15">
        <v>2.61</v>
      </c>
      <c r="P740" s="12" t="b">
        <v>0</v>
      </c>
      <c r="Q740" s="19">
        <f t="shared" si="35"/>
        <v>10.86</v>
      </c>
    </row>
    <row r="741" spans="1:17" x14ac:dyDescent="0.25">
      <c r="A741" s="12">
        <v>758501</v>
      </c>
      <c r="B741" s="12" t="s">
        <v>36</v>
      </c>
      <c r="C741" s="12" t="s">
        <v>27</v>
      </c>
      <c r="D741" s="12">
        <f t="shared" si="33"/>
        <v>2024</v>
      </c>
      <c r="E741" s="12">
        <f t="shared" si="34"/>
        <v>10</v>
      </c>
      <c r="F741" s="13">
        <v>45581</v>
      </c>
      <c r="G741" s="14">
        <v>0.87430555555555556</v>
      </c>
      <c r="H741" s="14">
        <v>0.92638888888888893</v>
      </c>
      <c r="I741" s="15">
        <v>75</v>
      </c>
      <c r="J741" s="12" t="s">
        <v>15</v>
      </c>
      <c r="K741" s="12" t="s">
        <v>28</v>
      </c>
      <c r="L741" s="16">
        <v>1</v>
      </c>
      <c r="M741" s="15">
        <v>14.75</v>
      </c>
      <c r="N741" s="15">
        <v>4.25</v>
      </c>
      <c r="O741" s="15">
        <v>0.44</v>
      </c>
      <c r="P741" s="12" t="b">
        <v>0</v>
      </c>
      <c r="Q741" s="19">
        <f t="shared" si="35"/>
        <v>4.6900000000000004</v>
      </c>
    </row>
    <row r="742" spans="1:17" x14ac:dyDescent="0.25">
      <c r="A742" s="12">
        <v>583439</v>
      </c>
      <c r="B742" s="12" t="s">
        <v>23</v>
      </c>
      <c r="C742" s="12" t="s">
        <v>37</v>
      </c>
      <c r="D742" s="12">
        <f t="shared" si="33"/>
        <v>2024</v>
      </c>
      <c r="E742" s="12">
        <f t="shared" si="34"/>
        <v>5</v>
      </c>
      <c r="F742" s="13">
        <v>45418</v>
      </c>
      <c r="G742" s="14">
        <v>0.84513888888888899</v>
      </c>
      <c r="H742" s="14">
        <v>0.85625000000000007</v>
      </c>
      <c r="I742" s="15">
        <v>16</v>
      </c>
      <c r="J742" s="12" t="s">
        <v>21</v>
      </c>
      <c r="K742" s="12" t="s">
        <v>28</v>
      </c>
      <c r="L742" s="16">
        <v>3</v>
      </c>
      <c r="M742" s="15">
        <v>16.09</v>
      </c>
      <c r="N742" s="15">
        <v>8.25</v>
      </c>
      <c r="O742" s="15">
        <v>2.87</v>
      </c>
      <c r="P742" s="12" t="b">
        <v>0</v>
      </c>
      <c r="Q742" s="19">
        <f t="shared" si="35"/>
        <v>11.120000000000001</v>
      </c>
    </row>
    <row r="743" spans="1:17" x14ac:dyDescent="0.25">
      <c r="A743" s="12">
        <v>151081</v>
      </c>
      <c r="B743" s="12" t="s">
        <v>26</v>
      </c>
      <c r="C743" s="12" t="s">
        <v>32</v>
      </c>
      <c r="D743" s="12">
        <f t="shared" si="33"/>
        <v>2025</v>
      </c>
      <c r="E743" s="12">
        <f t="shared" si="34"/>
        <v>2</v>
      </c>
      <c r="F743" s="13">
        <v>45703</v>
      </c>
      <c r="G743" s="14">
        <v>0.36180555555555555</v>
      </c>
      <c r="H743" s="14">
        <v>0.375</v>
      </c>
      <c r="I743" s="15">
        <v>19</v>
      </c>
      <c r="J743" s="12" t="s">
        <v>15</v>
      </c>
      <c r="K743" s="12" t="s">
        <v>16</v>
      </c>
      <c r="L743" s="16">
        <v>0</v>
      </c>
      <c r="M743" s="15">
        <v>15.17</v>
      </c>
      <c r="N743" s="15">
        <v>3</v>
      </c>
      <c r="O743" s="15">
        <v>0.84</v>
      </c>
      <c r="P743" s="12" t="b">
        <v>1</v>
      </c>
      <c r="Q743" s="19">
        <f t="shared" si="35"/>
        <v>3.84</v>
      </c>
    </row>
    <row r="744" spans="1:17" x14ac:dyDescent="0.25">
      <c r="A744" s="12">
        <v>438277</v>
      </c>
      <c r="B744" s="12" t="s">
        <v>25</v>
      </c>
      <c r="C744" s="12" t="s">
        <v>32</v>
      </c>
      <c r="D744" s="12">
        <f t="shared" si="33"/>
        <v>2024</v>
      </c>
      <c r="E744" s="12">
        <f t="shared" si="34"/>
        <v>7</v>
      </c>
      <c r="F744" s="13">
        <v>45502</v>
      </c>
      <c r="G744" s="14">
        <v>0.84791666666666676</v>
      </c>
      <c r="H744" s="14">
        <v>0.88680555555555562</v>
      </c>
      <c r="I744" s="15">
        <v>56</v>
      </c>
      <c r="J744" s="12" t="s">
        <v>15</v>
      </c>
      <c r="K744" s="12" t="s">
        <v>22</v>
      </c>
      <c r="L744" s="16">
        <v>4</v>
      </c>
      <c r="M744" s="15">
        <v>9.11</v>
      </c>
      <c r="N744" s="15">
        <v>8</v>
      </c>
      <c r="O744" s="15">
        <v>0.43</v>
      </c>
      <c r="P744" s="12" t="b">
        <v>0</v>
      </c>
      <c r="Q744" s="19">
        <f t="shared" si="35"/>
        <v>8.43</v>
      </c>
    </row>
    <row r="745" spans="1:17" x14ac:dyDescent="0.25">
      <c r="A745" s="12">
        <v>243601</v>
      </c>
      <c r="B745" s="12" t="s">
        <v>29</v>
      </c>
      <c r="C745" s="12" t="s">
        <v>32</v>
      </c>
      <c r="D745" s="12">
        <f t="shared" si="33"/>
        <v>2024</v>
      </c>
      <c r="E745" s="12">
        <f t="shared" si="34"/>
        <v>10</v>
      </c>
      <c r="F745" s="13">
        <v>45581</v>
      </c>
      <c r="G745" s="14">
        <v>0.7284722222222223</v>
      </c>
      <c r="H745" s="14">
        <v>0.77847222222222223</v>
      </c>
      <c r="I745" s="15">
        <v>72</v>
      </c>
      <c r="J745" s="12" t="s">
        <v>21</v>
      </c>
      <c r="K745" s="12" t="s">
        <v>28</v>
      </c>
      <c r="L745" s="16">
        <v>1</v>
      </c>
      <c r="M745" s="15">
        <v>3.01</v>
      </c>
      <c r="N745" s="15">
        <v>5.75</v>
      </c>
      <c r="O745" s="15">
        <v>0.46</v>
      </c>
      <c r="P745" s="12" t="b">
        <v>0</v>
      </c>
      <c r="Q745" s="19">
        <f t="shared" si="35"/>
        <v>6.21</v>
      </c>
    </row>
    <row r="746" spans="1:17" x14ac:dyDescent="0.25">
      <c r="A746" s="12">
        <v>331854</v>
      </c>
      <c r="B746" s="12" t="s">
        <v>19</v>
      </c>
      <c r="C746" s="12" t="s">
        <v>20</v>
      </c>
      <c r="D746" s="12">
        <f t="shared" si="33"/>
        <v>2025</v>
      </c>
      <c r="E746" s="12">
        <f t="shared" si="34"/>
        <v>4</v>
      </c>
      <c r="F746" s="13">
        <v>45768</v>
      </c>
      <c r="G746" s="14">
        <v>0.46388888888888885</v>
      </c>
      <c r="H746" s="14">
        <v>0.51736111111111105</v>
      </c>
      <c r="I746" s="15">
        <v>77</v>
      </c>
      <c r="J746" s="12" t="s">
        <v>15</v>
      </c>
      <c r="K746" s="12" t="s">
        <v>31</v>
      </c>
      <c r="L746" s="16">
        <v>3</v>
      </c>
      <c r="M746" s="15">
        <v>22.94</v>
      </c>
      <c r="N746" s="15">
        <v>6.75</v>
      </c>
      <c r="O746" s="15">
        <v>0.35</v>
      </c>
      <c r="P746" s="12" t="b">
        <v>0</v>
      </c>
      <c r="Q746" s="19">
        <f t="shared" si="35"/>
        <v>7.1</v>
      </c>
    </row>
    <row r="747" spans="1:17" x14ac:dyDescent="0.25">
      <c r="A747" s="12">
        <v>237606</v>
      </c>
      <c r="B747" s="12" t="s">
        <v>35</v>
      </c>
      <c r="C747" s="12" t="s">
        <v>39</v>
      </c>
      <c r="D747" s="12">
        <f t="shared" si="33"/>
        <v>2024</v>
      </c>
      <c r="E747" s="12">
        <f t="shared" si="34"/>
        <v>9</v>
      </c>
      <c r="F747" s="13">
        <v>45562</v>
      </c>
      <c r="G747" s="14">
        <v>0.46249999999999997</v>
      </c>
      <c r="H747" s="14">
        <v>0.49652777777777773</v>
      </c>
      <c r="I747" s="15">
        <v>49</v>
      </c>
      <c r="J747" s="12" t="s">
        <v>21</v>
      </c>
      <c r="K747" s="12" t="s">
        <v>16</v>
      </c>
      <c r="L747" s="16">
        <v>3</v>
      </c>
      <c r="M747" s="15">
        <v>22.3</v>
      </c>
      <c r="N747" s="15">
        <v>8.25</v>
      </c>
      <c r="O747" s="15">
        <v>1.79</v>
      </c>
      <c r="P747" s="12" t="b">
        <v>0</v>
      </c>
      <c r="Q747" s="19">
        <f t="shared" si="35"/>
        <v>10.039999999999999</v>
      </c>
    </row>
    <row r="748" spans="1:17" x14ac:dyDescent="0.25">
      <c r="A748" s="12">
        <v>900681</v>
      </c>
      <c r="B748" s="12" t="s">
        <v>25</v>
      </c>
      <c r="C748" s="12" t="s">
        <v>34</v>
      </c>
      <c r="D748" s="12">
        <f t="shared" si="33"/>
        <v>2024</v>
      </c>
      <c r="E748" s="12">
        <f t="shared" si="34"/>
        <v>8</v>
      </c>
      <c r="F748" s="13">
        <v>45528</v>
      </c>
      <c r="G748" s="14">
        <v>0.65486111111111112</v>
      </c>
      <c r="H748" s="14">
        <v>0.66388888888888886</v>
      </c>
      <c r="I748" s="15">
        <v>13</v>
      </c>
      <c r="J748" s="12" t="s">
        <v>15</v>
      </c>
      <c r="K748" s="12" t="s">
        <v>16</v>
      </c>
      <c r="L748" s="16">
        <v>1</v>
      </c>
      <c r="M748" s="15">
        <v>21.49</v>
      </c>
      <c r="N748" s="15">
        <v>4.25</v>
      </c>
      <c r="O748" s="15">
        <v>0.71</v>
      </c>
      <c r="P748" s="12" t="b">
        <v>1</v>
      </c>
      <c r="Q748" s="19">
        <f t="shared" si="35"/>
        <v>4.96</v>
      </c>
    </row>
    <row r="749" spans="1:17" x14ac:dyDescent="0.25">
      <c r="A749" s="12">
        <v>337580</v>
      </c>
      <c r="B749" s="12" t="s">
        <v>26</v>
      </c>
      <c r="C749" s="12" t="s">
        <v>34</v>
      </c>
      <c r="D749" s="12">
        <f t="shared" si="33"/>
        <v>2024</v>
      </c>
      <c r="E749" s="12">
        <f t="shared" si="34"/>
        <v>6</v>
      </c>
      <c r="F749" s="13">
        <v>45454</v>
      </c>
      <c r="G749" s="14">
        <v>0.98819444444444438</v>
      </c>
      <c r="H749" s="14">
        <v>6.2499999999999995E-3</v>
      </c>
      <c r="I749" s="15">
        <v>26</v>
      </c>
      <c r="J749" s="12" t="s">
        <v>15</v>
      </c>
      <c r="K749" s="12" t="s">
        <v>31</v>
      </c>
      <c r="L749" s="16">
        <v>5</v>
      </c>
      <c r="M749" s="15">
        <v>19.190000000000001</v>
      </c>
      <c r="N749" s="15">
        <v>9.25</v>
      </c>
      <c r="O749" s="15">
        <v>0.34</v>
      </c>
      <c r="P749" s="12" t="b">
        <v>0</v>
      </c>
      <c r="Q749" s="19">
        <f t="shared" si="35"/>
        <v>9.59</v>
      </c>
    </row>
    <row r="750" spans="1:17" x14ac:dyDescent="0.25">
      <c r="A750" s="12">
        <v>119719</v>
      </c>
      <c r="B750" s="12" t="s">
        <v>36</v>
      </c>
      <c r="C750" s="12" t="s">
        <v>24</v>
      </c>
      <c r="D750" s="12">
        <f t="shared" si="33"/>
        <v>2024</v>
      </c>
      <c r="E750" s="12">
        <f t="shared" si="34"/>
        <v>2</v>
      </c>
      <c r="F750" s="13">
        <v>45325</v>
      </c>
      <c r="G750" s="14">
        <v>2.361111111111111E-2</v>
      </c>
      <c r="H750" s="14">
        <v>4.7916666666666663E-2</v>
      </c>
      <c r="I750" s="15">
        <v>35</v>
      </c>
      <c r="J750" s="12" t="s">
        <v>15</v>
      </c>
      <c r="K750" s="12" t="s">
        <v>18</v>
      </c>
      <c r="L750" s="16">
        <v>5</v>
      </c>
      <c r="M750" s="15">
        <v>13.08</v>
      </c>
      <c r="N750" s="15">
        <v>9.25</v>
      </c>
      <c r="O750" s="15">
        <v>0.3</v>
      </c>
      <c r="P750" s="12" t="b">
        <v>1</v>
      </c>
      <c r="Q750" s="19">
        <f t="shared" si="35"/>
        <v>9.5500000000000007</v>
      </c>
    </row>
    <row r="751" spans="1:17" x14ac:dyDescent="0.25">
      <c r="A751" s="12">
        <v>224698</v>
      </c>
      <c r="B751" s="12" t="s">
        <v>26</v>
      </c>
      <c r="C751" s="12" t="s">
        <v>14</v>
      </c>
      <c r="D751" s="12">
        <f t="shared" si="33"/>
        <v>2024</v>
      </c>
      <c r="E751" s="12">
        <f t="shared" si="34"/>
        <v>2</v>
      </c>
      <c r="F751" s="13">
        <v>45343</v>
      </c>
      <c r="G751" s="14">
        <v>0.45555555555555555</v>
      </c>
      <c r="H751" s="14">
        <v>0.48888888888888887</v>
      </c>
      <c r="I751" s="15">
        <v>48</v>
      </c>
      <c r="J751" s="12" t="s">
        <v>15</v>
      </c>
      <c r="K751" s="12" t="s">
        <v>18</v>
      </c>
      <c r="L751" s="16">
        <v>0</v>
      </c>
      <c r="M751" s="15">
        <v>23.04</v>
      </c>
      <c r="N751" s="15">
        <v>3</v>
      </c>
      <c r="O751" s="15">
        <v>0.62</v>
      </c>
      <c r="P751" s="12" t="b">
        <v>0</v>
      </c>
      <c r="Q751" s="19">
        <f t="shared" si="35"/>
        <v>3.62</v>
      </c>
    </row>
    <row r="752" spans="1:17" x14ac:dyDescent="0.25">
      <c r="A752" s="12">
        <v>309740</v>
      </c>
      <c r="B752" s="12" t="s">
        <v>23</v>
      </c>
      <c r="C752" s="12" t="s">
        <v>37</v>
      </c>
      <c r="D752" s="12">
        <f t="shared" si="33"/>
        <v>2024</v>
      </c>
      <c r="E752" s="12">
        <f t="shared" si="34"/>
        <v>1</v>
      </c>
      <c r="F752" s="13">
        <v>45314</v>
      </c>
      <c r="G752" s="14">
        <v>0.72569444444444453</v>
      </c>
      <c r="H752" s="14">
        <v>0.7402777777777777</v>
      </c>
      <c r="I752" s="15">
        <v>21</v>
      </c>
      <c r="J752" s="12" t="s">
        <v>15</v>
      </c>
      <c r="K752" s="12" t="s">
        <v>28</v>
      </c>
      <c r="L752" s="16">
        <v>4</v>
      </c>
      <c r="M752" s="15">
        <v>9.02</v>
      </c>
      <c r="N752" s="15">
        <v>8</v>
      </c>
      <c r="O752" s="15">
        <v>0.48</v>
      </c>
      <c r="P752" s="12" t="b">
        <v>0</v>
      </c>
      <c r="Q752" s="19">
        <f t="shared" si="35"/>
        <v>8.48</v>
      </c>
    </row>
    <row r="753" spans="1:17" x14ac:dyDescent="0.25">
      <c r="A753" s="12">
        <v>624953</v>
      </c>
      <c r="B753" s="12" t="s">
        <v>38</v>
      </c>
      <c r="C753" s="12" t="s">
        <v>30</v>
      </c>
      <c r="D753" s="12">
        <f t="shared" si="33"/>
        <v>2025</v>
      </c>
      <c r="E753" s="12">
        <f t="shared" si="34"/>
        <v>1</v>
      </c>
      <c r="F753" s="13">
        <v>45684</v>
      </c>
      <c r="G753" s="14">
        <v>0.17430555555555557</v>
      </c>
      <c r="H753" s="14">
        <v>0.23124999999999998</v>
      </c>
      <c r="I753" s="15">
        <v>82</v>
      </c>
      <c r="J753" s="12" t="s">
        <v>15</v>
      </c>
      <c r="K753" s="12" t="s">
        <v>18</v>
      </c>
      <c r="L753" s="16">
        <v>4</v>
      </c>
      <c r="M753" s="15">
        <v>19.2</v>
      </c>
      <c r="N753" s="15">
        <v>8</v>
      </c>
      <c r="O753" s="15">
        <v>1.59</v>
      </c>
      <c r="P753" s="12" t="b">
        <v>0</v>
      </c>
      <c r="Q753" s="19">
        <f t="shared" si="35"/>
        <v>9.59</v>
      </c>
    </row>
    <row r="754" spans="1:17" x14ac:dyDescent="0.25">
      <c r="A754" s="12">
        <v>850582</v>
      </c>
      <c r="B754" s="12" t="s">
        <v>19</v>
      </c>
      <c r="C754" s="12" t="s">
        <v>32</v>
      </c>
      <c r="D754" s="12">
        <f t="shared" si="33"/>
        <v>2024</v>
      </c>
      <c r="E754" s="12">
        <f t="shared" si="34"/>
        <v>5</v>
      </c>
      <c r="F754" s="13">
        <v>45425</v>
      </c>
      <c r="G754" s="14">
        <v>0.4201388888888889</v>
      </c>
      <c r="H754" s="14">
        <v>0.47430555555555554</v>
      </c>
      <c r="I754" s="15">
        <v>78</v>
      </c>
      <c r="J754" s="12" t="s">
        <v>15</v>
      </c>
      <c r="K754" s="12" t="s">
        <v>18</v>
      </c>
      <c r="L754" s="16">
        <v>1</v>
      </c>
      <c r="M754" s="15">
        <v>23.05</v>
      </c>
      <c r="N754" s="15">
        <v>4.25</v>
      </c>
      <c r="O754" s="15">
        <v>2.5499999999999998</v>
      </c>
      <c r="P754" s="12" t="b">
        <v>0</v>
      </c>
      <c r="Q754" s="19">
        <f t="shared" si="35"/>
        <v>6.8</v>
      </c>
    </row>
    <row r="755" spans="1:17" x14ac:dyDescent="0.25">
      <c r="A755" s="12">
        <v>597775</v>
      </c>
      <c r="B755" s="12" t="s">
        <v>25</v>
      </c>
      <c r="C755" s="12" t="s">
        <v>17</v>
      </c>
      <c r="D755" s="12">
        <f t="shared" si="33"/>
        <v>2024</v>
      </c>
      <c r="E755" s="12">
        <f t="shared" si="34"/>
        <v>5</v>
      </c>
      <c r="F755" s="13">
        <v>45435</v>
      </c>
      <c r="G755" s="14">
        <v>0.7909722222222223</v>
      </c>
      <c r="H755" s="14">
        <v>0.83680555555555547</v>
      </c>
      <c r="I755" s="15">
        <v>66</v>
      </c>
      <c r="J755" s="12" t="s">
        <v>15</v>
      </c>
      <c r="K755" s="12" t="s">
        <v>16</v>
      </c>
      <c r="L755" s="16">
        <v>2</v>
      </c>
      <c r="M755" s="15">
        <v>24.54</v>
      </c>
      <c r="N755" s="15">
        <v>5.5</v>
      </c>
      <c r="O755" s="15">
        <v>1.27</v>
      </c>
      <c r="P755" s="12" t="b">
        <v>0</v>
      </c>
      <c r="Q755" s="19">
        <f t="shared" si="35"/>
        <v>6.77</v>
      </c>
    </row>
    <row r="756" spans="1:17" x14ac:dyDescent="0.25">
      <c r="A756" s="12">
        <v>639231</v>
      </c>
      <c r="B756" s="12" t="s">
        <v>19</v>
      </c>
      <c r="C756" s="12" t="s">
        <v>24</v>
      </c>
      <c r="D756" s="12">
        <f t="shared" si="33"/>
        <v>2024</v>
      </c>
      <c r="E756" s="12">
        <f t="shared" si="34"/>
        <v>3</v>
      </c>
      <c r="F756" s="13">
        <v>45379</v>
      </c>
      <c r="G756" s="14">
        <v>0.64930555555555558</v>
      </c>
      <c r="H756" s="14">
        <v>0.68402777777777779</v>
      </c>
      <c r="I756" s="15">
        <v>50</v>
      </c>
      <c r="J756" s="12" t="s">
        <v>15</v>
      </c>
      <c r="K756" s="12" t="s">
        <v>31</v>
      </c>
      <c r="L756" s="16">
        <v>0</v>
      </c>
      <c r="M756" s="15">
        <v>13.23</v>
      </c>
      <c r="N756" s="15">
        <v>3</v>
      </c>
      <c r="O756" s="15">
        <v>1.49</v>
      </c>
      <c r="P756" s="12" t="b">
        <v>0</v>
      </c>
      <c r="Q756" s="19">
        <f t="shared" si="35"/>
        <v>4.49</v>
      </c>
    </row>
    <row r="757" spans="1:17" x14ac:dyDescent="0.25">
      <c r="A757" s="12">
        <v>478798</v>
      </c>
      <c r="B757" s="12" t="s">
        <v>26</v>
      </c>
      <c r="C757" s="12" t="s">
        <v>20</v>
      </c>
      <c r="D757" s="12">
        <f t="shared" si="33"/>
        <v>2024</v>
      </c>
      <c r="E757" s="12">
        <f t="shared" si="34"/>
        <v>2</v>
      </c>
      <c r="F757" s="13">
        <v>45323</v>
      </c>
      <c r="G757" s="14">
        <v>0.54097222222222219</v>
      </c>
      <c r="H757" s="14">
        <v>0.55486111111111114</v>
      </c>
      <c r="I757" s="15">
        <v>20</v>
      </c>
      <c r="J757" s="12" t="s">
        <v>21</v>
      </c>
      <c r="K757" s="12" t="s">
        <v>31</v>
      </c>
      <c r="L757" s="16">
        <v>0</v>
      </c>
      <c r="M757" s="15">
        <v>9.93</v>
      </c>
      <c r="N757" s="15">
        <v>4.5</v>
      </c>
      <c r="O757" s="15">
        <v>1.37</v>
      </c>
      <c r="P757" s="12" t="b">
        <v>0</v>
      </c>
      <c r="Q757" s="19">
        <f t="shared" si="35"/>
        <v>5.87</v>
      </c>
    </row>
    <row r="758" spans="1:17" x14ac:dyDescent="0.25">
      <c r="A758" s="12">
        <v>871934</v>
      </c>
      <c r="B758" s="12" t="s">
        <v>26</v>
      </c>
      <c r="C758" s="12" t="s">
        <v>39</v>
      </c>
      <c r="D758" s="12">
        <f t="shared" si="33"/>
        <v>2024</v>
      </c>
      <c r="E758" s="12">
        <f t="shared" si="34"/>
        <v>6</v>
      </c>
      <c r="F758" s="13">
        <v>45467</v>
      </c>
      <c r="G758" s="14">
        <v>0.44097222222222227</v>
      </c>
      <c r="H758" s="14">
        <v>0.49652777777777773</v>
      </c>
      <c r="I758" s="15">
        <v>80</v>
      </c>
      <c r="J758" s="12" t="s">
        <v>21</v>
      </c>
      <c r="K758" s="12" t="s">
        <v>28</v>
      </c>
      <c r="L758" s="16">
        <v>3</v>
      </c>
      <c r="M758" s="15">
        <v>5.13</v>
      </c>
      <c r="N758" s="15">
        <v>8.25</v>
      </c>
      <c r="O758" s="15">
        <v>0.21</v>
      </c>
      <c r="P758" s="12" t="b">
        <v>0</v>
      </c>
      <c r="Q758" s="19">
        <f t="shared" si="35"/>
        <v>8.4600000000000009</v>
      </c>
    </row>
    <row r="759" spans="1:17" x14ac:dyDescent="0.25">
      <c r="A759" s="12">
        <v>981913</v>
      </c>
      <c r="B759" s="12" t="s">
        <v>36</v>
      </c>
      <c r="C759" s="12" t="s">
        <v>37</v>
      </c>
      <c r="D759" s="12">
        <f t="shared" si="33"/>
        <v>2024</v>
      </c>
      <c r="E759" s="12">
        <f t="shared" si="34"/>
        <v>5</v>
      </c>
      <c r="F759" s="13">
        <v>45431</v>
      </c>
      <c r="G759" s="14">
        <v>0.2638888888888889</v>
      </c>
      <c r="H759" s="14">
        <v>0.27152777777777776</v>
      </c>
      <c r="I759" s="15">
        <v>11</v>
      </c>
      <c r="J759" s="12" t="s">
        <v>21</v>
      </c>
      <c r="K759" s="12" t="s">
        <v>18</v>
      </c>
      <c r="L759" s="16">
        <v>3</v>
      </c>
      <c r="M759" s="15">
        <v>11.23</v>
      </c>
      <c r="N759" s="15">
        <v>8.25</v>
      </c>
      <c r="O759" s="15">
        <v>3.29</v>
      </c>
      <c r="P759" s="12" t="b">
        <v>1</v>
      </c>
      <c r="Q759" s="19">
        <f t="shared" si="35"/>
        <v>11.54</v>
      </c>
    </row>
    <row r="760" spans="1:17" x14ac:dyDescent="0.25">
      <c r="A760" s="12">
        <v>189135</v>
      </c>
      <c r="B760" s="12" t="s">
        <v>13</v>
      </c>
      <c r="C760" s="12" t="s">
        <v>34</v>
      </c>
      <c r="D760" s="12">
        <f t="shared" si="33"/>
        <v>2024</v>
      </c>
      <c r="E760" s="12">
        <f t="shared" si="34"/>
        <v>11</v>
      </c>
      <c r="F760" s="13">
        <v>45598</v>
      </c>
      <c r="G760" s="14">
        <v>0.65902777777777777</v>
      </c>
      <c r="H760" s="14">
        <v>0.70138888888888884</v>
      </c>
      <c r="I760" s="15">
        <v>61</v>
      </c>
      <c r="J760" s="12" t="s">
        <v>15</v>
      </c>
      <c r="K760" s="12" t="s">
        <v>16</v>
      </c>
      <c r="L760" s="16">
        <v>0</v>
      </c>
      <c r="M760" s="15">
        <v>9.41</v>
      </c>
      <c r="N760" s="15">
        <v>3</v>
      </c>
      <c r="O760" s="15">
        <v>1</v>
      </c>
      <c r="P760" s="12" t="b">
        <v>1</v>
      </c>
      <c r="Q760" s="19">
        <f t="shared" si="35"/>
        <v>4</v>
      </c>
    </row>
    <row r="761" spans="1:17" x14ac:dyDescent="0.25">
      <c r="A761" s="12">
        <v>309991</v>
      </c>
      <c r="B761" s="12" t="s">
        <v>38</v>
      </c>
      <c r="C761" s="12" t="s">
        <v>24</v>
      </c>
      <c r="D761" s="12">
        <f t="shared" si="33"/>
        <v>2024</v>
      </c>
      <c r="E761" s="12">
        <f t="shared" si="34"/>
        <v>4</v>
      </c>
      <c r="F761" s="13">
        <v>45387</v>
      </c>
      <c r="G761" s="14">
        <v>0.3520833333333333</v>
      </c>
      <c r="H761" s="14">
        <v>0.37916666666666665</v>
      </c>
      <c r="I761" s="15">
        <v>39</v>
      </c>
      <c r="J761" s="12" t="s">
        <v>21</v>
      </c>
      <c r="K761" s="12" t="s">
        <v>31</v>
      </c>
      <c r="L761" s="16">
        <v>2</v>
      </c>
      <c r="M761" s="15">
        <v>19.239999999999998</v>
      </c>
      <c r="N761" s="15">
        <v>7</v>
      </c>
      <c r="O761" s="15">
        <v>2.2999999999999998</v>
      </c>
      <c r="P761" s="12" t="b">
        <v>0</v>
      </c>
      <c r="Q761" s="19">
        <f t="shared" si="35"/>
        <v>9.3000000000000007</v>
      </c>
    </row>
    <row r="762" spans="1:17" x14ac:dyDescent="0.25">
      <c r="A762" s="12">
        <v>722487</v>
      </c>
      <c r="B762" s="12" t="s">
        <v>26</v>
      </c>
      <c r="C762" s="12" t="s">
        <v>24</v>
      </c>
      <c r="D762" s="12">
        <f t="shared" si="33"/>
        <v>2024</v>
      </c>
      <c r="E762" s="12">
        <f t="shared" si="34"/>
        <v>10</v>
      </c>
      <c r="F762" s="13">
        <v>45568</v>
      </c>
      <c r="G762" s="14">
        <v>0.58888888888888891</v>
      </c>
      <c r="H762" s="14">
        <v>0.63750000000000007</v>
      </c>
      <c r="I762" s="15">
        <v>70</v>
      </c>
      <c r="J762" s="12" t="s">
        <v>21</v>
      </c>
      <c r="K762" s="12" t="s">
        <v>31</v>
      </c>
      <c r="L762" s="16">
        <v>4</v>
      </c>
      <c r="M762" s="15">
        <v>7.33</v>
      </c>
      <c r="N762" s="15">
        <v>9.5</v>
      </c>
      <c r="O762" s="15">
        <v>2.2999999999999998</v>
      </c>
      <c r="P762" s="12" t="b">
        <v>0</v>
      </c>
      <c r="Q762" s="19">
        <f t="shared" si="35"/>
        <v>11.8</v>
      </c>
    </row>
    <row r="763" spans="1:17" x14ac:dyDescent="0.25">
      <c r="A763" s="12">
        <v>213284</v>
      </c>
      <c r="B763" s="12" t="s">
        <v>13</v>
      </c>
      <c r="C763" s="12" t="s">
        <v>32</v>
      </c>
      <c r="D763" s="12">
        <f t="shared" si="33"/>
        <v>2025</v>
      </c>
      <c r="E763" s="12">
        <f t="shared" si="34"/>
        <v>1</v>
      </c>
      <c r="F763" s="13">
        <v>45672</v>
      </c>
      <c r="G763" s="14">
        <v>8.2638888888888887E-2</v>
      </c>
      <c r="H763" s="14">
        <v>0.13333333333333333</v>
      </c>
      <c r="I763" s="15">
        <v>73</v>
      </c>
      <c r="J763" s="12" t="s">
        <v>15</v>
      </c>
      <c r="K763" s="12" t="s">
        <v>16</v>
      </c>
      <c r="L763" s="16">
        <v>0</v>
      </c>
      <c r="M763" s="15">
        <v>2.94</v>
      </c>
      <c r="N763" s="15">
        <v>3</v>
      </c>
      <c r="O763" s="15">
        <v>0.16</v>
      </c>
      <c r="P763" s="12" t="b">
        <v>0</v>
      </c>
      <c r="Q763" s="19">
        <f t="shared" si="35"/>
        <v>3.16</v>
      </c>
    </row>
    <row r="764" spans="1:17" x14ac:dyDescent="0.25">
      <c r="A764" s="12">
        <v>171542</v>
      </c>
      <c r="B764" s="12" t="s">
        <v>36</v>
      </c>
      <c r="C764" s="12" t="s">
        <v>14</v>
      </c>
      <c r="D764" s="12">
        <f t="shared" si="33"/>
        <v>2024</v>
      </c>
      <c r="E764" s="12">
        <f t="shared" si="34"/>
        <v>5</v>
      </c>
      <c r="F764" s="13">
        <v>45431</v>
      </c>
      <c r="G764" s="14">
        <v>0.1076388888888889</v>
      </c>
      <c r="H764" s="14">
        <v>0.14791666666666667</v>
      </c>
      <c r="I764" s="15">
        <v>58</v>
      </c>
      <c r="J764" s="12" t="s">
        <v>21</v>
      </c>
      <c r="K764" s="12" t="s">
        <v>16</v>
      </c>
      <c r="L764" s="16">
        <v>2</v>
      </c>
      <c r="M764" s="15">
        <v>15.74</v>
      </c>
      <c r="N764" s="15">
        <v>7</v>
      </c>
      <c r="O764" s="15">
        <v>0.48</v>
      </c>
      <c r="P764" s="12" t="b">
        <v>1</v>
      </c>
      <c r="Q764" s="19">
        <f t="shared" si="35"/>
        <v>7.48</v>
      </c>
    </row>
    <row r="765" spans="1:17" x14ac:dyDescent="0.25">
      <c r="A765" s="12">
        <v>180234</v>
      </c>
      <c r="B765" s="12" t="s">
        <v>29</v>
      </c>
      <c r="C765" s="12" t="s">
        <v>39</v>
      </c>
      <c r="D765" s="12">
        <f t="shared" si="33"/>
        <v>2024</v>
      </c>
      <c r="E765" s="12">
        <f t="shared" si="34"/>
        <v>12</v>
      </c>
      <c r="F765" s="13">
        <v>45653</v>
      </c>
      <c r="G765" s="14">
        <v>0.96944444444444444</v>
      </c>
      <c r="H765" s="14">
        <v>0.99375000000000002</v>
      </c>
      <c r="I765" s="15">
        <v>35</v>
      </c>
      <c r="J765" s="12" t="s">
        <v>21</v>
      </c>
      <c r="K765" s="12" t="s">
        <v>31</v>
      </c>
      <c r="L765" s="16">
        <v>3</v>
      </c>
      <c r="M765" s="15">
        <v>12.87</v>
      </c>
      <c r="N765" s="15">
        <v>8.25</v>
      </c>
      <c r="O765" s="15">
        <v>1.63</v>
      </c>
      <c r="P765" s="12" t="b">
        <v>0</v>
      </c>
      <c r="Q765" s="19">
        <f t="shared" si="35"/>
        <v>9.879999999999999</v>
      </c>
    </row>
    <row r="766" spans="1:17" x14ac:dyDescent="0.25">
      <c r="A766" s="12">
        <v>948802</v>
      </c>
      <c r="B766" s="12" t="s">
        <v>29</v>
      </c>
      <c r="C766" s="12" t="s">
        <v>20</v>
      </c>
      <c r="D766" s="12">
        <f t="shared" si="33"/>
        <v>2024</v>
      </c>
      <c r="E766" s="12">
        <f t="shared" si="34"/>
        <v>1</v>
      </c>
      <c r="F766" s="13">
        <v>45305</v>
      </c>
      <c r="G766" s="14">
        <v>0.72430555555555554</v>
      </c>
      <c r="H766" s="14">
        <v>0.73402777777777783</v>
      </c>
      <c r="I766" s="15">
        <v>14</v>
      </c>
      <c r="J766" s="12" t="s">
        <v>21</v>
      </c>
      <c r="K766" s="12" t="s">
        <v>18</v>
      </c>
      <c r="L766" s="16">
        <v>3</v>
      </c>
      <c r="M766" s="15">
        <v>11.53</v>
      </c>
      <c r="N766" s="15">
        <v>8.25</v>
      </c>
      <c r="O766" s="15">
        <v>4.26</v>
      </c>
      <c r="P766" s="12" t="b">
        <v>1</v>
      </c>
      <c r="Q766" s="19">
        <f t="shared" si="35"/>
        <v>12.51</v>
      </c>
    </row>
    <row r="767" spans="1:17" x14ac:dyDescent="0.25">
      <c r="A767" s="12">
        <v>564053</v>
      </c>
      <c r="B767" s="12" t="s">
        <v>36</v>
      </c>
      <c r="C767" s="12" t="s">
        <v>14</v>
      </c>
      <c r="D767" s="12">
        <f t="shared" si="33"/>
        <v>2024</v>
      </c>
      <c r="E767" s="12">
        <f t="shared" si="34"/>
        <v>1</v>
      </c>
      <c r="F767" s="13">
        <v>45317</v>
      </c>
      <c r="G767" s="14">
        <v>0.5229166666666667</v>
      </c>
      <c r="H767" s="14">
        <v>0.54513888888888895</v>
      </c>
      <c r="I767" s="15">
        <v>32</v>
      </c>
      <c r="J767" s="12" t="s">
        <v>21</v>
      </c>
      <c r="K767" s="12" t="s">
        <v>16</v>
      </c>
      <c r="L767" s="16">
        <v>3</v>
      </c>
      <c r="M767" s="15">
        <v>11.05</v>
      </c>
      <c r="N767" s="15">
        <v>8.25</v>
      </c>
      <c r="O767" s="15">
        <v>0.94</v>
      </c>
      <c r="P767" s="12" t="b">
        <v>0</v>
      </c>
      <c r="Q767" s="19">
        <f t="shared" si="35"/>
        <v>9.19</v>
      </c>
    </row>
    <row r="768" spans="1:17" x14ac:dyDescent="0.25">
      <c r="A768" s="12">
        <v>507980</v>
      </c>
      <c r="B768" s="12" t="s">
        <v>36</v>
      </c>
      <c r="C768" s="12" t="s">
        <v>27</v>
      </c>
      <c r="D768" s="12">
        <f t="shared" si="33"/>
        <v>2025</v>
      </c>
      <c r="E768" s="12">
        <f t="shared" si="34"/>
        <v>3</v>
      </c>
      <c r="F768" s="13">
        <v>45733</v>
      </c>
      <c r="G768" s="14">
        <v>0.84236111111111101</v>
      </c>
      <c r="H768" s="14">
        <v>0.89236111111111116</v>
      </c>
      <c r="I768" s="15">
        <v>72</v>
      </c>
      <c r="J768" s="12" t="s">
        <v>21</v>
      </c>
      <c r="K768" s="12" t="s">
        <v>31</v>
      </c>
      <c r="L768" s="16">
        <v>4</v>
      </c>
      <c r="M768" s="15">
        <v>21.43</v>
      </c>
      <c r="N768" s="15">
        <v>9.5</v>
      </c>
      <c r="O768" s="15">
        <v>1.52</v>
      </c>
      <c r="P768" s="12" t="b">
        <v>0</v>
      </c>
      <c r="Q768" s="19">
        <f t="shared" si="35"/>
        <v>11.02</v>
      </c>
    </row>
    <row r="769" spans="1:17" x14ac:dyDescent="0.25">
      <c r="A769" s="12">
        <v>510396</v>
      </c>
      <c r="B769" s="12" t="s">
        <v>26</v>
      </c>
      <c r="C769" s="12" t="s">
        <v>39</v>
      </c>
      <c r="D769" s="12">
        <f t="shared" si="33"/>
        <v>2025</v>
      </c>
      <c r="E769" s="12">
        <f t="shared" si="34"/>
        <v>4</v>
      </c>
      <c r="F769" s="13">
        <v>45751</v>
      </c>
      <c r="G769" s="14">
        <v>7.7777777777777779E-2</v>
      </c>
      <c r="H769" s="14">
        <v>0.11805555555555557</v>
      </c>
      <c r="I769" s="15">
        <v>58</v>
      </c>
      <c r="J769" s="12" t="s">
        <v>21</v>
      </c>
      <c r="K769" s="12" t="s">
        <v>28</v>
      </c>
      <c r="L769" s="16">
        <v>2</v>
      </c>
      <c r="M769" s="15">
        <v>2</v>
      </c>
      <c r="N769" s="15">
        <v>7</v>
      </c>
      <c r="O769" s="15">
        <v>1.77</v>
      </c>
      <c r="P769" s="12" t="b">
        <v>0</v>
      </c>
      <c r="Q769" s="19">
        <f t="shared" si="35"/>
        <v>8.77</v>
      </c>
    </row>
    <row r="770" spans="1:17" x14ac:dyDescent="0.25">
      <c r="A770" s="12">
        <v>234425</v>
      </c>
      <c r="B770" s="12" t="s">
        <v>25</v>
      </c>
      <c r="C770" s="12" t="s">
        <v>37</v>
      </c>
      <c r="D770" s="12">
        <f t="shared" si="33"/>
        <v>2025</v>
      </c>
      <c r="E770" s="12">
        <f t="shared" si="34"/>
        <v>3</v>
      </c>
      <c r="F770" s="13">
        <v>45745</v>
      </c>
      <c r="G770" s="14">
        <v>0.5805555555555556</v>
      </c>
      <c r="H770" s="14">
        <v>0.58958333333333335</v>
      </c>
      <c r="I770" s="15">
        <v>13</v>
      </c>
      <c r="J770" s="12" t="s">
        <v>21</v>
      </c>
      <c r="K770" s="12" t="s">
        <v>31</v>
      </c>
      <c r="L770" s="16">
        <v>0</v>
      </c>
      <c r="M770" s="15">
        <v>10.99</v>
      </c>
      <c r="N770" s="15">
        <v>4.5</v>
      </c>
      <c r="O770" s="15">
        <v>4.96</v>
      </c>
      <c r="P770" s="12" t="b">
        <v>1</v>
      </c>
      <c r="Q770" s="19">
        <f t="shared" si="35"/>
        <v>9.4600000000000009</v>
      </c>
    </row>
    <row r="771" spans="1:17" x14ac:dyDescent="0.25">
      <c r="A771" s="12">
        <v>531939</v>
      </c>
      <c r="B771" s="12" t="s">
        <v>25</v>
      </c>
      <c r="C771" s="12" t="s">
        <v>14</v>
      </c>
      <c r="D771" s="12">
        <f t="shared" si="33"/>
        <v>2024</v>
      </c>
      <c r="E771" s="12">
        <f t="shared" si="34"/>
        <v>7</v>
      </c>
      <c r="F771" s="13">
        <v>45481</v>
      </c>
      <c r="G771" s="14">
        <v>0.69791666666666663</v>
      </c>
      <c r="H771" s="14">
        <v>0.72638888888888886</v>
      </c>
      <c r="I771" s="15">
        <v>41</v>
      </c>
      <c r="J771" s="12" t="s">
        <v>15</v>
      </c>
      <c r="K771" s="12" t="s">
        <v>28</v>
      </c>
      <c r="L771" s="16">
        <v>4</v>
      </c>
      <c r="M771" s="15">
        <v>2.58</v>
      </c>
      <c r="N771" s="15">
        <v>8</v>
      </c>
      <c r="O771" s="15">
        <v>2.06</v>
      </c>
      <c r="P771" s="12" t="b">
        <v>0</v>
      </c>
      <c r="Q771" s="19">
        <f t="shared" si="35"/>
        <v>10.06</v>
      </c>
    </row>
    <row r="772" spans="1:17" x14ac:dyDescent="0.25">
      <c r="A772" s="12">
        <v>419723</v>
      </c>
      <c r="B772" s="12" t="s">
        <v>13</v>
      </c>
      <c r="C772" s="12" t="s">
        <v>37</v>
      </c>
      <c r="D772" s="12">
        <f t="shared" si="33"/>
        <v>2024</v>
      </c>
      <c r="E772" s="12">
        <f t="shared" si="34"/>
        <v>5</v>
      </c>
      <c r="F772" s="13">
        <v>45423</v>
      </c>
      <c r="G772" s="14">
        <v>0.87083333333333324</v>
      </c>
      <c r="H772" s="14">
        <v>0.87916666666666676</v>
      </c>
      <c r="I772" s="15">
        <v>12</v>
      </c>
      <c r="J772" s="12" t="s">
        <v>21</v>
      </c>
      <c r="K772" s="12" t="s">
        <v>18</v>
      </c>
      <c r="L772" s="16">
        <v>3</v>
      </c>
      <c r="M772" s="15">
        <v>16.62</v>
      </c>
      <c r="N772" s="15">
        <v>8.25</v>
      </c>
      <c r="O772" s="15">
        <v>2.11</v>
      </c>
      <c r="P772" s="12" t="b">
        <v>1</v>
      </c>
      <c r="Q772" s="19">
        <f t="shared" si="35"/>
        <v>10.36</v>
      </c>
    </row>
    <row r="773" spans="1:17" x14ac:dyDescent="0.25">
      <c r="A773" s="12">
        <v>639764</v>
      </c>
      <c r="B773" s="12" t="s">
        <v>33</v>
      </c>
      <c r="C773" s="12" t="s">
        <v>32</v>
      </c>
      <c r="D773" s="12">
        <f t="shared" si="33"/>
        <v>2024</v>
      </c>
      <c r="E773" s="12">
        <f t="shared" si="34"/>
        <v>1</v>
      </c>
      <c r="F773" s="13">
        <v>45307</v>
      </c>
      <c r="G773" s="14">
        <v>0.84652777777777777</v>
      </c>
      <c r="H773" s="14">
        <v>0.89513888888888893</v>
      </c>
      <c r="I773" s="15">
        <v>70</v>
      </c>
      <c r="J773" s="12" t="s">
        <v>15</v>
      </c>
      <c r="K773" s="12" t="s">
        <v>28</v>
      </c>
      <c r="L773" s="16">
        <v>3</v>
      </c>
      <c r="M773" s="15">
        <v>14.47</v>
      </c>
      <c r="N773" s="15">
        <v>6.75</v>
      </c>
      <c r="O773" s="15">
        <v>0.97</v>
      </c>
      <c r="P773" s="12" t="b">
        <v>0</v>
      </c>
      <c r="Q773" s="19">
        <f t="shared" si="35"/>
        <v>7.72</v>
      </c>
    </row>
    <row r="774" spans="1:17" x14ac:dyDescent="0.25">
      <c r="A774" s="12">
        <v>202472</v>
      </c>
      <c r="B774" s="12" t="s">
        <v>36</v>
      </c>
      <c r="C774" s="12" t="s">
        <v>27</v>
      </c>
      <c r="D774" s="12">
        <f t="shared" ref="D774:D837" si="36">YEAR(F774)</f>
        <v>2024</v>
      </c>
      <c r="E774" s="12">
        <f t="shared" ref="E774:E837" si="37">MONTH(F774)</f>
        <v>6</v>
      </c>
      <c r="F774" s="13">
        <v>45451</v>
      </c>
      <c r="G774" s="14">
        <v>0.93333333333333324</v>
      </c>
      <c r="H774" s="14">
        <v>0.97013888888888899</v>
      </c>
      <c r="I774" s="15">
        <v>53</v>
      </c>
      <c r="J774" s="12" t="s">
        <v>21</v>
      </c>
      <c r="K774" s="12" t="s">
        <v>22</v>
      </c>
      <c r="L774" s="16">
        <v>5</v>
      </c>
      <c r="M774" s="15">
        <v>8.82</v>
      </c>
      <c r="N774" s="15">
        <v>10.75</v>
      </c>
      <c r="O774" s="15">
        <v>3.07</v>
      </c>
      <c r="P774" s="12" t="b">
        <v>1</v>
      </c>
      <c r="Q774" s="19">
        <f t="shared" ref="Q774:Q837" si="38">N774+O774</f>
        <v>13.82</v>
      </c>
    </row>
    <row r="775" spans="1:17" x14ac:dyDescent="0.25">
      <c r="A775" s="12">
        <v>480983</v>
      </c>
      <c r="B775" s="12" t="s">
        <v>33</v>
      </c>
      <c r="C775" s="12" t="s">
        <v>30</v>
      </c>
      <c r="D775" s="12">
        <f t="shared" si="36"/>
        <v>2025</v>
      </c>
      <c r="E775" s="12">
        <f t="shared" si="37"/>
        <v>1</v>
      </c>
      <c r="F775" s="13">
        <v>45677</v>
      </c>
      <c r="G775" s="14">
        <v>0.99375000000000002</v>
      </c>
      <c r="H775" s="14">
        <v>6.9444444444444441E-3</v>
      </c>
      <c r="I775" s="15">
        <v>19</v>
      </c>
      <c r="J775" s="12" t="s">
        <v>15</v>
      </c>
      <c r="K775" s="12" t="s">
        <v>28</v>
      </c>
      <c r="L775" s="16">
        <v>2</v>
      </c>
      <c r="M775" s="15">
        <v>1.66</v>
      </c>
      <c r="N775" s="15">
        <v>5.5</v>
      </c>
      <c r="O775" s="15">
        <v>2.99</v>
      </c>
      <c r="P775" s="12" t="b">
        <v>0</v>
      </c>
      <c r="Q775" s="19">
        <f t="shared" si="38"/>
        <v>8.49</v>
      </c>
    </row>
    <row r="776" spans="1:17" x14ac:dyDescent="0.25">
      <c r="A776" s="12">
        <v>521556</v>
      </c>
      <c r="B776" s="12" t="s">
        <v>19</v>
      </c>
      <c r="C776" s="12" t="s">
        <v>17</v>
      </c>
      <c r="D776" s="12">
        <f t="shared" si="36"/>
        <v>2024</v>
      </c>
      <c r="E776" s="12">
        <f t="shared" si="37"/>
        <v>3</v>
      </c>
      <c r="F776" s="13">
        <v>45363</v>
      </c>
      <c r="G776" s="14">
        <v>0.42569444444444443</v>
      </c>
      <c r="H776" s="14">
        <v>0.48402777777777778</v>
      </c>
      <c r="I776" s="15">
        <v>84</v>
      </c>
      <c r="J776" s="12" t="s">
        <v>15</v>
      </c>
      <c r="K776" s="12" t="s">
        <v>22</v>
      </c>
      <c r="L776" s="16">
        <v>2</v>
      </c>
      <c r="M776" s="15">
        <v>7.2</v>
      </c>
      <c r="N776" s="15">
        <v>5.5</v>
      </c>
      <c r="O776" s="15">
        <v>1.7</v>
      </c>
      <c r="P776" s="12" t="b">
        <v>0</v>
      </c>
      <c r="Q776" s="19">
        <f t="shared" si="38"/>
        <v>7.2</v>
      </c>
    </row>
    <row r="777" spans="1:17" x14ac:dyDescent="0.25">
      <c r="A777" s="12">
        <v>656860</v>
      </c>
      <c r="B777" s="12" t="s">
        <v>36</v>
      </c>
      <c r="C777" s="12" t="s">
        <v>24</v>
      </c>
      <c r="D777" s="12">
        <f t="shared" si="36"/>
        <v>2024</v>
      </c>
      <c r="E777" s="12">
        <f t="shared" si="37"/>
        <v>6</v>
      </c>
      <c r="F777" s="13">
        <v>45454</v>
      </c>
      <c r="G777" s="14">
        <v>0.90902777777777777</v>
      </c>
      <c r="H777" s="14">
        <v>0.94652777777777775</v>
      </c>
      <c r="I777" s="15">
        <v>54</v>
      </c>
      <c r="J777" s="12" t="s">
        <v>15</v>
      </c>
      <c r="K777" s="12" t="s">
        <v>28</v>
      </c>
      <c r="L777" s="16">
        <v>4</v>
      </c>
      <c r="M777" s="15">
        <v>20.2</v>
      </c>
      <c r="N777" s="15">
        <v>8</v>
      </c>
      <c r="O777" s="15">
        <v>1.3</v>
      </c>
      <c r="P777" s="12" t="b">
        <v>0</v>
      </c>
      <c r="Q777" s="19">
        <f t="shared" si="38"/>
        <v>9.3000000000000007</v>
      </c>
    </row>
    <row r="778" spans="1:17" x14ac:dyDescent="0.25">
      <c r="A778" s="12">
        <v>666176</v>
      </c>
      <c r="B778" s="12" t="s">
        <v>25</v>
      </c>
      <c r="C778" s="12" t="s">
        <v>30</v>
      </c>
      <c r="D778" s="12">
        <f t="shared" si="36"/>
        <v>2024</v>
      </c>
      <c r="E778" s="12">
        <f t="shared" si="37"/>
        <v>11</v>
      </c>
      <c r="F778" s="13">
        <v>45613</v>
      </c>
      <c r="G778" s="14">
        <v>0.80694444444444446</v>
      </c>
      <c r="H778" s="14">
        <v>0.84930555555555554</v>
      </c>
      <c r="I778" s="15">
        <v>61</v>
      </c>
      <c r="J778" s="12" t="s">
        <v>21</v>
      </c>
      <c r="K778" s="12" t="s">
        <v>22</v>
      </c>
      <c r="L778" s="16">
        <v>4</v>
      </c>
      <c r="M778" s="15">
        <v>11.6</v>
      </c>
      <c r="N778" s="15">
        <v>9.5</v>
      </c>
      <c r="O778" s="15">
        <v>3.82</v>
      </c>
      <c r="P778" s="12" t="b">
        <v>1</v>
      </c>
      <c r="Q778" s="19">
        <f t="shared" si="38"/>
        <v>13.32</v>
      </c>
    </row>
    <row r="779" spans="1:17" x14ac:dyDescent="0.25">
      <c r="A779" s="12">
        <v>289373</v>
      </c>
      <c r="B779" s="12" t="s">
        <v>35</v>
      </c>
      <c r="C779" s="12" t="s">
        <v>20</v>
      </c>
      <c r="D779" s="12">
        <f t="shared" si="36"/>
        <v>2024</v>
      </c>
      <c r="E779" s="12">
        <f t="shared" si="37"/>
        <v>5</v>
      </c>
      <c r="F779" s="13">
        <v>45436</v>
      </c>
      <c r="G779" s="14">
        <v>0.88888888888888884</v>
      </c>
      <c r="H779" s="14">
        <v>0.94652777777777775</v>
      </c>
      <c r="I779" s="15">
        <v>83</v>
      </c>
      <c r="J779" s="12" t="s">
        <v>21</v>
      </c>
      <c r="K779" s="12" t="s">
        <v>16</v>
      </c>
      <c r="L779" s="16">
        <v>5</v>
      </c>
      <c r="M779" s="15">
        <v>24.07</v>
      </c>
      <c r="N779" s="15">
        <v>10.75</v>
      </c>
      <c r="O779" s="15">
        <v>2.23</v>
      </c>
      <c r="P779" s="12" t="b">
        <v>0</v>
      </c>
      <c r="Q779" s="19">
        <f t="shared" si="38"/>
        <v>12.98</v>
      </c>
    </row>
    <row r="780" spans="1:17" x14ac:dyDescent="0.25">
      <c r="A780" s="12">
        <v>589994</v>
      </c>
      <c r="B780" s="12" t="s">
        <v>26</v>
      </c>
      <c r="C780" s="12" t="s">
        <v>20</v>
      </c>
      <c r="D780" s="12">
        <f t="shared" si="36"/>
        <v>2025</v>
      </c>
      <c r="E780" s="12">
        <f t="shared" si="37"/>
        <v>4</v>
      </c>
      <c r="F780" s="13">
        <v>45769</v>
      </c>
      <c r="G780" s="14">
        <v>0.23541666666666669</v>
      </c>
      <c r="H780" s="14">
        <v>0.28055555555555556</v>
      </c>
      <c r="I780" s="15">
        <v>65</v>
      </c>
      <c r="J780" s="12" t="s">
        <v>15</v>
      </c>
      <c r="K780" s="12" t="s">
        <v>22</v>
      </c>
      <c r="L780" s="16">
        <v>1</v>
      </c>
      <c r="M780" s="15">
        <v>9.42</v>
      </c>
      <c r="N780" s="15">
        <v>4.25</v>
      </c>
      <c r="O780" s="15">
        <v>0.44</v>
      </c>
      <c r="P780" s="12" t="b">
        <v>0</v>
      </c>
      <c r="Q780" s="19">
        <f t="shared" si="38"/>
        <v>4.6900000000000004</v>
      </c>
    </row>
    <row r="781" spans="1:17" x14ac:dyDescent="0.25">
      <c r="A781" s="12">
        <v>257782</v>
      </c>
      <c r="B781" s="12" t="s">
        <v>26</v>
      </c>
      <c r="C781" s="12" t="s">
        <v>24</v>
      </c>
      <c r="D781" s="12">
        <f t="shared" si="36"/>
        <v>2024</v>
      </c>
      <c r="E781" s="12">
        <f t="shared" si="37"/>
        <v>11</v>
      </c>
      <c r="F781" s="13">
        <v>45610</v>
      </c>
      <c r="G781" s="14">
        <v>0.65833333333333333</v>
      </c>
      <c r="H781" s="14">
        <v>0.69305555555555554</v>
      </c>
      <c r="I781" s="15">
        <v>50</v>
      </c>
      <c r="J781" s="12" t="s">
        <v>15</v>
      </c>
      <c r="K781" s="12" t="s">
        <v>16</v>
      </c>
      <c r="L781" s="16">
        <v>3</v>
      </c>
      <c r="M781" s="15">
        <v>7.04</v>
      </c>
      <c r="N781" s="15">
        <v>6.75</v>
      </c>
      <c r="O781" s="15">
        <v>0.86</v>
      </c>
      <c r="P781" s="12" t="b">
        <v>0</v>
      </c>
      <c r="Q781" s="19">
        <f t="shared" si="38"/>
        <v>7.61</v>
      </c>
    </row>
    <row r="782" spans="1:17" x14ac:dyDescent="0.25">
      <c r="A782" s="12">
        <v>268384</v>
      </c>
      <c r="B782" s="12" t="s">
        <v>26</v>
      </c>
      <c r="C782" s="12" t="s">
        <v>17</v>
      </c>
      <c r="D782" s="12">
        <f t="shared" si="36"/>
        <v>2024</v>
      </c>
      <c r="E782" s="12">
        <f t="shared" si="37"/>
        <v>7</v>
      </c>
      <c r="F782" s="13">
        <v>45475</v>
      </c>
      <c r="G782" s="14">
        <v>0.4069444444444445</v>
      </c>
      <c r="H782" s="14">
        <v>0.44930555555555557</v>
      </c>
      <c r="I782" s="15">
        <v>61</v>
      </c>
      <c r="J782" s="12" t="s">
        <v>15</v>
      </c>
      <c r="K782" s="12" t="s">
        <v>18</v>
      </c>
      <c r="L782" s="16">
        <v>1</v>
      </c>
      <c r="M782" s="15">
        <v>5.2</v>
      </c>
      <c r="N782" s="15">
        <v>4.25</v>
      </c>
      <c r="O782" s="15">
        <v>0.74</v>
      </c>
      <c r="P782" s="12" t="b">
        <v>0</v>
      </c>
      <c r="Q782" s="19">
        <f t="shared" si="38"/>
        <v>4.99</v>
      </c>
    </row>
    <row r="783" spans="1:17" x14ac:dyDescent="0.25">
      <c r="A783" s="12">
        <v>967412</v>
      </c>
      <c r="B783" s="12" t="s">
        <v>26</v>
      </c>
      <c r="C783" s="12" t="s">
        <v>39</v>
      </c>
      <c r="D783" s="12">
        <f t="shared" si="36"/>
        <v>2025</v>
      </c>
      <c r="E783" s="12">
        <f t="shared" si="37"/>
        <v>1</v>
      </c>
      <c r="F783" s="13">
        <v>45669</v>
      </c>
      <c r="G783" s="14">
        <v>6.9444444444444441E-3</v>
      </c>
      <c r="H783" s="14">
        <v>6.3194444444444442E-2</v>
      </c>
      <c r="I783" s="15">
        <v>81</v>
      </c>
      <c r="J783" s="12" t="s">
        <v>21</v>
      </c>
      <c r="K783" s="12" t="s">
        <v>31</v>
      </c>
      <c r="L783" s="16">
        <v>5</v>
      </c>
      <c r="M783" s="15">
        <v>22.69</v>
      </c>
      <c r="N783" s="15">
        <v>10.75</v>
      </c>
      <c r="O783" s="15">
        <v>1.01</v>
      </c>
      <c r="P783" s="12" t="b">
        <v>1</v>
      </c>
      <c r="Q783" s="19">
        <f t="shared" si="38"/>
        <v>11.76</v>
      </c>
    </row>
    <row r="784" spans="1:17" x14ac:dyDescent="0.25">
      <c r="A784" s="12">
        <v>385959</v>
      </c>
      <c r="B784" s="12" t="s">
        <v>23</v>
      </c>
      <c r="C784" s="12" t="s">
        <v>14</v>
      </c>
      <c r="D784" s="12">
        <f t="shared" si="36"/>
        <v>2024</v>
      </c>
      <c r="E784" s="12">
        <f t="shared" si="37"/>
        <v>7</v>
      </c>
      <c r="F784" s="13">
        <v>45492</v>
      </c>
      <c r="G784" s="14">
        <v>0.70208333333333339</v>
      </c>
      <c r="H784" s="14">
        <v>0.73333333333333339</v>
      </c>
      <c r="I784" s="15">
        <v>45</v>
      </c>
      <c r="J784" s="12" t="s">
        <v>15</v>
      </c>
      <c r="K784" s="12" t="s">
        <v>18</v>
      </c>
      <c r="L784" s="16">
        <v>5</v>
      </c>
      <c r="M784" s="15">
        <v>12.4</v>
      </c>
      <c r="N784" s="15">
        <v>9.25</v>
      </c>
      <c r="O784" s="15">
        <v>0.06</v>
      </c>
      <c r="P784" s="12" t="b">
        <v>0</v>
      </c>
      <c r="Q784" s="19">
        <f t="shared" si="38"/>
        <v>9.31</v>
      </c>
    </row>
    <row r="785" spans="1:17" x14ac:dyDescent="0.25">
      <c r="A785" s="12">
        <v>188006</v>
      </c>
      <c r="B785" s="12" t="s">
        <v>25</v>
      </c>
      <c r="C785" s="12" t="s">
        <v>17</v>
      </c>
      <c r="D785" s="12">
        <f t="shared" si="36"/>
        <v>2024</v>
      </c>
      <c r="E785" s="12">
        <f t="shared" si="37"/>
        <v>8</v>
      </c>
      <c r="F785" s="13">
        <v>45523</v>
      </c>
      <c r="G785" s="14">
        <v>0.44722222222222219</v>
      </c>
      <c r="H785" s="14">
        <v>0.4597222222222222</v>
      </c>
      <c r="I785" s="15">
        <v>18</v>
      </c>
      <c r="J785" s="12" t="s">
        <v>21</v>
      </c>
      <c r="K785" s="12" t="s">
        <v>28</v>
      </c>
      <c r="L785" s="16">
        <v>5</v>
      </c>
      <c r="M785" s="15">
        <v>16.61</v>
      </c>
      <c r="N785" s="15">
        <v>10.75</v>
      </c>
      <c r="O785" s="15">
        <v>0.27</v>
      </c>
      <c r="P785" s="12" t="b">
        <v>0</v>
      </c>
      <c r="Q785" s="19">
        <f t="shared" si="38"/>
        <v>11.02</v>
      </c>
    </row>
    <row r="786" spans="1:17" x14ac:dyDescent="0.25">
      <c r="A786" s="12">
        <v>980605</v>
      </c>
      <c r="B786" s="12" t="s">
        <v>23</v>
      </c>
      <c r="C786" s="12" t="s">
        <v>30</v>
      </c>
      <c r="D786" s="12">
        <f t="shared" si="36"/>
        <v>2024</v>
      </c>
      <c r="E786" s="12">
        <f t="shared" si="37"/>
        <v>3</v>
      </c>
      <c r="F786" s="13">
        <v>45378</v>
      </c>
      <c r="G786" s="14">
        <v>0.94027777777777777</v>
      </c>
      <c r="H786" s="14">
        <v>0.99791666666666667</v>
      </c>
      <c r="I786" s="15">
        <v>83</v>
      </c>
      <c r="J786" s="12" t="s">
        <v>15</v>
      </c>
      <c r="K786" s="12" t="s">
        <v>22</v>
      </c>
      <c r="L786" s="16">
        <v>5</v>
      </c>
      <c r="M786" s="15">
        <v>20.81</v>
      </c>
      <c r="N786" s="15">
        <v>9.25</v>
      </c>
      <c r="O786" s="15">
        <v>2.85</v>
      </c>
      <c r="P786" s="12" t="b">
        <v>0</v>
      </c>
      <c r="Q786" s="19">
        <f t="shared" si="38"/>
        <v>12.1</v>
      </c>
    </row>
    <row r="787" spans="1:17" x14ac:dyDescent="0.25">
      <c r="A787" s="12">
        <v>650775</v>
      </c>
      <c r="B787" s="12" t="s">
        <v>26</v>
      </c>
      <c r="C787" s="12" t="s">
        <v>39</v>
      </c>
      <c r="D787" s="12">
        <f t="shared" si="36"/>
        <v>2024</v>
      </c>
      <c r="E787" s="12">
        <f t="shared" si="37"/>
        <v>3</v>
      </c>
      <c r="F787" s="13">
        <v>45362</v>
      </c>
      <c r="G787" s="14">
        <v>9.7916666666666666E-2</v>
      </c>
      <c r="H787" s="14">
        <v>0.12569444444444444</v>
      </c>
      <c r="I787" s="15">
        <v>40</v>
      </c>
      <c r="J787" s="12" t="s">
        <v>15</v>
      </c>
      <c r="K787" s="12" t="s">
        <v>28</v>
      </c>
      <c r="L787" s="16">
        <v>2</v>
      </c>
      <c r="M787" s="15">
        <v>20.89</v>
      </c>
      <c r="N787" s="15">
        <v>5.5</v>
      </c>
      <c r="O787" s="15">
        <v>2.21</v>
      </c>
      <c r="P787" s="12" t="b">
        <v>0</v>
      </c>
      <c r="Q787" s="19">
        <f t="shared" si="38"/>
        <v>7.71</v>
      </c>
    </row>
    <row r="788" spans="1:17" x14ac:dyDescent="0.25">
      <c r="A788" s="12">
        <v>944986</v>
      </c>
      <c r="B788" s="12" t="s">
        <v>19</v>
      </c>
      <c r="C788" s="12" t="s">
        <v>24</v>
      </c>
      <c r="D788" s="12">
        <f t="shared" si="36"/>
        <v>2024</v>
      </c>
      <c r="E788" s="12">
        <f t="shared" si="37"/>
        <v>6</v>
      </c>
      <c r="F788" s="13">
        <v>45461</v>
      </c>
      <c r="G788" s="14">
        <v>0.33194444444444443</v>
      </c>
      <c r="H788" s="14">
        <v>0.35138888888888892</v>
      </c>
      <c r="I788" s="15">
        <v>28</v>
      </c>
      <c r="J788" s="12" t="s">
        <v>15</v>
      </c>
      <c r="K788" s="12" t="s">
        <v>16</v>
      </c>
      <c r="L788" s="16">
        <v>1</v>
      </c>
      <c r="M788" s="15">
        <v>24.26</v>
      </c>
      <c r="N788" s="15">
        <v>4.25</v>
      </c>
      <c r="O788" s="15">
        <v>1.32</v>
      </c>
      <c r="P788" s="12" t="b">
        <v>0</v>
      </c>
      <c r="Q788" s="19">
        <f t="shared" si="38"/>
        <v>5.57</v>
      </c>
    </row>
    <row r="789" spans="1:17" x14ac:dyDescent="0.25">
      <c r="A789" s="12">
        <v>366659</v>
      </c>
      <c r="B789" s="12" t="s">
        <v>38</v>
      </c>
      <c r="C789" s="12" t="s">
        <v>14</v>
      </c>
      <c r="D789" s="12">
        <f t="shared" si="36"/>
        <v>2025</v>
      </c>
      <c r="E789" s="12">
        <f t="shared" si="37"/>
        <v>1</v>
      </c>
      <c r="F789" s="13">
        <v>45672</v>
      </c>
      <c r="G789" s="14">
        <v>0.87222222222222223</v>
      </c>
      <c r="H789" s="14">
        <v>0.92638888888888893</v>
      </c>
      <c r="I789" s="15">
        <v>78</v>
      </c>
      <c r="J789" s="12" t="s">
        <v>21</v>
      </c>
      <c r="K789" s="12" t="s">
        <v>18</v>
      </c>
      <c r="L789" s="16">
        <v>2</v>
      </c>
      <c r="M789" s="15">
        <v>13.87</v>
      </c>
      <c r="N789" s="15">
        <v>7</v>
      </c>
      <c r="O789" s="15">
        <v>1.42</v>
      </c>
      <c r="P789" s="12" t="b">
        <v>0</v>
      </c>
      <c r="Q789" s="19">
        <f t="shared" si="38"/>
        <v>8.42</v>
      </c>
    </row>
    <row r="790" spans="1:17" x14ac:dyDescent="0.25">
      <c r="A790" s="12">
        <v>358313</v>
      </c>
      <c r="B790" s="12" t="s">
        <v>26</v>
      </c>
      <c r="C790" s="12" t="s">
        <v>34</v>
      </c>
      <c r="D790" s="12">
        <f t="shared" si="36"/>
        <v>2024</v>
      </c>
      <c r="E790" s="12">
        <f t="shared" si="37"/>
        <v>10</v>
      </c>
      <c r="F790" s="13">
        <v>45573</v>
      </c>
      <c r="G790" s="14">
        <v>0.94861111111111107</v>
      </c>
      <c r="H790" s="14">
        <v>0.99722222222222223</v>
      </c>
      <c r="I790" s="15">
        <v>70</v>
      </c>
      <c r="J790" s="12" t="s">
        <v>21</v>
      </c>
      <c r="K790" s="12" t="s">
        <v>28</v>
      </c>
      <c r="L790" s="16">
        <v>0</v>
      </c>
      <c r="M790" s="15">
        <v>16.309999999999999</v>
      </c>
      <c r="N790" s="15">
        <v>4.5</v>
      </c>
      <c r="O790" s="15">
        <v>2.72</v>
      </c>
      <c r="P790" s="12" t="b">
        <v>0</v>
      </c>
      <c r="Q790" s="19">
        <f t="shared" si="38"/>
        <v>7.2200000000000006</v>
      </c>
    </row>
    <row r="791" spans="1:17" x14ac:dyDescent="0.25">
      <c r="A791" s="12">
        <v>136500</v>
      </c>
      <c r="B791" s="12" t="s">
        <v>35</v>
      </c>
      <c r="C791" s="12" t="s">
        <v>30</v>
      </c>
      <c r="D791" s="12">
        <f t="shared" si="36"/>
        <v>2024</v>
      </c>
      <c r="E791" s="12">
        <f t="shared" si="37"/>
        <v>7</v>
      </c>
      <c r="F791" s="13">
        <v>45488</v>
      </c>
      <c r="G791" s="14">
        <v>0.49722222222222223</v>
      </c>
      <c r="H791" s="14">
        <v>0.55277777777777781</v>
      </c>
      <c r="I791" s="15">
        <v>80</v>
      </c>
      <c r="J791" s="12" t="s">
        <v>21</v>
      </c>
      <c r="K791" s="12" t="s">
        <v>28</v>
      </c>
      <c r="L791" s="16">
        <v>5</v>
      </c>
      <c r="M791" s="15">
        <v>23.98</v>
      </c>
      <c r="N791" s="15">
        <v>10.75</v>
      </c>
      <c r="O791" s="15">
        <v>1.0900000000000001</v>
      </c>
      <c r="P791" s="12" t="b">
        <v>0</v>
      </c>
      <c r="Q791" s="19">
        <f t="shared" si="38"/>
        <v>11.84</v>
      </c>
    </row>
    <row r="792" spans="1:17" x14ac:dyDescent="0.25">
      <c r="A792" s="12">
        <v>951706</v>
      </c>
      <c r="B792" s="12" t="s">
        <v>13</v>
      </c>
      <c r="C792" s="12" t="s">
        <v>20</v>
      </c>
      <c r="D792" s="12">
        <f t="shared" si="36"/>
        <v>2024</v>
      </c>
      <c r="E792" s="12">
        <f t="shared" si="37"/>
        <v>7</v>
      </c>
      <c r="F792" s="13">
        <v>45475</v>
      </c>
      <c r="G792" s="14">
        <v>0.60277777777777775</v>
      </c>
      <c r="H792" s="14">
        <v>0.64861111111111114</v>
      </c>
      <c r="I792" s="15">
        <v>66</v>
      </c>
      <c r="J792" s="12" t="s">
        <v>21</v>
      </c>
      <c r="K792" s="12" t="s">
        <v>18</v>
      </c>
      <c r="L792" s="16">
        <v>3</v>
      </c>
      <c r="M792" s="15">
        <v>23.22</v>
      </c>
      <c r="N792" s="15">
        <v>8.25</v>
      </c>
      <c r="O792" s="15">
        <v>2.75</v>
      </c>
      <c r="P792" s="12" t="b">
        <v>0</v>
      </c>
      <c r="Q792" s="19">
        <f t="shared" si="38"/>
        <v>11</v>
      </c>
    </row>
    <row r="793" spans="1:17" x14ac:dyDescent="0.25">
      <c r="A793" s="12">
        <v>415504</v>
      </c>
      <c r="B793" s="12" t="s">
        <v>13</v>
      </c>
      <c r="C793" s="12" t="s">
        <v>30</v>
      </c>
      <c r="D793" s="12">
        <f t="shared" si="36"/>
        <v>2024</v>
      </c>
      <c r="E793" s="12">
        <f t="shared" si="37"/>
        <v>8</v>
      </c>
      <c r="F793" s="13">
        <v>45523</v>
      </c>
      <c r="G793" s="14">
        <v>1.4583333333333332E-2</v>
      </c>
      <c r="H793" s="14">
        <v>3.9583333333333331E-2</v>
      </c>
      <c r="I793" s="15">
        <v>36</v>
      </c>
      <c r="J793" s="12" t="s">
        <v>15</v>
      </c>
      <c r="K793" s="12" t="s">
        <v>31</v>
      </c>
      <c r="L793" s="16">
        <v>5</v>
      </c>
      <c r="M793" s="15">
        <v>8.27</v>
      </c>
      <c r="N793" s="15">
        <v>9.25</v>
      </c>
      <c r="O793" s="15">
        <v>2.44</v>
      </c>
      <c r="P793" s="12" t="b">
        <v>0</v>
      </c>
      <c r="Q793" s="19">
        <f t="shared" si="38"/>
        <v>11.69</v>
      </c>
    </row>
    <row r="794" spans="1:17" x14ac:dyDescent="0.25">
      <c r="A794" s="12">
        <v>775733</v>
      </c>
      <c r="B794" s="12" t="s">
        <v>33</v>
      </c>
      <c r="C794" s="12" t="s">
        <v>14</v>
      </c>
      <c r="D794" s="12">
        <f t="shared" si="36"/>
        <v>2024</v>
      </c>
      <c r="E794" s="12">
        <f t="shared" si="37"/>
        <v>7</v>
      </c>
      <c r="F794" s="13">
        <v>45504</v>
      </c>
      <c r="G794" s="14">
        <v>0.85</v>
      </c>
      <c r="H794" s="14">
        <v>0.86388888888888893</v>
      </c>
      <c r="I794" s="15">
        <v>20</v>
      </c>
      <c r="J794" s="12" t="s">
        <v>21</v>
      </c>
      <c r="K794" s="12" t="s">
        <v>31</v>
      </c>
      <c r="L794" s="16">
        <v>5</v>
      </c>
      <c r="M794" s="15">
        <v>10.62</v>
      </c>
      <c r="N794" s="15">
        <v>10.75</v>
      </c>
      <c r="O794" s="15">
        <v>2.52</v>
      </c>
      <c r="P794" s="12" t="b">
        <v>0</v>
      </c>
      <c r="Q794" s="19">
        <f t="shared" si="38"/>
        <v>13.27</v>
      </c>
    </row>
    <row r="795" spans="1:17" x14ac:dyDescent="0.25">
      <c r="A795" s="12">
        <v>852233</v>
      </c>
      <c r="B795" s="12" t="s">
        <v>33</v>
      </c>
      <c r="C795" s="12" t="s">
        <v>27</v>
      </c>
      <c r="D795" s="12">
        <f t="shared" si="36"/>
        <v>2024</v>
      </c>
      <c r="E795" s="12">
        <f t="shared" si="37"/>
        <v>5</v>
      </c>
      <c r="F795" s="13">
        <v>45416</v>
      </c>
      <c r="G795" s="14">
        <v>0.54166666666666663</v>
      </c>
      <c r="H795" s="14">
        <v>0.57152777777777775</v>
      </c>
      <c r="I795" s="15">
        <v>43</v>
      </c>
      <c r="J795" s="12" t="s">
        <v>15</v>
      </c>
      <c r="K795" s="12" t="s">
        <v>28</v>
      </c>
      <c r="L795" s="16">
        <v>3</v>
      </c>
      <c r="M795" s="15">
        <v>15.25</v>
      </c>
      <c r="N795" s="15">
        <v>6.75</v>
      </c>
      <c r="O795" s="15">
        <v>4.07</v>
      </c>
      <c r="P795" s="12" t="b">
        <v>1</v>
      </c>
      <c r="Q795" s="19">
        <f t="shared" si="38"/>
        <v>10.82</v>
      </c>
    </row>
    <row r="796" spans="1:17" x14ac:dyDescent="0.25">
      <c r="A796" s="12">
        <v>873624</v>
      </c>
      <c r="B796" s="12" t="s">
        <v>25</v>
      </c>
      <c r="C796" s="12" t="s">
        <v>39</v>
      </c>
      <c r="D796" s="12">
        <f t="shared" si="36"/>
        <v>2024</v>
      </c>
      <c r="E796" s="12">
        <f t="shared" si="37"/>
        <v>1</v>
      </c>
      <c r="F796" s="13">
        <v>45313</v>
      </c>
      <c r="G796" s="14">
        <v>0.24374999999999999</v>
      </c>
      <c r="H796" s="14">
        <v>0.25486111111111109</v>
      </c>
      <c r="I796" s="15">
        <v>16</v>
      </c>
      <c r="J796" s="12" t="s">
        <v>15</v>
      </c>
      <c r="K796" s="12" t="s">
        <v>31</v>
      </c>
      <c r="L796" s="16">
        <v>5</v>
      </c>
      <c r="M796" s="15">
        <v>3.83</v>
      </c>
      <c r="N796" s="15">
        <v>9.25</v>
      </c>
      <c r="O796" s="15">
        <v>1.2</v>
      </c>
      <c r="P796" s="12" t="b">
        <v>0</v>
      </c>
      <c r="Q796" s="19">
        <f t="shared" si="38"/>
        <v>10.45</v>
      </c>
    </row>
    <row r="797" spans="1:17" x14ac:dyDescent="0.25">
      <c r="A797" s="12">
        <v>758816</v>
      </c>
      <c r="B797" s="12" t="s">
        <v>26</v>
      </c>
      <c r="C797" s="12" t="s">
        <v>37</v>
      </c>
      <c r="D797" s="12">
        <f t="shared" si="36"/>
        <v>2025</v>
      </c>
      <c r="E797" s="12">
        <f t="shared" si="37"/>
        <v>3</v>
      </c>
      <c r="F797" s="13">
        <v>45739</v>
      </c>
      <c r="G797" s="14">
        <v>0.24374999999999999</v>
      </c>
      <c r="H797" s="14">
        <v>0.25763888888888892</v>
      </c>
      <c r="I797" s="15">
        <v>20</v>
      </c>
      <c r="J797" s="12" t="s">
        <v>15</v>
      </c>
      <c r="K797" s="12" t="s">
        <v>16</v>
      </c>
      <c r="L797" s="16">
        <v>1</v>
      </c>
      <c r="M797" s="15">
        <v>13.15</v>
      </c>
      <c r="N797" s="15">
        <v>4.25</v>
      </c>
      <c r="O797" s="15">
        <v>4.8499999999999996</v>
      </c>
      <c r="P797" s="12" t="b">
        <v>1</v>
      </c>
      <c r="Q797" s="19">
        <f t="shared" si="38"/>
        <v>9.1</v>
      </c>
    </row>
    <row r="798" spans="1:17" x14ac:dyDescent="0.25">
      <c r="A798" s="12">
        <v>970969</v>
      </c>
      <c r="B798" s="12" t="s">
        <v>23</v>
      </c>
      <c r="C798" s="12" t="s">
        <v>17</v>
      </c>
      <c r="D798" s="12">
        <f t="shared" si="36"/>
        <v>2024</v>
      </c>
      <c r="E798" s="12">
        <f t="shared" si="37"/>
        <v>11</v>
      </c>
      <c r="F798" s="13">
        <v>45610</v>
      </c>
      <c r="G798" s="14">
        <v>0.70138888888888884</v>
      </c>
      <c r="H798" s="14">
        <v>0.73611111111111116</v>
      </c>
      <c r="I798" s="15">
        <v>50</v>
      </c>
      <c r="J798" s="12" t="s">
        <v>21</v>
      </c>
      <c r="K798" s="12" t="s">
        <v>31</v>
      </c>
      <c r="L798" s="16">
        <v>5</v>
      </c>
      <c r="M798" s="15">
        <v>3.77</v>
      </c>
      <c r="N798" s="15">
        <v>10.75</v>
      </c>
      <c r="O798" s="15">
        <v>0.52</v>
      </c>
      <c r="P798" s="12" t="b">
        <v>0</v>
      </c>
      <c r="Q798" s="19">
        <f t="shared" si="38"/>
        <v>11.27</v>
      </c>
    </row>
    <row r="799" spans="1:17" x14ac:dyDescent="0.25">
      <c r="A799" s="12">
        <v>721826</v>
      </c>
      <c r="B799" s="12" t="s">
        <v>25</v>
      </c>
      <c r="C799" s="12" t="s">
        <v>32</v>
      </c>
      <c r="D799" s="12">
        <f t="shared" si="36"/>
        <v>2024</v>
      </c>
      <c r="E799" s="12">
        <f t="shared" si="37"/>
        <v>6</v>
      </c>
      <c r="F799" s="13">
        <v>45446</v>
      </c>
      <c r="G799" s="14">
        <v>0.30624999999999997</v>
      </c>
      <c r="H799" s="14">
        <v>0.32013888888888892</v>
      </c>
      <c r="I799" s="15">
        <v>20</v>
      </c>
      <c r="J799" s="12" t="s">
        <v>21</v>
      </c>
      <c r="K799" s="12" t="s">
        <v>28</v>
      </c>
      <c r="L799" s="16">
        <v>1</v>
      </c>
      <c r="M799" s="15">
        <v>10.14</v>
      </c>
      <c r="N799" s="15">
        <v>5.75</v>
      </c>
      <c r="O799" s="15">
        <v>1.1299999999999999</v>
      </c>
      <c r="P799" s="12" t="b">
        <v>0</v>
      </c>
      <c r="Q799" s="19">
        <f t="shared" si="38"/>
        <v>6.88</v>
      </c>
    </row>
    <row r="800" spans="1:17" x14ac:dyDescent="0.25">
      <c r="A800" s="12">
        <v>975224</v>
      </c>
      <c r="B800" s="12" t="s">
        <v>38</v>
      </c>
      <c r="C800" s="12" t="s">
        <v>30</v>
      </c>
      <c r="D800" s="12">
        <f t="shared" si="36"/>
        <v>2024</v>
      </c>
      <c r="E800" s="12">
        <f t="shared" si="37"/>
        <v>1</v>
      </c>
      <c r="F800" s="13">
        <v>45308</v>
      </c>
      <c r="G800" s="14">
        <v>0.10486111111111111</v>
      </c>
      <c r="H800" s="14">
        <v>0.11319444444444444</v>
      </c>
      <c r="I800" s="15">
        <v>12</v>
      </c>
      <c r="J800" s="12" t="s">
        <v>15</v>
      </c>
      <c r="K800" s="12" t="s">
        <v>18</v>
      </c>
      <c r="L800" s="16">
        <v>3</v>
      </c>
      <c r="M800" s="15">
        <v>5.36</v>
      </c>
      <c r="N800" s="15">
        <v>6.75</v>
      </c>
      <c r="O800" s="15">
        <v>2.1</v>
      </c>
      <c r="P800" s="12" t="b">
        <v>0</v>
      </c>
      <c r="Q800" s="19">
        <f t="shared" si="38"/>
        <v>8.85</v>
      </c>
    </row>
    <row r="801" spans="1:17" x14ac:dyDescent="0.25">
      <c r="A801" s="12">
        <v>276953</v>
      </c>
      <c r="B801" s="12" t="s">
        <v>35</v>
      </c>
      <c r="C801" s="12" t="s">
        <v>24</v>
      </c>
      <c r="D801" s="12">
        <f t="shared" si="36"/>
        <v>2025</v>
      </c>
      <c r="E801" s="12">
        <f t="shared" si="37"/>
        <v>4</v>
      </c>
      <c r="F801" s="13">
        <v>45772</v>
      </c>
      <c r="G801" s="14">
        <v>1.7361111111111112E-2</v>
      </c>
      <c r="H801" s="14">
        <v>6.1805555555555558E-2</v>
      </c>
      <c r="I801" s="15">
        <v>64</v>
      </c>
      <c r="J801" s="12" t="s">
        <v>21</v>
      </c>
      <c r="K801" s="12" t="s">
        <v>16</v>
      </c>
      <c r="L801" s="16">
        <v>0</v>
      </c>
      <c r="M801" s="15">
        <v>23.97</v>
      </c>
      <c r="N801" s="15">
        <v>4.5</v>
      </c>
      <c r="O801" s="15">
        <v>0.51</v>
      </c>
      <c r="P801" s="12" t="b">
        <v>0</v>
      </c>
      <c r="Q801" s="19">
        <f t="shared" si="38"/>
        <v>5.01</v>
      </c>
    </row>
    <row r="802" spans="1:17" x14ac:dyDescent="0.25">
      <c r="A802" s="12">
        <v>694797</v>
      </c>
      <c r="B802" s="12" t="s">
        <v>13</v>
      </c>
      <c r="C802" s="12" t="s">
        <v>14</v>
      </c>
      <c r="D802" s="12">
        <f t="shared" si="36"/>
        <v>2025</v>
      </c>
      <c r="E802" s="12">
        <f t="shared" si="37"/>
        <v>2</v>
      </c>
      <c r="F802" s="13">
        <v>45700</v>
      </c>
      <c r="G802" s="14">
        <v>0.42986111111111108</v>
      </c>
      <c r="H802" s="14">
        <v>0.47500000000000003</v>
      </c>
      <c r="I802" s="15">
        <v>65</v>
      </c>
      <c r="J802" s="12" t="s">
        <v>21</v>
      </c>
      <c r="K802" s="12" t="s">
        <v>31</v>
      </c>
      <c r="L802" s="16">
        <v>0</v>
      </c>
      <c r="M802" s="15">
        <v>6</v>
      </c>
      <c r="N802" s="15">
        <v>4.5</v>
      </c>
      <c r="O802" s="15">
        <v>0.61</v>
      </c>
      <c r="P802" s="12" t="b">
        <v>0</v>
      </c>
      <c r="Q802" s="19">
        <f t="shared" si="38"/>
        <v>5.1100000000000003</v>
      </c>
    </row>
    <row r="803" spans="1:17" x14ac:dyDescent="0.25">
      <c r="A803" s="12">
        <v>952924</v>
      </c>
      <c r="B803" s="12" t="s">
        <v>26</v>
      </c>
      <c r="C803" s="12" t="s">
        <v>32</v>
      </c>
      <c r="D803" s="12">
        <f t="shared" si="36"/>
        <v>2025</v>
      </c>
      <c r="E803" s="12">
        <f t="shared" si="37"/>
        <v>1</v>
      </c>
      <c r="F803" s="13">
        <v>45675</v>
      </c>
      <c r="G803" s="14">
        <v>0.83124999999999993</v>
      </c>
      <c r="H803" s="14">
        <v>0.87152777777777779</v>
      </c>
      <c r="I803" s="15">
        <v>58</v>
      </c>
      <c r="J803" s="12" t="s">
        <v>15</v>
      </c>
      <c r="K803" s="12" t="s">
        <v>31</v>
      </c>
      <c r="L803" s="16">
        <v>1</v>
      </c>
      <c r="M803" s="15">
        <v>15.2</v>
      </c>
      <c r="N803" s="15">
        <v>4.25</v>
      </c>
      <c r="O803" s="15">
        <v>4.9800000000000004</v>
      </c>
      <c r="P803" s="12" t="b">
        <v>1</v>
      </c>
      <c r="Q803" s="19">
        <f t="shared" si="38"/>
        <v>9.23</v>
      </c>
    </row>
    <row r="804" spans="1:17" x14ac:dyDescent="0.25">
      <c r="A804" s="12">
        <v>396712</v>
      </c>
      <c r="B804" s="12" t="s">
        <v>19</v>
      </c>
      <c r="C804" s="12" t="s">
        <v>24</v>
      </c>
      <c r="D804" s="12">
        <f t="shared" si="36"/>
        <v>2024</v>
      </c>
      <c r="E804" s="12">
        <f t="shared" si="37"/>
        <v>5</v>
      </c>
      <c r="F804" s="13">
        <v>45432</v>
      </c>
      <c r="G804" s="14">
        <v>9.7222222222222224E-2</v>
      </c>
      <c r="H804" s="14">
        <v>0.14027777777777778</v>
      </c>
      <c r="I804" s="15">
        <v>62</v>
      </c>
      <c r="J804" s="12" t="s">
        <v>15</v>
      </c>
      <c r="K804" s="12" t="s">
        <v>18</v>
      </c>
      <c r="L804" s="16">
        <v>2</v>
      </c>
      <c r="M804" s="15">
        <v>24.42</v>
      </c>
      <c r="N804" s="15">
        <v>5.5</v>
      </c>
      <c r="O804" s="15">
        <v>0.71</v>
      </c>
      <c r="P804" s="12" t="b">
        <v>0</v>
      </c>
      <c r="Q804" s="19">
        <f t="shared" si="38"/>
        <v>6.21</v>
      </c>
    </row>
    <row r="805" spans="1:17" x14ac:dyDescent="0.25">
      <c r="A805" s="12">
        <v>572883</v>
      </c>
      <c r="B805" s="12" t="s">
        <v>19</v>
      </c>
      <c r="C805" s="12" t="s">
        <v>37</v>
      </c>
      <c r="D805" s="12">
        <f t="shared" si="36"/>
        <v>2025</v>
      </c>
      <c r="E805" s="12">
        <f t="shared" si="37"/>
        <v>3</v>
      </c>
      <c r="F805" s="13">
        <v>45744</v>
      </c>
      <c r="G805" s="14">
        <v>0.75416666666666676</v>
      </c>
      <c r="H805" s="14">
        <v>0.80138888888888893</v>
      </c>
      <c r="I805" s="15">
        <v>68</v>
      </c>
      <c r="J805" s="12" t="s">
        <v>15</v>
      </c>
      <c r="K805" s="12" t="s">
        <v>18</v>
      </c>
      <c r="L805" s="16">
        <v>3</v>
      </c>
      <c r="M805" s="15">
        <v>3.76</v>
      </c>
      <c r="N805" s="15">
        <v>6.75</v>
      </c>
      <c r="O805" s="15">
        <v>0.97</v>
      </c>
      <c r="P805" s="12" t="b">
        <v>0</v>
      </c>
      <c r="Q805" s="19">
        <f t="shared" si="38"/>
        <v>7.72</v>
      </c>
    </row>
    <row r="806" spans="1:17" x14ac:dyDescent="0.25">
      <c r="A806" s="12">
        <v>826687</v>
      </c>
      <c r="B806" s="12" t="s">
        <v>33</v>
      </c>
      <c r="C806" s="12" t="s">
        <v>30</v>
      </c>
      <c r="D806" s="12">
        <f t="shared" si="36"/>
        <v>2024</v>
      </c>
      <c r="E806" s="12">
        <f t="shared" si="37"/>
        <v>10</v>
      </c>
      <c r="F806" s="13">
        <v>45589</v>
      </c>
      <c r="G806" s="14">
        <v>0.86944444444444446</v>
      </c>
      <c r="H806" s="14">
        <v>0.91388888888888886</v>
      </c>
      <c r="I806" s="15">
        <v>64</v>
      </c>
      <c r="J806" s="12" t="s">
        <v>21</v>
      </c>
      <c r="K806" s="12" t="s">
        <v>18</v>
      </c>
      <c r="L806" s="16">
        <v>0</v>
      </c>
      <c r="M806" s="15">
        <v>14.15</v>
      </c>
      <c r="N806" s="15">
        <v>4.5</v>
      </c>
      <c r="O806" s="15">
        <v>0.16</v>
      </c>
      <c r="P806" s="12" t="b">
        <v>0</v>
      </c>
      <c r="Q806" s="19">
        <f t="shared" si="38"/>
        <v>4.66</v>
      </c>
    </row>
    <row r="807" spans="1:17" x14ac:dyDescent="0.25">
      <c r="A807" s="12">
        <v>346249</v>
      </c>
      <c r="B807" s="12" t="s">
        <v>36</v>
      </c>
      <c r="C807" s="12" t="s">
        <v>37</v>
      </c>
      <c r="D807" s="12">
        <f t="shared" si="36"/>
        <v>2025</v>
      </c>
      <c r="E807" s="12">
        <f t="shared" si="37"/>
        <v>4</v>
      </c>
      <c r="F807" s="13">
        <v>45762</v>
      </c>
      <c r="G807" s="14">
        <v>0.98472222222222217</v>
      </c>
      <c r="H807" s="14">
        <v>4.4444444444444446E-2</v>
      </c>
      <c r="I807" s="15">
        <v>86</v>
      </c>
      <c r="J807" s="12" t="s">
        <v>15</v>
      </c>
      <c r="K807" s="12" t="s">
        <v>18</v>
      </c>
      <c r="L807" s="16">
        <v>2</v>
      </c>
      <c r="M807" s="15">
        <v>12.86</v>
      </c>
      <c r="N807" s="15">
        <v>5.5</v>
      </c>
      <c r="O807" s="15">
        <v>1.1399999999999999</v>
      </c>
      <c r="P807" s="12" t="b">
        <v>0</v>
      </c>
      <c r="Q807" s="19">
        <f t="shared" si="38"/>
        <v>6.64</v>
      </c>
    </row>
    <row r="808" spans="1:17" x14ac:dyDescent="0.25">
      <c r="A808" s="12">
        <v>513869</v>
      </c>
      <c r="B808" s="12" t="s">
        <v>25</v>
      </c>
      <c r="C808" s="12" t="s">
        <v>34</v>
      </c>
      <c r="D808" s="12">
        <f t="shared" si="36"/>
        <v>2025</v>
      </c>
      <c r="E808" s="12">
        <f t="shared" si="37"/>
        <v>3</v>
      </c>
      <c r="F808" s="13">
        <v>45726</v>
      </c>
      <c r="G808" s="14">
        <v>0.62291666666666667</v>
      </c>
      <c r="H808" s="14">
        <v>0.6333333333333333</v>
      </c>
      <c r="I808" s="15">
        <v>15</v>
      </c>
      <c r="J808" s="12" t="s">
        <v>15</v>
      </c>
      <c r="K808" s="12" t="s">
        <v>28</v>
      </c>
      <c r="L808" s="16">
        <v>1</v>
      </c>
      <c r="M808" s="15">
        <v>12.84</v>
      </c>
      <c r="N808" s="15">
        <v>4.25</v>
      </c>
      <c r="O808" s="15">
        <v>2.79</v>
      </c>
      <c r="P808" s="12" t="b">
        <v>0</v>
      </c>
      <c r="Q808" s="19">
        <f t="shared" si="38"/>
        <v>7.04</v>
      </c>
    </row>
    <row r="809" spans="1:17" x14ac:dyDescent="0.25">
      <c r="A809" s="12">
        <v>590822</v>
      </c>
      <c r="B809" s="12" t="s">
        <v>23</v>
      </c>
      <c r="C809" s="12" t="s">
        <v>27</v>
      </c>
      <c r="D809" s="12">
        <f t="shared" si="36"/>
        <v>2024</v>
      </c>
      <c r="E809" s="12">
        <f t="shared" si="37"/>
        <v>9</v>
      </c>
      <c r="F809" s="13">
        <v>45538</v>
      </c>
      <c r="G809" s="14">
        <v>0.46736111111111112</v>
      </c>
      <c r="H809" s="14">
        <v>0.52083333333333337</v>
      </c>
      <c r="I809" s="15">
        <v>77</v>
      </c>
      <c r="J809" s="12" t="s">
        <v>21</v>
      </c>
      <c r="K809" s="12" t="s">
        <v>16</v>
      </c>
      <c r="L809" s="16">
        <v>2</v>
      </c>
      <c r="M809" s="15">
        <v>3.36</v>
      </c>
      <c r="N809" s="15">
        <v>7</v>
      </c>
      <c r="O809" s="15">
        <v>0.13</v>
      </c>
      <c r="P809" s="12" t="b">
        <v>0</v>
      </c>
      <c r="Q809" s="19">
        <f t="shared" si="38"/>
        <v>7.13</v>
      </c>
    </row>
    <row r="810" spans="1:17" x14ac:dyDescent="0.25">
      <c r="A810" s="12">
        <v>234082</v>
      </c>
      <c r="B810" s="12" t="s">
        <v>36</v>
      </c>
      <c r="C810" s="12" t="s">
        <v>32</v>
      </c>
      <c r="D810" s="12">
        <f t="shared" si="36"/>
        <v>2024</v>
      </c>
      <c r="E810" s="12">
        <f t="shared" si="37"/>
        <v>10</v>
      </c>
      <c r="F810" s="13">
        <v>45572</v>
      </c>
      <c r="G810" s="14">
        <v>7.9861111111111105E-2</v>
      </c>
      <c r="H810" s="14">
        <v>0.125</v>
      </c>
      <c r="I810" s="15">
        <v>65</v>
      </c>
      <c r="J810" s="12" t="s">
        <v>21</v>
      </c>
      <c r="K810" s="12" t="s">
        <v>28</v>
      </c>
      <c r="L810" s="16">
        <v>4</v>
      </c>
      <c r="M810" s="15">
        <v>20.82</v>
      </c>
      <c r="N810" s="15">
        <v>9.5</v>
      </c>
      <c r="O810" s="15">
        <v>2.78</v>
      </c>
      <c r="P810" s="12" t="b">
        <v>0</v>
      </c>
      <c r="Q810" s="19">
        <f t="shared" si="38"/>
        <v>12.28</v>
      </c>
    </row>
    <row r="811" spans="1:17" x14ac:dyDescent="0.25">
      <c r="A811" s="12">
        <v>642085</v>
      </c>
      <c r="B811" s="12" t="s">
        <v>25</v>
      </c>
      <c r="C811" s="12" t="s">
        <v>24</v>
      </c>
      <c r="D811" s="12">
        <f t="shared" si="36"/>
        <v>2024</v>
      </c>
      <c r="E811" s="12">
        <f t="shared" si="37"/>
        <v>5</v>
      </c>
      <c r="F811" s="13">
        <v>45420</v>
      </c>
      <c r="G811" s="14">
        <v>0.14652777777777778</v>
      </c>
      <c r="H811" s="14">
        <v>0.18124999999999999</v>
      </c>
      <c r="I811" s="15">
        <v>50</v>
      </c>
      <c r="J811" s="12" t="s">
        <v>21</v>
      </c>
      <c r="K811" s="12" t="s">
        <v>16</v>
      </c>
      <c r="L811" s="16">
        <v>4</v>
      </c>
      <c r="M811" s="15">
        <v>21.4</v>
      </c>
      <c r="N811" s="15">
        <v>9.5</v>
      </c>
      <c r="O811" s="15">
        <v>1.97</v>
      </c>
      <c r="P811" s="12" t="b">
        <v>0</v>
      </c>
      <c r="Q811" s="19">
        <f t="shared" si="38"/>
        <v>11.47</v>
      </c>
    </row>
    <row r="812" spans="1:17" x14ac:dyDescent="0.25">
      <c r="A812" s="12">
        <v>936994</v>
      </c>
      <c r="B812" s="12" t="s">
        <v>36</v>
      </c>
      <c r="C812" s="12" t="s">
        <v>14</v>
      </c>
      <c r="D812" s="12">
        <f t="shared" si="36"/>
        <v>2024</v>
      </c>
      <c r="E812" s="12">
        <f t="shared" si="37"/>
        <v>5</v>
      </c>
      <c r="F812" s="13">
        <v>45438</v>
      </c>
      <c r="G812" s="14">
        <v>0.73819444444444438</v>
      </c>
      <c r="H812" s="14">
        <v>0.7583333333333333</v>
      </c>
      <c r="I812" s="15">
        <v>29</v>
      </c>
      <c r="J812" s="12" t="s">
        <v>15</v>
      </c>
      <c r="K812" s="12" t="s">
        <v>16</v>
      </c>
      <c r="L812" s="16">
        <v>1</v>
      </c>
      <c r="M812" s="15">
        <v>1.38</v>
      </c>
      <c r="N812" s="15">
        <v>4.25</v>
      </c>
      <c r="O812" s="15">
        <v>1.3</v>
      </c>
      <c r="P812" s="12" t="b">
        <v>1</v>
      </c>
      <c r="Q812" s="19">
        <f t="shared" si="38"/>
        <v>5.55</v>
      </c>
    </row>
    <row r="813" spans="1:17" x14ac:dyDescent="0.25">
      <c r="A813" s="12">
        <v>840255</v>
      </c>
      <c r="B813" s="12" t="s">
        <v>36</v>
      </c>
      <c r="C813" s="12" t="s">
        <v>24</v>
      </c>
      <c r="D813" s="12">
        <f t="shared" si="36"/>
        <v>2024</v>
      </c>
      <c r="E813" s="12">
        <f t="shared" si="37"/>
        <v>3</v>
      </c>
      <c r="F813" s="13">
        <v>45382</v>
      </c>
      <c r="G813" s="14">
        <v>0.11805555555555557</v>
      </c>
      <c r="H813" s="14">
        <v>0.16874999999999998</v>
      </c>
      <c r="I813" s="15">
        <v>73</v>
      </c>
      <c r="J813" s="12" t="s">
        <v>15</v>
      </c>
      <c r="K813" s="12" t="s">
        <v>31</v>
      </c>
      <c r="L813" s="16">
        <v>2</v>
      </c>
      <c r="M813" s="15">
        <v>24.73</v>
      </c>
      <c r="N813" s="15">
        <v>5.5</v>
      </c>
      <c r="O813" s="15">
        <v>2.8</v>
      </c>
      <c r="P813" s="12" t="b">
        <v>1</v>
      </c>
      <c r="Q813" s="19">
        <f t="shared" si="38"/>
        <v>8.3000000000000007</v>
      </c>
    </row>
    <row r="814" spans="1:17" x14ac:dyDescent="0.25">
      <c r="A814" s="12">
        <v>579995</v>
      </c>
      <c r="B814" s="12" t="s">
        <v>36</v>
      </c>
      <c r="C814" s="12" t="s">
        <v>27</v>
      </c>
      <c r="D814" s="12">
        <f t="shared" si="36"/>
        <v>2024</v>
      </c>
      <c r="E814" s="12">
        <f t="shared" si="37"/>
        <v>4</v>
      </c>
      <c r="F814" s="13">
        <v>45406</v>
      </c>
      <c r="G814" s="14">
        <v>0.99652777777777779</v>
      </c>
      <c r="H814" s="14">
        <v>1.3888888888888888E-2</v>
      </c>
      <c r="I814" s="15">
        <v>25</v>
      </c>
      <c r="J814" s="12" t="s">
        <v>21</v>
      </c>
      <c r="K814" s="12" t="s">
        <v>18</v>
      </c>
      <c r="L814" s="16">
        <v>1</v>
      </c>
      <c r="M814" s="15">
        <v>21.77</v>
      </c>
      <c r="N814" s="15">
        <v>5.75</v>
      </c>
      <c r="O814" s="15">
        <v>0.54</v>
      </c>
      <c r="P814" s="12" t="b">
        <v>0</v>
      </c>
      <c r="Q814" s="19">
        <f t="shared" si="38"/>
        <v>6.29</v>
      </c>
    </row>
    <row r="815" spans="1:17" x14ac:dyDescent="0.25">
      <c r="A815" s="12">
        <v>276470</v>
      </c>
      <c r="B815" s="12" t="s">
        <v>29</v>
      </c>
      <c r="C815" s="12" t="s">
        <v>32</v>
      </c>
      <c r="D815" s="12">
        <f t="shared" si="36"/>
        <v>2025</v>
      </c>
      <c r="E815" s="12">
        <f t="shared" si="37"/>
        <v>3</v>
      </c>
      <c r="F815" s="13">
        <v>45729</v>
      </c>
      <c r="G815" s="14">
        <v>0.48680555555555555</v>
      </c>
      <c r="H815" s="14">
        <v>0.54513888888888895</v>
      </c>
      <c r="I815" s="15">
        <v>84</v>
      </c>
      <c r="J815" s="12" t="s">
        <v>15</v>
      </c>
      <c r="K815" s="12" t="s">
        <v>22</v>
      </c>
      <c r="L815" s="16">
        <v>0</v>
      </c>
      <c r="M815" s="15">
        <v>13.39</v>
      </c>
      <c r="N815" s="15">
        <v>3</v>
      </c>
      <c r="O815" s="15">
        <v>1.71</v>
      </c>
      <c r="P815" s="12" t="b">
        <v>0</v>
      </c>
      <c r="Q815" s="19">
        <f t="shared" si="38"/>
        <v>4.71</v>
      </c>
    </row>
    <row r="816" spans="1:17" x14ac:dyDescent="0.25">
      <c r="A816" s="12">
        <v>536646</v>
      </c>
      <c r="B816" s="12" t="s">
        <v>13</v>
      </c>
      <c r="C816" s="12" t="s">
        <v>30</v>
      </c>
      <c r="D816" s="12">
        <f t="shared" si="36"/>
        <v>2025</v>
      </c>
      <c r="E816" s="12">
        <f t="shared" si="37"/>
        <v>1</v>
      </c>
      <c r="F816" s="13">
        <v>45678</v>
      </c>
      <c r="G816" s="14">
        <v>0.89374999999999993</v>
      </c>
      <c r="H816" s="14">
        <v>0.90902777777777777</v>
      </c>
      <c r="I816" s="15">
        <v>22</v>
      </c>
      <c r="J816" s="12" t="s">
        <v>21</v>
      </c>
      <c r="K816" s="12" t="s">
        <v>18</v>
      </c>
      <c r="L816" s="16">
        <v>2</v>
      </c>
      <c r="M816" s="15">
        <v>17.190000000000001</v>
      </c>
      <c r="N816" s="15">
        <v>7</v>
      </c>
      <c r="O816" s="15">
        <v>2.04</v>
      </c>
      <c r="P816" s="12" t="b">
        <v>0</v>
      </c>
      <c r="Q816" s="19">
        <f t="shared" si="38"/>
        <v>9.0399999999999991</v>
      </c>
    </row>
    <row r="817" spans="1:17" x14ac:dyDescent="0.25">
      <c r="A817" s="12">
        <v>513316</v>
      </c>
      <c r="B817" s="12" t="s">
        <v>25</v>
      </c>
      <c r="C817" s="12" t="s">
        <v>17</v>
      </c>
      <c r="D817" s="12">
        <f t="shared" si="36"/>
        <v>2024</v>
      </c>
      <c r="E817" s="12">
        <f t="shared" si="37"/>
        <v>3</v>
      </c>
      <c r="F817" s="13">
        <v>45374</v>
      </c>
      <c r="G817" s="14">
        <v>0.38680555555555557</v>
      </c>
      <c r="H817" s="14">
        <v>0.42222222222222222</v>
      </c>
      <c r="I817" s="15">
        <v>51</v>
      </c>
      <c r="J817" s="12" t="s">
        <v>15</v>
      </c>
      <c r="K817" s="12" t="s">
        <v>18</v>
      </c>
      <c r="L817" s="16">
        <v>0</v>
      </c>
      <c r="M817" s="15">
        <v>11.78</v>
      </c>
      <c r="N817" s="15">
        <v>3</v>
      </c>
      <c r="O817" s="15">
        <v>3.54</v>
      </c>
      <c r="P817" s="12" t="b">
        <v>1</v>
      </c>
      <c r="Q817" s="19">
        <f t="shared" si="38"/>
        <v>6.54</v>
      </c>
    </row>
    <row r="818" spans="1:17" x14ac:dyDescent="0.25">
      <c r="A818" s="12">
        <v>603164</v>
      </c>
      <c r="B818" s="12" t="s">
        <v>36</v>
      </c>
      <c r="C818" s="12" t="s">
        <v>32</v>
      </c>
      <c r="D818" s="12">
        <f t="shared" si="36"/>
        <v>2025</v>
      </c>
      <c r="E818" s="12">
        <f t="shared" si="37"/>
        <v>4</v>
      </c>
      <c r="F818" s="13">
        <v>45753</v>
      </c>
      <c r="G818" s="14">
        <v>0.53194444444444444</v>
      </c>
      <c r="H818" s="14">
        <v>0.53888888888888886</v>
      </c>
      <c r="I818" s="15">
        <v>10</v>
      </c>
      <c r="J818" s="12" t="s">
        <v>21</v>
      </c>
      <c r="K818" s="12" t="s">
        <v>18</v>
      </c>
      <c r="L818" s="16">
        <v>5</v>
      </c>
      <c r="M818" s="15">
        <v>15.75</v>
      </c>
      <c r="N818" s="15">
        <v>10.75</v>
      </c>
      <c r="O818" s="15">
        <v>2.27</v>
      </c>
      <c r="P818" s="12" t="b">
        <v>1</v>
      </c>
      <c r="Q818" s="19">
        <f t="shared" si="38"/>
        <v>13.02</v>
      </c>
    </row>
    <row r="819" spans="1:17" x14ac:dyDescent="0.25">
      <c r="A819" s="12">
        <v>867080</v>
      </c>
      <c r="B819" s="12" t="s">
        <v>38</v>
      </c>
      <c r="C819" s="12" t="s">
        <v>34</v>
      </c>
      <c r="D819" s="12">
        <f t="shared" si="36"/>
        <v>2024</v>
      </c>
      <c r="E819" s="12">
        <f t="shared" si="37"/>
        <v>6</v>
      </c>
      <c r="F819" s="13">
        <v>45456</v>
      </c>
      <c r="G819" s="14">
        <v>0.17291666666666669</v>
      </c>
      <c r="H819" s="14">
        <v>0.18402777777777779</v>
      </c>
      <c r="I819" s="15">
        <v>16</v>
      </c>
      <c r="J819" s="12" t="s">
        <v>21</v>
      </c>
      <c r="K819" s="12" t="s">
        <v>28</v>
      </c>
      <c r="L819" s="16">
        <v>0</v>
      </c>
      <c r="M819" s="15">
        <v>18.72</v>
      </c>
      <c r="N819" s="15">
        <v>4.5</v>
      </c>
      <c r="O819" s="15">
        <v>1.64</v>
      </c>
      <c r="P819" s="12" t="b">
        <v>0</v>
      </c>
      <c r="Q819" s="19">
        <f t="shared" si="38"/>
        <v>6.14</v>
      </c>
    </row>
    <row r="820" spans="1:17" x14ac:dyDescent="0.25">
      <c r="A820" s="12">
        <v>731548</v>
      </c>
      <c r="B820" s="12" t="s">
        <v>33</v>
      </c>
      <c r="C820" s="12" t="s">
        <v>27</v>
      </c>
      <c r="D820" s="12">
        <f t="shared" si="36"/>
        <v>2024</v>
      </c>
      <c r="E820" s="12">
        <f t="shared" si="37"/>
        <v>11</v>
      </c>
      <c r="F820" s="13">
        <v>45601</v>
      </c>
      <c r="G820" s="14">
        <v>0.80208333333333337</v>
      </c>
      <c r="H820" s="14">
        <v>0.83124999999999993</v>
      </c>
      <c r="I820" s="15">
        <v>42</v>
      </c>
      <c r="J820" s="12" t="s">
        <v>15</v>
      </c>
      <c r="K820" s="12" t="s">
        <v>16</v>
      </c>
      <c r="L820" s="16">
        <v>3</v>
      </c>
      <c r="M820" s="15">
        <v>2.69</v>
      </c>
      <c r="N820" s="15">
        <v>6.75</v>
      </c>
      <c r="O820" s="15">
        <v>2.56</v>
      </c>
      <c r="P820" s="12" t="b">
        <v>0</v>
      </c>
      <c r="Q820" s="19">
        <f t="shared" si="38"/>
        <v>9.31</v>
      </c>
    </row>
    <row r="821" spans="1:17" x14ac:dyDescent="0.25">
      <c r="A821" s="12">
        <v>270855</v>
      </c>
      <c r="B821" s="12" t="s">
        <v>33</v>
      </c>
      <c r="C821" s="12" t="s">
        <v>24</v>
      </c>
      <c r="D821" s="12">
        <f t="shared" si="36"/>
        <v>2024</v>
      </c>
      <c r="E821" s="12">
        <f t="shared" si="37"/>
        <v>8</v>
      </c>
      <c r="F821" s="13">
        <v>45513</v>
      </c>
      <c r="G821" s="14">
        <v>0.31597222222222221</v>
      </c>
      <c r="H821" s="14">
        <v>0.33611111111111108</v>
      </c>
      <c r="I821" s="15">
        <v>29</v>
      </c>
      <c r="J821" s="12" t="s">
        <v>15</v>
      </c>
      <c r="K821" s="12" t="s">
        <v>28</v>
      </c>
      <c r="L821" s="16">
        <v>3</v>
      </c>
      <c r="M821" s="15">
        <v>20.13</v>
      </c>
      <c r="N821" s="15">
        <v>6.75</v>
      </c>
      <c r="O821" s="15">
        <v>2.21</v>
      </c>
      <c r="P821" s="12" t="b">
        <v>0</v>
      </c>
      <c r="Q821" s="19">
        <f t="shared" si="38"/>
        <v>8.9600000000000009</v>
      </c>
    </row>
    <row r="822" spans="1:17" x14ac:dyDescent="0.25">
      <c r="A822" s="12">
        <v>425164</v>
      </c>
      <c r="B822" s="12" t="s">
        <v>38</v>
      </c>
      <c r="C822" s="12" t="s">
        <v>34</v>
      </c>
      <c r="D822" s="12">
        <f t="shared" si="36"/>
        <v>2024</v>
      </c>
      <c r="E822" s="12">
        <f t="shared" si="37"/>
        <v>10</v>
      </c>
      <c r="F822" s="13">
        <v>45570</v>
      </c>
      <c r="G822" s="14">
        <v>0.87777777777777777</v>
      </c>
      <c r="H822" s="14">
        <v>0.8930555555555556</v>
      </c>
      <c r="I822" s="15">
        <v>22</v>
      </c>
      <c r="J822" s="12" t="s">
        <v>21</v>
      </c>
      <c r="K822" s="12" t="s">
        <v>22</v>
      </c>
      <c r="L822" s="16">
        <v>1</v>
      </c>
      <c r="M822" s="15">
        <v>12.5</v>
      </c>
      <c r="N822" s="15">
        <v>5.75</v>
      </c>
      <c r="O822" s="15">
        <v>4.43</v>
      </c>
      <c r="P822" s="12" t="b">
        <v>1</v>
      </c>
      <c r="Q822" s="19">
        <f t="shared" si="38"/>
        <v>10.18</v>
      </c>
    </row>
    <row r="823" spans="1:17" x14ac:dyDescent="0.25">
      <c r="A823" s="12">
        <v>599583</v>
      </c>
      <c r="B823" s="12" t="s">
        <v>26</v>
      </c>
      <c r="C823" s="12" t="s">
        <v>17</v>
      </c>
      <c r="D823" s="12">
        <f t="shared" si="36"/>
        <v>2025</v>
      </c>
      <c r="E823" s="12">
        <f t="shared" si="37"/>
        <v>4</v>
      </c>
      <c r="F823" s="13">
        <v>45758</v>
      </c>
      <c r="G823" s="14">
        <v>0.29791666666666666</v>
      </c>
      <c r="H823" s="14">
        <v>0.34236111111111112</v>
      </c>
      <c r="I823" s="15">
        <v>64</v>
      </c>
      <c r="J823" s="12" t="s">
        <v>15</v>
      </c>
      <c r="K823" s="12" t="s">
        <v>31</v>
      </c>
      <c r="L823" s="16">
        <v>2</v>
      </c>
      <c r="M823" s="15">
        <v>15.54</v>
      </c>
      <c r="N823" s="15">
        <v>5.5</v>
      </c>
      <c r="O823" s="15">
        <v>1.3</v>
      </c>
      <c r="P823" s="12" t="b">
        <v>0</v>
      </c>
      <c r="Q823" s="19">
        <f t="shared" si="38"/>
        <v>6.8</v>
      </c>
    </row>
    <row r="824" spans="1:17" x14ac:dyDescent="0.25">
      <c r="A824" s="12">
        <v>546711</v>
      </c>
      <c r="B824" s="12" t="s">
        <v>13</v>
      </c>
      <c r="C824" s="12" t="s">
        <v>14</v>
      </c>
      <c r="D824" s="12">
        <f t="shared" si="36"/>
        <v>2025</v>
      </c>
      <c r="E824" s="12">
        <f t="shared" si="37"/>
        <v>2</v>
      </c>
      <c r="F824" s="13">
        <v>45690</v>
      </c>
      <c r="G824" s="14">
        <v>0.72361111111111109</v>
      </c>
      <c r="H824" s="14">
        <v>0.76041666666666663</v>
      </c>
      <c r="I824" s="15">
        <v>53</v>
      </c>
      <c r="J824" s="12" t="s">
        <v>21</v>
      </c>
      <c r="K824" s="12" t="s">
        <v>16</v>
      </c>
      <c r="L824" s="16">
        <v>5</v>
      </c>
      <c r="M824" s="15">
        <v>17.309999999999999</v>
      </c>
      <c r="N824" s="15">
        <v>10.75</v>
      </c>
      <c r="O824" s="15">
        <v>0.78</v>
      </c>
      <c r="P824" s="12" t="b">
        <v>1</v>
      </c>
      <c r="Q824" s="19">
        <f t="shared" si="38"/>
        <v>11.53</v>
      </c>
    </row>
    <row r="825" spans="1:17" x14ac:dyDescent="0.25">
      <c r="A825" s="12">
        <v>619383</v>
      </c>
      <c r="B825" s="12" t="s">
        <v>29</v>
      </c>
      <c r="C825" s="12" t="s">
        <v>20</v>
      </c>
      <c r="D825" s="12">
        <f t="shared" si="36"/>
        <v>2024</v>
      </c>
      <c r="E825" s="12">
        <f t="shared" si="37"/>
        <v>3</v>
      </c>
      <c r="F825" s="13">
        <v>45357</v>
      </c>
      <c r="G825" s="14">
        <v>0.22083333333333333</v>
      </c>
      <c r="H825" s="14">
        <v>0.25347222222222221</v>
      </c>
      <c r="I825" s="15">
        <v>47</v>
      </c>
      <c r="J825" s="12" t="s">
        <v>21</v>
      </c>
      <c r="K825" s="12" t="s">
        <v>31</v>
      </c>
      <c r="L825" s="16">
        <v>0</v>
      </c>
      <c r="M825" s="15">
        <v>22.73</v>
      </c>
      <c r="N825" s="15">
        <v>4.5</v>
      </c>
      <c r="O825" s="15">
        <v>1.43</v>
      </c>
      <c r="P825" s="12" t="b">
        <v>0</v>
      </c>
      <c r="Q825" s="19">
        <f t="shared" si="38"/>
        <v>5.93</v>
      </c>
    </row>
    <row r="826" spans="1:17" x14ac:dyDescent="0.25">
      <c r="A826" s="12">
        <v>255825</v>
      </c>
      <c r="B826" s="12" t="s">
        <v>23</v>
      </c>
      <c r="C826" s="12" t="s">
        <v>32</v>
      </c>
      <c r="D826" s="12">
        <f t="shared" si="36"/>
        <v>2024</v>
      </c>
      <c r="E826" s="12">
        <f t="shared" si="37"/>
        <v>7</v>
      </c>
      <c r="F826" s="13">
        <v>45485</v>
      </c>
      <c r="G826" s="14">
        <v>0.13472222222222222</v>
      </c>
      <c r="H826" s="14">
        <v>0.1875</v>
      </c>
      <c r="I826" s="15">
        <v>76</v>
      </c>
      <c r="J826" s="12" t="s">
        <v>21</v>
      </c>
      <c r="K826" s="12" t="s">
        <v>28</v>
      </c>
      <c r="L826" s="16">
        <v>4</v>
      </c>
      <c r="M826" s="15">
        <v>1.67</v>
      </c>
      <c r="N826" s="15">
        <v>9.5</v>
      </c>
      <c r="O826" s="15">
        <v>0.23</v>
      </c>
      <c r="P826" s="12" t="b">
        <v>0</v>
      </c>
      <c r="Q826" s="19">
        <f t="shared" si="38"/>
        <v>9.73</v>
      </c>
    </row>
    <row r="827" spans="1:17" x14ac:dyDescent="0.25">
      <c r="A827" s="12">
        <v>147285</v>
      </c>
      <c r="B827" s="12" t="s">
        <v>29</v>
      </c>
      <c r="C827" s="12" t="s">
        <v>27</v>
      </c>
      <c r="D827" s="12">
        <f t="shared" si="36"/>
        <v>2025</v>
      </c>
      <c r="E827" s="12">
        <f t="shared" si="37"/>
        <v>1</v>
      </c>
      <c r="F827" s="13">
        <v>45688</v>
      </c>
      <c r="G827" s="14">
        <v>0.63472222222222219</v>
      </c>
      <c r="H827" s="14">
        <v>0.6791666666666667</v>
      </c>
      <c r="I827" s="15">
        <v>64</v>
      </c>
      <c r="J827" s="12" t="s">
        <v>21</v>
      </c>
      <c r="K827" s="12" t="s">
        <v>18</v>
      </c>
      <c r="L827" s="16">
        <v>3</v>
      </c>
      <c r="M827" s="15">
        <v>16.690000000000001</v>
      </c>
      <c r="N827" s="15">
        <v>8.25</v>
      </c>
      <c r="O827" s="15">
        <v>1.71</v>
      </c>
      <c r="P827" s="12" t="b">
        <v>0</v>
      </c>
      <c r="Q827" s="19">
        <f t="shared" si="38"/>
        <v>9.9600000000000009</v>
      </c>
    </row>
    <row r="828" spans="1:17" x14ac:dyDescent="0.25">
      <c r="A828" s="12">
        <v>365688</v>
      </c>
      <c r="B828" s="12" t="s">
        <v>25</v>
      </c>
      <c r="C828" s="12" t="s">
        <v>32</v>
      </c>
      <c r="D828" s="12">
        <f t="shared" si="36"/>
        <v>2025</v>
      </c>
      <c r="E828" s="12">
        <f t="shared" si="37"/>
        <v>3</v>
      </c>
      <c r="F828" s="13">
        <v>45746</v>
      </c>
      <c r="G828" s="14">
        <v>0.82361111111111107</v>
      </c>
      <c r="H828" s="14">
        <v>0.83750000000000002</v>
      </c>
      <c r="I828" s="15">
        <v>20</v>
      </c>
      <c r="J828" s="12" t="s">
        <v>15</v>
      </c>
      <c r="K828" s="12" t="s">
        <v>18</v>
      </c>
      <c r="L828" s="16">
        <v>5</v>
      </c>
      <c r="M828" s="15">
        <v>16.71</v>
      </c>
      <c r="N828" s="15">
        <v>9.25</v>
      </c>
      <c r="O828" s="15">
        <v>0.9</v>
      </c>
      <c r="P828" s="12" t="b">
        <v>1</v>
      </c>
      <c r="Q828" s="19">
        <f t="shared" si="38"/>
        <v>10.15</v>
      </c>
    </row>
    <row r="829" spans="1:17" x14ac:dyDescent="0.25">
      <c r="A829" s="12">
        <v>291059</v>
      </c>
      <c r="B829" s="12" t="s">
        <v>33</v>
      </c>
      <c r="C829" s="12" t="s">
        <v>14</v>
      </c>
      <c r="D829" s="12">
        <f t="shared" si="36"/>
        <v>2024</v>
      </c>
      <c r="E829" s="12">
        <f t="shared" si="37"/>
        <v>3</v>
      </c>
      <c r="F829" s="13">
        <v>45356</v>
      </c>
      <c r="G829" s="14">
        <v>0.69305555555555554</v>
      </c>
      <c r="H829" s="14">
        <v>0.7368055555555556</v>
      </c>
      <c r="I829" s="15">
        <v>63</v>
      </c>
      <c r="J829" s="12" t="s">
        <v>21</v>
      </c>
      <c r="K829" s="12" t="s">
        <v>28</v>
      </c>
      <c r="L829" s="16">
        <v>4</v>
      </c>
      <c r="M829" s="15">
        <v>18.239999999999998</v>
      </c>
      <c r="N829" s="15">
        <v>9.5</v>
      </c>
      <c r="O829" s="15">
        <v>2.27</v>
      </c>
      <c r="P829" s="12" t="b">
        <v>0</v>
      </c>
      <c r="Q829" s="19">
        <f t="shared" si="38"/>
        <v>11.77</v>
      </c>
    </row>
    <row r="830" spans="1:17" x14ac:dyDescent="0.25">
      <c r="A830" s="12">
        <v>571804</v>
      </c>
      <c r="B830" s="12" t="s">
        <v>38</v>
      </c>
      <c r="C830" s="12" t="s">
        <v>32</v>
      </c>
      <c r="D830" s="12">
        <f t="shared" si="36"/>
        <v>2024</v>
      </c>
      <c r="E830" s="12">
        <f t="shared" si="37"/>
        <v>9</v>
      </c>
      <c r="F830" s="13">
        <v>45557</v>
      </c>
      <c r="G830" s="14">
        <v>0.12222222222222223</v>
      </c>
      <c r="H830" s="14">
        <v>0.1451388888888889</v>
      </c>
      <c r="I830" s="15">
        <v>33</v>
      </c>
      <c r="J830" s="12" t="s">
        <v>15</v>
      </c>
      <c r="K830" s="12" t="s">
        <v>16</v>
      </c>
      <c r="L830" s="16">
        <v>0</v>
      </c>
      <c r="M830" s="15">
        <v>18.8</v>
      </c>
      <c r="N830" s="15">
        <v>3</v>
      </c>
      <c r="O830" s="15">
        <v>3.02</v>
      </c>
      <c r="P830" s="12" t="b">
        <v>1</v>
      </c>
      <c r="Q830" s="19">
        <f t="shared" si="38"/>
        <v>6.02</v>
      </c>
    </row>
    <row r="831" spans="1:17" x14ac:dyDescent="0.25">
      <c r="A831" s="12">
        <v>806120</v>
      </c>
      <c r="B831" s="12" t="s">
        <v>13</v>
      </c>
      <c r="C831" s="12" t="s">
        <v>24</v>
      </c>
      <c r="D831" s="12">
        <f t="shared" si="36"/>
        <v>2025</v>
      </c>
      <c r="E831" s="12">
        <f t="shared" si="37"/>
        <v>2</v>
      </c>
      <c r="F831" s="13">
        <v>45707</v>
      </c>
      <c r="G831" s="14">
        <v>6.1805555555555558E-2</v>
      </c>
      <c r="H831" s="14">
        <v>7.013888888888889E-2</v>
      </c>
      <c r="I831" s="15">
        <v>12</v>
      </c>
      <c r="J831" s="12" t="s">
        <v>15</v>
      </c>
      <c r="K831" s="12" t="s">
        <v>31</v>
      </c>
      <c r="L831" s="16">
        <v>0</v>
      </c>
      <c r="M831" s="15">
        <v>0.83</v>
      </c>
      <c r="N831" s="15">
        <v>3</v>
      </c>
      <c r="O831" s="15">
        <v>1.97</v>
      </c>
      <c r="P831" s="12" t="b">
        <v>0</v>
      </c>
      <c r="Q831" s="19">
        <f t="shared" si="38"/>
        <v>4.97</v>
      </c>
    </row>
    <row r="832" spans="1:17" x14ac:dyDescent="0.25">
      <c r="A832" s="12">
        <v>582515</v>
      </c>
      <c r="B832" s="12" t="s">
        <v>33</v>
      </c>
      <c r="C832" s="12" t="s">
        <v>17</v>
      </c>
      <c r="D832" s="12">
        <f t="shared" si="36"/>
        <v>2025</v>
      </c>
      <c r="E832" s="12">
        <f t="shared" si="37"/>
        <v>1</v>
      </c>
      <c r="F832" s="13">
        <v>45670</v>
      </c>
      <c r="G832" s="14">
        <v>4.7916666666666663E-2</v>
      </c>
      <c r="H832" s="14">
        <v>8.1250000000000003E-2</v>
      </c>
      <c r="I832" s="15">
        <v>48</v>
      </c>
      <c r="J832" s="12" t="s">
        <v>21</v>
      </c>
      <c r="K832" s="12" t="s">
        <v>31</v>
      </c>
      <c r="L832" s="16">
        <v>2</v>
      </c>
      <c r="M832" s="15">
        <v>2.65</v>
      </c>
      <c r="N832" s="15">
        <v>7</v>
      </c>
      <c r="O832" s="15">
        <v>0.41</v>
      </c>
      <c r="P832" s="12" t="b">
        <v>0</v>
      </c>
      <c r="Q832" s="19">
        <f t="shared" si="38"/>
        <v>7.41</v>
      </c>
    </row>
    <row r="833" spans="1:17" x14ac:dyDescent="0.25">
      <c r="A833" s="12">
        <v>300070</v>
      </c>
      <c r="B833" s="12" t="s">
        <v>13</v>
      </c>
      <c r="C833" s="12" t="s">
        <v>14</v>
      </c>
      <c r="D833" s="12">
        <f t="shared" si="36"/>
        <v>2024</v>
      </c>
      <c r="E833" s="12">
        <f t="shared" si="37"/>
        <v>5</v>
      </c>
      <c r="F833" s="13">
        <v>45438</v>
      </c>
      <c r="G833" s="14">
        <v>0.19513888888888889</v>
      </c>
      <c r="H833" s="14">
        <v>0.20416666666666669</v>
      </c>
      <c r="I833" s="15">
        <v>13</v>
      </c>
      <c r="J833" s="12" t="s">
        <v>15</v>
      </c>
      <c r="K833" s="12" t="s">
        <v>31</v>
      </c>
      <c r="L833" s="16">
        <v>5</v>
      </c>
      <c r="M833" s="15">
        <v>4.0599999999999996</v>
      </c>
      <c r="N833" s="15">
        <v>9.25</v>
      </c>
      <c r="O833" s="15">
        <v>1.21</v>
      </c>
      <c r="P833" s="12" t="b">
        <v>1</v>
      </c>
      <c r="Q833" s="19">
        <f t="shared" si="38"/>
        <v>10.46</v>
      </c>
    </row>
    <row r="834" spans="1:17" x14ac:dyDescent="0.25">
      <c r="A834" s="12">
        <v>982995</v>
      </c>
      <c r="B834" s="12" t="s">
        <v>29</v>
      </c>
      <c r="C834" s="12" t="s">
        <v>30</v>
      </c>
      <c r="D834" s="12">
        <f t="shared" si="36"/>
        <v>2024</v>
      </c>
      <c r="E834" s="12">
        <f t="shared" si="37"/>
        <v>3</v>
      </c>
      <c r="F834" s="13">
        <v>45358</v>
      </c>
      <c r="G834" s="14">
        <v>0.87083333333333324</v>
      </c>
      <c r="H834" s="14">
        <v>0.90416666666666667</v>
      </c>
      <c r="I834" s="15">
        <v>48</v>
      </c>
      <c r="J834" s="12" t="s">
        <v>21</v>
      </c>
      <c r="K834" s="12" t="s">
        <v>16</v>
      </c>
      <c r="L834" s="16">
        <v>3</v>
      </c>
      <c r="M834" s="15">
        <v>10.84</v>
      </c>
      <c r="N834" s="15">
        <v>8.25</v>
      </c>
      <c r="O834" s="15">
        <v>0.35</v>
      </c>
      <c r="P834" s="12" t="b">
        <v>0</v>
      </c>
      <c r="Q834" s="19">
        <f t="shared" si="38"/>
        <v>8.6</v>
      </c>
    </row>
    <row r="835" spans="1:17" x14ac:dyDescent="0.25">
      <c r="A835" s="12">
        <v>259826</v>
      </c>
      <c r="B835" s="12" t="s">
        <v>36</v>
      </c>
      <c r="C835" s="12" t="s">
        <v>39</v>
      </c>
      <c r="D835" s="12">
        <f t="shared" si="36"/>
        <v>2025</v>
      </c>
      <c r="E835" s="12">
        <f t="shared" si="37"/>
        <v>1</v>
      </c>
      <c r="F835" s="13">
        <v>45658</v>
      </c>
      <c r="G835" s="14">
        <v>0.21597222222222223</v>
      </c>
      <c r="H835" s="14">
        <v>0.22430555555555556</v>
      </c>
      <c r="I835" s="15">
        <v>12</v>
      </c>
      <c r="J835" s="12" t="s">
        <v>21</v>
      </c>
      <c r="K835" s="12" t="s">
        <v>22</v>
      </c>
      <c r="L835" s="16">
        <v>1</v>
      </c>
      <c r="M835" s="15">
        <v>5.43</v>
      </c>
      <c r="N835" s="15">
        <v>5.75</v>
      </c>
      <c r="O835" s="15">
        <v>1.71</v>
      </c>
      <c r="P835" s="12" t="b">
        <v>0</v>
      </c>
      <c r="Q835" s="19">
        <f t="shared" si="38"/>
        <v>7.46</v>
      </c>
    </row>
    <row r="836" spans="1:17" x14ac:dyDescent="0.25">
      <c r="A836" s="12">
        <v>974343</v>
      </c>
      <c r="B836" s="12" t="s">
        <v>33</v>
      </c>
      <c r="C836" s="12" t="s">
        <v>14</v>
      </c>
      <c r="D836" s="12">
        <f t="shared" si="36"/>
        <v>2024</v>
      </c>
      <c r="E836" s="12">
        <f t="shared" si="37"/>
        <v>9</v>
      </c>
      <c r="F836" s="13">
        <v>45551</v>
      </c>
      <c r="G836" s="14">
        <v>0.30833333333333335</v>
      </c>
      <c r="H836" s="14">
        <v>0.31597222222222221</v>
      </c>
      <c r="I836" s="15">
        <v>11</v>
      </c>
      <c r="J836" s="12" t="s">
        <v>15</v>
      </c>
      <c r="K836" s="12" t="s">
        <v>31</v>
      </c>
      <c r="L836" s="16">
        <v>3</v>
      </c>
      <c r="M836" s="15">
        <v>21.29</v>
      </c>
      <c r="N836" s="15">
        <v>6.75</v>
      </c>
      <c r="O836" s="15">
        <v>2.21</v>
      </c>
      <c r="P836" s="12" t="b">
        <v>0</v>
      </c>
      <c r="Q836" s="19">
        <f t="shared" si="38"/>
        <v>8.9600000000000009</v>
      </c>
    </row>
    <row r="837" spans="1:17" x14ac:dyDescent="0.25">
      <c r="A837" s="12">
        <v>724783</v>
      </c>
      <c r="B837" s="12" t="s">
        <v>29</v>
      </c>
      <c r="C837" s="12" t="s">
        <v>32</v>
      </c>
      <c r="D837" s="12">
        <f t="shared" si="36"/>
        <v>2024</v>
      </c>
      <c r="E837" s="12">
        <f t="shared" si="37"/>
        <v>1</v>
      </c>
      <c r="F837" s="13">
        <v>45320</v>
      </c>
      <c r="G837" s="14">
        <v>0.75208333333333333</v>
      </c>
      <c r="H837" s="14">
        <v>0.80208333333333337</v>
      </c>
      <c r="I837" s="15">
        <v>72</v>
      </c>
      <c r="J837" s="12" t="s">
        <v>21</v>
      </c>
      <c r="K837" s="12" t="s">
        <v>31</v>
      </c>
      <c r="L837" s="16">
        <v>4</v>
      </c>
      <c r="M837" s="15">
        <v>14.98</v>
      </c>
      <c r="N837" s="15">
        <v>9.5</v>
      </c>
      <c r="O837" s="15">
        <v>1.83</v>
      </c>
      <c r="P837" s="12" t="b">
        <v>0</v>
      </c>
      <c r="Q837" s="19">
        <f t="shared" si="38"/>
        <v>11.33</v>
      </c>
    </row>
    <row r="838" spans="1:17" x14ac:dyDescent="0.25">
      <c r="A838" s="12">
        <v>811634</v>
      </c>
      <c r="B838" s="12" t="s">
        <v>36</v>
      </c>
      <c r="C838" s="12" t="s">
        <v>30</v>
      </c>
      <c r="D838" s="12">
        <f t="shared" ref="D838:D901" si="39">YEAR(F838)</f>
        <v>2024</v>
      </c>
      <c r="E838" s="12">
        <f t="shared" ref="E838:E901" si="40">MONTH(F838)</f>
        <v>2</v>
      </c>
      <c r="F838" s="13">
        <v>45339</v>
      </c>
      <c r="G838" s="14">
        <v>0.15069444444444444</v>
      </c>
      <c r="H838" s="14">
        <v>0.20416666666666669</v>
      </c>
      <c r="I838" s="15">
        <v>77</v>
      </c>
      <c r="J838" s="12" t="s">
        <v>15</v>
      </c>
      <c r="K838" s="12" t="s">
        <v>31</v>
      </c>
      <c r="L838" s="16">
        <v>4</v>
      </c>
      <c r="M838" s="15">
        <v>8.24</v>
      </c>
      <c r="N838" s="15">
        <v>8</v>
      </c>
      <c r="O838" s="15">
        <v>0.32</v>
      </c>
      <c r="P838" s="12" t="b">
        <v>1</v>
      </c>
      <c r="Q838" s="19">
        <f t="shared" ref="Q838:Q901" si="41">N838+O838</f>
        <v>8.32</v>
      </c>
    </row>
    <row r="839" spans="1:17" x14ac:dyDescent="0.25">
      <c r="A839" s="12">
        <v>779792</v>
      </c>
      <c r="B839" s="12" t="s">
        <v>33</v>
      </c>
      <c r="C839" s="12" t="s">
        <v>39</v>
      </c>
      <c r="D839" s="12">
        <f t="shared" si="39"/>
        <v>2024</v>
      </c>
      <c r="E839" s="12">
        <f t="shared" si="40"/>
        <v>3</v>
      </c>
      <c r="F839" s="13">
        <v>45382</v>
      </c>
      <c r="G839" s="14">
        <v>0.8305555555555556</v>
      </c>
      <c r="H839" s="14">
        <v>0.88124999999999998</v>
      </c>
      <c r="I839" s="15">
        <v>73</v>
      </c>
      <c r="J839" s="12" t="s">
        <v>21</v>
      </c>
      <c r="K839" s="12" t="s">
        <v>31</v>
      </c>
      <c r="L839" s="16">
        <v>5</v>
      </c>
      <c r="M839" s="15">
        <v>11.19</v>
      </c>
      <c r="N839" s="15">
        <v>10.75</v>
      </c>
      <c r="O839" s="15">
        <v>0.81</v>
      </c>
      <c r="P839" s="12" t="b">
        <v>1</v>
      </c>
      <c r="Q839" s="19">
        <f t="shared" si="41"/>
        <v>11.56</v>
      </c>
    </row>
    <row r="840" spans="1:17" x14ac:dyDescent="0.25">
      <c r="A840" s="12">
        <v>861485</v>
      </c>
      <c r="B840" s="12" t="s">
        <v>19</v>
      </c>
      <c r="C840" s="12" t="s">
        <v>39</v>
      </c>
      <c r="D840" s="12">
        <f t="shared" si="39"/>
        <v>2024</v>
      </c>
      <c r="E840" s="12">
        <f t="shared" si="40"/>
        <v>9</v>
      </c>
      <c r="F840" s="13">
        <v>45559</v>
      </c>
      <c r="G840" s="14">
        <v>7.3611111111111113E-2</v>
      </c>
      <c r="H840" s="14">
        <v>0.11944444444444445</v>
      </c>
      <c r="I840" s="15">
        <v>66</v>
      </c>
      <c r="J840" s="12" t="s">
        <v>15</v>
      </c>
      <c r="K840" s="12" t="s">
        <v>22</v>
      </c>
      <c r="L840" s="16">
        <v>1</v>
      </c>
      <c r="M840" s="15">
        <v>14.9</v>
      </c>
      <c r="N840" s="15">
        <v>4.25</v>
      </c>
      <c r="O840" s="15">
        <v>2.0499999999999998</v>
      </c>
      <c r="P840" s="12" t="b">
        <v>0</v>
      </c>
      <c r="Q840" s="19">
        <f t="shared" si="41"/>
        <v>6.3</v>
      </c>
    </row>
    <row r="841" spans="1:17" x14ac:dyDescent="0.25">
      <c r="A841" s="12">
        <v>731347</v>
      </c>
      <c r="B841" s="12" t="s">
        <v>36</v>
      </c>
      <c r="C841" s="12" t="s">
        <v>34</v>
      </c>
      <c r="D841" s="12">
        <f t="shared" si="39"/>
        <v>2024</v>
      </c>
      <c r="E841" s="12">
        <f t="shared" si="40"/>
        <v>8</v>
      </c>
      <c r="F841" s="13">
        <v>45519</v>
      </c>
      <c r="G841" s="14">
        <v>0.88541666666666663</v>
      </c>
      <c r="H841" s="14">
        <v>0.92638888888888893</v>
      </c>
      <c r="I841" s="15">
        <v>59</v>
      </c>
      <c r="J841" s="12" t="s">
        <v>21</v>
      </c>
      <c r="K841" s="12" t="s">
        <v>28</v>
      </c>
      <c r="L841" s="16">
        <v>3</v>
      </c>
      <c r="M841" s="15">
        <v>20.09</v>
      </c>
      <c r="N841" s="15">
        <v>8.25</v>
      </c>
      <c r="O841" s="15">
        <v>2.5299999999999998</v>
      </c>
      <c r="P841" s="12" t="b">
        <v>0</v>
      </c>
      <c r="Q841" s="19">
        <f t="shared" si="41"/>
        <v>10.78</v>
      </c>
    </row>
    <row r="842" spans="1:17" x14ac:dyDescent="0.25">
      <c r="A842" s="12">
        <v>752048</v>
      </c>
      <c r="B842" s="12" t="s">
        <v>19</v>
      </c>
      <c r="C842" s="12" t="s">
        <v>32</v>
      </c>
      <c r="D842" s="12">
        <f t="shared" si="39"/>
        <v>2024</v>
      </c>
      <c r="E842" s="12">
        <f t="shared" si="40"/>
        <v>3</v>
      </c>
      <c r="F842" s="13">
        <v>45358</v>
      </c>
      <c r="G842" s="14">
        <v>0.9472222222222223</v>
      </c>
      <c r="H842" s="14">
        <v>0.99652777777777779</v>
      </c>
      <c r="I842" s="15">
        <v>71</v>
      </c>
      <c r="J842" s="12" t="s">
        <v>15</v>
      </c>
      <c r="K842" s="12" t="s">
        <v>16</v>
      </c>
      <c r="L842" s="16">
        <v>1</v>
      </c>
      <c r="M842" s="15">
        <v>4.33</v>
      </c>
      <c r="N842" s="15">
        <v>4.25</v>
      </c>
      <c r="O842" s="15">
        <v>1.48</v>
      </c>
      <c r="P842" s="12" t="b">
        <v>0</v>
      </c>
      <c r="Q842" s="19">
        <f t="shared" si="41"/>
        <v>5.73</v>
      </c>
    </row>
    <row r="843" spans="1:17" x14ac:dyDescent="0.25">
      <c r="A843" s="12">
        <v>932026</v>
      </c>
      <c r="B843" s="12" t="s">
        <v>33</v>
      </c>
      <c r="C843" s="12" t="s">
        <v>39</v>
      </c>
      <c r="D843" s="12">
        <f t="shared" si="39"/>
        <v>2024</v>
      </c>
      <c r="E843" s="12">
        <f t="shared" si="40"/>
        <v>8</v>
      </c>
      <c r="F843" s="13">
        <v>45527</v>
      </c>
      <c r="G843" s="14">
        <v>0.85277777777777775</v>
      </c>
      <c r="H843" s="14">
        <v>0.88055555555555554</v>
      </c>
      <c r="I843" s="15">
        <v>40</v>
      </c>
      <c r="J843" s="12" t="s">
        <v>15</v>
      </c>
      <c r="K843" s="12" t="s">
        <v>22</v>
      </c>
      <c r="L843" s="16">
        <v>0</v>
      </c>
      <c r="M843" s="15">
        <v>24.98</v>
      </c>
      <c r="N843" s="15">
        <v>3</v>
      </c>
      <c r="O843" s="15">
        <v>1.08</v>
      </c>
      <c r="P843" s="12" t="b">
        <v>0</v>
      </c>
      <c r="Q843" s="19">
        <f t="shared" si="41"/>
        <v>4.08</v>
      </c>
    </row>
    <row r="844" spans="1:17" x14ac:dyDescent="0.25">
      <c r="A844" s="12">
        <v>373477</v>
      </c>
      <c r="B844" s="12" t="s">
        <v>25</v>
      </c>
      <c r="C844" s="12" t="s">
        <v>34</v>
      </c>
      <c r="D844" s="12">
        <f t="shared" si="39"/>
        <v>2024</v>
      </c>
      <c r="E844" s="12">
        <f t="shared" si="40"/>
        <v>5</v>
      </c>
      <c r="F844" s="13">
        <v>45427</v>
      </c>
      <c r="G844" s="14">
        <v>0.70486111111111116</v>
      </c>
      <c r="H844" s="14">
        <v>0.75624999999999998</v>
      </c>
      <c r="I844" s="15">
        <v>74</v>
      </c>
      <c r="J844" s="12" t="s">
        <v>15</v>
      </c>
      <c r="K844" s="12" t="s">
        <v>18</v>
      </c>
      <c r="L844" s="16">
        <v>2</v>
      </c>
      <c r="M844" s="15">
        <v>11.05</v>
      </c>
      <c r="N844" s="15">
        <v>5.5</v>
      </c>
      <c r="O844" s="15">
        <v>1.85</v>
      </c>
      <c r="P844" s="12" t="b">
        <v>0</v>
      </c>
      <c r="Q844" s="19">
        <f t="shared" si="41"/>
        <v>7.35</v>
      </c>
    </row>
    <row r="845" spans="1:17" x14ac:dyDescent="0.25">
      <c r="A845" s="12">
        <v>226550</v>
      </c>
      <c r="B845" s="12" t="s">
        <v>29</v>
      </c>
      <c r="C845" s="12" t="s">
        <v>30</v>
      </c>
      <c r="D845" s="12">
        <f t="shared" si="39"/>
        <v>2025</v>
      </c>
      <c r="E845" s="12">
        <f t="shared" si="40"/>
        <v>1</v>
      </c>
      <c r="F845" s="13">
        <v>45669</v>
      </c>
      <c r="G845" s="14">
        <v>0.77083333333333337</v>
      </c>
      <c r="H845" s="14">
        <v>0.80069444444444438</v>
      </c>
      <c r="I845" s="15">
        <v>43</v>
      </c>
      <c r="J845" s="12" t="s">
        <v>21</v>
      </c>
      <c r="K845" s="12" t="s">
        <v>28</v>
      </c>
      <c r="L845" s="16">
        <v>0</v>
      </c>
      <c r="M845" s="15">
        <v>19.37</v>
      </c>
      <c r="N845" s="15">
        <v>4.5</v>
      </c>
      <c r="O845" s="15">
        <v>2.79</v>
      </c>
      <c r="P845" s="12" t="b">
        <v>1</v>
      </c>
      <c r="Q845" s="19">
        <f t="shared" si="41"/>
        <v>7.29</v>
      </c>
    </row>
    <row r="846" spans="1:17" x14ac:dyDescent="0.25">
      <c r="A846" s="12">
        <v>258522</v>
      </c>
      <c r="B846" s="12" t="s">
        <v>29</v>
      </c>
      <c r="C846" s="12" t="s">
        <v>17</v>
      </c>
      <c r="D846" s="12">
        <f t="shared" si="39"/>
        <v>2024</v>
      </c>
      <c r="E846" s="12">
        <f t="shared" si="40"/>
        <v>3</v>
      </c>
      <c r="F846" s="13">
        <v>45372</v>
      </c>
      <c r="G846" s="14">
        <v>0.88888888888888884</v>
      </c>
      <c r="H846" s="14">
        <v>0.9</v>
      </c>
      <c r="I846" s="15">
        <v>16</v>
      </c>
      <c r="J846" s="12" t="s">
        <v>21</v>
      </c>
      <c r="K846" s="12" t="s">
        <v>31</v>
      </c>
      <c r="L846" s="16">
        <v>0</v>
      </c>
      <c r="M846" s="15">
        <v>24.38</v>
      </c>
      <c r="N846" s="15">
        <v>4.5</v>
      </c>
      <c r="O846" s="15">
        <v>2.34</v>
      </c>
      <c r="P846" s="12" t="b">
        <v>0</v>
      </c>
      <c r="Q846" s="19">
        <f t="shared" si="41"/>
        <v>6.84</v>
      </c>
    </row>
    <row r="847" spans="1:17" x14ac:dyDescent="0.25">
      <c r="A847" s="12">
        <v>739270</v>
      </c>
      <c r="B847" s="12" t="s">
        <v>13</v>
      </c>
      <c r="C847" s="12" t="s">
        <v>20</v>
      </c>
      <c r="D847" s="12">
        <f t="shared" si="39"/>
        <v>2024</v>
      </c>
      <c r="E847" s="12">
        <f t="shared" si="40"/>
        <v>2</v>
      </c>
      <c r="F847" s="13">
        <v>45324</v>
      </c>
      <c r="G847" s="14">
        <v>0.59861111111111109</v>
      </c>
      <c r="H847" s="14">
        <v>0.65</v>
      </c>
      <c r="I847" s="15">
        <v>74</v>
      </c>
      <c r="J847" s="12" t="s">
        <v>15</v>
      </c>
      <c r="K847" s="12" t="s">
        <v>16</v>
      </c>
      <c r="L847" s="16">
        <v>5</v>
      </c>
      <c r="M847" s="15">
        <v>3.39</v>
      </c>
      <c r="N847" s="15">
        <v>9.25</v>
      </c>
      <c r="O847" s="15">
        <v>0.62</v>
      </c>
      <c r="P847" s="12" t="b">
        <v>0</v>
      </c>
      <c r="Q847" s="19">
        <f t="shared" si="41"/>
        <v>9.8699999999999992</v>
      </c>
    </row>
    <row r="848" spans="1:17" x14ac:dyDescent="0.25">
      <c r="A848" s="12">
        <v>479205</v>
      </c>
      <c r="B848" s="12" t="s">
        <v>23</v>
      </c>
      <c r="C848" s="12" t="s">
        <v>32</v>
      </c>
      <c r="D848" s="12">
        <f t="shared" si="39"/>
        <v>2024</v>
      </c>
      <c r="E848" s="12">
        <f t="shared" si="40"/>
        <v>12</v>
      </c>
      <c r="F848" s="13">
        <v>45634</v>
      </c>
      <c r="G848" s="14">
        <v>0.93680555555555556</v>
      </c>
      <c r="H848" s="14">
        <v>0.98819444444444438</v>
      </c>
      <c r="I848" s="15">
        <v>74</v>
      </c>
      <c r="J848" s="12" t="s">
        <v>21</v>
      </c>
      <c r="K848" s="12" t="s">
        <v>18</v>
      </c>
      <c r="L848" s="16">
        <v>1</v>
      </c>
      <c r="M848" s="15">
        <v>16.350000000000001</v>
      </c>
      <c r="N848" s="15">
        <v>5.75</v>
      </c>
      <c r="O848" s="15">
        <v>1.67</v>
      </c>
      <c r="P848" s="12" t="b">
        <v>1</v>
      </c>
      <c r="Q848" s="19">
        <f t="shared" si="41"/>
        <v>7.42</v>
      </c>
    </row>
    <row r="849" spans="1:17" x14ac:dyDescent="0.25">
      <c r="A849" s="12">
        <v>244464</v>
      </c>
      <c r="B849" s="12" t="s">
        <v>13</v>
      </c>
      <c r="C849" s="12" t="s">
        <v>30</v>
      </c>
      <c r="D849" s="12">
        <f t="shared" si="39"/>
        <v>2024</v>
      </c>
      <c r="E849" s="12">
        <f t="shared" si="40"/>
        <v>12</v>
      </c>
      <c r="F849" s="13">
        <v>45633</v>
      </c>
      <c r="G849" s="14">
        <v>6.5277777777777782E-2</v>
      </c>
      <c r="H849" s="14">
        <v>0.10902777777777778</v>
      </c>
      <c r="I849" s="15">
        <v>63</v>
      </c>
      <c r="J849" s="12" t="s">
        <v>15</v>
      </c>
      <c r="K849" s="12" t="s">
        <v>16</v>
      </c>
      <c r="L849" s="16">
        <v>3</v>
      </c>
      <c r="M849" s="15">
        <v>8.86</v>
      </c>
      <c r="N849" s="15">
        <v>6.75</v>
      </c>
      <c r="O849" s="15">
        <v>2.5299999999999998</v>
      </c>
      <c r="P849" s="12" t="b">
        <v>1</v>
      </c>
      <c r="Q849" s="19">
        <f t="shared" si="41"/>
        <v>9.2799999999999994</v>
      </c>
    </row>
    <row r="850" spans="1:17" x14ac:dyDescent="0.25">
      <c r="A850" s="12">
        <v>189374</v>
      </c>
      <c r="B850" s="12" t="s">
        <v>26</v>
      </c>
      <c r="C850" s="12" t="s">
        <v>37</v>
      </c>
      <c r="D850" s="12">
        <f t="shared" si="39"/>
        <v>2024</v>
      </c>
      <c r="E850" s="12">
        <f t="shared" si="40"/>
        <v>11</v>
      </c>
      <c r="F850" s="13">
        <v>45614</v>
      </c>
      <c r="G850" s="14">
        <v>0.34652777777777777</v>
      </c>
      <c r="H850" s="14">
        <v>0.38541666666666669</v>
      </c>
      <c r="I850" s="15">
        <v>56</v>
      </c>
      <c r="J850" s="12" t="s">
        <v>15</v>
      </c>
      <c r="K850" s="12" t="s">
        <v>16</v>
      </c>
      <c r="L850" s="16">
        <v>4</v>
      </c>
      <c r="M850" s="15">
        <v>10.83</v>
      </c>
      <c r="N850" s="15">
        <v>8</v>
      </c>
      <c r="O850" s="15">
        <v>0.68</v>
      </c>
      <c r="P850" s="12" t="b">
        <v>0</v>
      </c>
      <c r="Q850" s="19">
        <f t="shared" si="41"/>
        <v>8.68</v>
      </c>
    </row>
    <row r="851" spans="1:17" x14ac:dyDescent="0.25">
      <c r="A851" s="12">
        <v>940715</v>
      </c>
      <c r="B851" s="12" t="s">
        <v>33</v>
      </c>
      <c r="C851" s="12" t="s">
        <v>24</v>
      </c>
      <c r="D851" s="12">
        <f t="shared" si="39"/>
        <v>2024</v>
      </c>
      <c r="E851" s="12">
        <f t="shared" si="40"/>
        <v>11</v>
      </c>
      <c r="F851" s="13">
        <v>45609</v>
      </c>
      <c r="G851" s="14">
        <v>0.9194444444444444</v>
      </c>
      <c r="H851" s="14">
        <v>0.96666666666666667</v>
      </c>
      <c r="I851" s="15">
        <v>68</v>
      </c>
      <c r="J851" s="12" t="s">
        <v>21</v>
      </c>
      <c r="K851" s="12" t="s">
        <v>18</v>
      </c>
      <c r="L851" s="16">
        <v>3</v>
      </c>
      <c r="M851" s="15">
        <v>4.07</v>
      </c>
      <c r="N851" s="15">
        <v>8.25</v>
      </c>
      <c r="O851" s="15">
        <v>0.03</v>
      </c>
      <c r="P851" s="12" t="b">
        <v>0</v>
      </c>
      <c r="Q851" s="19">
        <f t="shared" si="41"/>
        <v>8.2799999999999994</v>
      </c>
    </row>
    <row r="852" spans="1:17" x14ac:dyDescent="0.25">
      <c r="A852" s="12">
        <v>945411</v>
      </c>
      <c r="B852" s="12" t="s">
        <v>29</v>
      </c>
      <c r="C852" s="12" t="s">
        <v>27</v>
      </c>
      <c r="D852" s="12">
        <f t="shared" si="39"/>
        <v>2024</v>
      </c>
      <c r="E852" s="12">
        <f t="shared" si="40"/>
        <v>3</v>
      </c>
      <c r="F852" s="13">
        <v>45357</v>
      </c>
      <c r="G852" s="14">
        <v>0.84861111111111109</v>
      </c>
      <c r="H852" s="14">
        <v>0.88541666666666663</v>
      </c>
      <c r="I852" s="15">
        <v>53</v>
      </c>
      <c r="J852" s="12" t="s">
        <v>21</v>
      </c>
      <c r="K852" s="12" t="s">
        <v>31</v>
      </c>
      <c r="L852" s="16">
        <v>1</v>
      </c>
      <c r="M852" s="15">
        <v>11.13</v>
      </c>
      <c r="N852" s="15">
        <v>5.75</v>
      </c>
      <c r="O852" s="15">
        <v>1.18</v>
      </c>
      <c r="P852" s="12" t="b">
        <v>0</v>
      </c>
      <c r="Q852" s="19">
        <f t="shared" si="41"/>
        <v>6.93</v>
      </c>
    </row>
    <row r="853" spans="1:17" x14ac:dyDescent="0.25">
      <c r="A853" s="12">
        <v>138895</v>
      </c>
      <c r="B853" s="12" t="s">
        <v>23</v>
      </c>
      <c r="C853" s="12" t="s">
        <v>17</v>
      </c>
      <c r="D853" s="12">
        <f t="shared" si="39"/>
        <v>2024</v>
      </c>
      <c r="E853" s="12">
        <f t="shared" si="40"/>
        <v>2</v>
      </c>
      <c r="F853" s="13">
        <v>45336</v>
      </c>
      <c r="G853" s="14">
        <v>0.90208333333333324</v>
      </c>
      <c r="H853" s="14">
        <v>0.96458333333333324</v>
      </c>
      <c r="I853" s="15">
        <v>90</v>
      </c>
      <c r="J853" s="12" t="s">
        <v>21</v>
      </c>
      <c r="K853" s="12" t="s">
        <v>31</v>
      </c>
      <c r="L853" s="16">
        <v>3</v>
      </c>
      <c r="M853" s="15">
        <v>22.2</v>
      </c>
      <c r="N853" s="15">
        <v>8.25</v>
      </c>
      <c r="O853" s="15">
        <v>2.1</v>
      </c>
      <c r="P853" s="12" t="b">
        <v>0</v>
      </c>
      <c r="Q853" s="19">
        <f t="shared" si="41"/>
        <v>10.35</v>
      </c>
    </row>
    <row r="854" spans="1:17" x14ac:dyDescent="0.25">
      <c r="A854" s="12">
        <v>419105</v>
      </c>
      <c r="B854" s="12" t="s">
        <v>25</v>
      </c>
      <c r="C854" s="12" t="s">
        <v>37</v>
      </c>
      <c r="D854" s="12">
        <f t="shared" si="39"/>
        <v>2024</v>
      </c>
      <c r="E854" s="12">
        <f t="shared" si="40"/>
        <v>1</v>
      </c>
      <c r="F854" s="13">
        <v>45298</v>
      </c>
      <c r="G854" s="14">
        <v>0.13749999999999998</v>
      </c>
      <c r="H854" s="14">
        <v>0.16874999999999998</v>
      </c>
      <c r="I854" s="15">
        <v>45</v>
      </c>
      <c r="J854" s="12" t="s">
        <v>15</v>
      </c>
      <c r="K854" s="12" t="s">
        <v>31</v>
      </c>
      <c r="L854" s="16">
        <v>3</v>
      </c>
      <c r="M854" s="15">
        <v>16.28</v>
      </c>
      <c r="N854" s="15">
        <v>6.75</v>
      </c>
      <c r="O854" s="15">
        <v>4.4400000000000004</v>
      </c>
      <c r="P854" s="12" t="b">
        <v>1</v>
      </c>
      <c r="Q854" s="19">
        <f t="shared" si="41"/>
        <v>11.190000000000001</v>
      </c>
    </row>
    <row r="855" spans="1:17" x14ac:dyDescent="0.25">
      <c r="A855" s="12">
        <v>754688</v>
      </c>
      <c r="B855" s="12" t="s">
        <v>38</v>
      </c>
      <c r="C855" s="12" t="s">
        <v>39</v>
      </c>
      <c r="D855" s="12">
        <f t="shared" si="39"/>
        <v>2024</v>
      </c>
      <c r="E855" s="12">
        <f t="shared" si="40"/>
        <v>9</v>
      </c>
      <c r="F855" s="13">
        <v>45560</v>
      </c>
      <c r="G855" s="14">
        <v>0.16388888888888889</v>
      </c>
      <c r="H855" s="14">
        <v>0.20625000000000002</v>
      </c>
      <c r="I855" s="15">
        <v>61</v>
      </c>
      <c r="J855" s="12" t="s">
        <v>15</v>
      </c>
      <c r="K855" s="12" t="s">
        <v>28</v>
      </c>
      <c r="L855" s="16">
        <v>0</v>
      </c>
      <c r="M855" s="15">
        <v>1.41</v>
      </c>
      <c r="N855" s="15">
        <v>3</v>
      </c>
      <c r="O855" s="15">
        <v>1</v>
      </c>
      <c r="P855" s="12" t="b">
        <v>0</v>
      </c>
      <c r="Q855" s="19">
        <f t="shared" si="41"/>
        <v>4</v>
      </c>
    </row>
    <row r="856" spans="1:17" x14ac:dyDescent="0.25">
      <c r="A856" s="12">
        <v>860321</v>
      </c>
      <c r="B856" s="12" t="s">
        <v>23</v>
      </c>
      <c r="C856" s="12" t="s">
        <v>20</v>
      </c>
      <c r="D856" s="12">
        <f t="shared" si="39"/>
        <v>2025</v>
      </c>
      <c r="E856" s="12">
        <f t="shared" si="40"/>
        <v>2</v>
      </c>
      <c r="F856" s="13">
        <v>45712</v>
      </c>
      <c r="G856" s="14">
        <v>4.3750000000000004E-2</v>
      </c>
      <c r="H856" s="14">
        <v>7.5694444444444439E-2</v>
      </c>
      <c r="I856" s="15">
        <v>46</v>
      </c>
      <c r="J856" s="12" t="s">
        <v>15</v>
      </c>
      <c r="K856" s="12" t="s">
        <v>18</v>
      </c>
      <c r="L856" s="16">
        <v>4</v>
      </c>
      <c r="M856" s="15">
        <v>14.02</v>
      </c>
      <c r="N856" s="15">
        <v>8</v>
      </c>
      <c r="O856" s="15">
        <v>1.56</v>
      </c>
      <c r="P856" s="12" t="b">
        <v>0</v>
      </c>
      <c r="Q856" s="19">
        <f t="shared" si="41"/>
        <v>9.56</v>
      </c>
    </row>
    <row r="857" spans="1:17" x14ac:dyDescent="0.25">
      <c r="A857" s="12">
        <v>893820</v>
      </c>
      <c r="B857" s="12" t="s">
        <v>23</v>
      </c>
      <c r="C857" s="12" t="s">
        <v>14</v>
      </c>
      <c r="D857" s="12">
        <f t="shared" si="39"/>
        <v>2024</v>
      </c>
      <c r="E857" s="12">
        <f t="shared" si="40"/>
        <v>1</v>
      </c>
      <c r="F857" s="13">
        <v>45313</v>
      </c>
      <c r="G857" s="14">
        <v>0.66319444444444442</v>
      </c>
      <c r="H857" s="14">
        <v>0.71805555555555556</v>
      </c>
      <c r="I857" s="15">
        <v>79</v>
      </c>
      <c r="J857" s="12" t="s">
        <v>21</v>
      </c>
      <c r="K857" s="12" t="s">
        <v>16</v>
      </c>
      <c r="L857" s="16">
        <v>2</v>
      </c>
      <c r="M857" s="15">
        <v>18.3</v>
      </c>
      <c r="N857" s="15">
        <v>7</v>
      </c>
      <c r="O857" s="15">
        <v>2.96</v>
      </c>
      <c r="P857" s="12" t="b">
        <v>0</v>
      </c>
      <c r="Q857" s="19">
        <f t="shared" si="41"/>
        <v>9.9600000000000009</v>
      </c>
    </row>
    <row r="858" spans="1:17" x14ac:dyDescent="0.25">
      <c r="A858" s="12">
        <v>215806</v>
      </c>
      <c r="B858" s="12" t="s">
        <v>35</v>
      </c>
      <c r="C858" s="12" t="s">
        <v>37</v>
      </c>
      <c r="D858" s="12">
        <f t="shared" si="39"/>
        <v>2024</v>
      </c>
      <c r="E858" s="12">
        <f t="shared" si="40"/>
        <v>7</v>
      </c>
      <c r="F858" s="13">
        <v>45493</v>
      </c>
      <c r="G858" s="14">
        <v>0.7583333333333333</v>
      </c>
      <c r="H858" s="14">
        <v>0.8208333333333333</v>
      </c>
      <c r="I858" s="15">
        <v>90</v>
      </c>
      <c r="J858" s="12" t="s">
        <v>21</v>
      </c>
      <c r="K858" s="12" t="s">
        <v>18</v>
      </c>
      <c r="L858" s="16">
        <v>0</v>
      </c>
      <c r="M858" s="15">
        <v>19.04</v>
      </c>
      <c r="N858" s="15">
        <v>4.5</v>
      </c>
      <c r="O858" s="15">
        <v>4.71</v>
      </c>
      <c r="P858" s="12" t="b">
        <v>1</v>
      </c>
      <c r="Q858" s="19">
        <f t="shared" si="41"/>
        <v>9.2100000000000009</v>
      </c>
    </row>
    <row r="859" spans="1:17" x14ac:dyDescent="0.25">
      <c r="A859" s="12">
        <v>570534</v>
      </c>
      <c r="B859" s="12" t="s">
        <v>26</v>
      </c>
      <c r="C859" s="12" t="s">
        <v>17</v>
      </c>
      <c r="D859" s="12">
        <f t="shared" si="39"/>
        <v>2024</v>
      </c>
      <c r="E859" s="12">
        <f t="shared" si="40"/>
        <v>1</v>
      </c>
      <c r="F859" s="13">
        <v>45296</v>
      </c>
      <c r="G859" s="14">
        <v>4.9305555555555554E-2</v>
      </c>
      <c r="H859" s="14">
        <v>9.6527777777777768E-2</v>
      </c>
      <c r="I859" s="15">
        <v>68</v>
      </c>
      <c r="J859" s="12" t="s">
        <v>21</v>
      </c>
      <c r="K859" s="12" t="s">
        <v>16</v>
      </c>
      <c r="L859" s="16">
        <v>5</v>
      </c>
      <c r="M859" s="15">
        <v>24.73</v>
      </c>
      <c r="N859" s="15">
        <v>10.75</v>
      </c>
      <c r="O859" s="15">
        <v>1.7</v>
      </c>
      <c r="P859" s="12" t="b">
        <v>0</v>
      </c>
      <c r="Q859" s="19">
        <f t="shared" si="41"/>
        <v>12.45</v>
      </c>
    </row>
    <row r="860" spans="1:17" x14ac:dyDescent="0.25">
      <c r="A860" s="12">
        <v>758237</v>
      </c>
      <c r="B860" s="12" t="s">
        <v>29</v>
      </c>
      <c r="C860" s="12" t="s">
        <v>17</v>
      </c>
      <c r="D860" s="12">
        <f t="shared" si="39"/>
        <v>2024</v>
      </c>
      <c r="E860" s="12">
        <f t="shared" si="40"/>
        <v>6</v>
      </c>
      <c r="F860" s="13">
        <v>45473</v>
      </c>
      <c r="G860" s="14">
        <v>0.62708333333333333</v>
      </c>
      <c r="H860" s="14">
        <v>0.6645833333333333</v>
      </c>
      <c r="I860" s="15">
        <v>54</v>
      </c>
      <c r="J860" s="12" t="s">
        <v>21</v>
      </c>
      <c r="K860" s="12" t="s">
        <v>28</v>
      </c>
      <c r="L860" s="16">
        <v>5</v>
      </c>
      <c r="M860" s="15">
        <v>19.73</v>
      </c>
      <c r="N860" s="15">
        <v>10.75</v>
      </c>
      <c r="O860" s="15">
        <v>3.57</v>
      </c>
      <c r="P860" s="12" t="b">
        <v>1</v>
      </c>
      <c r="Q860" s="19">
        <f t="shared" si="41"/>
        <v>14.32</v>
      </c>
    </row>
    <row r="861" spans="1:17" x14ac:dyDescent="0.25">
      <c r="A861" s="12">
        <v>805097</v>
      </c>
      <c r="B861" s="12" t="s">
        <v>23</v>
      </c>
      <c r="C861" s="12" t="s">
        <v>24</v>
      </c>
      <c r="D861" s="12">
        <f t="shared" si="39"/>
        <v>2025</v>
      </c>
      <c r="E861" s="12">
        <f t="shared" si="40"/>
        <v>2</v>
      </c>
      <c r="F861" s="13">
        <v>45695</v>
      </c>
      <c r="G861" s="14">
        <v>0.63680555555555551</v>
      </c>
      <c r="H861" s="14">
        <v>0.66527777777777775</v>
      </c>
      <c r="I861" s="15">
        <v>41</v>
      </c>
      <c r="J861" s="12" t="s">
        <v>15</v>
      </c>
      <c r="K861" s="12" t="s">
        <v>28</v>
      </c>
      <c r="L861" s="16">
        <v>4</v>
      </c>
      <c r="M861" s="15">
        <v>14.77</v>
      </c>
      <c r="N861" s="15">
        <v>8</v>
      </c>
      <c r="O861" s="15">
        <v>2.4700000000000002</v>
      </c>
      <c r="P861" s="12" t="b">
        <v>0</v>
      </c>
      <c r="Q861" s="19">
        <f t="shared" si="41"/>
        <v>10.47</v>
      </c>
    </row>
    <row r="862" spans="1:17" x14ac:dyDescent="0.25">
      <c r="A862" s="12">
        <v>478816</v>
      </c>
      <c r="B862" s="12" t="s">
        <v>36</v>
      </c>
      <c r="C862" s="12" t="s">
        <v>27</v>
      </c>
      <c r="D862" s="12">
        <f t="shared" si="39"/>
        <v>2024</v>
      </c>
      <c r="E862" s="12">
        <f t="shared" si="40"/>
        <v>4</v>
      </c>
      <c r="F862" s="13">
        <v>45405</v>
      </c>
      <c r="G862" s="14">
        <v>0.83124999999999993</v>
      </c>
      <c r="H862" s="14">
        <v>0.87569444444444444</v>
      </c>
      <c r="I862" s="15">
        <v>64</v>
      </c>
      <c r="J862" s="12" t="s">
        <v>21</v>
      </c>
      <c r="K862" s="12" t="s">
        <v>18</v>
      </c>
      <c r="L862" s="16">
        <v>0</v>
      </c>
      <c r="M862" s="15">
        <v>2.02</v>
      </c>
      <c r="N862" s="15">
        <v>4.5</v>
      </c>
      <c r="O862" s="15">
        <v>2.67</v>
      </c>
      <c r="P862" s="12" t="b">
        <v>0</v>
      </c>
      <c r="Q862" s="19">
        <f t="shared" si="41"/>
        <v>7.17</v>
      </c>
    </row>
    <row r="863" spans="1:17" x14ac:dyDescent="0.25">
      <c r="A863" s="12">
        <v>599387</v>
      </c>
      <c r="B863" s="12" t="s">
        <v>19</v>
      </c>
      <c r="C863" s="12" t="s">
        <v>39</v>
      </c>
      <c r="D863" s="12">
        <f t="shared" si="39"/>
        <v>2024</v>
      </c>
      <c r="E863" s="12">
        <f t="shared" si="40"/>
        <v>3</v>
      </c>
      <c r="F863" s="13">
        <v>45352</v>
      </c>
      <c r="G863" s="14">
        <v>0.64027777777777783</v>
      </c>
      <c r="H863" s="14">
        <v>0.67986111111111114</v>
      </c>
      <c r="I863" s="15">
        <v>57</v>
      </c>
      <c r="J863" s="12" t="s">
        <v>21</v>
      </c>
      <c r="K863" s="12" t="s">
        <v>22</v>
      </c>
      <c r="L863" s="16">
        <v>4</v>
      </c>
      <c r="M863" s="15">
        <v>13.21</v>
      </c>
      <c r="N863" s="15">
        <v>9.5</v>
      </c>
      <c r="O863" s="15">
        <v>1.18</v>
      </c>
      <c r="P863" s="12" t="b">
        <v>0</v>
      </c>
      <c r="Q863" s="19">
        <f t="shared" si="41"/>
        <v>10.68</v>
      </c>
    </row>
    <row r="864" spans="1:17" x14ac:dyDescent="0.25">
      <c r="A864" s="12">
        <v>376502</v>
      </c>
      <c r="B864" s="12" t="s">
        <v>38</v>
      </c>
      <c r="C864" s="12" t="s">
        <v>39</v>
      </c>
      <c r="D864" s="12">
        <f t="shared" si="39"/>
        <v>2025</v>
      </c>
      <c r="E864" s="12">
        <f t="shared" si="40"/>
        <v>5</v>
      </c>
      <c r="F864" s="13">
        <v>45786</v>
      </c>
      <c r="G864" s="14">
        <v>0.35347222222222219</v>
      </c>
      <c r="H864" s="14">
        <v>0.3979166666666667</v>
      </c>
      <c r="I864" s="15">
        <v>64</v>
      </c>
      <c r="J864" s="12" t="s">
        <v>21</v>
      </c>
      <c r="K864" s="12" t="s">
        <v>31</v>
      </c>
      <c r="L864" s="16">
        <v>5</v>
      </c>
      <c r="M864" s="15">
        <v>24.35</v>
      </c>
      <c r="N864" s="15">
        <v>10.75</v>
      </c>
      <c r="O864" s="15">
        <v>2.4700000000000002</v>
      </c>
      <c r="P864" s="12" t="b">
        <v>0</v>
      </c>
      <c r="Q864" s="19">
        <f t="shared" si="41"/>
        <v>13.22</v>
      </c>
    </row>
    <row r="865" spans="1:17" x14ac:dyDescent="0.25">
      <c r="A865" s="12">
        <v>251357</v>
      </c>
      <c r="B865" s="12" t="s">
        <v>29</v>
      </c>
      <c r="C865" s="12" t="s">
        <v>34</v>
      </c>
      <c r="D865" s="12">
        <f t="shared" si="39"/>
        <v>2025</v>
      </c>
      <c r="E865" s="12">
        <f t="shared" si="40"/>
        <v>1</v>
      </c>
      <c r="F865" s="13">
        <v>45668</v>
      </c>
      <c r="G865" s="14">
        <v>0.52708333333333335</v>
      </c>
      <c r="H865" s="14">
        <v>0.57430555555555551</v>
      </c>
      <c r="I865" s="15">
        <v>68</v>
      </c>
      <c r="J865" s="12" t="s">
        <v>15</v>
      </c>
      <c r="K865" s="12" t="s">
        <v>22</v>
      </c>
      <c r="L865" s="16">
        <v>4</v>
      </c>
      <c r="M865" s="15">
        <v>3.39</v>
      </c>
      <c r="N865" s="15">
        <v>8</v>
      </c>
      <c r="O865" s="15">
        <v>1.06</v>
      </c>
      <c r="P865" s="12" t="b">
        <v>1</v>
      </c>
      <c r="Q865" s="19">
        <f t="shared" si="41"/>
        <v>9.06</v>
      </c>
    </row>
    <row r="866" spans="1:17" x14ac:dyDescent="0.25">
      <c r="A866" s="12">
        <v>596349</v>
      </c>
      <c r="B866" s="12" t="s">
        <v>35</v>
      </c>
      <c r="C866" s="12" t="s">
        <v>34</v>
      </c>
      <c r="D866" s="12">
        <f t="shared" si="39"/>
        <v>2025</v>
      </c>
      <c r="E866" s="12">
        <f t="shared" si="40"/>
        <v>3</v>
      </c>
      <c r="F866" s="13">
        <v>45726</v>
      </c>
      <c r="G866" s="14">
        <v>0.20833333333333334</v>
      </c>
      <c r="H866" s="14">
        <v>0.24791666666666667</v>
      </c>
      <c r="I866" s="15">
        <v>57</v>
      </c>
      <c r="J866" s="12" t="s">
        <v>15</v>
      </c>
      <c r="K866" s="12" t="s">
        <v>22</v>
      </c>
      <c r="L866" s="16">
        <v>3</v>
      </c>
      <c r="M866" s="15">
        <v>3.2</v>
      </c>
      <c r="N866" s="15">
        <v>6.75</v>
      </c>
      <c r="O866" s="15">
        <v>1.1100000000000001</v>
      </c>
      <c r="P866" s="12" t="b">
        <v>0</v>
      </c>
      <c r="Q866" s="19">
        <f t="shared" si="41"/>
        <v>7.86</v>
      </c>
    </row>
    <row r="867" spans="1:17" x14ac:dyDescent="0.25">
      <c r="A867" s="12">
        <v>403657</v>
      </c>
      <c r="B867" s="12" t="s">
        <v>35</v>
      </c>
      <c r="C867" s="12" t="s">
        <v>20</v>
      </c>
      <c r="D867" s="12">
        <f t="shared" si="39"/>
        <v>2024</v>
      </c>
      <c r="E867" s="12">
        <f t="shared" si="40"/>
        <v>4</v>
      </c>
      <c r="F867" s="13">
        <v>45411</v>
      </c>
      <c r="G867" s="14">
        <v>7.4999999999999997E-2</v>
      </c>
      <c r="H867" s="14">
        <v>9.2361111111111116E-2</v>
      </c>
      <c r="I867" s="15">
        <v>25</v>
      </c>
      <c r="J867" s="12" t="s">
        <v>21</v>
      </c>
      <c r="K867" s="12" t="s">
        <v>28</v>
      </c>
      <c r="L867" s="16">
        <v>2</v>
      </c>
      <c r="M867" s="15">
        <v>7.93</v>
      </c>
      <c r="N867" s="15">
        <v>7</v>
      </c>
      <c r="O867" s="15">
        <v>1.46</v>
      </c>
      <c r="P867" s="12" t="b">
        <v>0</v>
      </c>
      <c r="Q867" s="19">
        <f t="shared" si="41"/>
        <v>8.4600000000000009</v>
      </c>
    </row>
    <row r="868" spans="1:17" x14ac:dyDescent="0.25">
      <c r="A868" s="12">
        <v>929637</v>
      </c>
      <c r="B868" s="12" t="s">
        <v>23</v>
      </c>
      <c r="C868" s="12" t="s">
        <v>34</v>
      </c>
      <c r="D868" s="12">
        <f t="shared" si="39"/>
        <v>2025</v>
      </c>
      <c r="E868" s="12">
        <f t="shared" si="40"/>
        <v>4</v>
      </c>
      <c r="F868" s="13">
        <v>45749</v>
      </c>
      <c r="G868" s="14">
        <v>0.97430555555555554</v>
      </c>
      <c r="H868" s="14">
        <v>1.8055555555555557E-2</v>
      </c>
      <c r="I868" s="15">
        <v>63</v>
      </c>
      <c r="J868" s="12" t="s">
        <v>15</v>
      </c>
      <c r="K868" s="12" t="s">
        <v>28</v>
      </c>
      <c r="L868" s="16">
        <v>2</v>
      </c>
      <c r="M868" s="15">
        <v>5.78</v>
      </c>
      <c r="N868" s="15">
        <v>5.5</v>
      </c>
      <c r="O868" s="15">
        <v>2.46</v>
      </c>
      <c r="P868" s="12" t="b">
        <v>0</v>
      </c>
      <c r="Q868" s="19">
        <f t="shared" si="41"/>
        <v>7.96</v>
      </c>
    </row>
    <row r="869" spans="1:17" x14ac:dyDescent="0.25">
      <c r="A869" s="12">
        <v>612537</v>
      </c>
      <c r="B869" s="12" t="s">
        <v>35</v>
      </c>
      <c r="C869" s="12" t="s">
        <v>27</v>
      </c>
      <c r="D869" s="12">
        <f t="shared" si="39"/>
        <v>2025</v>
      </c>
      <c r="E869" s="12">
        <f t="shared" si="40"/>
        <v>3</v>
      </c>
      <c r="F869" s="13">
        <v>45717</v>
      </c>
      <c r="G869" s="14">
        <v>0.28472222222222221</v>
      </c>
      <c r="H869" s="14">
        <v>0.32222222222222224</v>
      </c>
      <c r="I869" s="15">
        <v>54</v>
      </c>
      <c r="J869" s="12" t="s">
        <v>15</v>
      </c>
      <c r="K869" s="12" t="s">
        <v>18</v>
      </c>
      <c r="L869" s="16">
        <v>3</v>
      </c>
      <c r="M869" s="15">
        <v>12.29</v>
      </c>
      <c r="N869" s="15">
        <v>6.75</v>
      </c>
      <c r="O869" s="15">
        <v>1.55</v>
      </c>
      <c r="P869" s="12" t="b">
        <v>1</v>
      </c>
      <c r="Q869" s="19">
        <f t="shared" si="41"/>
        <v>8.3000000000000007</v>
      </c>
    </row>
    <row r="870" spans="1:17" x14ac:dyDescent="0.25">
      <c r="A870" s="12">
        <v>574348</v>
      </c>
      <c r="B870" s="12" t="s">
        <v>25</v>
      </c>
      <c r="C870" s="12" t="s">
        <v>24</v>
      </c>
      <c r="D870" s="12">
        <f t="shared" si="39"/>
        <v>2025</v>
      </c>
      <c r="E870" s="12">
        <f t="shared" si="40"/>
        <v>1</v>
      </c>
      <c r="F870" s="13">
        <v>45661</v>
      </c>
      <c r="G870" s="14">
        <v>0.12013888888888889</v>
      </c>
      <c r="H870" s="14">
        <v>0.18055555555555555</v>
      </c>
      <c r="I870" s="15">
        <v>87</v>
      </c>
      <c r="J870" s="12" t="s">
        <v>15</v>
      </c>
      <c r="K870" s="12" t="s">
        <v>16</v>
      </c>
      <c r="L870" s="16">
        <v>4</v>
      </c>
      <c r="M870" s="15">
        <v>16.09</v>
      </c>
      <c r="N870" s="15">
        <v>8</v>
      </c>
      <c r="O870" s="15">
        <v>3.81</v>
      </c>
      <c r="P870" s="12" t="b">
        <v>1</v>
      </c>
      <c r="Q870" s="19">
        <f t="shared" si="41"/>
        <v>11.81</v>
      </c>
    </row>
    <row r="871" spans="1:17" x14ac:dyDescent="0.25">
      <c r="A871" s="12">
        <v>799631</v>
      </c>
      <c r="B871" s="12" t="s">
        <v>36</v>
      </c>
      <c r="C871" s="12" t="s">
        <v>34</v>
      </c>
      <c r="D871" s="12">
        <f t="shared" si="39"/>
        <v>2024</v>
      </c>
      <c r="E871" s="12">
        <f t="shared" si="40"/>
        <v>9</v>
      </c>
      <c r="F871" s="13">
        <v>45544</v>
      </c>
      <c r="G871" s="14">
        <v>0.60277777777777775</v>
      </c>
      <c r="H871" s="14">
        <v>0.61736111111111114</v>
      </c>
      <c r="I871" s="15">
        <v>21</v>
      </c>
      <c r="J871" s="12" t="s">
        <v>21</v>
      </c>
      <c r="K871" s="12" t="s">
        <v>31</v>
      </c>
      <c r="L871" s="16">
        <v>1</v>
      </c>
      <c r="M871" s="15">
        <v>22.56</v>
      </c>
      <c r="N871" s="15">
        <v>5.75</v>
      </c>
      <c r="O871" s="15">
        <v>1.02</v>
      </c>
      <c r="P871" s="12" t="b">
        <v>0</v>
      </c>
      <c r="Q871" s="19">
        <f t="shared" si="41"/>
        <v>6.77</v>
      </c>
    </row>
    <row r="872" spans="1:17" x14ac:dyDescent="0.25">
      <c r="A872" s="12">
        <v>148045</v>
      </c>
      <c r="B872" s="12" t="s">
        <v>36</v>
      </c>
      <c r="C872" s="12" t="s">
        <v>32</v>
      </c>
      <c r="D872" s="12">
        <f t="shared" si="39"/>
        <v>2025</v>
      </c>
      <c r="E872" s="12">
        <f t="shared" si="40"/>
        <v>5</v>
      </c>
      <c r="F872" s="13">
        <v>45793</v>
      </c>
      <c r="G872" s="14">
        <v>0.69791666666666663</v>
      </c>
      <c r="H872" s="14">
        <v>0.71250000000000002</v>
      </c>
      <c r="I872" s="15">
        <v>21</v>
      </c>
      <c r="J872" s="12" t="s">
        <v>15</v>
      </c>
      <c r="K872" s="12" t="s">
        <v>18</v>
      </c>
      <c r="L872" s="16">
        <v>4</v>
      </c>
      <c r="M872" s="15">
        <v>15.94</v>
      </c>
      <c r="N872" s="15">
        <v>8</v>
      </c>
      <c r="O872" s="15">
        <v>2.31</v>
      </c>
      <c r="P872" s="12" t="b">
        <v>0</v>
      </c>
      <c r="Q872" s="19">
        <f t="shared" si="41"/>
        <v>10.31</v>
      </c>
    </row>
    <row r="873" spans="1:17" x14ac:dyDescent="0.25">
      <c r="A873" s="12">
        <v>423850</v>
      </c>
      <c r="B873" s="12" t="s">
        <v>29</v>
      </c>
      <c r="C873" s="12" t="s">
        <v>27</v>
      </c>
      <c r="D873" s="12">
        <f t="shared" si="39"/>
        <v>2025</v>
      </c>
      <c r="E873" s="12">
        <f t="shared" si="40"/>
        <v>5</v>
      </c>
      <c r="F873" s="13">
        <v>45792</v>
      </c>
      <c r="G873" s="14">
        <v>0.1423611111111111</v>
      </c>
      <c r="H873" s="14">
        <v>0.1986111111111111</v>
      </c>
      <c r="I873" s="15">
        <v>81</v>
      </c>
      <c r="J873" s="12" t="s">
        <v>15</v>
      </c>
      <c r="K873" s="12" t="s">
        <v>16</v>
      </c>
      <c r="L873" s="16">
        <v>4</v>
      </c>
      <c r="M873" s="15">
        <v>13.77</v>
      </c>
      <c r="N873" s="15">
        <v>8</v>
      </c>
      <c r="O873" s="15">
        <v>2.27</v>
      </c>
      <c r="P873" s="12" t="b">
        <v>0</v>
      </c>
      <c r="Q873" s="19">
        <f t="shared" si="41"/>
        <v>10.27</v>
      </c>
    </row>
    <row r="874" spans="1:17" x14ac:dyDescent="0.25">
      <c r="A874" s="12">
        <v>697944</v>
      </c>
      <c r="B874" s="12" t="s">
        <v>29</v>
      </c>
      <c r="C874" s="12" t="s">
        <v>30</v>
      </c>
      <c r="D874" s="12">
        <f t="shared" si="39"/>
        <v>2025</v>
      </c>
      <c r="E874" s="12">
        <f t="shared" si="40"/>
        <v>1</v>
      </c>
      <c r="F874" s="13">
        <v>45661</v>
      </c>
      <c r="G874" s="14">
        <v>0.59236111111111112</v>
      </c>
      <c r="H874" s="14">
        <v>0.64374999999999993</v>
      </c>
      <c r="I874" s="15">
        <v>74</v>
      </c>
      <c r="J874" s="12" t="s">
        <v>15</v>
      </c>
      <c r="K874" s="12" t="s">
        <v>18</v>
      </c>
      <c r="L874" s="16">
        <v>5</v>
      </c>
      <c r="M874" s="15">
        <v>23.44</v>
      </c>
      <c r="N874" s="15">
        <v>9.25</v>
      </c>
      <c r="O874" s="15">
        <v>0.9</v>
      </c>
      <c r="P874" s="12" t="b">
        <v>1</v>
      </c>
      <c r="Q874" s="19">
        <f t="shared" si="41"/>
        <v>10.15</v>
      </c>
    </row>
    <row r="875" spans="1:17" x14ac:dyDescent="0.25">
      <c r="A875" s="12">
        <v>119895</v>
      </c>
      <c r="B875" s="12" t="s">
        <v>26</v>
      </c>
      <c r="C875" s="12" t="s">
        <v>30</v>
      </c>
      <c r="D875" s="12">
        <f t="shared" si="39"/>
        <v>2024</v>
      </c>
      <c r="E875" s="12">
        <f t="shared" si="40"/>
        <v>7</v>
      </c>
      <c r="F875" s="13">
        <v>45482</v>
      </c>
      <c r="G875" s="14">
        <v>0.51944444444444449</v>
      </c>
      <c r="H875" s="14">
        <v>0.57777777777777783</v>
      </c>
      <c r="I875" s="15">
        <v>84</v>
      </c>
      <c r="J875" s="12" t="s">
        <v>21</v>
      </c>
      <c r="K875" s="12" t="s">
        <v>18</v>
      </c>
      <c r="L875" s="16">
        <v>4</v>
      </c>
      <c r="M875" s="15">
        <v>15.37</v>
      </c>
      <c r="N875" s="15">
        <v>9.5</v>
      </c>
      <c r="O875" s="15">
        <v>1.21</v>
      </c>
      <c r="P875" s="12" t="b">
        <v>0</v>
      </c>
      <c r="Q875" s="19">
        <f t="shared" si="41"/>
        <v>10.71</v>
      </c>
    </row>
    <row r="876" spans="1:17" x14ac:dyDescent="0.25">
      <c r="A876" s="12">
        <v>147168</v>
      </c>
      <c r="B876" s="12" t="s">
        <v>36</v>
      </c>
      <c r="C876" s="12" t="s">
        <v>14</v>
      </c>
      <c r="D876" s="12">
        <f t="shared" si="39"/>
        <v>2024</v>
      </c>
      <c r="E876" s="12">
        <f t="shared" si="40"/>
        <v>9</v>
      </c>
      <c r="F876" s="13">
        <v>45556</v>
      </c>
      <c r="G876" s="14">
        <v>5.1388888888888894E-2</v>
      </c>
      <c r="H876" s="14">
        <v>9.6527777777777768E-2</v>
      </c>
      <c r="I876" s="15">
        <v>65</v>
      </c>
      <c r="J876" s="12" t="s">
        <v>15</v>
      </c>
      <c r="K876" s="12" t="s">
        <v>31</v>
      </c>
      <c r="L876" s="16">
        <v>0</v>
      </c>
      <c r="M876" s="15">
        <v>21.56</v>
      </c>
      <c r="N876" s="15">
        <v>3</v>
      </c>
      <c r="O876" s="15">
        <v>1.59</v>
      </c>
      <c r="P876" s="12" t="b">
        <v>1</v>
      </c>
      <c r="Q876" s="19">
        <f t="shared" si="41"/>
        <v>4.59</v>
      </c>
    </row>
    <row r="877" spans="1:17" x14ac:dyDescent="0.25">
      <c r="A877" s="12">
        <v>369670</v>
      </c>
      <c r="B877" s="12" t="s">
        <v>13</v>
      </c>
      <c r="C877" s="12" t="s">
        <v>27</v>
      </c>
      <c r="D877" s="12">
        <f t="shared" si="39"/>
        <v>2024</v>
      </c>
      <c r="E877" s="12">
        <f t="shared" si="40"/>
        <v>3</v>
      </c>
      <c r="F877" s="13">
        <v>45369</v>
      </c>
      <c r="G877" s="14">
        <v>0.15416666666666667</v>
      </c>
      <c r="H877" s="14">
        <v>0.20902777777777778</v>
      </c>
      <c r="I877" s="15">
        <v>79</v>
      </c>
      <c r="J877" s="12" t="s">
        <v>15</v>
      </c>
      <c r="K877" s="12" t="s">
        <v>28</v>
      </c>
      <c r="L877" s="16">
        <v>1</v>
      </c>
      <c r="M877" s="15">
        <v>4.9800000000000004</v>
      </c>
      <c r="N877" s="15">
        <v>4.25</v>
      </c>
      <c r="O877" s="15">
        <v>2.2999999999999998</v>
      </c>
      <c r="P877" s="12" t="b">
        <v>0</v>
      </c>
      <c r="Q877" s="19">
        <f t="shared" si="41"/>
        <v>6.55</v>
      </c>
    </row>
    <row r="878" spans="1:17" x14ac:dyDescent="0.25">
      <c r="A878" s="12">
        <v>261719</v>
      </c>
      <c r="B878" s="12" t="s">
        <v>26</v>
      </c>
      <c r="C878" s="12" t="s">
        <v>24</v>
      </c>
      <c r="D878" s="12">
        <f t="shared" si="39"/>
        <v>2024</v>
      </c>
      <c r="E878" s="12">
        <f t="shared" si="40"/>
        <v>5</v>
      </c>
      <c r="F878" s="13">
        <v>45423</v>
      </c>
      <c r="G878" s="14">
        <v>0.41388888888888892</v>
      </c>
      <c r="H878" s="14">
        <v>0.42569444444444443</v>
      </c>
      <c r="I878" s="15">
        <v>17</v>
      </c>
      <c r="J878" s="12" t="s">
        <v>21</v>
      </c>
      <c r="K878" s="12" t="s">
        <v>16</v>
      </c>
      <c r="L878" s="16">
        <v>0</v>
      </c>
      <c r="M878" s="15">
        <v>17.98</v>
      </c>
      <c r="N878" s="15">
        <v>4.5</v>
      </c>
      <c r="O878" s="15">
        <v>1.49</v>
      </c>
      <c r="P878" s="12" t="b">
        <v>1</v>
      </c>
      <c r="Q878" s="19">
        <f t="shared" si="41"/>
        <v>5.99</v>
      </c>
    </row>
    <row r="879" spans="1:17" x14ac:dyDescent="0.25">
      <c r="A879" s="12">
        <v>203540</v>
      </c>
      <c r="B879" s="12" t="s">
        <v>25</v>
      </c>
      <c r="C879" s="12" t="s">
        <v>34</v>
      </c>
      <c r="D879" s="12">
        <f t="shared" si="39"/>
        <v>2024</v>
      </c>
      <c r="E879" s="12">
        <f t="shared" si="40"/>
        <v>11</v>
      </c>
      <c r="F879" s="13">
        <v>45612</v>
      </c>
      <c r="G879" s="14">
        <v>0.64861111111111114</v>
      </c>
      <c r="H879" s="14">
        <v>0.68402777777777779</v>
      </c>
      <c r="I879" s="15">
        <v>51</v>
      </c>
      <c r="J879" s="12" t="s">
        <v>21</v>
      </c>
      <c r="K879" s="12" t="s">
        <v>31</v>
      </c>
      <c r="L879" s="16">
        <v>0</v>
      </c>
      <c r="M879" s="15">
        <v>1.77</v>
      </c>
      <c r="N879" s="15">
        <v>4.5</v>
      </c>
      <c r="O879" s="15">
        <v>1.2</v>
      </c>
      <c r="P879" s="12" t="b">
        <v>1</v>
      </c>
      <c r="Q879" s="19">
        <f t="shared" si="41"/>
        <v>5.7</v>
      </c>
    </row>
    <row r="880" spans="1:17" x14ac:dyDescent="0.25">
      <c r="A880" s="12">
        <v>726004</v>
      </c>
      <c r="B880" s="12" t="s">
        <v>38</v>
      </c>
      <c r="C880" s="12" t="s">
        <v>30</v>
      </c>
      <c r="D880" s="12">
        <f t="shared" si="39"/>
        <v>2025</v>
      </c>
      <c r="E880" s="12">
        <f t="shared" si="40"/>
        <v>1</v>
      </c>
      <c r="F880" s="13">
        <v>45674</v>
      </c>
      <c r="G880" s="14">
        <v>0.90833333333333333</v>
      </c>
      <c r="H880" s="14">
        <v>0.9604166666666667</v>
      </c>
      <c r="I880" s="15">
        <v>75</v>
      </c>
      <c r="J880" s="12" t="s">
        <v>21</v>
      </c>
      <c r="K880" s="12" t="s">
        <v>18</v>
      </c>
      <c r="L880" s="16">
        <v>2</v>
      </c>
      <c r="M880" s="15">
        <v>1.99</v>
      </c>
      <c r="N880" s="15">
        <v>7</v>
      </c>
      <c r="O880" s="15">
        <v>1.39</v>
      </c>
      <c r="P880" s="12" t="b">
        <v>0</v>
      </c>
      <c r="Q880" s="19">
        <f t="shared" si="41"/>
        <v>8.39</v>
      </c>
    </row>
    <row r="881" spans="1:17" x14ac:dyDescent="0.25">
      <c r="A881" s="12">
        <v>526850</v>
      </c>
      <c r="B881" s="12" t="s">
        <v>13</v>
      </c>
      <c r="C881" s="12" t="s">
        <v>39</v>
      </c>
      <c r="D881" s="12">
        <f t="shared" si="39"/>
        <v>2024</v>
      </c>
      <c r="E881" s="12">
        <f t="shared" si="40"/>
        <v>1</v>
      </c>
      <c r="F881" s="13">
        <v>45314</v>
      </c>
      <c r="G881" s="14">
        <v>0.45208333333333334</v>
      </c>
      <c r="H881" s="14">
        <v>0.49513888888888885</v>
      </c>
      <c r="I881" s="15">
        <v>62</v>
      </c>
      <c r="J881" s="12" t="s">
        <v>15</v>
      </c>
      <c r="K881" s="12" t="s">
        <v>18</v>
      </c>
      <c r="L881" s="16">
        <v>2</v>
      </c>
      <c r="M881" s="15">
        <v>14.07</v>
      </c>
      <c r="N881" s="15">
        <v>5.5</v>
      </c>
      <c r="O881" s="15">
        <v>1.76</v>
      </c>
      <c r="P881" s="12" t="b">
        <v>0</v>
      </c>
      <c r="Q881" s="19">
        <f t="shared" si="41"/>
        <v>7.26</v>
      </c>
    </row>
    <row r="882" spans="1:17" x14ac:dyDescent="0.25">
      <c r="A882" s="12">
        <v>206440</v>
      </c>
      <c r="B882" s="12" t="s">
        <v>19</v>
      </c>
      <c r="C882" s="12" t="s">
        <v>20</v>
      </c>
      <c r="D882" s="12">
        <f t="shared" si="39"/>
        <v>2025</v>
      </c>
      <c r="E882" s="12">
        <f t="shared" si="40"/>
        <v>5</v>
      </c>
      <c r="F882" s="13">
        <v>45798</v>
      </c>
      <c r="G882" s="14">
        <v>7.4305555555555555E-2</v>
      </c>
      <c r="H882" s="14">
        <v>9.2361111111111116E-2</v>
      </c>
      <c r="I882" s="15">
        <v>26</v>
      </c>
      <c r="J882" s="12" t="s">
        <v>21</v>
      </c>
      <c r="K882" s="12" t="s">
        <v>22</v>
      </c>
      <c r="L882" s="16">
        <v>3</v>
      </c>
      <c r="M882" s="15">
        <v>11.43</v>
      </c>
      <c r="N882" s="15">
        <v>8.25</v>
      </c>
      <c r="O882" s="15">
        <v>2.54</v>
      </c>
      <c r="P882" s="12" t="b">
        <v>0</v>
      </c>
      <c r="Q882" s="19">
        <f t="shared" si="41"/>
        <v>10.79</v>
      </c>
    </row>
    <row r="883" spans="1:17" x14ac:dyDescent="0.25">
      <c r="A883" s="12">
        <v>624741</v>
      </c>
      <c r="B883" s="12" t="s">
        <v>19</v>
      </c>
      <c r="C883" s="12" t="s">
        <v>34</v>
      </c>
      <c r="D883" s="12">
        <f t="shared" si="39"/>
        <v>2024</v>
      </c>
      <c r="E883" s="12">
        <f t="shared" si="40"/>
        <v>10</v>
      </c>
      <c r="F883" s="13">
        <v>45581</v>
      </c>
      <c r="G883" s="14">
        <v>0.95416666666666661</v>
      </c>
      <c r="H883" s="14">
        <v>9.0277777777777787E-3</v>
      </c>
      <c r="I883" s="15">
        <v>79</v>
      </c>
      <c r="J883" s="12" t="s">
        <v>15</v>
      </c>
      <c r="K883" s="12" t="s">
        <v>16</v>
      </c>
      <c r="L883" s="16">
        <v>4</v>
      </c>
      <c r="M883" s="15">
        <v>23.84</v>
      </c>
      <c r="N883" s="15">
        <v>8</v>
      </c>
      <c r="O883" s="15">
        <v>2.88</v>
      </c>
      <c r="P883" s="12" t="b">
        <v>0</v>
      </c>
      <c r="Q883" s="19">
        <f t="shared" si="41"/>
        <v>10.879999999999999</v>
      </c>
    </row>
    <row r="884" spans="1:17" x14ac:dyDescent="0.25">
      <c r="A884" s="12">
        <v>682119</v>
      </c>
      <c r="B884" s="12" t="s">
        <v>36</v>
      </c>
      <c r="C884" s="12" t="s">
        <v>14</v>
      </c>
      <c r="D884" s="12">
        <f t="shared" si="39"/>
        <v>2024</v>
      </c>
      <c r="E884" s="12">
        <f t="shared" si="40"/>
        <v>1</v>
      </c>
      <c r="F884" s="13">
        <v>45292</v>
      </c>
      <c r="G884" s="14">
        <v>0.77708333333333324</v>
      </c>
      <c r="H884" s="14">
        <v>0.82500000000000007</v>
      </c>
      <c r="I884" s="15">
        <v>69</v>
      </c>
      <c r="J884" s="12" t="s">
        <v>21</v>
      </c>
      <c r="K884" s="12" t="s">
        <v>16</v>
      </c>
      <c r="L884" s="16">
        <v>0</v>
      </c>
      <c r="M884" s="15">
        <v>1.97</v>
      </c>
      <c r="N884" s="15">
        <v>4.5</v>
      </c>
      <c r="O884" s="15">
        <v>2.77</v>
      </c>
      <c r="P884" s="12" t="b">
        <v>0</v>
      </c>
      <c r="Q884" s="19">
        <f t="shared" si="41"/>
        <v>7.27</v>
      </c>
    </row>
    <row r="885" spans="1:17" x14ac:dyDescent="0.25">
      <c r="A885" s="12">
        <v>386578</v>
      </c>
      <c r="B885" s="12" t="s">
        <v>38</v>
      </c>
      <c r="C885" s="12" t="s">
        <v>32</v>
      </c>
      <c r="D885" s="12">
        <f t="shared" si="39"/>
        <v>2024</v>
      </c>
      <c r="E885" s="12">
        <f t="shared" si="40"/>
        <v>10</v>
      </c>
      <c r="F885" s="13">
        <v>45587</v>
      </c>
      <c r="G885" s="14">
        <v>0.27361111111111108</v>
      </c>
      <c r="H885" s="14">
        <v>0.31111111111111112</v>
      </c>
      <c r="I885" s="15">
        <v>54</v>
      </c>
      <c r="J885" s="12" t="s">
        <v>15</v>
      </c>
      <c r="K885" s="12" t="s">
        <v>22</v>
      </c>
      <c r="L885" s="16">
        <v>4</v>
      </c>
      <c r="M885" s="15">
        <v>7.39</v>
      </c>
      <c r="N885" s="15">
        <v>8</v>
      </c>
      <c r="O885" s="15">
        <v>0.48</v>
      </c>
      <c r="P885" s="12" t="b">
        <v>0</v>
      </c>
      <c r="Q885" s="19">
        <f t="shared" si="41"/>
        <v>8.48</v>
      </c>
    </row>
    <row r="886" spans="1:17" x14ac:dyDescent="0.25">
      <c r="A886" s="12">
        <v>660033</v>
      </c>
      <c r="B886" s="12" t="s">
        <v>38</v>
      </c>
      <c r="C886" s="12" t="s">
        <v>27</v>
      </c>
      <c r="D886" s="12">
        <f t="shared" si="39"/>
        <v>2024</v>
      </c>
      <c r="E886" s="12">
        <f t="shared" si="40"/>
        <v>8</v>
      </c>
      <c r="F886" s="13">
        <v>45525</v>
      </c>
      <c r="G886" s="14">
        <v>0.51250000000000007</v>
      </c>
      <c r="H886" s="14">
        <v>0.52708333333333335</v>
      </c>
      <c r="I886" s="15">
        <v>21</v>
      </c>
      <c r="J886" s="12" t="s">
        <v>21</v>
      </c>
      <c r="K886" s="12" t="s">
        <v>18</v>
      </c>
      <c r="L886" s="16">
        <v>1</v>
      </c>
      <c r="M886" s="15">
        <v>18.260000000000002</v>
      </c>
      <c r="N886" s="15">
        <v>5.75</v>
      </c>
      <c r="O886" s="15">
        <v>3</v>
      </c>
      <c r="P886" s="12" t="b">
        <v>0</v>
      </c>
      <c r="Q886" s="19">
        <f t="shared" si="41"/>
        <v>8.75</v>
      </c>
    </row>
    <row r="887" spans="1:17" x14ac:dyDescent="0.25">
      <c r="A887" s="12">
        <v>552945</v>
      </c>
      <c r="B887" s="12" t="s">
        <v>19</v>
      </c>
      <c r="C887" s="12" t="s">
        <v>17</v>
      </c>
      <c r="D887" s="12">
        <f t="shared" si="39"/>
        <v>2025</v>
      </c>
      <c r="E887" s="12">
        <f t="shared" si="40"/>
        <v>1</v>
      </c>
      <c r="F887" s="13">
        <v>45684</v>
      </c>
      <c r="G887" s="14">
        <v>0.10486111111111111</v>
      </c>
      <c r="H887" s="14">
        <v>0.13958333333333334</v>
      </c>
      <c r="I887" s="15">
        <v>50</v>
      </c>
      <c r="J887" s="12" t="s">
        <v>21</v>
      </c>
      <c r="K887" s="12" t="s">
        <v>28</v>
      </c>
      <c r="L887" s="16">
        <v>5</v>
      </c>
      <c r="M887" s="15">
        <v>11.59</v>
      </c>
      <c r="N887" s="15">
        <v>10.75</v>
      </c>
      <c r="O887" s="15">
        <v>0.74</v>
      </c>
      <c r="P887" s="12" t="b">
        <v>0</v>
      </c>
      <c r="Q887" s="19">
        <f t="shared" si="41"/>
        <v>11.49</v>
      </c>
    </row>
    <row r="888" spans="1:17" x14ac:dyDescent="0.25">
      <c r="A888" s="12">
        <v>437262</v>
      </c>
      <c r="B888" s="12" t="s">
        <v>25</v>
      </c>
      <c r="C888" s="12" t="s">
        <v>30</v>
      </c>
      <c r="D888" s="12">
        <f t="shared" si="39"/>
        <v>2024</v>
      </c>
      <c r="E888" s="12">
        <f t="shared" si="40"/>
        <v>12</v>
      </c>
      <c r="F888" s="13">
        <v>45649</v>
      </c>
      <c r="G888" s="14">
        <v>0.1361111111111111</v>
      </c>
      <c r="H888" s="14">
        <v>0.19583333333333333</v>
      </c>
      <c r="I888" s="15">
        <v>86</v>
      </c>
      <c r="J888" s="12" t="s">
        <v>21</v>
      </c>
      <c r="K888" s="12" t="s">
        <v>18</v>
      </c>
      <c r="L888" s="16">
        <v>5</v>
      </c>
      <c r="M888" s="15">
        <v>3.78</v>
      </c>
      <c r="N888" s="15">
        <v>10.75</v>
      </c>
      <c r="O888" s="15">
        <v>2.77</v>
      </c>
      <c r="P888" s="12" t="b">
        <v>0</v>
      </c>
      <c r="Q888" s="19">
        <f t="shared" si="41"/>
        <v>13.52</v>
      </c>
    </row>
    <row r="889" spans="1:17" x14ac:dyDescent="0.25">
      <c r="A889" s="12">
        <v>738359</v>
      </c>
      <c r="B889" s="12" t="s">
        <v>36</v>
      </c>
      <c r="C889" s="12" t="s">
        <v>14</v>
      </c>
      <c r="D889" s="12">
        <f t="shared" si="39"/>
        <v>2024</v>
      </c>
      <c r="E889" s="12">
        <f t="shared" si="40"/>
        <v>1</v>
      </c>
      <c r="F889" s="13">
        <v>45299</v>
      </c>
      <c r="G889" s="14">
        <v>0.43958333333333338</v>
      </c>
      <c r="H889" s="14">
        <v>0.46180555555555558</v>
      </c>
      <c r="I889" s="15">
        <v>32</v>
      </c>
      <c r="J889" s="12" t="s">
        <v>21</v>
      </c>
      <c r="K889" s="12" t="s">
        <v>22</v>
      </c>
      <c r="L889" s="16">
        <v>5</v>
      </c>
      <c r="M889" s="15">
        <v>17.73</v>
      </c>
      <c r="N889" s="15">
        <v>10.75</v>
      </c>
      <c r="O889" s="15">
        <v>2.29</v>
      </c>
      <c r="P889" s="12" t="b">
        <v>0</v>
      </c>
      <c r="Q889" s="19">
        <f t="shared" si="41"/>
        <v>13.04</v>
      </c>
    </row>
    <row r="890" spans="1:17" x14ac:dyDescent="0.25">
      <c r="A890" s="12">
        <v>664271</v>
      </c>
      <c r="B890" s="12" t="s">
        <v>13</v>
      </c>
      <c r="C890" s="12" t="s">
        <v>27</v>
      </c>
      <c r="D890" s="12">
        <f t="shared" si="39"/>
        <v>2025</v>
      </c>
      <c r="E890" s="12">
        <f t="shared" si="40"/>
        <v>2</v>
      </c>
      <c r="F890" s="13">
        <v>45710</v>
      </c>
      <c r="G890" s="14">
        <v>0.38125000000000003</v>
      </c>
      <c r="H890" s="14">
        <v>0.39027777777777778</v>
      </c>
      <c r="I890" s="15">
        <v>13</v>
      </c>
      <c r="J890" s="12" t="s">
        <v>21</v>
      </c>
      <c r="K890" s="12" t="s">
        <v>18</v>
      </c>
      <c r="L890" s="16">
        <v>2</v>
      </c>
      <c r="M890" s="15">
        <v>24.31</v>
      </c>
      <c r="N890" s="15">
        <v>7</v>
      </c>
      <c r="O890" s="15">
        <v>1.88</v>
      </c>
      <c r="P890" s="12" t="b">
        <v>1</v>
      </c>
      <c r="Q890" s="19">
        <f t="shared" si="41"/>
        <v>8.879999999999999</v>
      </c>
    </row>
    <row r="891" spans="1:17" x14ac:dyDescent="0.25">
      <c r="A891" s="12">
        <v>730520</v>
      </c>
      <c r="B891" s="12" t="s">
        <v>25</v>
      </c>
      <c r="C891" s="12" t="s">
        <v>24</v>
      </c>
      <c r="D891" s="12">
        <f t="shared" si="39"/>
        <v>2024</v>
      </c>
      <c r="E891" s="12">
        <f t="shared" si="40"/>
        <v>5</v>
      </c>
      <c r="F891" s="13">
        <v>45429</v>
      </c>
      <c r="G891" s="14">
        <v>0.62430555555555556</v>
      </c>
      <c r="H891" s="14">
        <v>0.63194444444444442</v>
      </c>
      <c r="I891" s="15">
        <v>11</v>
      </c>
      <c r="J891" s="12" t="s">
        <v>15</v>
      </c>
      <c r="K891" s="12" t="s">
        <v>31</v>
      </c>
      <c r="L891" s="16">
        <v>2</v>
      </c>
      <c r="M891" s="15">
        <v>23.44</v>
      </c>
      <c r="N891" s="15">
        <v>5.5</v>
      </c>
      <c r="O891" s="15">
        <v>1.33</v>
      </c>
      <c r="P891" s="12" t="b">
        <v>0</v>
      </c>
      <c r="Q891" s="19">
        <f t="shared" si="41"/>
        <v>6.83</v>
      </c>
    </row>
    <row r="892" spans="1:17" x14ac:dyDescent="0.25">
      <c r="A892" s="12">
        <v>332281</v>
      </c>
      <c r="B892" s="12" t="s">
        <v>35</v>
      </c>
      <c r="C892" s="12" t="s">
        <v>32</v>
      </c>
      <c r="D892" s="12">
        <f t="shared" si="39"/>
        <v>2024</v>
      </c>
      <c r="E892" s="12">
        <f t="shared" si="40"/>
        <v>10</v>
      </c>
      <c r="F892" s="13">
        <v>45569</v>
      </c>
      <c r="G892" s="14">
        <v>0.9277777777777777</v>
      </c>
      <c r="H892" s="14">
        <v>0.95138888888888884</v>
      </c>
      <c r="I892" s="15">
        <v>34</v>
      </c>
      <c r="J892" s="12" t="s">
        <v>15</v>
      </c>
      <c r="K892" s="12" t="s">
        <v>22</v>
      </c>
      <c r="L892" s="16">
        <v>5</v>
      </c>
      <c r="M892" s="15">
        <v>7.93</v>
      </c>
      <c r="N892" s="15">
        <v>9.25</v>
      </c>
      <c r="O892" s="15">
        <v>2.15</v>
      </c>
      <c r="P892" s="12" t="b">
        <v>0</v>
      </c>
      <c r="Q892" s="19">
        <f t="shared" si="41"/>
        <v>11.4</v>
      </c>
    </row>
    <row r="893" spans="1:17" x14ac:dyDescent="0.25">
      <c r="A893" s="12">
        <v>345637</v>
      </c>
      <c r="B893" s="12" t="s">
        <v>36</v>
      </c>
      <c r="C893" s="12" t="s">
        <v>37</v>
      </c>
      <c r="D893" s="12">
        <f t="shared" si="39"/>
        <v>2024</v>
      </c>
      <c r="E893" s="12">
        <f t="shared" si="40"/>
        <v>1</v>
      </c>
      <c r="F893" s="13">
        <v>45320</v>
      </c>
      <c r="G893" s="14">
        <v>0.57986111111111105</v>
      </c>
      <c r="H893" s="14">
        <v>0.61111111111111105</v>
      </c>
      <c r="I893" s="15">
        <v>45</v>
      </c>
      <c r="J893" s="12" t="s">
        <v>21</v>
      </c>
      <c r="K893" s="12" t="s">
        <v>22</v>
      </c>
      <c r="L893" s="16">
        <v>1</v>
      </c>
      <c r="M893" s="15">
        <v>0.67</v>
      </c>
      <c r="N893" s="15">
        <v>5.75</v>
      </c>
      <c r="O893" s="15">
        <v>2.95</v>
      </c>
      <c r="P893" s="12" t="b">
        <v>0</v>
      </c>
      <c r="Q893" s="19">
        <f t="shared" si="41"/>
        <v>8.6999999999999993</v>
      </c>
    </row>
    <row r="894" spans="1:17" x14ac:dyDescent="0.25">
      <c r="A894" s="12">
        <v>769448</v>
      </c>
      <c r="B894" s="12" t="s">
        <v>33</v>
      </c>
      <c r="C894" s="12" t="s">
        <v>27</v>
      </c>
      <c r="D894" s="12">
        <f t="shared" si="39"/>
        <v>2024</v>
      </c>
      <c r="E894" s="12">
        <f t="shared" si="40"/>
        <v>8</v>
      </c>
      <c r="F894" s="13">
        <v>45507</v>
      </c>
      <c r="G894" s="14">
        <v>0.42152777777777778</v>
      </c>
      <c r="H894" s="14">
        <v>0.47847222222222219</v>
      </c>
      <c r="I894" s="15">
        <v>82</v>
      </c>
      <c r="J894" s="12" t="s">
        <v>21</v>
      </c>
      <c r="K894" s="12" t="s">
        <v>16</v>
      </c>
      <c r="L894" s="16">
        <v>4</v>
      </c>
      <c r="M894" s="15">
        <v>5.25</v>
      </c>
      <c r="N894" s="15">
        <v>9.5</v>
      </c>
      <c r="O894" s="15">
        <v>3.69</v>
      </c>
      <c r="P894" s="12" t="b">
        <v>1</v>
      </c>
      <c r="Q894" s="19">
        <f t="shared" si="41"/>
        <v>13.19</v>
      </c>
    </row>
    <row r="895" spans="1:17" x14ac:dyDescent="0.25">
      <c r="A895" s="12">
        <v>804827</v>
      </c>
      <c r="B895" s="12" t="s">
        <v>38</v>
      </c>
      <c r="C895" s="12" t="s">
        <v>17</v>
      </c>
      <c r="D895" s="12">
        <f t="shared" si="39"/>
        <v>2024</v>
      </c>
      <c r="E895" s="12">
        <f t="shared" si="40"/>
        <v>5</v>
      </c>
      <c r="F895" s="13">
        <v>45428</v>
      </c>
      <c r="G895" s="14">
        <v>0.33680555555555558</v>
      </c>
      <c r="H895" s="14">
        <v>0.34930555555555554</v>
      </c>
      <c r="I895" s="15">
        <v>18</v>
      </c>
      <c r="J895" s="12" t="s">
        <v>15</v>
      </c>
      <c r="K895" s="12" t="s">
        <v>18</v>
      </c>
      <c r="L895" s="16">
        <v>1</v>
      </c>
      <c r="M895" s="15">
        <v>6.86</v>
      </c>
      <c r="N895" s="15">
        <v>4.25</v>
      </c>
      <c r="O895" s="15">
        <v>1.71</v>
      </c>
      <c r="P895" s="12" t="b">
        <v>0</v>
      </c>
      <c r="Q895" s="19">
        <f t="shared" si="41"/>
        <v>5.96</v>
      </c>
    </row>
    <row r="896" spans="1:17" x14ac:dyDescent="0.25">
      <c r="A896" s="12">
        <v>339038</v>
      </c>
      <c r="B896" s="12" t="s">
        <v>29</v>
      </c>
      <c r="C896" s="12" t="s">
        <v>32</v>
      </c>
      <c r="D896" s="12">
        <f t="shared" si="39"/>
        <v>2024</v>
      </c>
      <c r="E896" s="12">
        <f t="shared" si="40"/>
        <v>5</v>
      </c>
      <c r="F896" s="13">
        <v>45441</v>
      </c>
      <c r="G896" s="14">
        <v>1.5277777777777777E-2</v>
      </c>
      <c r="H896" s="14">
        <v>2.361111111111111E-2</v>
      </c>
      <c r="I896" s="15">
        <v>12</v>
      </c>
      <c r="J896" s="12" t="s">
        <v>21</v>
      </c>
      <c r="K896" s="12" t="s">
        <v>22</v>
      </c>
      <c r="L896" s="16">
        <v>3</v>
      </c>
      <c r="M896" s="15">
        <v>0.55000000000000004</v>
      </c>
      <c r="N896" s="15">
        <v>8.25</v>
      </c>
      <c r="O896" s="15">
        <v>1.28</v>
      </c>
      <c r="P896" s="12" t="b">
        <v>0</v>
      </c>
      <c r="Q896" s="19">
        <f t="shared" si="41"/>
        <v>9.5299999999999994</v>
      </c>
    </row>
    <row r="897" spans="1:17" x14ac:dyDescent="0.25">
      <c r="A897" s="12">
        <v>805796</v>
      </c>
      <c r="B897" s="12" t="s">
        <v>35</v>
      </c>
      <c r="C897" s="12" t="s">
        <v>37</v>
      </c>
      <c r="D897" s="12">
        <f t="shared" si="39"/>
        <v>2024</v>
      </c>
      <c r="E897" s="12">
        <f t="shared" si="40"/>
        <v>12</v>
      </c>
      <c r="F897" s="13">
        <v>45627</v>
      </c>
      <c r="G897" s="14">
        <v>0.96944444444444444</v>
      </c>
      <c r="H897" s="14">
        <v>1.2499999999999999E-2</v>
      </c>
      <c r="I897" s="15">
        <v>62</v>
      </c>
      <c r="J897" s="12" t="s">
        <v>21</v>
      </c>
      <c r="K897" s="12" t="s">
        <v>18</v>
      </c>
      <c r="L897" s="16">
        <v>5</v>
      </c>
      <c r="M897" s="15">
        <v>13.2</v>
      </c>
      <c r="N897" s="15">
        <v>10.75</v>
      </c>
      <c r="O897" s="15">
        <v>2.48</v>
      </c>
      <c r="P897" s="12" t="b">
        <v>1</v>
      </c>
      <c r="Q897" s="19">
        <f t="shared" si="41"/>
        <v>13.23</v>
      </c>
    </row>
    <row r="898" spans="1:17" x14ac:dyDescent="0.25">
      <c r="A898" s="12">
        <v>642383</v>
      </c>
      <c r="B898" s="12" t="s">
        <v>35</v>
      </c>
      <c r="C898" s="12" t="s">
        <v>30</v>
      </c>
      <c r="D898" s="12">
        <f t="shared" si="39"/>
        <v>2024</v>
      </c>
      <c r="E898" s="12">
        <f t="shared" si="40"/>
        <v>2</v>
      </c>
      <c r="F898" s="13">
        <v>45328</v>
      </c>
      <c r="G898" s="14">
        <v>0.47847222222222219</v>
      </c>
      <c r="H898" s="14">
        <v>0.50972222222222219</v>
      </c>
      <c r="I898" s="15">
        <v>45</v>
      </c>
      <c r="J898" s="12" t="s">
        <v>21</v>
      </c>
      <c r="K898" s="12" t="s">
        <v>22</v>
      </c>
      <c r="L898" s="16">
        <v>3</v>
      </c>
      <c r="M898" s="15">
        <v>8.25</v>
      </c>
      <c r="N898" s="15">
        <v>8.25</v>
      </c>
      <c r="O898" s="15">
        <v>1.18</v>
      </c>
      <c r="P898" s="12" t="b">
        <v>0</v>
      </c>
      <c r="Q898" s="19">
        <f t="shared" si="41"/>
        <v>9.43</v>
      </c>
    </row>
    <row r="899" spans="1:17" x14ac:dyDescent="0.25">
      <c r="A899" s="12">
        <v>450964</v>
      </c>
      <c r="B899" s="12" t="s">
        <v>13</v>
      </c>
      <c r="C899" s="12" t="s">
        <v>17</v>
      </c>
      <c r="D899" s="12">
        <f t="shared" si="39"/>
        <v>2024</v>
      </c>
      <c r="E899" s="12">
        <f t="shared" si="40"/>
        <v>1</v>
      </c>
      <c r="F899" s="13">
        <v>45311</v>
      </c>
      <c r="G899" s="14">
        <v>0.70694444444444438</v>
      </c>
      <c r="H899" s="14">
        <v>0.73333333333333339</v>
      </c>
      <c r="I899" s="15">
        <v>38</v>
      </c>
      <c r="J899" s="12" t="s">
        <v>21</v>
      </c>
      <c r="K899" s="12" t="s">
        <v>18</v>
      </c>
      <c r="L899" s="16">
        <v>1</v>
      </c>
      <c r="M899" s="15">
        <v>5.32</v>
      </c>
      <c r="N899" s="15">
        <v>5.75</v>
      </c>
      <c r="O899" s="15">
        <v>1.65</v>
      </c>
      <c r="P899" s="12" t="b">
        <v>1</v>
      </c>
      <c r="Q899" s="19">
        <f t="shared" si="41"/>
        <v>7.4</v>
      </c>
    </row>
    <row r="900" spans="1:17" x14ac:dyDescent="0.25">
      <c r="A900" s="12">
        <v>165896</v>
      </c>
      <c r="B900" s="12" t="s">
        <v>13</v>
      </c>
      <c r="C900" s="12" t="s">
        <v>14</v>
      </c>
      <c r="D900" s="12">
        <f t="shared" si="39"/>
        <v>2025</v>
      </c>
      <c r="E900" s="12">
        <f t="shared" si="40"/>
        <v>1</v>
      </c>
      <c r="F900" s="13">
        <v>45664</v>
      </c>
      <c r="G900" s="14">
        <v>0.80069444444444438</v>
      </c>
      <c r="H900" s="14">
        <v>0.84583333333333333</v>
      </c>
      <c r="I900" s="15">
        <v>65</v>
      </c>
      <c r="J900" s="12" t="s">
        <v>15</v>
      </c>
      <c r="K900" s="12" t="s">
        <v>22</v>
      </c>
      <c r="L900" s="16">
        <v>5</v>
      </c>
      <c r="M900" s="15">
        <v>23.41</v>
      </c>
      <c r="N900" s="15">
        <v>9.25</v>
      </c>
      <c r="O900" s="15">
        <v>2.52</v>
      </c>
      <c r="P900" s="12" t="b">
        <v>0</v>
      </c>
      <c r="Q900" s="19">
        <f t="shared" si="41"/>
        <v>11.77</v>
      </c>
    </row>
    <row r="901" spans="1:17" x14ac:dyDescent="0.25">
      <c r="A901" s="12">
        <v>359159</v>
      </c>
      <c r="B901" s="12" t="s">
        <v>13</v>
      </c>
      <c r="C901" s="12" t="s">
        <v>39</v>
      </c>
      <c r="D901" s="12">
        <f t="shared" si="39"/>
        <v>2024</v>
      </c>
      <c r="E901" s="12">
        <f t="shared" si="40"/>
        <v>7</v>
      </c>
      <c r="F901" s="13">
        <v>45477</v>
      </c>
      <c r="G901" s="14">
        <v>0.1388888888888889</v>
      </c>
      <c r="H901" s="14">
        <v>0.17569444444444446</v>
      </c>
      <c r="I901" s="15">
        <v>53</v>
      </c>
      <c r="J901" s="12" t="s">
        <v>15</v>
      </c>
      <c r="K901" s="12" t="s">
        <v>28</v>
      </c>
      <c r="L901" s="16">
        <v>4</v>
      </c>
      <c r="M901" s="15">
        <v>19.96</v>
      </c>
      <c r="N901" s="15">
        <v>8</v>
      </c>
      <c r="O901" s="15">
        <v>2.83</v>
      </c>
      <c r="P901" s="12" t="b">
        <v>0</v>
      </c>
      <c r="Q901" s="19">
        <f t="shared" si="41"/>
        <v>10.83</v>
      </c>
    </row>
    <row r="902" spans="1:17" x14ac:dyDescent="0.25">
      <c r="A902" s="12">
        <v>913432</v>
      </c>
      <c r="B902" s="12" t="s">
        <v>38</v>
      </c>
      <c r="C902" s="12" t="s">
        <v>17</v>
      </c>
      <c r="D902" s="12">
        <f t="shared" ref="D902:D965" si="42">YEAR(F902)</f>
        <v>2024</v>
      </c>
      <c r="E902" s="12">
        <f t="shared" ref="E902:E965" si="43">MONTH(F902)</f>
        <v>12</v>
      </c>
      <c r="F902" s="13">
        <v>45632</v>
      </c>
      <c r="G902" s="14">
        <v>0.61527777777777781</v>
      </c>
      <c r="H902" s="14">
        <v>0.63055555555555554</v>
      </c>
      <c r="I902" s="15">
        <v>22</v>
      </c>
      <c r="J902" s="12" t="s">
        <v>21</v>
      </c>
      <c r="K902" s="12" t="s">
        <v>22</v>
      </c>
      <c r="L902" s="16">
        <v>0</v>
      </c>
      <c r="M902" s="15">
        <v>2.6</v>
      </c>
      <c r="N902" s="15">
        <v>4.5</v>
      </c>
      <c r="O902" s="15">
        <v>0.18</v>
      </c>
      <c r="P902" s="12" t="b">
        <v>0</v>
      </c>
      <c r="Q902" s="19">
        <f t="shared" ref="Q902:Q965" si="44">N902+O902</f>
        <v>4.68</v>
      </c>
    </row>
    <row r="903" spans="1:17" x14ac:dyDescent="0.25">
      <c r="A903" s="12">
        <v>134963</v>
      </c>
      <c r="B903" s="12" t="s">
        <v>33</v>
      </c>
      <c r="C903" s="12" t="s">
        <v>37</v>
      </c>
      <c r="D903" s="12">
        <f t="shared" si="42"/>
        <v>2024</v>
      </c>
      <c r="E903" s="12">
        <f t="shared" si="43"/>
        <v>2</v>
      </c>
      <c r="F903" s="13">
        <v>45342</v>
      </c>
      <c r="G903" s="14">
        <v>0.5083333333333333</v>
      </c>
      <c r="H903" s="14">
        <v>0.52638888888888891</v>
      </c>
      <c r="I903" s="15">
        <v>26</v>
      </c>
      <c r="J903" s="12" t="s">
        <v>15</v>
      </c>
      <c r="K903" s="12" t="s">
        <v>31</v>
      </c>
      <c r="L903" s="16">
        <v>0</v>
      </c>
      <c r="M903" s="15">
        <v>7.89</v>
      </c>
      <c r="N903" s="15">
        <v>3</v>
      </c>
      <c r="O903" s="15">
        <v>1.88</v>
      </c>
      <c r="P903" s="12" t="b">
        <v>0</v>
      </c>
      <c r="Q903" s="19">
        <f t="shared" si="44"/>
        <v>4.88</v>
      </c>
    </row>
    <row r="904" spans="1:17" x14ac:dyDescent="0.25">
      <c r="A904" s="12">
        <v>168986</v>
      </c>
      <c r="B904" s="12" t="s">
        <v>13</v>
      </c>
      <c r="C904" s="12" t="s">
        <v>14</v>
      </c>
      <c r="D904" s="12">
        <f t="shared" si="42"/>
        <v>2025</v>
      </c>
      <c r="E904" s="12">
        <f t="shared" si="43"/>
        <v>3</v>
      </c>
      <c r="F904" s="13">
        <v>45726</v>
      </c>
      <c r="G904" s="14">
        <v>0.38819444444444445</v>
      </c>
      <c r="H904" s="14">
        <v>0.39930555555555558</v>
      </c>
      <c r="I904" s="15">
        <v>16</v>
      </c>
      <c r="J904" s="12" t="s">
        <v>21</v>
      </c>
      <c r="K904" s="12" t="s">
        <v>31</v>
      </c>
      <c r="L904" s="16">
        <v>3</v>
      </c>
      <c r="M904" s="15">
        <v>2.85</v>
      </c>
      <c r="N904" s="15">
        <v>8.25</v>
      </c>
      <c r="O904" s="15">
        <v>2.2599999999999998</v>
      </c>
      <c r="P904" s="12" t="b">
        <v>0</v>
      </c>
      <c r="Q904" s="19">
        <f t="shared" si="44"/>
        <v>10.51</v>
      </c>
    </row>
    <row r="905" spans="1:17" x14ac:dyDescent="0.25">
      <c r="A905" s="12">
        <v>344435</v>
      </c>
      <c r="B905" s="12" t="s">
        <v>38</v>
      </c>
      <c r="C905" s="12" t="s">
        <v>17</v>
      </c>
      <c r="D905" s="12">
        <f t="shared" si="42"/>
        <v>2024</v>
      </c>
      <c r="E905" s="12">
        <f t="shared" si="43"/>
        <v>1</v>
      </c>
      <c r="F905" s="13">
        <v>45300</v>
      </c>
      <c r="G905" s="14">
        <v>0.23819444444444446</v>
      </c>
      <c r="H905" s="14">
        <v>0.28541666666666665</v>
      </c>
      <c r="I905" s="15">
        <v>68</v>
      </c>
      <c r="J905" s="12" t="s">
        <v>21</v>
      </c>
      <c r="K905" s="12" t="s">
        <v>31</v>
      </c>
      <c r="L905" s="16">
        <v>3</v>
      </c>
      <c r="M905" s="15">
        <v>22.06</v>
      </c>
      <c r="N905" s="15">
        <v>8.25</v>
      </c>
      <c r="O905" s="15">
        <v>1.86</v>
      </c>
      <c r="P905" s="12" t="b">
        <v>0</v>
      </c>
      <c r="Q905" s="19">
        <f t="shared" si="44"/>
        <v>10.11</v>
      </c>
    </row>
    <row r="906" spans="1:17" x14ac:dyDescent="0.25">
      <c r="A906" s="12">
        <v>456113</v>
      </c>
      <c r="B906" s="12" t="s">
        <v>35</v>
      </c>
      <c r="C906" s="12" t="s">
        <v>39</v>
      </c>
      <c r="D906" s="12">
        <f t="shared" si="42"/>
        <v>2025</v>
      </c>
      <c r="E906" s="12">
        <f t="shared" si="43"/>
        <v>2</v>
      </c>
      <c r="F906" s="13">
        <v>45693</v>
      </c>
      <c r="G906" s="14">
        <v>0.73055555555555562</v>
      </c>
      <c r="H906" s="14">
        <v>0.76666666666666661</v>
      </c>
      <c r="I906" s="15">
        <v>52</v>
      </c>
      <c r="J906" s="12" t="s">
        <v>15</v>
      </c>
      <c r="K906" s="12" t="s">
        <v>18</v>
      </c>
      <c r="L906" s="16">
        <v>0</v>
      </c>
      <c r="M906" s="15">
        <v>0.8</v>
      </c>
      <c r="N906" s="15">
        <v>3</v>
      </c>
      <c r="O906" s="15">
        <v>2.14</v>
      </c>
      <c r="P906" s="12" t="b">
        <v>0</v>
      </c>
      <c r="Q906" s="19">
        <f t="shared" si="44"/>
        <v>5.1400000000000006</v>
      </c>
    </row>
    <row r="907" spans="1:17" x14ac:dyDescent="0.25">
      <c r="A907" s="12">
        <v>721686</v>
      </c>
      <c r="B907" s="12" t="s">
        <v>19</v>
      </c>
      <c r="C907" s="12" t="s">
        <v>17</v>
      </c>
      <c r="D907" s="12">
        <f t="shared" si="42"/>
        <v>2024</v>
      </c>
      <c r="E907" s="12">
        <f t="shared" si="43"/>
        <v>4</v>
      </c>
      <c r="F907" s="13">
        <v>45389</v>
      </c>
      <c r="G907" s="14">
        <v>0.85277777777777775</v>
      </c>
      <c r="H907" s="14">
        <v>0.90486111111111101</v>
      </c>
      <c r="I907" s="15">
        <v>75</v>
      </c>
      <c r="J907" s="12" t="s">
        <v>21</v>
      </c>
      <c r="K907" s="12" t="s">
        <v>28</v>
      </c>
      <c r="L907" s="16">
        <v>3</v>
      </c>
      <c r="M907" s="15">
        <v>12.29</v>
      </c>
      <c r="N907" s="15">
        <v>8.25</v>
      </c>
      <c r="O907" s="15">
        <v>3.1</v>
      </c>
      <c r="P907" s="12" t="b">
        <v>1</v>
      </c>
      <c r="Q907" s="19">
        <f t="shared" si="44"/>
        <v>11.35</v>
      </c>
    </row>
    <row r="908" spans="1:17" x14ac:dyDescent="0.25">
      <c r="A908" s="12">
        <v>294954</v>
      </c>
      <c r="B908" s="12" t="s">
        <v>19</v>
      </c>
      <c r="C908" s="12" t="s">
        <v>34</v>
      </c>
      <c r="D908" s="12">
        <f t="shared" si="42"/>
        <v>2024</v>
      </c>
      <c r="E908" s="12">
        <f t="shared" si="43"/>
        <v>2</v>
      </c>
      <c r="F908" s="13">
        <v>45326</v>
      </c>
      <c r="G908" s="14">
        <v>0.23055555555555554</v>
      </c>
      <c r="H908" s="14">
        <v>0.24236111111111111</v>
      </c>
      <c r="I908" s="15">
        <v>17</v>
      </c>
      <c r="J908" s="12" t="s">
        <v>15</v>
      </c>
      <c r="K908" s="12" t="s">
        <v>28</v>
      </c>
      <c r="L908" s="16">
        <v>4</v>
      </c>
      <c r="M908" s="15">
        <v>11.18</v>
      </c>
      <c r="N908" s="15">
        <v>8</v>
      </c>
      <c r="O908" s="15">
        <v>4.8</v>
      </c>
      <c r="P908" s="12" t="b">
        <v>1</v>
      </c>
      <c r="Q908" s="19">
        <f t="shared" si="44"/>
        <v>12.8</v>
      </c>
    </row>
    <row r="909" spans="1:17" x14ac:dyDescent="0.25">
      <c r="A909" s="12">
        <v>891018</v>
      </c>
      <c r="B909" s="12" t="s">
        <v>25</v>
      </c>
      <c r="C909" s="12" t="s">
        <v>32</v>
      </c>
      <c r="D909" s="12">
        <f t="shared" si="42"/>
        <v>2025</v>
      </c>
      <c r="E909" s="12">
        <f t="shared" si="43"/>
        <v>3</v>
      </c>
      <c r="F909" s="13">
        <v>45745</v>
      </c>
      <c r="G909" s="14">
        <v>0.34652777777777777</v>
      </c>
      <c r="H909" s="14">
        <v>0.40138888888888885</v>
      </c>
      <c r="I909" s="15">
        <v>79</v>
      </c>
      <c r="J909" s="12" t="s">
        <v>15</v>
      </c>
      <c r="K909" s="12" t="s">
        <v>16</v>
      </c>
      <c r="L909" s="16">
        <v>3</v>
      </c>
      <c r="M909" s="15">
        <v>8.06</v>
      </c>
      <c r="N909" s="15">
        <v>6.75</v>
      </c>
      <c r="O909" s="15">
        <v>1.71</v>
      </c>
      <c r="P909" s="12" t="b">
        <v>1</v>
      </c>
      <c r="Q909" s="19">
        <f t="shared" si="44"/>
        <v>8.4600000000000009</v>
      </c>
    </row>
    <row r="910" spans="1:17" x14ac:dyDescent="0.25">
      <c r="A910" s="12">
        <v>486746</v>
      </c>
      <c r="B910" s="12" t="s">
        <v>35</v>
      </c>
      <c r="C910" s="12" t="s">
        <v>20</v>
      </c>
      <c r="D910" s="12">
        <f t="shared" si="42"/>
        <v>2025</v>
      </c>
      <c r="E910" s="12">
        <f t="shared" si="43"/>
        <v>3</v>
      </c>
      <c r="F910" s="13">
        <v>45747</v>
      </c>
      <c r="G910" s="14">
        <v>0.50069444444444444</v>
      </c>
      <c r="H910" s="14">
        <v>0.52013888888888882</v>
      </c>
      <c r="I910" s="15">
        <v>28</v>
      </c>
      <c r="J910" s="12" t="s">
        <v>15</v>
      </c>
      <c r="K910" s="12" t="s">
        <v>16</v>
      </c>
      <c r="L910" s="16">
        <v>4</v>
      </c>
      <c r="M910" s="15">
        <v>20.57</v>
      </c>
      <c r="N910" s="15">
        <v>8</v>
      </c>
      <c r="O910" s="15">
        <v>1.68</v>
      </c>
      <c r="P910" s="12" t="b">
        <v>0</v>
      </c>
      <c r="Q910" s="19">
        <f t="shared" si="44"/>
        <v>9.68</v>
      </c>
    </row>
    <row r="911" spans="1:17" x14ac:dyDescent="0.25">
      <c r="A911" s="12">
        <v>157259</v>
      </c>
      <c r="B911" s="12" t="s">
        <v>33</v>
      </c>
      <c r="C911" s="12" t="s">
        <v>37</v>
      </c>
      <c r="D911" s="12">
        <f t="shared" si="42"/>
        <v>2024</v>
      </c>
      <c r="E911" s="12">
        <f t="shared" si="43"/>
        <v>5</v>
      </c>
      <c r="F911" s="13">
        <v>45443</v>
      </c>
      <c r="G911" s="14">
        <v>0.77708333333333324</v>
      </c>
      <c r="H911" s="14">
        <v>0.80138888888888893</v>
      </c>
      <c r="I911" s="15">
        <v>35</v>
      </c>
      <c r="J911" s="12" t="s">
        <v>15</v>
      </c>
      <c r="K911" s="12" t="s">
        <v>18</v>
      </c>
      <c r="L911" s="16">
        <v>2</v>
      </c>
      <c r="M911" s="15">
        <v>5.14</v>
      </c>
      <c r="N911" s="15">
        <v>5.5</v>
      </c>
      <c r="O911" s="15">
        <v>1.43</v>
      </c>
      <c r="P911" s="12" t="b">
        <v>0</v>
      </c>
      <c r="Q911" s="19">
        <f t="shared" si="44"/>
        <v>6.93</v>
      </c>
    </row>
    <row r="912" spans="1:17" x14ac:dyDescent="0.25">
      <c r="A912" s="12">
        <v>825447</v>
      </c>
      <c r="B912" s="12" t="s">
        <v>36</v>
      </c>
      <c r="C912" s="12" t="s">
        <v>17</v>
      </c>
      <c r="D912" s="12">
        <f t="shared" si="42"/>
        <v>2024</v>
      </c>
      <c r="E912" s="12">
        <f t="shared" si="43"/>
        <v>9</v>
      </c>
      <c r="F912" s="13">
        <v>45549</v>
      </c>
      <c r="G912" s="14">
        <v>0.2076388888888889</v>
      </c>
      <c r="H912" s="14">
        <v>0.26597222222222222</v>
      </c>
      <c r="I912" s="15">
        <v>84</v>
      </c>
      <c r="J912" s="12" t="s">
        <v>21</v>
      </c>
      <c r="K912" s="12" t="s">
        <v>22</v>
      </c>
      <c r="L912" s="16">
        <v>2</v>
      </c>
      <c r="M912" s="15">
        <v>10.76</v>
      </c>
      <c r="N912" s="15">
        <v>7</v>
      </c>
      <c r="O912" s="15">
        <v>0.81</v>
      </c>
      <c r="P912" s="12" t="b">
        <v>1</v>
      </c>
      <c r="Q912" s="19">
        <f t="shared" si="44"/>
        <v>7.8100000000000005</v>
      </c>
    </row>
    <row r="913" spans="1:17" x14ac:dyDescent="0.25">
      <c r="A913" s="12">
        <v>576370</v>
      </c>
      <c r="B913" s="12" t="s">
        <v>35</v>
      </c>
      <c r="C913" s="12" t="s">
        <v>39</v>
      </c>
      <c r="D913" s="12">
        <f t="shared" si="42"/>
        <v>2024</v>
      </c>
      <c r="E913" s="12">
        <f t="shared" si="43"/>
        <v>6</v>
      </c>
      <c r="F913" s="13">
        <v>45462</v>
      </c>
      <c r="G913" s="14">
        <v>0.41736111111111113</v>
      </c>
      <c r="H913" s="14">
        <v>0.42430555555555555</v>
      </c>
      <c r="I913" s="15">
        <v>10</v>
      </c>
      <c r="J913" s="12" t="s">
        <v>15</v>
      </c>
      <c r="K913" s="12" t="s">
        <v>16</v>
      </c>
      <c r="L913" s="16">
        <v>3</v>
      </c>
      <c r="M913" s="15">
        <v>15.79</v>
      </c>
      <c r="N913" s="15">
        <v>6.75</v>
      </c>
      <c r="O913" s="15">
        <v>0.72</v>
      </c>
      <c r="P913" s="12" t="b">
        <v>0</v>
      </c>
      <c r="Q913" s="19">
        <f t="shared" si="44"/>
        <v>7.47</v>
      </c>
    </row>
    <row r="914" spans="1:17" x14ac:dyDescent="0.25">
      <c r="A914" s="12">
        <v>870269</v>
      </c>
      <c r="B914" s="12" t="s">
        <v>25</v>
      </c>
      <c r="C914" s="12" t="s">
        <v>24</v>
      </c>
      <c r="D914" s="12">
        <f t="shared" si="42"/>
        <v>2024</v>
      </c>
      <c r="E914" s="12">
        <f t="shared" si="43"/>
        <v>6</v>
      </c>
      <c r="F914" s="13">
        <v>45451</v>
      </c>
      <c r="G914" s="14">
        <v>0.47361111111111115</v>
      </c>
      <c r="H914" s="14">
        <v>0.51597222222222217</v>
      </c>
      <c r="I914" s="15">
        <v>61</v>
      </c>
      <c r="J914" s="12" t="s">
        <v>15</v>
      </c>
      <c r="K914" s="12" t="s">
        <v>18</v>
      </c>
      <c r="L914" s="16">
        <v>2</v>
      </c>
      <c r="M914" s="15">
        <v>0.74</v>
      </c>
      <c r="N914" s="15">
        <v>5.5</v>
      </c>
      <c r="O914" s="15">
        <v>1.79</v>
      </c>
      <c r="P914" s="12" t="b">
        <v>1</v>
      </c>
      <c r="Q914" s="19">
        <f t="shared" si="44"/>
        <v>7.29</v>
      </c>
    </row>
    <row r="915" spans="1:17" x14ac:dyDescent="0.25">
      <c r="A915" s="12">
        <v>681636</v>
      </c>
      <c r="B915" s="12" t="s">
        <v>13</v>
      </c>
      <c r="C915" s="12" t="s">
        <v>34</v>
      </c>
      <c r="D915" s="12">
        <f t="shared" si="42"/>
        <v>2024</v>
      </c>
      <c r="E915" s="12">
        <f t="shared" si="43"/>
        <v>8</v>
      </c>
      <c r="F915" s="13">
        <v>45517</v>
      </c>
      <c r="G915" s="14">
        <v>0.69652777777777775</v>
      </c>
      <c r="H915" s="14">
        <v>0.74236111111111114</v>
      </c>
      <c r="I915" s="15">
        <v>66</v>
      </c>
      <c r="J915" s="12" t="s">
        <v>15</v>
      </c>
      <c r="K915" s="12" t="s">
        <v>22</v>
      </c>
      <c r="L915" s="16">
        <v>2</v>
      </c>
      <c r="M915" s="15">
        <v>1.58</v>
      </c>
      <c r="N915" s="15">
        <v>5.5</v>
      </c>
      <c r="O915" s="15">
        <v>0.09</v>
      </c>
      <c r="P915" s="12" t="b">
        <v>0</v>
      </c>
      <c r="Q915" s="19">
        <f t="shared" si="44"/>
        <v>5.59</v>
      </c>
    </row>
    <row r="916" spans="1:17" x14ac:dyDescent="0.25">
      <c r="A916" s="12">
        <v>307434</v>
      </c>
      <c r="B916" s="12" t="s">
        <v>26</v>
      </c>
      <c r="C916" s="12" t="s">
        <v>34</v>
      </c>
      <c r="D916" s="12">
        <f t="shared" si="42"/>
        <v>2024</v>
      </c>
      <c r="E916" s="12">
        <f t="shared" si="43"/>
        <v>6</v>
      </c>
      <c r="F916" s="13">
        <v>45462</v>
      </c>
      <c r="G916" s="14">
        <v>5.9027777777777783E-2</v>
      </c>
      <c r="H916" s="14">
        <v>8.8888888888888892E-2</v>
      </c>
      <c r="I916" s="15">
        <v>43</v>
      </c>
      <c r="J916" s="12" t="s">
        <v>15</v>
      </c>
      <c r="K916" s="12" t="s">
        <v>28</v>
      </c>
      <c r="L916" s="16">
        <v>4</v>
      </c>
      <c r="M916" s="15">
        <v>6.53</v>
      </c>
      <c r="N916" s="15">
        <v>8</v>
      </c>
      <c r="O916" s="15">
        <v>0.59</v>
      </c>
      <c r="P916" s="12" t="b">
        <v>0</v>
      </c>
      <c r="Q916" s="19">
        <f t="shared" si="44"/>
        <v>8.59</v>
      </c>
    </row>
    <row r="917" spans="1:17" x14ac:dyDescent="0.25">
      <c r="A917" s="12">
        <v>284630</v>
      </c>
      <c r="B917" s="12" t="s">
        <v>26</v>
      </c>
      <c r="C917" s="12" t="s">
        <v>27</v>
      </c>
      <c r="D917" s="12">
        <f t="shared" si="42"/>
        <v>2024</v>
      </c>
      <c r="E917" s="12">
        <f t="shared" si="43"/>
        <v>1</v>
      </c>
      <c r="F917" s="13">
        <v>45308</v>
      </c>
      <c r="G917" s="14">
        <v>0.30624999999999997</v>
      </c>
      <c r="H917" s="14">
        <v>0.32500000000000001</v>
      </c>
      <c r="I917" s="15">
        <v>27</v>
      </c>
      <c r="J917" s="12" t="s">
        <v>21</v>
      </c>
      <c r="K917" s="12" t="s">
        <v>18</v>
      </c>
      <c r="L917" s="16">
        <v>2</v>
      </c>
      <c r="M917" s="15">
        <v>23.43</v>
      </c>
      <c r="N917" s="15">
        <v>7</v>
      </c>
      <c r="O917" s="15">
        <v>0.92</v>
      </c>
      <c r="P917" s="12" t="b">
        <v>0</v>
      </c>
      <c r="Q917" s="19">
        <f t="shared" si="44"/>
        <v>7.92</v>
      </c>
    </row>
    <row r="918" spans="1:17" x14ac:dyDescent="0.25">
      <c r="A918" s="12">
        <v>351815</v>
      </c>
      <c r="B918" s="12" t="s">
        <v>25</v>
      </c>
      <c r="C918" s="12" t="s">
        <v>37</v>
      </c>
      <c r="D918" s="12">
        <f t="shared" si="42"/>
        <v>2024</v>
      </c>
      <c r="E918" s="12">
        <f t="shared" si="43"/>
        <v>5</v>
      </c>
      <c r="F918" s="13">
        <v>45425</v>
      </c>
      <c r="G918" s="14">
        <v>9.8611111111111108E-2</v>
      </c>
      <c r="H918" s="14">
        <v>0.15208333333333332</v>
      </c>
      <c r="I918" s="15">
        <v>77</v>
      </c>
      <c r="J918" s="12" t="s">
        <v>21</v>
      </c>
      <c r="K918" s="12" t="s">
        <v>18</v>
      </c>
      <c r="L918" s="16">
        <v>0</v>
      </c>
      <c r="M918" s="15">
        <v>4.04</v>
      </c>
      <c r="N918" s="15">
        <v>4.5</v>
      </c>
      <c r="O918" s="15">
        <v>2.77</v>
      </c>
      <c r="P918" s="12" t="b">
        <v>0</v>
      </c>
      <c r="Q918" s="19">
        <f t="shared" si="44"/>
        <v>7.27</v>
      </c>
    </row>
    <row r="919" spans="1:17" x14ac:dyDescent="0.25">
      <c r="A919" s="12">
        <v>933511</v>
      </c>
      <c r="B919" s="12" t="s">
        <v>19</v>
      </c>
      <c r="C919" s="12" t="s">
        <v>30</v>
      </c>
      <c r="D919" s="12">
        <f t="shared" si="42"/>
        <v>2025</v>
      </c>
      <c r="E919" s="12">
        <f t="shared" si="43"/>
        <v>2</v>
      </c>
      <c r="F919" s="13">
        <v>45705</v>
      </c>
      <c r="G919" s="14">
        <v>0.64722222222222225</v>
      </c>
      <c r="H919" s="14">
        <v>0.6875</v>
      </c>
      <c r="I919" s="15">
        <v>58</v>
      </c>
      <c r="J919" s="12" t="s">
        <v>21</v>
      </c>
      <c r="K919" s="12" t="s">
        <v>28</v>
      </c>
      <c r="L919" s="16">
        <v>4</v>
      </c>
      <c r="M919" s="15">
        <v>11.02</v>
      </c>
      <c r="N919" s="15">
        <v>9.5</v>
      </c>
      <c r="O919" s="15">
        <v>1.91</v>
      </c>
      <c r="P919" s="12" t="b">
        <v>0</v>
      </c>
      <c r="Q919" s="19">
        <f t="shared" si="44"/>
        <v>11.41</v>
      </c>
    </row>
    <row r="920" spans="1:17" x14ac:dyDescent="0.25">
      <c r="A920" s="12">
        <v>148439</v>
      </c>
      <c r="B920" s="12" t="s">
        <v>38</v>
      </c>
      <c r="C920" s="12" t="s">
        <v>17</v>
      </c>
      <c r="D920" s="12">
        <f t="shared" si="42"/>
        <v>2024</v>
      </c>
      <c r="E920" s="12">
        <f t="shared" si="43"/>
        <v>5</v>
      </c>
      <c r="F920" s="13">
        <v>45438</v>
      </c>
      <c r="G920" s="14">
        <v>0.87986111111111109</v>
      </c>
      <c r="H920" s="14">
        <v>0.93402777777777779</v>
      </c>
      <c r="I920" s="15">
        <v>78</v>
      </c>
      <c r="J920" s="12" t="s">
        <v>21</v>
      </c>
      <c r="K920" s="12" t="s">
        <v>16</v>
      </c>
      <c r="L920" s="16">
        <v>2</v>
      </c>
      <c r="M920" s="15">
        <v>6.56</v>
      </c>
      <c r="N920" s="15">
        <v>7</v>
      </c>
      <c r="O920" s="15">
        <v>3.15</v>
      </c>
      <c r="P920" s="12" t="b">
        <v>1</v>
      </c>
      <c r="Q920" s="19">
        <f t="shared" si="44"/>
        <v>10.15</v>
      </c>
    </row>
    <row r="921" spans="1:17" x14ac:dyDescent="0.25">
      <c r="A921" s="12">
        <v>393678</v>
      </c>
      <c r="B921" s="12" t="s">
        <v>23</v>
      </c>
      <c r="C921" s="12" t="s">
        <v>20</v>
      </c>
      <c r="D921" s="12">
        <f t="shared" si="42"/>
        <v>2025</v>
      </c>
      <c r="E921" s="12">
        <f t="shared" si="43"/>
        <v>3</v>
      </c>
      <c r="F921" s="13">
        <v>45745</v>
      </c>
      <c r="G921" s="14">
        <v>0.6694444444444444</v>
      </c>
      <c r="H921" s="14">
        <v>0.71944444444444444</v>
      </c>
      <c r="I921" s="15">
        <v>72</v>
      </c>
      <c r="J921" s="12" t="s">
        <v>15</v>
      </c>
      <c r="K921" s="12" t="s">
        <v>18</v>
      </c>
      <c r="L921" s="16">
        <v>3</v>
      </c>
      <c r="M921" s="15">
        <v>19.88</v>
      </c>
      <c r="N921" s="15">
        <v>6.75</v>
      </c>
      <c r="O921" s="15">
        <v>3.07</v>
      </c>
      <c r="P921" s="12" t="b">
        <v>1</v>
      </c>
      <c r="Q921" s="19">
        <f t="shared" si="44"/>
        <v>9.82</v>
      </c>
    </row>
    <row r="922" spans="1:17" x14ac:dyDescent="0.25">
      <c r="A922" s="12">
        <v>275566</v>
      </c>
      <c r="B922" s="12" t="s">
        <v>29</v>
      </c>
      <c r="C922" s="12" t="s">
        <v>24</v>
      </c>
      <c r="D922" s="12">
        <f t="shared" si="42"/>
        <v>2025</v>
      </c>
      <c r="E922" s="12">
        <f t="shared" si="43"/>
        <v>5</v>
      </c>
      <c r="F922" s="13">
        <v>45793</v>
      </c>
      <c r="G922" s="14">
        <v>4.1666666666666664E-2</v>
      </c>
      <c r="H922" s="14">
        <v>9.375E-2</v>
      </c>
      <c r="I922" s="15">
        <v>75</v>
      </c>
      <c r="J922" s="12" t="s">
        <v>21</v>
      </c>
      <c r="K922" s="12" t="s">
        <v>31</v>
      </c>
      <c r="L922" s="16">
        <v>4</v>
      </c>
      <c r="M922" s="15">
        <v>11.87</v>
      </c>
      <c r="N922" s="15">
        <v>9.5</v>
      </c>
      <c r="O922" s="15">
        <v>0.97</v>
      </c>
      <c r="P922" s="12" t="b">
        <v>0</v>
      </c>
      <c r="Q922" s="19">
        <f t="shared" si="44"/>
        <v>10.47</v>
      </c>
    </row>
    <row r="923" spans="1:17" x14ac:dyDescent="0.25">
      <c r="A923" s="12">
        <v>492040</v>
      </c>
      <c r="B923" s="12" t="s">
        <v>29</v>
      </c>
      <c r="C923" s="12" t="s">
        <v>39</v>
      </c>
      <c r="D923" s="12">
        <f t="shared" si="42"/>
        <v>2025</v>
      </c>
      <c r="E923" s="12">
        <f t="shared" si="43"/>
        <v>1</v>
      </c>
      <c r="F923" s="13">
        <v>45676</v>
      </c>
      <c r="G923" s="14">
        <v>0.31597222222222221</v>
      </c>
      <c r="H923" s="14">
        <v>0.36458333333333331</v>
      </c>
      <c r="I923" s="15">
        <v>70</v>
      </c>
      <c r="J923" s="12" t="s">
        <v>21</v>
      </c>
      <c r="K923" s="12" t="s">
        <v>22</v>
      </c>
      <c r="L923" s="16">
        <v>3</v>
      </c>
      <c r="M923" s="15">
        <v>16.13</v>
      </c>
      <c r="N923" s="15">
        <v>8.25</v>
      </c>
      <c r="O923" s="15">
        <v>3.95</v>
      </c>
      <c r="P923" s="12" t="b">
        <v>1</v>
      </c>
      <c r="Q923" s="19">
        <f t="shared" si="44"/>
        <v>12.2</v>
      </c>
    </row>
    <row r="924" spans="1:17" x14ac:dyDescent="0.25">
      <c r="A924" s="12">
        <v>781298</v>
      </c>
      <c r="B924" s="12" t="s">
        <v>35</v>
      </c>
      <c r="C924" s="12" t="s">
        <v>30</v>
      </c>
      <c r="D924" s="12">
        <f t="shared" si="42"/>
        <v>2024</v>
      </c>
      <c r="E924" s="12">
        <f t="shared" si="43"/>
        <v>6</v>
      </c>
      <c r="F924" s="13">
        <v>45462</v>
      </c>
      <c r="G924" s="14">
        <v>0.51041666666666663</v>
      </c>
      <c r="H924" s="14">
        <v>0.53472222222222221</v>
      </c>
      <c r="I924" s="15">
        <v>35</v>
      </c>
      <c r="J924" s="12" t="s">
        <v>21</v>
      </c>
      <c r="K924" s="12" t="s">
        <v>16</v>
      </c>
      <c r="L924" s="16">
        <v>3</v>
      </c>
      <c r="M924" s="15">
        <v>5.86</v>
      </c>
      <c r="N924" s="15">
        <v>8.25</v>
      </c>
      <c r="O924" s="15">
        <v>1.28</v>
      </c>
      <c r="P924" s="12" t="b">
        <v>0</v>
      </c>
      <c r="Q924" s="19">
        <f t="shared" si="44"/>
        <v>9.5299999999999994</v>
      </c>
    </row>
    <row r="925" spans="1:17" x14ac:dyDescent="0.25">
      <c r="A925" s="12">
        <v>495400</v>
      </c>
      <c r="B925" s="12" t="s">
        <v>38</v>
      </c>
      <c r="C925" s="12" t="s">
        <v>34</v>
      </c>
      <c r="D925" s="12">
        <f t="shared" si="42"/>
        <v>2024</v>
      </c>
      <c r="E925" s="12">
        <f t="shared" si="43"/>
        <v>10</v>
      </c>
      <c r="F925" s="13">
        <v>45582</v>
      </c>
      <c r="G925" s="14">
        <v>0.57708333333333328</v>
      </c>
      <c r="H925" s="14">
        <v>0.60625000000000007</v>
      </c>
      <c r="I925" s="15">
        <v>42</v>
      </c>
      <c r="J925" s="12" t="s">
        <v>15</v>
      </c>
      <c r="K925" s="12" t="s">
        <v>16</v>
      </c>
      <c r="L925" s="16">
        <v>0</v>
      </c>
      <c r="M925" s="15">
        <v>7.73</v>
      </c>
      <c r="N925" s="15">
        <v>3</v>
      </c>
      <c r="O925" s="15">
        <v>1.56</v>
      </c>
      <c r="P925" s="12" t="b">
        <v>0</v>
      </c>
      <c r="Q925" s="19">
        <f t="shared" si="44"/>
        <v>4.5600000000000005</v>
      </c>
    </row>
    <row r="926" spans="1:17" x14ac:dyDescent="0.25">
      <c r="A926" s="12">
        <v>341358</v>
      </c>
      <c r="B926" s="12" t="s">
        <v>38</v>
      </c>
      <c r="C926" s="12" t="s">
        <v>14</v>
      </c>
      <c r="D926" s="12">
        <f t="shared" si="42"/>
        <v>2024</v>
      </c>
      <c r="E926" s="12">
        <f t="shared" si="43"/>
        <v>12</v>
      </c>
      <c r="F926" s="13">
        <v>45653</v>
      </c>
      <c r="G926" s="14">
        <v>0.37222222222222223</v>
      </c>
      <c r="H926" s="14">
        <v>0.42430555555555555</v>
      </c>
      <c r="I926" s="15">
        <v>75</v>
      </c>
      <c r="J926" s="12" t="s">
        <v>21</v>
      </c>
      <c r="K926" s="12" t="s">
        <v>31</v>
      </c>
      <c r="L926" s="16">
        <v>3</v>
      </c>
      <c r="M926" s="15">
        <v>11.95</v>
      </c>
      <c r="N926" s="15">
        <v>8.25</v>
      </c>
      <c r="O926" s="15">
        <v>1.23</v>
      </c>
      <c r="P926" s="12" t="b">
        <v>0</v>
      </c>
      <c r="Q926" s="19">
        <f t="shared" si="44"/>
        <v>9.48</v>
      </c>
    </row>
    <row r="927" spans="1:17" x14ac:dyDescent="0.25">
      <c r="A927" s="12">
        <v>943584</v>
      </c>
      <c r="B927" s="12" t="s">
        <v>36</v>
      </c>
      <c r="C927" s="12" t="s">
        <v>37</v>
      </c>
      <c r="D927" s="12">
        <f t="shared" si="42"/>
        <v>2024</v>
      </c>
      <c r="E927" s="12">
        <f t="shared" si="43"/>
        <v>7</v>
      </c>
      <c r="F927" s="13">
        <v>45504</v>
      </c>
      <c r="G927" s="14">
        <v>6.0416666666666667E-2</v>
      </c>
      <c r="H927" s="14">
        <v>0.10069444444444443</v>
      </c>
      <c r="I927" s="15">
        <v>58</v>
      </c>
      <c r="J927" s="12" t="s">
        <v>15</v>
      </c>
      <c r="K927" s="12" t="s">
        <v>16</v>
      </c>
      <c r="L927" s="16">
        <v>3</v>
      </c>
      <c r="M927" s="15">
        <v>6.23</v>
      </c>
      <c r="N927" s="15">
        <v>6.75</v>
      </c>
      <c r="O927" s="15">
        <v>1.94</v>
      </c>
      <c r="P927" s="12" t="b">
        <v>0</v>
      </c>
      <c r="Q927" s="19">
        <f t="shared" si="44"/>
        <v>8.69</v>
      </c>
    </row>
    <row r="928" spans="1:17" x14ac:dyDescent="0.25">
      <c r="A928" s="12">
        <v>476536</v>
      </c>
      <c r="B928" s="12" t="s">
        <v>13</v>
      </c>
      <c r="C928" s="12" t="s">
        <v>32</v>
      </c>
      <c r="D928" s="12">
        <f t="shared" si="42"/>
        <v>2025</v>
      </c>
      <c r="E928" s="12">
        <f t="shared" si="43"/>
        <v>1</v>
      </c>
      <c r="F928" s="13">
        <v>45681</v>
      </c>
      <c r="G928" s="14">
        <v>0.7319444444444444</v>
      </c>
      <c r="H928" s="14">
        <v>0.78402777777777777</v>
      </c>
      <c r="I928" s="15">
        <v>75</v>
      </c>
      <c r="J928" s="12" t="s">
        <v>15</v>
      </c>
      <c r="K928" s="12" t="s">
        <v>28</v>
      </c>
      <c r="L928" s="16">
        <v>1</v>
      </c>
      <c r="M928" s="15">
        <v>2.91</v>
      </c>
      <c r="N928" s="15">
        <v>4.25</v>
      </c>
      <c r="O928" s="15">
        <v>0.21</v>
      </c>
      <c r="P928" s="12" t="b">
        <v>0</v>
      </c>
      <c r="Q928" s="19">
        <f t="shared" si="44"/>
        <v>4.46</v>
      </c>
    </row>
    <row r="929" spans="1:17" x14ac:dyDescent="0.25">
      <c r="A929" s="12">
        <v>140140</v>
      </c>
      <c r="B929" s="12" t="s">
        <v>29</v>
      </c>
      <c r="C929" s="12" t="s">
        <v>30</v>
      </c>
      <c r="D929" s="12">
        <f t="shared" si="42"/>
        <v>2024</v>
      </c>
      <c r="E929" s="12">
        <f t="shared" si="43"/>
        <v>9</v>
      </c>
      <c r="F929" s="13">
        <v>45551</v>
      </c>
      <c r="G929" s="14">
        <v>0.23680555555555557</v>
      </c>
      <c r="H929" s="14">
        <v>0.26111111111111113</v>
      </c>
      <c r="I929" s="15">
        <v>35</v>
      </c>
      <c r="J929" s="12" t="s">
        <v>21</v>
      </c>
      <c r="K929" s="12" t="s">
        <v>28</v>
      </c>
      <c r="L929" s="16">
        <v>2</v>
      </c>
      <c r="M929" s="15">
        <v>18.760000000000002</v>
      </c>
      <c r="N929" s="15">
        <v>7</v>
      </c>
      <c r="O929" s="15">
        <v>2.31</v>
      </c>
      <c r="P929" s="12" t="b">
        <v>0</v>
      </c>
      <c r="Q929" s="19">
        <f t="shared" si="44"/>
        <v>9.31</v>
      </c>
    </row>
    <row r="930" spans="1:17" x14ac:dyDescent="0.25">
      <c r="A930" s="12">
        <v>986516</v>
      </c>
      <c r="B930" s="12" t="s">
        <v>26</v>
      </c>
      <c r="C930" s="12" t="s">
        <v>30</v>
      </c>
      <c r="D930" s="12">
        <f t="shared" si="42"/>
        <v>2025</v>
      </c>
      <c r="E930" s="12">
        <f t="shared" si="43"/>
        <v>4</v>
      </c>
      <c r="F930" s="13">
        <v>45761</v>
      </c>
      <c r="G930" s="14">
        <v>0.16666666666666666</v>
      </c>
      <c r="H930" s="14">
        <v>0.18541666666666667</v>
      </c>
      <c r="I930" s="15">
        <v>27</v>
      </c>
      <c r="J930" s="12" t="s">
        <v>21</v>
      </c>
      <c r="K930" s="12" t="s">
        <v>18</v>
      </c>
      <c r="L930" s="16">
        <v>2</v>
      </c>
      <c r="M930" s="15">
        <v>7.41</v>
      </c>
      <c r="N930" s="15">
        <v>7</v>
      </c>
      <c r="O930" s="15">
        <v>1.04</v>
      </c>
      <c r="P930" s="12" t="b">
        <v>0</v>
      </c>
      <c r="Q930" s="19">
        <f t="shared" si="44"/>
        <v>8.0399999999999991</v>
      </c>
    </row>
    <row r="931" spans="1:17" x14ac:dyDescent="0.25">
      <c r="A931" s="12">
        <v>523426</v>
      </c>
      <c r="B931" s="12" t="s">
        <v>33</v>
      </c>
      <c r="C931" s="12" t="s">
        <v>17</v>
      </c>
      <c r="D931" s="12">
        <f t="shared" si="42"/>
        <v>2025</v>
      </c>
      <c r="E931" s="12">
        <f t="shared" si="43"/>
        <v>5</v>
      </c>
      <c r="F931" s="13">
        <v>45800</v>
      </c>
      <c r="G931" s="14">
        <v>0.99305555555555547</v>
      </c>
      <c r="H931" s="14">
        <v>6.9444444444444447E-4</v>
      </c>
      <c r="I931" s="15">
        <v>11</v>
      </c>
      <c r="J931" s="12" t="s">
        <v>21</v>
      </c>
      <c r="K931" s="12" t="s">
        <v>22</v>
      </c>
      <c r="L931" s="16">
        <v>1</v>
      </c>
      <c r="M931" s="15">
        <v>21.7</v>
      </c>
      <c r="N931" s="15">
        <v>5.75</v>
      </c>
      <c r="O931" s="15">
        <v>0.68</v>
      </c>
      <c r="P931" s="12" t="b">
        <v>0</v>
      </c>
      <c r="Q931" s="19">
        <f t="shared" si="44"/>
        <v>6.43</v>
      </c>
    </row>
    <row r="932" spans="1:17" x14ac:dyDescent="0.25">
      <c r="A932" s="12">
        <v>858472</v>
      </c>
      <c r="B932" s="12" t="s">
        <v>19</v>
      </c>
      <c r="C932" s="12" t="s">
        <v>39</v>
      </c>
      <c r="D932" s="12">
        <f t="shared" si="42"/>
        <v>2024</v>
      </c>
      <c r="E932" s="12">
        <f t="shared" si="43"/>
        <v>6</v>
      </c>
      <c r="F932" s="13">
        <v>45473</v>
      </c>
      <c r="G932" s="14">
        <v>0.53749999999999998</v>
      </c>
      <c r="H932" s="14">
        <v>0.59027777777777779</v>
      </c>
      <c r="I932" s="15">
        <v>76</v>
      </c>
      <c r="J932" s="12" t="s">
        <v>21</v>
      </c>
      <c r="K932" s="12" t="s">
        <v>31</v>
      </c>
      <c r="L932" s="16">
        <v>2</v>
      </c>
      <c r="M932" s="15">
        <v>19.899999999999999</v>
      </c>
      <c r="N932" s="15">
        <v>7</v>
      </c>
      <c r="O932" s="15">
        <v>1.57</v>
      </c>
      <c r="P932" s="12" t="b">
        <v>1</v>
      </c>
      <c r="Q932" s="19">
        <f t="shared" si="44"/>
        <v>8.57</v>
      </c>
    </row>
    <row r="933" spans="1:17" x14ac:dyDescent="0.25">
      <c r="A933" s="12">
        <v>296971</v>
      </c>
      <c r="B933" s="12" t="s">
        <v>33</v>
      </c>
      <c r="C933" s="12" t="s">
        <v>24</v>
      </c>
      <c r="D933" s="12">
        <f t="shared" si="42"/>
        <v>2024</v>
      </c>
      <c r="E933" s="12">
        <f t="shared" si="43"/>
        <v>6</v>
      </c>
      <c r="F933" s="13">
        <v>45454</v>
      </c>
      <c r="G933" s="14">
        <v>0.78888888888888886</v>
      </c>
      <c r="H933" s="14">
        <v>0.83472222222222225</v>
      </c>
      <c r="I933" s="15">
        <v>66</v>
      </c>
      <c r="J933" s="12" t="s">
        <v>21</v>
      </c>
      <c r="K933" s="12" t="s">
        <v>22</v>
      </c>
      <c r="L933" s="16">
        <v>0</v>
      </c>
      <c r="M933" s="15">
        <v>9.68</v>
      </c>
      <c r="N933" s="15">
        <v>4.5</v>
      </c>
      <c r="O933" s="15">
        <v>1.73</v>
      </c>
      <c r="P933" s="12" t="b">
        <v>0</v>
      </c>
      <c r="Q933" s="19">
        <f t="shared" si="44"/>
        <v>6.23</v>
      </c>
    </row>
    <row r="934" spans="1:17" x14ac:dyDescent="0.25">
      <c r="A934" s="12">
        <v>234580</v>
      </c>
      <c r="B934" s="12" t="s">
        <v>26</v>
      </c>
      <c r="C934" s="12" t="s">
        <v>14</v>
      </c>
      <c r="D934" s="12">
        <f t="shared" si="42"/>
        <v>2025</v>
      </c>
      <c r="E934" s="12">
        <f t="shared" si="43"/>
        <v>1</v>
      </c>
      <c r="F934" s="13">
        <v>45680</v>
      </c>
      <c r="G934" s="14">
        <v>0.20625000000000002</v>
      </c>
      <c r="H934" s="14">
        <v>0.24444444444444446</v>
      </c>
      <c r="I934" s="15">
        <v>55</v>
      </c>
      <c r="J934" s="12" t="s">
        <v>21</v>
      </c>
      <c r="K934" s="12" t="s">
        <v>16</v>
      </c>
      <c r="L934" s="16">
        <v>3</v>
      </c>
      <c r="M934" s="15">
        <v>10.93</v>
      </c>
      <c r="N934" s="15">
        <v>8.25</v>
      </c>
      <c r="O934" s="15">
        <v>2.2599999999999998</v>
      </c>
      <c r="P934" s="12" t="b">
        <v>0</v>
      </c>
      <c r="Q934" s="19">
        <f t="shared" si="44"/>
        <v>10.51</v>
      </c>
    </row>
    <row r="935" spans="1:17" x14ac:dyDescent="0.25">
      <c r="A935" s="12">
        <v>899897</v>
      </c>
      <c r="B935" s="12" t="s">
        <v>29</v>
      </c>
      <c r="C935" s="12" t="s">
        <v>32</v>
      </c>
      <c r="D935" s="12">
        <f t="shared" si="42"/>
        <v>2024</v>
      </c>
      <c r="E935" s="12">
        <f t="shared" si="43"/>
        <v>9</v>
      </c>
      <c r="F935" s="13">
        <v>45545</v>
      </c>
      <c r="G935" s="14">
        <v>0.27291666666666664</v>
      </c>
      <c r="H935" s="14">
        <v>0.33194444444444443</v>
      </c>
      <c r="I935" s="15">
        <v>85</v>
      </c>
      <c r="J935" s="12" t="s">
        <v>15</v>
      </c>
      <c r="K935" s="12" t="s">
        <v>22</v>
      </c>
      <c r="L935" s="16">
        <v>0</v>
      </c>
      <c r="M935" s="15">
        <v>23.09</v>
      </c>
      <c r="N935" s="15">
        <v>3</v>
      </c>
      <c r="O935" s="15">
        <v>0.46</v>
      </c>
      <c r="P935" s="12" t="b">
        <v>0</v>
      </c>
      <c r="Q935" s="19">
        <f t="shared" si="44"/>
        <v>3.46</v>
      </c>
    </row>
    <row r="936" spans="1:17" x14ac:dyDescent="0.25">
      <c r="A936" s="12">
        <v>446292</v>
      </c>
      <c r="B936" s="12" t="s">
        <v>38</v>
      </c>
      <c r="C936" s="12" t="s">
        <v>17</v>
      </c>
      <c r="D936" s="12">
        <f t="shared" si="42"/>
        <v>2025</v>
      </c>
      <c r="E936" s="12">
        <f t="shared" si="43"/>
        <v>4</v>
      </c>
      <c r="F936" s="13">
        <v>45764</v>
      </c>
      <c r="G936" s="14">
        <v>0.12083333333333333</v>
      </c>
      <c r="H936" s="14">
        <v>0.17847222222222223</v>
      </c>
      <c r="I936" s="15">
        <v>83</v>
      </c>
      <c r="J936" s="12" t="s">
        <v>21</v>
      </c>
      <c r="K936" s="12" t="s">
        <v>31</v>
      </c>
      <c r="L936" s="16">
        <v>1</v>
      </c>
      <c r="M936" s="15">
        <v>23.74</v>
      </c>
      <c r="N936" s="15">
        <v>5.75</v>
      </c>
      <c r="O936" s="15">
        <v>0.19</v>
      </c>
      <c r="P936" s="12" t="b">
        <v>0</v>
      </c>
      <c r="Q936" s="19">
        <f t="shared" si="44"/>
        <v>5.94</v>
      </c>
    </row>
    <row r="937" spans="1:17" x14ac:dyDescent="0.25">
      <c r="A937" s="12">
        <v>505205</v>
      </c>
      <c r="B937" s="12" t="s">
        <v>19</v>
      </c>
      <c r="C937" s="12" t="s">
        <v>39</v>
      </c>
      <c r="D937" s="12">
        <f t="shared" si="42"/>
        <v>2024</v>
      </c>
      <c r="E937" s="12">
        <f t="shared" si="43"/>
        <v>3</v>
      </c>
      <c r="F937" s="13">
        <v>45376</v>
      </c>
      <c r="G937" s="14">
        <v>0.38125000000000003</v>
      </c>
      <c r="H937" s="14">
        <v>0.41736111111111113</v>
      </c>
      <c r="I937" s="15">
        <v>52</v>
      </c>
      <c r="J937" s="12" t="s">
        <v>21</v>
      </c>
      <c r="K937" s="12" t="s">
        <v>28</v>
      </c>
      <c r="L937" s="16">
        <v>0</v>
      </c>
      <c r="M937" s="15">
        <v>4.7</v>
      </c>
      <c r="N937" s="15">
        <v>4.5</v>
      </c>
      <c r="O937" s="15">
        <v>2.02</v>
      </c>
      <c r="P937" s="12" t="b">
        <v>0</v>
      </c>
      <c r="Q937" s="19">
        <f t="shared" si="44"/>
        <v>6.52</v>
      </c>
    </row>
    <row r="938" spans="1:17" x14ac:dyDescent="0.25">
      <c r="A938" s="12">
        <v>286264</v>
      </c>
      <c r="B938" s="12" t="s">
        <v>35</v>
      </c>
      <c r="C938" s="12" t="s">
        <v>17</v>
      </c>
      <c r="D938" s="12">
        <f t="shared" si="42"/>
        <v>2025</v>
      </c>
      <c r="E938" s="12">
        <f t="shared" si="43"/>
        <v>1</v>
      </c>
      <c r="F938" s="13">
        <v>45671</v>
      </c>
      <c r="G938" s="14">
        <v>0.51666666666666672</v>
      </c>
      <c r="H938" s="14">
        <v>0.52569444444444446</v>
      </c>
      <c r="I938" s="15">
        <v>13</v>
      </c>
      <c r="J938" s="12" t="s">
        <v>15</v>
      </c>
      <c r="K938" s="12" t="s">
        <v>16</v>
      </c>
      <c r="L938" s="16">
        <v>0</v>
      </c>
      <c r="M938" s="15">
        <v>22.83</v>
      </c>
      <c r="N938" s="15">
        <v>3</v>
      </c>
      <c r="O938" s="15">
        <v>1.1599999999999999</v>
      </c>
      <c r="P938" s="12" t="b">
        <v>0</v>
      </c>
      <c r="Q938" s="19">
        <f t="shared" si="44"/>
        <v>4.16</v>
      </c>
    </row>
    <row r="939" spans="1:17" x14ac:dyDescent="0.25">
      <c r="A939" s="12">
        <v>315893</v>
      </c>
      <c r="B939" s="12" t="s">
        <v>19</v>
      </c>
      <c r="C939" s="12" t="s">
        <v>32</v>
      </c>
      <c r="D939" s="12">
        <f t="shared" si="42"/>
        <v>2025</v>
      </c>
      <c r="E939" s="12">
        <f t="shared" si="43"/>
        <v>2</v>
      </c>
      <c r="F939" s="13">
        <v>45699</v>
      </c>
      <c r="G939" s="14">
        <v>0.30972222222222223</v>
      </c>
      <c r="H939" s="14">
        <v>0.32222222222222224</v>
      </c>
      <c r="I939" s="15">
        <v>18</v>
      </c>
      <c r="J939" s="12" t="s">
        <v>21</v>
      </c>
      <c r="K939" s="12" t="s">
        <v>18</v>
      </c>
      <c r="L939" s="16">
        <v>2</v>
      </c>
      <c r="M939" s="15">
        <v>13.2</v>
      </c>
      <c r="N939" s="15">
        <v>7</v>
      </c>
      <c r="O939" s="15">
        <v>0.52</v>
      </c>
      <c r="P939" s="12" t="b">
        <v>0</v>
      </c>
      <c r="Q939" s="19">
        <f t="shared" si="44"/>
        <v>7.52</v>
      </c>
    </row>
    <row r="940" spans="1:17" x14ac:dyDescent="0.25">
      <c r="A940" s="12">
        <v>530819</v>
      </c>
      <c r="B940" s="12" t="s">
        <v>33</v>
      </c>
      <c r="C940" s="12" t="s">
        <v>34</v>
      </c>
      <c r="D940" s="12">
        <f t="shared" si="42"/>
        <v>2024</v>
      </c>
      <c r="E940" s="12">
        <f t="shared" si="43"/>
        <v>3</v>
      </c>
      <c r="F940" s="13">
        <v>45378</v>
      </c>
      <c r="G940" s="14">
        <v>1.7361111111111112E-2</v>
      </c>
      <c r="H940" s="14">
        <v>3.5416666666666666E-2</v>
      </c>
      <c r="I940" s="15">
        <v>26</v>
      </c>
      <c r="J940" s="12" t="s">
        <v>21</v>
      </c>
      <c r="K940" s="12" t="s">
        <v>31</v>
      </c>
      <c r="L940" s="16">
        <v>5</v>
      </c>
      <c r="M940" s="15">
        <v>2.1800000000000002</v>
      </c>
      <c r="N940" s="15">
        <v>10.75</v>
      </c>
      <c r="O940" s="15">
        <v>2.87</v>
      </c>
      <c r="P940" s="12" t="b">
        <v>0</v>
      </c>
      <c r="Q940" s="19">
        <f t="shared" si="44"/>
        <v>13.620000000000001</v>
      </c>
    </row>
    <row r="941" spans="1:17" x14ac:dyDescent="0.25">
      <c r="A941" s="12">
        <v>316509</v>
      </c>
      <c r="B941" s="12" t="s">
        <v>23</v>
      </c>
      <c r="C941" s="12" t="s">
        <v>30</v>
      </c>
      <c r="D941" s="12">
        <f t="shared" si="42"/>
        <v>2024</v>
      </c>
      <c r="E941" s="12">
        <f t="shared" si="43"/>
        <v>8</v>
      </c>
      <c r="F941" s="13">
        <v>45532</v>
      </c>
      <c r="G941" s="14">
        <v>0.59513888888888888</v>
      </c>
      <c r="H941" s="14">
        <v>0.64027777777777783</v>
      </c>
      <c r="I941" s="15">
        <v>65</v>
      </c>
      <c r="J941" s="12" t="s">
        <v>21</v>
      </c>
      <c r="K941" s="12" t="s">
        <v>16</v>
      </c>
      <c r="L941" s="16">
        <v>4</v>
      </c>
      <c r="M941" s="15">
        <v>14.59</v>
      </c>
      <c r="N941" s="15">
        <v>9.5</v>
      </c>
      <c r="O941" s="15">
        <v>0.93</v>
      </c>
      <c r="P941" s="12" t="b">
        <v>0</v>
      </c>
      <c r="Q941" s="19">
        <f t="shared" si="44"/>
        <v>10.43</v>
      </c>
    </row>
    <row r="942" spans="1:17" x14ac:dyDescent="0.25">
      <c r="A942" s="12">
        <v>312832</v>
      </c>
      <c r="B942" s="12" t="s">
        <v>29</v>
      </c>
      <c r="C942" s="12" t="s">
        <v>39</v>
      </c>
      <c r="D942" s="12">
        <f t="shared" si="42"/>
        <v>2024</v>
      </c>
      <c r="E942" s="12">
        <f t="shared" si="43"/>
        <v>8</v>
      </c>
      <c r="F942" s="13">
        <v>45505</v>
      </c>
      <c r="G942" s="14">
        <v>0.94097222222222221</v>
      </c>
      <c r="H942" s="14">
        <v>0.96527777777777779</v>
      </c>
      <c r="I942" s="15">
        <v>35</v>
      </c>
      <c r="J942" s="12" t="s">
        <v>15</v>
      </c>
      <c r="K942" s="12" t="s">
        <v>16</v>
      </c>
      <c r="L942" s="16">
        <v>3</v>
      </c>
      <c r="M942" s="15">
        <v>2.0699999999999998</v>
      </c>
      <c r="N942" s="15">
        <v>6.75</v>
      </c>
      <c r="O942" s="15">
        <v>1.2</v>
      </c>
      <c r="P942" s="12" t="b">
        <v>0</v>
      </c>
      <c r="Q942" s="19">
        <f t="shared" si="44"/>
        <v>7.95</v>
      </c>
    </row>
    <row r="943" spans="1:17" x14ac:dyDescent="0.25">
      <c r="A943" s="12">
        <v>946794</v>
      </c>
      <c r="B943" s="12" t="s">
        <v>19</v>
      </c>
      <c r="C943" s="12" t="s">
        <v>20</v>
      </c>
      <c r="D943" s="12">
        <f t="shared" si="42"/>
        <v>2024</v>
      </c>
      <c r="E943" s="12">
        <f t="shared" si="43"/>
        <v>9</v>
      </c>
      <c r="F943" s="13">
        <v>45547</v>
      </c>
      <c r="G943" s="14">
        <v>0.45694444444444443</v>
      </c>
      <c r="H943" s="14">
        <v>0.51388888888888895</v>
      </c>
      <c r="I943" s="15">
        <v>82</v>
      </c>
      <c r="J943" s="12" t="s">
        <v>21</v>
      </c>
      <c r="K943" s="12" t="s">
        <v>31</v>
      </c>
      <c r="L943" s="16">
        <v>3</v>
      </c>
      <c r="M943" s="15">
        <v>14.62</v>
      </c>
      <c r="N943" s="15">
        <v>8.25</v>
      </c>
      <c r="O943" s="15">
        <v>2.21</v>
      </c>
      <c r="P943" s="12" t="b">
        <v>0</v>
      </c>
      <c r="Q943" s="19">
        <f t="shared" si="44"/>
        <v>10.46</v>
      </c>
    </row>
    <row r="944" spans="1:17" x14ac:dyDescent="0.25">
      <c r="A944" s="12">
        <v>401897</v>
      </c>
      <c r="B944" s="12" t="s">
        <v>36</v>
      </c>
      <c r="C944" s="12" t="s">
        <v>37</v>
      </c>
      <c r="D944" s="12">
        <f t="shared" si="42"/>
        <v>2024</v>
      </c>
      <c r="E944" s="12">
        <f t="shared" si="43"/>
        <v>8</v>
      </c>
      <c r="F944" s="13">
        <v>45523</v>
      </c>
      <c r="G944" s="14">
        <v>3.4722222222222224E-2</v>
      </c>
      <c r="H944" s="14">
        <v>7.6388888888888895E-2</v>
      </c>
      <c r="I944" s="15">
        <v>60</v>
      </c>
      <c r="J944" s="12" t="s">
        <v>15</v>
      </c>
      <c r="K944" s="12" t="s">
        <v>31</v>
      </c>
      <c r="L944" s="16">
        <v>1</v>
      </c>
      <c r="M944" s="15">
        <v>4.9000000000000004</v>
      </c>
      <c r="N944" s="15">
        <v>4.25</v>
      </c>
      <c r="O944" s="15">
        <v>1.85</v>
      </c>
      <c r="P944" s="12" t="b">
        <v>0</v>
      </c>
      <c r="Q944" s="19">
        <f t="shared" si="44"/>
        <v>6.1</v>
      </c>
    </row>
    <row r="945" spans="1:17" x14ac:dyDescent="0.25">
      <c r="A945" s="12">
        <v>553065</v>
      </c>
      <c r="B945" s="12" t="s">
        <v>36</v>
      </c>
      <c r="C945" s="12" t="s">
        <v>24</v>
      </c>
      <c r="D945" s="12">
        <f t="shared" si="42"/>
        <v>2024</v>
      </c>
      <c r="E945" s="12">
        <f t="shared" si="43"/>
        <v>5</v>
      </c>
      <c r="F945" s="13">
        <v>45434</v>
      </c>
      <c r="G945" s="14">
        <v>0.48472222222222222</v>
      </c>
      <c r="H945" s="14">
        <v>0.54166666666666663</v>
      </c>
      <c r="I945" s="15">
        <v>82</v>
      </c>
      <c r="J945" s="12" t="s">
        <v>15</v>
      </c>
      <c r="K945" s="12" t="s">
        <v>31</v>
      </c>
      <c r="L945" s="16">
        <v>5</v>
      </c>
      <c r="M945" s="15">
        <v>23.67</v>
      </c>
      <c r="N945" s="15">
        <v>9.25</v>
      </c>
      <c r="O945" s="15">
        <v>0.72</v>
      </c>
      <c r="P945" s="12" t="b">
        <v>0</v>
      </c>
      <c r="Q945" s="19">
        <f t="shared" si="44"/>
        <v>9.9700000000000006</v>
      </c>
    </row>
    <row r="946" spans="1:17" x14ac:dyDescent="0.25">
      <c r="A946" s="12">
        <v>265603</v>
      </c>
      <c r="B946" s="12" t="s">
        <v>26</v>
      </c>
      <c r="C946" s="12" t="s">
        <v>20</v>
      </c>
      <c r="D946" s="12">
        <f t="shared" si="42"/>
        <v>2024</v>
      </c>
      <c r="E946" s="12">
        <f t="shared" si="43"/>
        <v>8</v>
      </c>
      <c r="F946" s="13">
        <v>45518</v>
      </c>
      <c r="G946" s="14">
        <v>0.71666666666666667</v>
      </c>
      <c r="H946" s="14">
        <v>0.72916666666666663</v>
      </c>
      <c r="I946" s="15">
        <v>18</v>
      </c>
      <c r="J946" s="12" t="s">
        <v>15</v>
      </c>
      <c r="K946" s="12" t="s">
        <v>31</v>
      </c>
      <c r="L946" s="16">
        <v>3</v>
      </c>
      <c r="M946" s="15">
        <v>24.81</v>
      </c>
      <c r="N946" s="15">
        <v>6.75</v>
      </c>
      <c r="O946" s="15">
        <v>1.66</v>
      </c>
      <c r="P946" s="12" t="b">
        <v>0</v>
      </c>
      <c r="Q946" s="19">
        <f t="shared" si="44"/>
        <v>8.41</v>
      </c>
    </row>
    <row r="947" spans="1:17" x14ac:dyDescent="0.25">
      <c r="A947" s="12">
        <v>486643</v>
      </c>
      <c r="B947" s="12" t="s">
        <v>13</v>
      </c>
      <c r="C947" s="12" t="s">
        <v>27</v>
      </c>
      <c r="D947" s="12">
        <f t="shared" si="42"/>
        <v>2025</v>
      </c>
      <c r="E947" s="12">
        <f t="shared" si="43"/>
        <v>1</v>
      </c>
      <c r="F947" s="13">
        <v>45683</v>
      </c>
      <c r="G947" s="14">
        <v>0.77500000000000002</v>
      </c>
      <c r="H947" s="14">
        <v>0.81041666666666667</v>
      </c>
      <c r="I947" s="15">
        <v>51</v>
      </c>
      <c r="J947" s="12" t="s">
        <v>21</v>
      </c>
      <c r="K947" s="12" t="s">
        <v>31</v>
      </c>
      <c r="L947" s="16">
        <v>1</v>
      </c>
      <c r="M947" s="15">
        <v>6.69</v>
      </c>
      <c r="N947" s="15">
        <v>5.75</v>
      </c>
      <c r="O947" s="15">
        <v>2.5299999999999998</v>
      </c>
      <c r="P947" s="12" t="b">
        <v>1</v>
      </c>
      <c r="Q947" s="19">
        <f t="shared" si="44"/>
        <v>8.2799999999999994</v>
      </c>
    </row>
    <row r="948" spans="1:17" x14ac:dyDescent="0.25">
      <c r="A948" s="12">
        <v>584617</v>
      </c>
      <c r="B948" s="12" t="s">
        <v>35</v>
      </c>
      <c r="C948" s="12" t="s">
        <v>27</v>
      </c>
      <c r="D948" s="12">
        <f t="shared" si="42"/>
        <v>2025</v>
      </c>
      <c r="E948" s="12">
        <f t="shared" si="43"/>
        <v>5</v>
      </c>
      <c r="F948" s="13">
        <v>45788</v>
      </c>
      <c r="G948" s="14">
        <v>0.22222222222222221</v>
      </c>
      <c r="H948" s="14">
        <v>0.27013888888888887</v>
      </c>
      <c r="I948" s="15">
        <v>69</v>
      </c>
      <c r="J948" s="12" t="s">
        <v>21</v>
      </c>
      <c r="K948" s="12" t="s">
        <v>28</v>
      </c>
      <c r="L948" s="16">
        <v>5</v>
      </c>
      <c r="M948" s="15">
        <v>10.28</v>
      </c>
      <c r="N948" s="15">
        <v>10.75</v>
      </c>
      <c r="O948" s="15">
        <v>0.97</v>
      </c>
      <c r="P948" s="12" t="b">
        <v>1</v>
      </c>
      <c r="Q948" s="19">
        <f t="shared" si="44"/>
        <v>11.72</v>
      </c>
    </row>
    <row r="949" spans="1:17" x14ac:dyDescent="0.25">
      <c r="A949" s="12">
        <v>139609</v>
      </c>
      <c r="B949" s="12" t="s">
        <v>35</v>
      </c>
      <c r="C949" s="12" t="s">
        <v>32</v>
      </c>
      <c r="D949" s="12">
        <f t="shared" si="42"/>
        <v>2024</v>
      </c>
      <c r="E949" s="12">
        <f t="shared" si="43"/>
        <v>3</v>
      </c>
      <c r="F949" s="13">
        <v>45381</v>
      </c>
      <c r="G949" s="14">
        <v>7.6388888888888895E-2</v>
      </c>
      <c r="H949" s="14">
        <v>9.5138888888888884E-2</v>
      </c>
      <c r="I949" s="15">
        <v>27</v>
      </c>
      <c r="J949" s="12" t="s">
        <v>21</v>
      </c>
      <c r="K949" s="12" t="s">
        <v>31</v>
      </c>
      <c r="L949" s="16">
        <v>3</v>
      </c>
      <c r="M949" s="15">
        <v>11.8</v>
      </c>
      <c r="N949" s="15">
        <v>8.25</v>
      </c>
      <c r="O949" s="15">
        <v>0.41</v>
      </c>
      <c r="P949" s="12" t="b">
        <v>1</v>
      </c>
      <c r="Q949" s="19">
        <f t="shared" si="44"/>
        <v>8.66</v>
      </c>
    </row>
    <row r="950" spans="1:17" x14ac:dyDescent="0.25">
      <c r="A950" s="12">
        <v>788938</v>
      </c>
      <c r="B950" s="12" t="s">
        <v>19</v>
      </c>
      <c r="C950" s="12" t="s">
        <v>39</v>
      </c>
      <c r="D950" s="12">
        <f t="shared" si="42"/>
        <v>2024</v>
      </c>
      <c r="E950" s="12">
        <f t="shared" si="43"/>
        <v>4</v>
      </c>
      <c r="F950" s="13">
        <v>45400</v>
      </c>
      <c r="G950" s="14">
        <v>0.93958333333333333</v>
      </c>
      <c r="H950" s="14">
        <v>0.98819444444444438</v>
      </c>
      <c r="I950" s="15">
        <v>70</v>
      </c>
      <c r="J950" s="12" t="s">
        <v>21</v>
      </c>
      <c r="K950" s="12" t="s">
        <v>16</v>
      </c>
      <c r="L950" s="16">
        <v>1</v>
      </c>
      <c r="M950" s="15">
        <v>21.04</v>
      </c>
      <c r="N950" s="15">
        <v>5.75</v>
      </c>
      <c r="O950" s="15">
        <v>1.82</v>
      </c>
      <c r="P950" s="12" t="b">
        <v>0</v>
      </c>
      <c r="Q950" s="19">
        <f t="shared" si="44"/>
        <v>7.57</v>
      </c>
    </row>
    <row r="951" spans="1:17" x14ac:dyDescent="0.25">
      <c r="A951" s="12">
        <v>285846</v>
      </c>
      <c r="B951" s="12" t="s">
        <v>26</v>
      </c>
      <c r="C951" s="12" t="s">
        <v>27</v>
      </c>
      <c r="D951" s="12">
        <f t="shared" si="42"/>
        <v>2025</v>
      </c>
      <c r="E951" s="12">
        <f t="shared" si="43"/>
        <v>2</v>
      </c>
      <c r="F951" s="13">
        <v>45707</v>
      </c>
      <c r="G951" s="14">
        <v>0.27777777777777779</v>
      </c>
      <c r="H951" s="14">
        <v>0.31944444444444448</v>
      </c>
      <c r="I951" s="15">
        <v>60</v>
      </c>
      <c r="J951" s="12" t="s">
        <v>15</v>
      </c>
      <c r="K951" s="12" t="s">
        <v>18</v>
      </c>
      <c r="L951" s="16">
        <v>5</v>
      </c>
      <c r="M951" s="15">
        <v>19.21</v>
      </c>
      <c r="N951" s="15">
        <v>9.25</v>
      </c>
      <c r="O951" s="15">
        <v>2.0299999999999998</v>
      </c>
      <c r="P951" s="12" t="b">
        <v>0</v>
      </c>
      <c r="Q951" s="19">
        <f t="shared" si="44"/>
        <v>11.28</v>
      </c>
    </row>
    <row r="952" spans="1:17" x14ac:dyDescent="0.25">
      <c r="A952" s="12">
        <v>260952</v>
      </c>
      <c r="B952" s="12" t="s">
        <v>36</v>
      </c>
      <c r="C952" s="12" t="s">
        <v>37</v>
      </c>
      <c r="D952" s="12">
        <f t="shared" si="42"/>
        <v>2024</v>
      </c>
      <c r="E952" s="12">
        <f t="shared" si="43"/>
        <v>5</v>
      </c>
      <c r="F952" s="13">
        <v>45430</v>
      </c>
      <c r="G952" s="14">
        <v>0.20972222222222223</v>
      </c>
      <c r="H952" s="14">
        <v>0.23541666666666669</v>
      </c>
      <c r="I952" s="15">
        <v>37</v>
      </c>
      <c r="J952" s="12" t="s">
        <v>15</v>
      </c>
      <c r="K952" s="12" t="s">
        <v>22</v>
      </c>
      <c r="L952" s="16">
        <v>1</v>
      </c>
      <c r="M952" s="15">
        <v>11.33</v>
      </c>
      <c r="N952" s="15">
        <v>4.25</v>
      </c>
      <c r="O952" s="15">
        <v>0.24</v>
      </c>
      <c r="P952" s="12" t="b">
        <v>1</v>
      </c>
      <c r="Q952" s="19">
        <f t="shared" si="44"/>
        <v>4.49</v>
      </c>
    </row>
    <row r="953" spans="1:17" x14ac:dyDescent="0.25">
      <c r="A953" s="12">
        <v>765625</v>
      </c>
      <c r="B953" s="12" t="s">
        <v>29</v>
      </c>
      <c r="C953" s="12" t="s">
        <v>27</v>
      </c>
      <c r="D953" s="12">
        <f t="shared" si="42"/>
        <v>2024</v>
      </c>
      <c r="E953" s="12">
        <f t="shared" si="43"/>
        <v>10</v>
      </c>
      <c r="F953" s="13">
        <v>45595</v>
      </c>
      <c r="G953" s="14">
        <v>0.40208333333333335</v>
      </c>
      <c r="H953" s="14">
        <v>0.43611111111111112</v>
      </c>
      <c r="I953" s="15">
        <v>49</v>
      </c>
      <c r="J953" s="12" t="s">
        <v>21</v>
      </c>
      <c r="K953" s="12" t="s">
        <v>18</v>
      </c>
      <c r="L953" s="16">
        <v>4</v>
      </c>
      <c r="M953" s="15">
        <v>0.61</v>
      </c>
      <c r="N953" s="15">
        <v>9.5</v>
      </c>
      <c r="O953" s="15">
        <v>2.3199999999999998</v>
      </c>
      <c r="P953" s="12" t="b">
        <v>0</v>
      </c>
      <c r="Q953" s="19">
        <f t="shared" si="44"/>
        <v>11.82</v>
      </c>
    </row>
    <row r="954" spans="1:17" x14ac:dyDescent="0.25">
      <c r="A954" s="12">
        <v>904377</v>
      </c>
      <c r="B954" s="12" t="s">
        <v>19</v>
      </c>
      <c r="C954" s="12" t="s">
        <v>30</v>
      </c>
      <c r="D954" s="12">
        <f t="shared" si="42"/>
        <v>2024</v>
      </c>
      <c r="E954" s="12">
        <f t="shared" si="43"/>
        <v>10</v>
      </c>
      <c r="F954" s="13">
        <v>45582</v>
      </c>
      <c r="G954" s="14">
        <v>0.99513888888888891</v>
      </c>
      <c r="H954" s="14">
        <v>2.2916666666666669E-2</v>
      </c>
      <c r="I954" s="15">
        <v>40</v>
      </c>
      <c r="J954" s="12" t="s">
        <v>15</v>
      </c>
      <c r="K954" s="12" t="s">
        <v>18</v>
      </c>
      <c r="L954" s="16">
        <v>0</v>
      </c>
      <c r="M954" s="15">
        <v>10.83</v>
      </c>
      <c r="N954" s="15">
        <v>3</v>
      </c>
      <c r="O954" s="15">
        <v>2.97</v>
      </c>
      <c r="P954" s="12" t="b">
        <v>0</v>
      </c>
      <c r="Q954" s="19">
        <f t="shared" si="44"/>
        <v>5.9700000000000006</v>
      </c>
    </row>
    <row r="955" spans="1:17" x14ac:dyDescent="0.25">
      <c r="A955" s="12">
        <v>453492</v>
      </c>
      <c r="B955" s="12" t="s">
        <v>19</v>
      </c>
      <c r="C955" s="12" t="s">
        <v>27</v>
      </c>
      <c r="D955" s="12">
        <f t="shared" si="42"/>
        <v>2024</v>
      </c>
      <c r="E955" s="12">
        <f t="shared" si="43"/>
        <v>6</v>
      </c>
      <c r="F955" s="13">
        <v>45463</v>
      </c>
      <c r="G955" s="14">
        <v>0.31944444444444448</v>
      </c>
      <c r="H955" s="14">
        <v>0.3347222222222222</v>
      </c>
      <c r="I955" s="15">
        <v>22</v>
      </c>
      <c r="J955" s="12" t="s">
        <v>15</v>
      </c>
      <c r="K955" s="12" t="s">
        <v>16</v>
      </c>
      <c r="L955" s="16">
        <v>0</v>
      </c>
      <c r="M955" s="15">
        <v>10.68</v>
      </c>
      <c r="N955" s="15">
        <v>3</v>
      </c>
      <c r="O955" s="15">
        <v>0.32</v>
      </c>
      <c r="P955" s="12" t="b">
        <v>0</v>
      </c>
      <c r="Q955" s="19">
        <f t="shared" si="44"/>
        <v>3.32</v>
      </c>
    </row>
    <row r="956" spans="1:17" x14ac:dyDescent="0.25">
      <c r="A956" s="12">
        <v>443032</v>
      </c>
      <c r="B956" s="12" t="s">
        <v>25</v>
      </c>
      <c r="C956" s="12" t="s">
        <v>20</v>
      </c>
      <c r="D956" s="12">
        <f t="shared" si="42"/>
        <v>2025</v>
      </c>
      <c r="E956" s="12">
        <f t="shared" si="43"/>
        <v>5</v>
      </c>
      <c r="F956" s="13">
        <v>45778</v>
      </c>
      <c r="G956" s="14">
        <v>0.83888888888888891</v>
      </c>
      <c r="H956" s="14">
        <v>0.86249999999999993</v>
      </c>
      <c r="I956" s="15">
        <v>34</v>
      </c>
      <c r="J956" s="12" t="s">
        <v>15</v>
      </c>
      <c r="K956" s="12" t="s">
        <v>22</v>
      </c>
      <c r="L956" s="16">
        <v>3</v>
      </c>
      <c r="M956" s="15">
        <v>23.5</v>
      </c>
      <c r="N956" s="15">
        <v>6.75</v>
      </c>
      <c r="O956" s="15">
        <v>0.36</v>
      </c>
      <c r="P956" s="12" t="b">
        <v>0</v>
      </c>
      <c r="Q956" s="19">
        <f t="shared" si="44"/>
        <v>7.11</v>
      </c>
    </row>
    <row r="957" spans="1:17" x14ac:dyDescent="0.25">
      <c r="A957" s="12">
        <v>324164</v>
      </c>
      <c r="B957" s="12" t="s">
        <v>13</v>
      </c>
      <c r="C957" s="12" t="s">
        <v>37</v>
      </c>
      <c r="D957" s="12">
        <f t="shared" si="42"/>
        <v>2024</v>
      </c>
      <c r="E957" s="12">
        <f t="shared" si="43"/>
        <v>9</v>
      </c>
      <c r="F957" s="13">
        <v>45543</v>
      </c>
      <c r="G957" s="14">
        <v>0.16666666666666666</v>
      </c>
      <c r="H957" s="14">
        <v>0.18888888888888888</v>
      </c>
      <c r="I957" s="15">
        <v>32</v>
      </c>
      <c r="J957" s="12" t="s">
        <v>15</v>
      </c>
      <c r="K957" s="12" t="s">
        <v>31</v>
      </c>
      <c r="L957" s="16">
        <v>5</v>
      </c>
      <c r="M957" s="15">
        <v>8.25</v>
      </c>
      <c r="N957" s="15">
        <v>9.25</v>
      </c>
      <c r="O957" s="15">
        <v>1.95</v>
      </c>
      <c r="P957" s="12" t="b">
        <v>1</v>
      </c>
      <c r="Q957" s="19">
        <f t="shared" si="44"/>
        <v>11.2</v>
      </c>
    </row>
    <row r="958" spans="1:17" x14ac:dyDescent="0.25">
      <c r="A958" s="12">
        <v>581061</v>
      </c>
      <c r="B958" s="12" t="s">
        <v>19</v>
      </c>
      <c r="C958" s="12" t="s">
        <v>27</v>
      </c>
      <c r="D958" s="12">
        <f t="shared" si="42"/>
        <v>2024</v>
      </c>
      <c r="E958" s="12">
        <f t="shared" si="43"/>
        <v>8</v>
      </c>
      <c r="F958" s="13">
        <v>45508</v>
      </c>
      <c r="G958" s="14">
        <v>0.28402777777777777</v>
      </c>
      <c r="H958" s="14">
        <v>0.34583333333333338</v>
      </c>
      <c r="I958" s="15">
        <v>89</v>
      </c>
      <c r="J958" s="12" t="s">
        <v>21</v>
      </c>
      <c r="K958" s="12" t="s">
        <v>18</v>
      </c>
      <c r="L958" s="16">
        <v>0</v>
      </c>
      <c r="M958" s="15">
        <v>22.19</v>
      </c>
      <c r="N958" s="15">
        <v>4.5</v>
      </c>
      <c r="O958" s="15">
        <v>2.06</v>
      </c>
      <c r="P958" s="12" t="b">
        <v>1</v>
      </c>
      <c r="Q958" s="19">
        <f t="shared" si="44"/>
        <v>6.5600000000000005</v>
      </c>
    </row>
    <row r="959" spans="1:17" x14ac:dyDescent="0.25">
      <c r="A959" s="12">
        <v>904829</v>
      </c>
      <c r="B959" s="12" t="s">
        <v>38</v>
      </c>
      <c r="C959" s="12" t="s">
        <v>39</v>
      </c>
      <c r="D959" s="12">
        <f t="shared" si="42"/>
        <v>2024</v>
      </c>
      <c r="E959" s="12">
        <f t="shared" si="43"/>
        <v>3</v>
      </c>
      <c r="F959" s="13">
        <v>45371</v>
      </c>
      <c r="G959" s="14">
        <v>8.0555555555555561E-2</v>
      </c>
      <c r="H959" s="14">
        <v>0.13472222222222222</v>
      </c>
      <c r="I959" s="15">
        <v>78</v>
      </c>
      <c r="J959" s="12" t="s">
        <v>15</v>
      </c>
      <c r="K959" s="12" t="s">
        <v>28</v>
      </c>
      <c r="L959" s="16">
        <v>0</v>
      </c>
      <c r="M959" s="15">
        <v>15.2</v>
      </c>
      <c r="N959" s="15">
        <v>3</v>
      </c>
      <c r="O959" s="15">
        <v>2.94</v>
      </c>
      <c r="P959" s="12" t="b">
        <v>0</v>
      </c>
      <c r="Q959" s="19">
        <f t="shared" si="44"/>
        <v>5.9399999999999995</v>
      </c>
    </row>
    <row r="960" spans="1:17" x14ac:dyDescent="0.25">
      <c r="A960" s="12">
        <v>830139</v>
      </c>
      <c r="B960" s="12" t="s">
        <v>33</v>
      </c>
      <c r="C960" s="12" t="s">
        <v>34</v>
      </c>
      <c r="D960" s="12">
        <f t="shared" si="42"/>
        <v>2024</v>
      </c>
      <c r="E960" s="12">
        <f t="shared" si="43"/>
        <v>9</v>
      </c>
      <c r="F960" s="13">
        <v>45549</v>
      </c>
      <c r="G960" s="14">
        <v>0.90763888888888899</v>
      </c>
      <c r="H960" s="14">
        <v>0.92986111111111114</v>
      </c>
      <c r="I960" s="15">
        <v>32</v>
      </c>
      <c r="J960" s="12" t="s">
        <v>21</v>
      </c>
      <c r="K960" s="12" t="s">
        <v>31</v>
      </c>
      <c r="L960" s="16">
        <v>0</v>
      </c>
      <c r="M960" s="15">
        <v>8.7100000000000009</v>
      </c>
      <c r="N960" s="15">
        <v>4.5</v>
      </c>
      <c r="O960" s="15">
        <v>3.04</v>
      </c>
      <c r="P960" s="12" t="b">
        <v>1</v>
      </c>
      <c r="Q960" s="19">
        <f t="shared" si="44"/>
        <v>7.54</v>
      </c>
    </row>
    <row r="961" spans="1:17" x14ac:dyDescent="0.25">
      <c r="A961" s="12">
        <v>713455</v>
      </c>
      <c r="B961" s="12" t="s">
        <v>36</v>
      </c>
      <c r="C961" s="12" t="s">
        <v>24</v>
      </c>
      <c r="D961" s="12">
        <f t="shared" si="42"/>
        <v>2025</v>
      </c>
      <c r="E961" s="12">
        <f t="shared" si="43"/>
        <v>1</v>
      </c>
      <c r="F961" s="13">
        <v>45688</v>
      </c>
      <c r="G961" s="14">
        <v>0.92569444444444438</v>
      </c>
      <c r="H961" s="14">
        <v>0.95277777777777783</v>
      </c>
      <c r="I961" s="15">
        <v>39</v>
      </c>
      <c r="J961" s="12" t="s">
        <v>15</v>
      </c>
      <c r="K961" s="12" t="s">
        <v>16</v>
      </c>
      <c r="L961" s="16">
        <v>0</v>
      </c>
      <c r="M961" s="15">
        <v>15.6</v>
      </c>
      <c r="N961" s="15">
        <v>3</v>
      </c>
      <c r="O961" s="15">
        <v>2.69</v>
      </c>
      <c r="P961" s="12" t="b">
        <v>0</v>
      </c>
      <c r="Q961" s="19">
        <f t="shared" si="44"/>
        <v>5.6899999999999995</v>
      </c>
    </row>
    <row r="962" spans="1:17" x14ac:dyDescent="0.25">
      <c r="A962" s="12">
        <v>423851</v>
      </c>
      <c r="B962" s="12" t="s">
        <v>19</v>
      </c>
      <c r="C962" s="12" t="s">
        <v>24</v>
      </c>
      <c r="D962" s="12">
        <f t="shared" si="42"/>
        <v>2024</v>
      </c>
      <c r="E962" s="12">
        <f t="shared" si="43"/>
        <v>7</v>
      </c>
      <c r="F962" s="13">
        <v>45481</v>
      </c>
      <c r="G962" s="14">
        <v>0.1673611111111111</v>
      </c>
      <c r="H962" s="14">
        <v>0.22916666666666666</v>
      </c>
      <c r="I962" s="15">
        <v>89</v>
      </c>
      <c r="J962" s="12" t="s">
        <v>15</v>
      </c>
      <c r="K962" s="12" t="s">
        <v>18</v>
      </c>
      <c r="L962" s="16">
        <v>1</v>
      </c>
      <c r="M962" s="15">
        <v>9.68</v>
      </c>
      <c r="N962" s="15">
        <v>4.25</v>
      </c>
      <c r="O962" s="15">
        <v>0.89</v>
      </c>
      <c r="P962" s="12" t="b">
        <v>0</v>
      </c>
      <c r="Q962" s="19">
        <f t="shared" si="44"/>
        <v>5.14</v>
      </c>
    </row>
    <row r="963" spans="1:17" x14ac:dyDescent="0.25">
      <c r="A963" s="12">
        <v>259038</v>
      </c>
      <c r="B963" s="12" t="s">
        <v>33</v>
      </c>
      <c r="C963" s="12" t="s">
        <v>30</v>
      </c>
      <c r="D963" s="12">
        <f t="shared" si="42"/>
        <v>2025</v>
      </c>
      <c r="E963" s="12">
        <f t="shared" si="43"/>
        <v>5</v>
      </c>
      <c r="F963" s="13">
        <v>45790</v>
      </c>
      <c r="G963" s="14">
        <v>0.68611111111111101</v>
      </c>
      <c r="H963" s="14">
        <v>0.6958333333333333</v>
      </c>
      <c r="I963" s="15">
        <v>14</v>
      </c>
      <c r="J963" s="12" t="s">
        <v>15</v>
      </c>
      <c r="K963" s="12" t="s">
        <v>22</v>
      </c>
      <c r="L963" s="16">
        <v>3</v>
      </c>
      <c r="M963" s="15">
        <v>18.61</v>
      </c>
      <c r="N963" s="15">
        <v>6.75</v>
      </c>
      <c r="O963" s="15">
        <v>0.99</v>
      </c>
      <c r="P963" s="12" t="b">
        <v>0</v>
      </c>
      <c r="Q963" s="19">
        <f t="shared" si="44"/>
        <v>7.74</v>
      </c>
    </row>
    <row r="964" spans="1:17" x14ac:dyDescent="0.25">
      <c r="A964" s="12">
        <v>391636</v>
      </c>
      <c r="B964" s="12" t="s">
        <v>25</v>
      </c>
      <c r="C964" s="12" t="s">
        <v>14</v>
      </c>
      <c r="D964" s="12">
        <f t="shared" si="42"/>
        <v>2025</v>
      </c>
      <c r="E964" s="12">
        <f t="shared" si="43"/>
        <v>2</v>
      </c>
      <c r="F964" s="13">
        <v>45696</v>
      </c>
      <c r="G964" s="14">
        <v>0.57361111111111118</v>
      </c>
      <c r="H964" s="14">
        <v>0.61736111111111114</v>
      </c>
      <c r="I964" s="15">
        <v>63</v>
      </c>
      <c r="J964" s="12" t="s">
        <v>21</v>
      </c>
      <c r="K964" s="12" t="s">
        <v>18</v>
      </c>
      <c r="L964" s="16">
        <v>1</v>
      </c>
      <c r="M964" s="15">
        <v>21.25</v>
      </c>
      <c r="N964" s="15">
        <v>5.75</v>
      </c>
      <c r="O964" s="15">
        <v>1.66</v>
      </c>
      <c r="P964" s="12" t="b">
        <v>1</v>
      </c>
      <c r="Q964" s="19">
        <f t="shared" si="44"/>
        <v>7.41</v>
      </c>
    </row>
    <row r="965" spans="1:17" x14ac:dyDescent="0.25">
      <c r="A965" s="12">
        <v>354016</v>
      </c>
      <c r="B965" s="12" t="s">
        <v>19</v>
      </c>
      <c r="C965" s="12" t="s">
        <v>20</v>
      </c>
      <c r="D965" s="12">
        <f t="shared" si="42"/>
        <v>2024</v>
      </c>
      <c r="E965" s="12">
        <f t="shared" si="43"/>
        <v>2</v>
      </c>
      <c r="F965" s="13">
        <v>45334</v>
      </c>
      <c r="G965" s="14">
        <v>0</v>
      </c>
      <c r="H965" s="14">
        <v>2.8472222222222222E-2</v>
      </c>
      <c r="I965" s="15">
        <v>41</v>
      </c>
      <c r="J965" s="12" t="s">
        <v>15</v>
      </c>
      <c r="K965" s="12" t="s">
        <v>22</v>
      </c>
      <c r="L965" s="16">
        <v>3</v>
      </c>
      <c r="M965" s="15">
        <v>13.28</v>
      </c>
      <c r="N965" s="15">
        <v>6.75</v>
      </c>
      <c r="O965" s="15">
        <v>0.55000000000000004</v>
      </c>
      <c r="P965" s="12" t="b">
        <v>0</v>
      </c>
      <c r="Q965" s="19">
        <f t="shared" si="44"/>
        <v>7.3</v>
      </c>
    </row>
    <row r="966" spans="1:17" x14ac:dyDescent="0.25">
      <c r="A966" s="12">
        <v>760374</v>
      </c>
      <c r="B966" s="12" t="s">
        <v>35</v>
      </c>
      <c r="C966" s="12" t="s">
        <v>27</v>
      </c>
      <c r="D966" s="12">
        <f t="shared" ref="D966:D1004" si="45">YEAR(F966)</f>
        <v>2025</v>
      </c>
      <c r="E966" s="12">
        <f t="shared" ref="E966:E1004" si="46">MONTH(F966)</f>
        <v>1</v>
      </c>
      <c r="F966" s="13">
        <v>45673</v>
      </c>
      <c r="G966" s="14">
        <v>0.86944444444444446</v>
      </c>
      <c r="H966" s="14">
        <v>0.88194444444444453</v>
      </c>
      <c r="I966" s="15">
        <v>18</v>
      </c>
      <c r="J966" s="12" t="s">
        <v>15</v>
      </c>
      <c r="K966" s="12" t="s">
        <v>18</v>
      </c>
      <c r="L966" s="16">
        <v>5</v>
      </c>
      <c r="M966" s="15">
        <v>24.8</v>
      </c>
      <c r="N966" s="15">
        <v>9.25</v>
      </c>
      <c r="O966" s="15">
        <v>2.81</v>
      </c>
      <c r="P966" s="12" t="b">
        <v>0</v>
      </c>
      <c r="Q966" s="19">
        <f t="shared" ref="Q966:Q1004" si="47">N966+O966</f>
        <v>12.06</v>
      </c>
    </row>
    <row r="967" spans="1:17" x14ac:dyDescent="0.25">
      <c r="A967" s="12">
        <v>231660</v>
      </c>
      <c r="B967" s="12" t="s">
        <v>13</v>
      </c>
      <c r="C967" s="12" t="s">
        <v>34</v>
      </c>
      <c r="D967" s="12">
        <f t="shared" si="45"/>
        <v>2025</v>
      </c>
      <c r="E967" s="12">
        <f t="shared" si="46"/>
        <v>4</v>
      </c>
      <c r="F967" s="13">
        <v>45752</v>
      </c>
      <c r="G967" s="14">
        <v>0.30972222222222223</v>
      </c>
      <c r="H967" s="14">
        <v>0.36527777777777781</v>
      </c>
      <c r="I967" s="15">
        <v>80</v>
      </c>
      <c r="J967" s="12" t="s">
        <v>15</v>
      </c>
      <c r="K967" s="12" t="s">
        <v>16</v>
      </c>
      <c r="L967" s="16">
        <v>4</v>
      </c>
      <c r="M967" s="15">
        <v>2.42</v>
      </c>
      <c r="N967" s="15">
        <v>8</v>
      </c>
      <c r="O967" s="15">
        <v>3.62</v>
      </c>
      <c r="P967" s="12" t="b">
        <v>1</v>
      </c>
      <c r="Q967" s="19">
        <f t="shared" si="47"/>
        <v>11.620000000000001</v>
      </c>
    </row>
    <row r="968" spans="1:17" x14ac:dyDescent="0.25">
      <c r="A968" s="12">
        <v>426592</v>
      </c>
      <c r="B968" s="12" t="s">
        <v>23</v>
      </c>
      <c r="C968" s="12" t="s">
        <v>30</v>
      </c>
      <c r="D968" s="12">
        <f t="shared" si="45"/>
        <v>2024</v>
      </c>
      <c r="E968" s="12">
        <f t="shared" si="46"/>
        <v>7</v>
      </c>
      <c r="F968" s="13">
        <v>45482</v>
      </c>
      <c r="G968" s="14">
        <v>0.23819444444444446</v>
      </c>
      <c r="H968" s="14">
        <v>0.28263888888888888</v>
      </c>
      <c r="I968" s="15">
        <v>64</v>
      </c>
      <c r="J968" s="12" t="s">
        <v>15</v>
      </c>
      <c r="K968" s="12" t="s">
        <v>22</v>
      </c>
      <c r="L968" s="16">
        <v>1</v>
      </c>
      <c r="M968" s="15">
        <v>7.93</v>
      </c>
      <c r="N968" s="15">
        <v>4.25</v>
      </c>
      <c r="O968" s="15">
        <v>1.73</v>
      </c>
      <c r="P968" s="12" t="b">
        <v>0</v>
      </c>
      <c r="Q968" s="19">
        <f t="shared" si="47"/>
        <v>5.98</v>
      </c>
    </row>
    <row r="969" spans="1:17" x14ac:dyDescent="0.25">
      <c r="A969" s="12">
        <v>766478</v>
      </c>
      <c r="B969" s="12" t="s">
        <v>19</v>
      </c>
      <c r="C969" s="12" t="s">
        <v>32</v>
      </c>
      <c r="D969" s="12">
        <f t="shared" si="45"/>
        <v>2025</v>
      </c>
      <c r="E969" s="12">
        <f t="shared" si="46"/>
        <v>1</v>
      </c>
      <c r="F969" s="13">
        <v>45665</v>
      </c>
      <c r="G969" s="14">
        <v>0.73611111111111116</v>
      </c>
      <c r="H969" s="14">
        <v>0.75</v>
      </c>
      <c r="I969" s="15">
        <v>20</v>
      </c>
      <c r="J969" s="12" t="s">
        <v>21</v>
      </c>
      <c r="K969" s="12" t="s">
        <v>31</v>
      </c>
      <c r="L969" s="16">
        <v>3</v>
      </c>
      <c r="M969" s="15">
        <v>4.6100000000000003</v>
      </c>
      <c r="N969" s="15">
        <v>8.25</v>
      </c>
      <c r="O969" s="15">
        <v>1.32</v>
      </c>
      <c r="P969" s="12" t="b">
        <v>0</v>
      </c>
      <c r="Q969" s="19">
        <f t="shared" si="47"/>
        <v>9.57</v>
      </c>
    </row>
    <row r="970" spans="1:17" x14ac:dyDescent="0.25">
      <c r="A970" s="12">
        <v>629837</v>
      </c>
      <c r="B970" s="12" t="s">
        <v>38</v>
      </c>
      <c r="C970" s="12" t="s">
        <v>24</v>
      </c>
      <c r="D970" s="12">
        <f t="shared" si="45"/>
        <v>2024</v>
      </c>
      <c r="E970" s="12">
        <f t="shared" si="46"/>
        <v>5</v>
      </c>
      <c r="F970" s="13">
        <v>45413</v>
      </c>
      <c r="G970" s="14">
        <v>7.4305555555555555E-2</v>
      </c>
      <c r="H970" s="14">
        <v>0.12361111111111112</v>
      </c>
      <c r="I970" s="15">
        <v>71</v>
      </c>
      <c r="J970" s="12" t="s">
        <v>15</v>
      </c>
      <c r="K970" s="12" t="s">
        <v>31</v>
      </c>
      <c r="L970" s="16">
        <v>3</v>
      </c>
      <c r="M970" s="15">
        <v>21.42</v>
      </c>
      <c r="N970" s="15">
        <v>6.75</v>
      </c>
      <c r="O970" s="15">
        <v>2.2799999999999998</v>
      </c>
      <c r="P970" s="12" t="b">
        <v>0</v>
      </c>
      <c r="Q970" s="19">
        <f t="shared" si="47"/>
        <v>9.0299999999999994</v>
      </c>
    </row>
    <row r="971" spans="1:17" x14ac:dyDescent="0.25">
      <c r="A971" s="12">
        <v>414815</v>
      </c>
      <c r="B971" s="12" t="s">
        <v>38</v>
      </c>
      <c r="C971" s="12" t="s">
        <v>20</v>
      </c>
      <c r="D971" s="12">
        <f t="shared" si="45"/>
        <v>2024</v>
      </c>
      <c r="E971" s="12">
        <f t="shared" si="46"/>
        <v>4</v>
      </c>
      <c r="F971" s="13">
        <v>45410</v>
      </c>
      <c r="G971" s="14">
        <v>0.68194444444444446</v>
      </c>
      <c r="H971" s="14">
        <v>0.73749999999999993</v>
      </c>
      <c r="I971" s="15">
        <v>80</v>
      </c>
      <c r="J971" s="12" t="s">
        <v>15</v>
      </c>
      <c r="K971" s="12" t="s">
        <v>28</v>
      </c>
      <c r="L971" s="16">
        <v>3</v>
      </c>
      <c r="M971" s="15">
        <v>11.86</v>
      </c>
      <c r="N971" s="15">
        <v>6.75</v>
      </c>
      <c r="O971" s="15">
        <v>2.27</v>
      </c>
      <c r="P971" s="12" t="b">
        <v>1</v>
      </c>
      <c r="Q971" s="19">
        <f t="shared" si="47"/>
        <v>9.02</v>
      </c>
    </row>
    <row r="972" spans="1:17" x14ac:dyDescent="0.25">
      <c r="A972" s="12">
        <v>493370</v>
      </c>
      <c r="B972" s="12" t="s">
        <v>29</v>
      </c>
      <c r="C972" s="12" t="s">
        <v>17</v>
      </c>
      <c r="D972" s="12">
        <f t="shared" si="45"/>
        <v>2025</v>
      </c>
      <c r="E972" s="12">
        <f t="shared" si="46"/>
        <v>1</v>
      </c>
      <c r="F972" s="13">
        <v>45665</v>
      </c>
      <c r="G972" s="14">
        <v>0.4826388888888889</v>
      </c>
      <c r="H972" s="14">
        <v>0.49583333333333335</v>
      </c>
      <c r="I972" s="15">
        <v>19</v>
      </c>
      <c r="J972" s="12" t="s">
        <v>21</v>
      </c>
      <c r="K972" s="12" t="s">
        <v>16</v>
      </c>
      <c r="L972" s="16">
        <v>5</v>
      </c>
      <c r="M972" s="15">
        <v>12</v>
      </c>
      <c r="N972" s="15">
        <v>10.75</v>
      </c>
      <c r="O972" s="15">
        <v>0.46</v>
      </c>
      <c r="P972" s="12" t="b">
        <v>0</v>
      </c>
      <c r="Q972" s="19">
        <f t="shared" si="47"/>
        <v>11.21</v>
      </c>
    </row>
    <row r="973" spans="1:17" x14ac:dyDescent="0.25">
      <c r="A973" s="12">
        <v>298837</v>
      </c>
      <c r="B973" s="12" t="s">
        <v>35</v>
      </c>
      <c r="C973" s="12" t="s">
        <v>14</v>
      </c>
      <c r="D973" s="12">
        <f t="shared" si="45"/>
        <v>2025</v>
      </c>
      <c r="E973" s="12">
        <f t="shared" si="46"/>
        <v>1</v>
      </c>
      <c r="F973" s="13">
        <v>45680</v>
      </c>
      <c r="G973" s="14">
        <v>0.90486111111111101</v>
      </c>
      <c r="H973" s="14">
        <v>0.94444444444444453</v>
      </c>
      <c r="I973" s="15">
        <v>57</v>
      </c>
      <c r="J973" s="12" t="s">
        <v>21</v>
      </c>
      <c r="K973" s="12" t="s">
        <v>31</v>
      </c>
      <c r="L973" s="16">
        <v>3</v>
      </c>
      <c r="M973" s="15">
        <v>23.54</v>
      </c>
      <c r="N973" s="15">
        <v>8.25</v>
      </c>
      <c r="O973" s="15">
        <v>2.91</v>
      </c>
      <c r="P973" s="12" t="b">
        <v>0</v>
      </c>
      <c r="Q973" s="19">
        <f t="shared" si="47"/>
        <v>11.16</v>
      </c>
    </row>
    <row r="974" spans="1:17" x14ac:dyDescent="0.25">
      <c r="A974" s="12">
        <v>491270</v>
      </c>
      <c r="B974" s="12" t="s">
        <v>33</v>
      </c>
      <c r="C974" s="12" t="s">
        <v>39</v>
      </c>
      <c r="D974" s="12">
        <f t="shared" si="45"/>
        <v>2024</v>
      </c>
      <c r="E974" s="12">
        <f t="shared" si="46"/>
        <v>8</v>
      </c>
      <c r="F974" s="13">
        <v>45531</v>
      </c>
      <c r="G974" s="14">
        <v>8.3333333333333329E-2</v>
      </c>
      <c r="H974" s="14">
        <v>0.1423611111111111</v>
      </c>
      <c r="I974" s="15">
        <v>85</v>
      </c>
      <c r="J974" s="12" t="s">
        <v>15</v>
      </c>
      <c r="K974" s="12" t="s">
        <v>31</v>
      </c>
      <c r="L974" s="16">
        <v>0</v>
      </c>
      <c r="M974" s="15">
        <v>24.82</v>
      </c>
      <c r="N974" s="15">
        <v>3</v>
      </c>
      <c r="O974" s="15">
        <v>0.37</v>
      </c>
      <c r="P974" s="12" t="b">
        <v>0</v>
      </c>
      <c r="Q974" s="19">
        <f t="shared" si="47"/>
        <v>3.37</v>
      </c>
    </row>
    <row r="975" spans="1:17" x14ac:dyDescent="0.25">
      <c r="A975" s="12">
        <v>693083</v>
      </c>
      <c r="B975" s="12" t="s">
        <v>23</v>
      </c>
      <c r="C975" s="12" t="s">
        <v>30</v>
      </c>
      <c r="D975" s="12">
        <f t="shared" si="45"/>
        <v>2024</v>
      </c>
      <c r="E975" s="12">
        <f t="shared" si="46"/>
        <v>12</v>
      </c>
      <c r="F975" s="13">
        <v>45630</v>
      </c>
      <c r="G975" s="14">
        <v>0.88194444444444453</v>
      </c>
      <c r="H975" s="14">
        <v>0.91111111111111109</v>
      </c>
      <c r="I975" s="15">
        <v>42</v>
      </c>
      <c r="J975" s="12" t="s">
        <v>21</v>
      </c>
      <c r="K975" s="12" t="s">
        <v>22</v>
      </c>
      <c r="L975" s="16">
        <v>5</v>
      </c>
      <c r="M975" s="15">
        <v>12.47</v>
      </c>
      <c r="N975" s="15">
        <v>10.75</v>
      </c>
      <c r="O975" s="15">
        <v>2.0699999999999998</v>
      </c>
      <c r="P975" s="12" t="b">
        <v>0</v>
      </c>
      <c r="Q975" s="19">
        <f t="shared" si="47"/>
        <v>12.82</v>
      </c>
    </row>
    <row r="976" spans="1:17" x14ac:dyDescent="0.25">
      <c r="A976" s="12">
        <v>830286</v>
      </c>
      <c r="B976" s="12" t="s">
        <v>35</v>
      </c>
      <c r="C976" s="12" t="s">
        <v>24</v>
      </c>
      <c r="D976" s="12">
        <f t="shared" si="45"/>
        <v>2024</v>
      </c>
      <c r="E976" s="12">
        <f t="shared" si="46"/>
        <v>11</v>
      </c>
      <c r="F976" s="13">
        <v>45621</v>
      </c>
      <c r="G976" s="14">
        <v>0.36180555555555555</v>
      </c>
      <c r="H976" s="14">
        <v>0.39027777777777778</v>
      </c>
      <c r="I976" s="15">
        <v>41</v>
      </c>
      <c r="J976" s="12" t="s">
        <v>15</v>
      </c>
      <c r="K976" s="12" t="s">
        <v>31</v>
      </c>
      <c r="L976" s="16">
        <v>0</v>
      </c>
      <c r="M976" s="15">
        <v>23.08</v>
      </c>
      <c r="N976" s="15">
        <v>3</v>
      </c>
      <c r="O976" s="15">
        <v>1.08</v>
      </c>
      <c r="P976" s="12" t="b">
        <v>0</v>
      </c>
      <c r="Q976" s="19">
        <f t="shared" si="47"/>
        <v>4.08</v>
      </c>
    </row>
    <row r="977" spans="1:17" x14ac:dyDescent="0.25">
      <c r="A977" s="12">
        <v>840880</v>
      </c>
      <c r="B977" s="12" t="s">
        <v>35</v>
      </c>
      <c r="C977" s="12" t="s">
        <v>34</v>
      </c>
      <c r="D977" s="12">
        <f t="shared" si="45"/>
        <v>2024</v>
      </c>
      <c r="E977" s="12">
        <f t="shared" si="46"/>
        <v>7</v>
      </c>
      <c r="F977" s="13">
        <v>45494</v>
      </c>
      <c r="G977" s="14">
        <v>0.98125000000000007</v>
      </c>
      <c r="H977" s="14">
        <v>4.1666666666666664E-2</v>
      </c>
      <c r="I977" s="15">
        <v>87</v>
      </c>
      <c r="J977" s="12" t="s">
        <v>21</v>
      </c>
      <c r="K977" s="12" t="s">
        <v>16</v>
      </c>
      <c r="L977" s="16">
        <v>2</v>
      </c>
      <c r="M977" s="15">
        <v>6.56</v>
      </c>
      <c r="N977" s="15">
        <v>7</v>
      </c>
      <c r="O977" s="15">
        <v>2.89</v>
      </c>
      <c r="P977" s="12" t="b">
        <v>1</v>
      </c>
      <c r="Q977" s="19">
        <f t="shared" si="47"/>
        <v>9.89</v>
      </c>
    </row>
    <row r="978" spans="1:17" x14ac:dyDescent="0.25">
      <c r="A978" s="12">
        <v>794791</v>
      </c>
      <c r="B978" s="12" t="s">
        <v>23</v>
      </c>
      <c r="C978" s="12" t="s">
        <v>14</v>
      </c>
      <c r="D978" s="12">
        <f t="shared" si="45"/>
        <v>2024</v>
      </c>
      <c r="E978" s="12">
        <f t="shared" si="46"/>
        <v>3</v>
      </c>
      <c r="F978" s="13">
        <v>45382</v>
      </c>
      <c r="G978" s="14">
        <v>0.66736111111111107</v>
      </c>
      <c r="H978" s="14">
        <v>0.68194444444444446</v>
      </c>
      <c r="I978" s="15">
        <v>21</v>
      </c>
      <c r="J978" s="12" t="s">
        <v>21</v>
      </c>
      <c r="K978" s="12" t="s">
        <v>31</v>
      </c>
      <c r="L978" s="16">
        <v>5</v>
      </c>
      <c r="M978" s="15">
        <v>14.86</v>
      </c>
      <c r="N978" s="15">
        <v>10.75</v>
      </c>
      <c r="O978" s="15">
        <v>4.5</v>
      </c>
      <c r="P978" s="12" t="b">
        <v>1</v>
      </c>
      <c r="Q978" s="19">
        <f t="shared" si="47"/>
        <v>15.25</v>
      </c>
    </row>
    <row r="979" spans="1:17" x14ac:dyDescent="0.25">
      <c r="A979" s="12">
        <v>643725</v>
      </c>
      <c r="B979" s="12" t="s">
        <v>19</v>
      </c>
      <c r="C979" s="12" t="s">
        <v>24</v>
      </c>
      <c r="D979" s="12">
        <f t="shared" si="45"/>
        <v>2024</v>
      </c>
      <c r="E979" s="12">
        <f t="shared" si="46"/>
        <v>5</v>
      </c>
      <c r="F979" s="13">
        <v>45420</v>
      </c>
      <c r="G979" s="14">
        <v>0.79861111111111116</v>
      </c>
      <c r="H979" s="14">
        <v>0.84305555555555556</v>
      </c>
      <c r="I979" s="15">
        <v>64</v>
      </c>
      <c r="J979" s="12" t="s">
        <v>21</v>
      </c>
      <c r="K979" s="12" t="s">
        <v>28</v>
      </c>
      <c r="L979" s="16">
        <v>4</v>
      </c>
      <c r="M979" s="15">
        <v>24.21</v>
      </c>
      <c r="N979" s="15">
        <v>9.5</v>
      </c>
      <c r="O979" s="15">
        <v>1.98</v>
      </c>
      <c r="P979" s="12" t="b">
        <v>0</v>
      </c>
      <c r="Q979" s="19">
        <f t="shared" si="47"/>
        <v>11.48</v>
      </c>
    </row>
    <row r="980" spans="1:17" x14ac:dyDescent="0.25">
      <c r="A980" s="12">
        <v>501382</v>
      </c>
      <c r="B980" s="12" t="s">
        <v>38</v>
      </c>
      <c r="C980" s="12" t="s">
        <v>32</v>
      </c>
      <c r="D980" s="12">
        <f t="shared" si="45"/>
        <v>2024</v>
      </c>
      <c r="E980" s="12">
        <f t="shared" si="46"/>
        <v>11</v>
      </c>
      <c r="F980" s="13">
        <v>45611</v>
      </c>
      <c r="G980" s="14">
        <v>0.7055555555555556</v>
      </c>
      <c r="H980" s="14">
        <v>0.72013888888888899</v>
      </c>
      <c r="I980" s="15">
        <v>21</v>
      </c>
      <c r="J980" s="12" t="s">
        <v>15</v>
      </c>
      <c r="K980" s="12" t="s">
        <v>22</v>
      </c>
      <c r="L980" s="16">
        <v>2</v>
      </c>
      <c r="M980" s="15">
        <v>20.45</v>
      </c>
      <c r="N980" s="15">
        <v>5.5</v>
      </c>
      <c r="O980" s="15">
        <v>0.81</v>
      </c>
      <c r="P980" s="12" t="b">
        <v>0</v>
      </c>
      <c r="Q980" s="19">
        <f t="shared" si="47"/>
        <v>6.3100000000000005</v>
      </c>
    </row>
    <row r="981" spans="1:17" x14ac:dyDescent="0.25">
      <c r="A981" s="12">
        <v>319703</v>
      </c>
      <c r="B981" s="12" t="s">
        <v>33</v>
      </c>
      <c r="C981" s="12" t="s">
        <v>32</v>
      </c>
      <c r="D981" s="12">
        <f t="shared" si="45"/>
        <v>2024</v>
      </c>
      <c r="E981" s="12">
        <f t="shared" si="46"/>
        <v>1</v>
      </c>
      <c r="F981" s="13">
        <v>45296</v>
      </c>
      <c r="G981" s="14">
        <v>0.98611111111111116</v>
      </c>
      <c r="H981" s="14">
        <v>7.6388888888888886E-3</v>
      </c>
      <c r="I981" s="15">
        <v>31</v>
      </c>
      <c r="J981" s="12" t="s">
        <v>21</v>
      </c>
      <c r="K981" s="12" t="s">
        <v>18</v>
      </c>
      <c r="L981" s="16">
        <v>0</v>
      </c>
      <c r="M981" s="15">
        <v>2.21</v>
      </c>
      <c r="N981" s="15">
        <v>4.5</v>
      </c>
      <c r="O981" s="15">
        <v>2.09</v>
      </c>
      <c r="P981" s="12" t="b">
        <v>0</v>
      </c>
      <c r="Q981" s="19">
        <f t="shared" si="47"/>
        <v>6.59</v>
      </c>
    </row>
    <row r="982" spans="1:17" x14ac:dyDescent="0.25">
      <c r="A982" s="12">
        <v>650462</v>
      </c>
      <c r="B982" s="12" t="s">
        <v>33</v>
      </c>
      <c r="C982" s="12" t="s">
        <v>32</v>
      </c>
      <c r="D982" s="12">
        <f t="shared" si="45"/>
        <v>2024</v>
      </c>
      <c r="E982" s="12">
        <f t="shared" si="46"/>
        <v>11</v>
      </c>
      <c r="F982" s="13">
        <v>45626</v>
      </c>
      <c r="G982" s="14">
        <v>0.72777777777777775</v>
      </c>
      <c r="H982" s="14">
        <v>0.74930555555555556</v>
      </c>
      <c r="I982" s="15">
        <v>31</v>
      </c>
      <c r="J982" s="12" t="s">
        <v>15</v>
      </c>
      <c r="K982" s="12" t="s">
        <v>28</v>
      </c>
      <c r="L982" s="16">
        <v>1</v>
      </c>
      <c r="M982" s="15">
        <v>17.75</v>
      </c>
      <c r="N982" s="15">
        <v>4.25</v>
      </c>
      <c r="O982" s="15">
        <v>0.99</v>
      </c>
      <c r="P982" s="12" t="b">
        <v>1</v>
      </c>
      <c r="Q982" s="19">
        <f t="shared" si="47"/>
        <v>5.24</v>
      </c>
    </row>
    <row r="983" spans="1:17" x14ac:dyDescent="0.25">
      <c r="A983" s="12">
        <v>290824</v>
      </c>
      <c r="B983" s="12" t="s">
        <v>29</v>
      </c>
      <c r="C983" s="12" t="s">
        <v>27</v>
      </c>
      <c r="D983" s="12">
        <f t="shared" si="45"/>
        <v>2024</v>
      </c>
      <c r="E983" s="12">
        <f t="shared" si="46"/>
        <v>12</v>
      </c>
      <c r="F983" s="13">
        <v>45642</v>
      </c>
      <c r="G983" s="14">
        <v>3.8194444444444441E-2</v>
      </c>
      <c r="H983" s="14">
        <v>9.5138888888888884E-2</v>
      </c>
      <c r="I983" s="15">
        <v>82</v>
      </c>
      <c r="J983" s="12" t="s">
        <v>15</v>
      </c>
      <c r="K983" s="12" t="s">
        <v>16</v>
      </c>
      <c r="L983" s="16">
        <v>1</v>
      </c>
      <c r="M983" s="15">
        <v>1.95</v>
      </c>
      <c r="N983" s="15">
        <v>4.25</v>
      </c>
      <c r="O983" s="15">
        <v>0.55000000000000004</v>
      </c>
      <c r="P983" s="12" t="b">
        <v>0</v>
      </c>
      <c r="Q983" s="19">
        <f t="shared" si="47"/>
        <v>4.8</v>
      </c>
    </row>
    <row r="984" spans="1:17" x14ac:dyDescent="0.25">
      <c r="A984" s="12">
        <v>896041</v>
      </c>
      <c r="B984" s="12" t="s">
        <v>19</v>
      </c>
      <c r="C984" s="12" t="s">
        <v>32</v>
      </c>
      <c r="D984" s="12">
        <f t="shared" si="45"/>
        <v>2024</v>
      </c>
      <c r="E984" s="12">
        <f t="shared" si="46"/>
        <v>11</v>
      </c>
      <c r="F984" s="13">
        <v>45609</v>
      </c>
      <c r="G984" s="14">
        <v>0.5180555555555556</v>
      </c>
      <c r="H984" s="14">
        <v>0.56388888888888888</v>
      </c>
      <c r="I984" s="15">
        <v>66</v>
      </c>
      <c r="J984" s="12" t="s">
        <v>15</v>
      </c>
      <c r="K984" s="12" t="s">
        <v>16</v>
      </c>
      <c r="L984" s="16">
        <v>0</v>
      </c>
      <c r="M984" s="15">
        <v>7.68</v>
      </c>
      <c r="N984" s="15">
        <v>3</v>
      </c>
      <c r="O984" s="15">
        <v>1.1299999999999999</v>
      </c>
      <c r="P984" s="12" t="b">
        <v>0</v>
      </c>
      <c r="Q984" s="19">
        <f t="shared" si="47"/>
        <v>4.13</v>
      </c>
    </row>
    <row r="985" spans="1:17" x14ac:dyDescent="0.25">
      <c r="A985" s="12">
        <v>390206</v>
      </c>
      <c r="B985" s="12" t="s">
        <v>13</v>
      </c>
      <c r="C985" s="12" t="s">
        <v>37</v>
      </c>
      <c r="D985" s="12">
        <f t="shared" si="45"/>
        <v>2024</v>
      </c>
      <c r="E985" s="12">
        <f t="shared" si="46"/>
        <v>1</v>
      </c>
      <c r="F985" s="13">
        <v>45315</v>
      </c>
      <c r="G985" s="14">
        <v>4.2361111111111106E-2</v>
      </c>
      <c r="H985" s="14">
        <v>0.10069444444444443</v>
      </c>
      <c r="I985" s="15">
        <v>84</v>
      </c>
      <c r="J985" s="12" t="s">
        <v>15</v>
      </c>
      <c r="K985" s="12" t="s">
        <v>31</v>
      </c>
      <c r="L985" s="16">
        <v>3</v>
      </c>
      <c r="M985" s="15">
        <v>16.98</v>
      </c>
      <c r="N985" s="15">
        <v>6.75</v>
      </c>
      <c r="O985" s="15">
        <v>0.3</v>
      </c>
      <c r="P985" s="12" t="b">
        <v>0</v>
      </c>
      <c r="Q985" s="19">
        <f t="shared" si="47"/>
        <v>7.05</v>
      </c>
    </row>
    <row r="986" spans="1:17" x14ac:dyDescent="0.25">
      <c r="A986" s="12">
        <v>164022</v>
      </c>
      <c r="B986" s="12" t="s">
        <v>26</v>
      </c>
      <c r="C986" s="12" t="s">
        <v>14</v>
      </c>
      <c r="D986" s="12">
        <f t="shared" si="45"/>
        <v>2025</v>
      </c>
      <c r="E986" s="12">
        <f t="shared" si="46"/>
        <v>3</v>
      </c>
      <c r="F986" s="13">
        <v>45744</v>
      </c>
      <c r="G986" s="14">
        <v>0.39861111111111108</v>
      </c>
      <c r="H986" s="14">
        <v>0.40902777777777777</v>
      </c>
      <c r="I986" s="15">
        <v>15</v>
      </c>
      <c r="J986" s="12" t="s">
        <v>15</v>
      </c>
      <c r="K986" s="12" t="s">
        <v>16</v>
      </c>
      <c r="L986" s="16">
        <v>4</v>
      </c>
      <c r="M986" s="15">
        <v>19.899999999999999</v>
      </c>
      <c r="N986" s="15">
        <v>8</v>
      </c>
      <c r="O986" s="15">
        <v>1.1299999999999999</v>
      </c>
      <c r="P986" s="12" t="b">
        <v>0</v>
      </c>
      <c r="Q986" s="19">
        <f t="shared" si="47"/>
        <v>9.129999999999999</v>
      </c>
    </row>
    <row r="987" spans="1:17" x14ac:dyDescent="0.25">
      <c r="A987" s="12">
        <v>645337</v>
      </c>
      <c r="B987" s="12" t="s">
        <v>26</v>
      </c>
      <c r="C987" s="12" t="s">
        <v>39</v>
      </c>
      <c r="D987" s="12">
        <f t="shared" si="45"/>
        <v>2025</v>
      </c>
      <c r="E987" s="12">
        <f t="shared" si="46"/>
        <v>1</v>
      </c>
      <c r="F987" s="13">
        <v>45659</v>
      </c>
      <c r="G987" s="14">
        <v>0.56944444444444442</v>
      </c>
      <c r="H987" s="14">
        <v>0.60625000000000007</v>
      </c>
      <c r="I987" s="15">
        <v>53</v>
      </c>
      <c r="J987" s="12" t="s">
        <v>21</v>
      </c>
      <c r="K987" s="12" t="s">
        <v>28</v>
      </c>
      <c r="L987" s="16">
        <v>2</v>
      </c>
      <c r="M987" s="15">
        <v>17.21</v>
      </c>
      <c r="N987" s="15">
        <v>7</v>
      </c>
      <c r="O987" s="15">
        <v>1.03</v>
      </c>
      <c r="P987" s="12" t="b">
        <v>0</v>
      </c>
      <c r="Q987" s="19">
        <f t="shared" si="47"/>
        <v>8.0299999999999994</v>
      </c>
    </row>
    <row r="988" spans="1:17" x14ac:dyDescent="0.25">
      <c r="A988" s="12">
        <v>430536</v>
      </c>
      <c r="B988" s="12" t="s">
        <v>19</v>
      </c>
      <c r="C988" s="12" t="s">
        <v>37</v>
      </c>
      <c r="D988" s="12">
        <f t="shared" si="45"/>
        <v>2024</v>
      </c>
      <c r="E988" s="12">
        <f t="shared" si="46"/>
        <v>11</v>
      </c>
      <c r="F988" s="13">
        <v>45601</v>
      </c>
      <c r="G988" s="14">
        <v>0.50138888888888888</v>
      </c>
      <c r="H988" s="14">
        <v>0.54166666666666663</v>
      </c>
      <c r="I988" s="15">
        <v>58</v>
      </c>
      <c r="J988" s="12" t="s">
        <v>15</v>
      </c>
      <c r="K988" s="12" t="s">
        <v>28</v>
      </c>
      <c r="L988" s="16">
        <v>2</v>
      </c>
      <c r="M988" s="15">
        <v>20.25</v>
      </c>
      <c r="N988" s="15">
        <v>5.5</v>
      </c>
      <c r="O988" s="15">
        <v>0.01</v>
      </c>
      <c r="P988" s="12" t="b">
        <v>0</v>
      </c>
      <c r="Q988" s="19">
        <f t="shared" si="47"/>
        <v>5.51</v>
      </c>
    </row>
    <row r="989" spans="1:17" x14ac:dyDescent="0.25">
      <c r="A989" s="12">
        <v>832229</v>
      </c>
      <c r="B989" s="12" t="s">
        <v>33</v>
      </c>
      <c r="C989" s="12" t="s">
        <v>34</v>
      </c>
      <c r="D989" s="12">
        <f t="shared" si="45"/>
        <v>2024</v>
      </c>
      <c r="E989" s="12">
        <f t="shared" si="46"/>
        <v>1</v>
      </c>
      <c r="F989" s="13">
        <v>45311</v>
      </c>
      <c r="G989" s="14">
        <v>0.94652777777777775</v>
      </c>
      <c r="H989" s="14">
        <v>6.9444444444444441E-3</v>
      </c>
      <c r="I989" s="15">
        <v>87</v>
      </c>
      <c r="J989" s="12" t="s">
        <v>15</v>
      </c>
      <c r="K989" s="12" t="s">
        <v>22</v>
      </c>
      <c r="L989" s="16">
        <v>2</v>
      </c>
      <c r="M989" s="15">
        <v>23.8</v>
      </c>
      <c r="N989" s="15">
        <v>5.5</v>
      </c>
      <c r="O989" s="15">
        <v>3.76</v>
      </c>
      <c r="P989" s="12" t="b">
        <v>1</v>
      </c>
      <c r="Q989" s="19">
        <f t="shared" si="47"/>
        <v>9.26</v>
      </c>
    </row>
    <row r="990" spans="1:17" x14ac:dyDescent="0.25">
      <c r="A990" s="12">
        <v>360610</v>
      </c>
      <c r="B990" s="12" t="s">
        <v>25</v>
      </c>
      <c r="C990" s="12" t="s">
        <v>39</v>
      </c>
      <c r="D990" s="12">
        <f t="shared" si="45"/>
        <v>2025</v>
      </c>
      <c r="E990" s="12">
        <f t="shared" si="46"/>
        <v>4</v>
      </c>
      <c r="F990" s="13">
        <v>45772</v>
      </c>
      <c r="G990" s="14">
        <v>0.28750000000000003</v>
      </c>
      <c r="H990" s="14">
        <v>0.33611111111111108</v>
      </c>
      <c r="I990" s="15">
        <v>70</v>
      </c>
      <c r="J990" s="12" t="s">
        <v>21</v>
      </c>
      <c r="K990" s="12" t="s">
        <v>16</v>
      </c>
      <c r="L990" s="16">
        <v>0</v>
      </c>
      <c r="M990" s="15">
        <v>24.66</v>
      </c>
      <c r="N990" s="15">
        <v>4.5</v>
      </c>
      <c r="O990" s="15">
        <v>2.87</v>
      </c>
      <c r="P990" s="12" t="b">
        <v>0</v>
      </c>
      <c r="Q990" s="19">
        <f t="shared" si="47"/>
        <v>7.37</v>
      </c>
    </row>
    <row r="991" spans="1:17" x14ac:dyDescent="0.25">
      <c r="A991" s="12">
        <v>952092</v>
      </c>
      <c r="B991" s="12" t="s">
        <v>25</v>
      </c>
      <c r="C991" s="12" t="s">
        <v>14</v>
      </c>
      <c r="D991" s="12">
        <f t="shared" si="45"/>
        <v>2025</v>
      </c>
      <c r="E991" s="12">
        <f t="shared" si="46"/>
        <v>5</v>
      </c>
      <c r="F991" s="13">
        <v>45784</v>
      </c>
      <c r="G991" s="14">
        <v>0.26874999999999999</v>
      </c>
      <c r="H991" s="14">
        <v>0.30763888888888891</v>
      </c>
      <c r="I991" s="15">
        <v>56</v>
      </c>
      <c r="J991" s="12" t="s">
        <v>15</v>
      </c>
      <c r="K991" s="12" t="s">
        <v>28</v>
      </c>
      <c r="L991" s="16">
        <v>5</v>
      </c>
      <c r="M991" s="15">
        <v>11.39</v>
      </c>
      <c r="N991" s="15">
        <v>9.25</v>
      </c>
      <c r="O991" s="15">
        <v>1.82</v>
      </c>
      <c r="P991" s="12" t="b">
        <v>0</v>
      </c>
      <c r="Q991" s="19">
        <f t="shared" si="47"/>
        <v>11.07</v>
      </c>
    </row>
    <row r="992" spans="1:17" x14ac:dyDescent="0.25">
      <c r="A992" s="12">
        <v>519603</v>
      </c>
      <c r="B992" s="12" t="s">
        <v>38</v>
      </c>
      <c r="C992" s="12" t="s">
        <v>27</v>
      </c>
      <c r="D992" s="12">
        <f t="shared" si="45"/>
        <v>2024</v>
      </c>
      <c r="E992" s="12">
        <f t="shared" si="46"/>
        <v>9</v>
      </c>
      <c r="F992" s="13">
        <v>45562</v>
      </c>
      <c r="G992" s="14">
        <v>0.55833333333333335</v>
      </c>
      <c r="H992" s="14">
        <v>0.60277777777777775</v>
      </c>
      <c r="I992" s="15">
        <v>64</v>
      </c>
      <c r="J992" s="12" t="s">
        <v>21</v>
      </c>
      <c r="K992" s="12" t="s">
        <v>18</v>
      </c>
      <c r="L992" s="16">
        <v>5</v>
      </c>
      <c r="M992" s="15">
        <v>9.93</v>
      </c>
      <c r="N992" s="15">
        <v>10.75</v>
      </c>
      <c r="O992" s="15">
        <v>1.82</v>
      </c>
      <c r="P992" s="12" t="b">
        <v>0</v>
      </c>
      <c r="Q992" s="19">
        <f t="shared" si="47"/>
        <v>12.57</v>
      </c>
    </row>
    <row r="993" spans="1:17" x14ac:dyDescent="0.25">
      <c r="A993" s="12">
        <v>846525</v>
      </c>
      <c r="B993" s="12" t="s">
        <v>23</v>
      </c>
      <c r="C993" s="12" t="s">
        <v>20</v>
      </c>
      <c r="D993" s="12">
        <f t="shared" si="45"/>
        <v>2025</v>
      </c>
      <c r="E993" s="12">
        <f t="shared" si="46"/>
        <v>3</v>
      </c>
      <c r="F993" s="13">
        <v>45736</v>
      </c>
      <c r="G993" s="14">
        <v>0.20208333333333331</v>
      </c>
      <c r="H993" s="14">
        <v>0.25347222222222221</v>
      </c>
      <c r="I993" s="15">
        <v>74</v>
      </c>
      <c r="J993" s="12" t="s">
        <v>15</v>
      </c>
      <c r="K993" s="12" t="s">
        <v>16</v>
      </c>
      <c r="L993" s="16">
        <v>3</v>
      </c>
      <c r="M993" s="15">
        <v>20.02</v>
      </c>
      <c r="N993" s="15">
        <v>6.75</v>
      </c>
      <c r="O993" s="15">
        <v>0.9</v>
      </c>
      <c r="P993" s="12" t="b">
        <v>0</v>
      </c>
      <c r="Q993" s="19">
        <f t="shared" si="47"/>
        <v>7.65</v>
      </c>
    </row>
    <row r="994" spans="1:17" x14ac:dyDescent="0.25">
      <c r="A994" s="12">
        <v>805756</v>
      </c>
      <c r="B994" s="12" t="s">
        <v>29</v>
      </c>
      <c r="C994" s="12" t="s">
        <v>39</v>
      </c>
      <c r="D994" s="12">
        <f t="shared" si="45"/>
        <v>2024</v>
      </c>
      <c r="E994" s="12">
        <f t="shared" si="46"/>
        <v>5</v>
      </c>
      <c r="F994" s="13">
        <v>45422</v>
      </c>
      <c r="G994" s="14">
        <v>0.52986111111111112</v>
      </c>
      <c r="H994" s="14">
        <v>0.57638888888888895</v>
      </c>
      <c r="I994" s="15">
        <v>67</v>
      </c>
      <c r="J994" s="12" t="s">
        <v>15</v>
      </c>
      <c r="K994" s="12" t="s">
        <v>31</v>
      </c>
      <c r="L994" s="16">
        <v>5</v>
      </c>
      <c r="M994" s="15">
        <v>13.75</v>
      </c>
      <c r="N994" s="15">
        <v>9.25</v>
      </c>
      <c r="O994" s="15">
        <v>0.73</v>
      </c>
      <c r="P994" s="12" t="b">
        <v>0</v>
      </c>
      <c r="Q994" s="19">
        <f t="shared" si="47"/>
        <v>9.98</v>
      </c>
    </row>
    <row r="995" spans="1:17" x14ac:dyDescent="0.25">
      <c r="A995" s="12">
        <v>278711</v>
      </c>
      <c r="B995" s="12" t="s">
        <v>13</v>
      </c>
      <c r="C995" s="12" t="s">
        <v>27</v>
      </c>
      <c r="D995" s="12">
        <f t="shared" si="45"/>
        <v>2024</v>
      </c>
      <c r="E995" s="12">
        <f t="shared" si="46"/>
        <v>12</v>
      </c>
      <c r="F995" s="13">
        <v>45629</v>
      </c>
      <c r="G995" s="14">
        <v>0.79166666666666663</v>
      </c>
      <c r="H995" s="14">
        <v>0.80069444444444438</v>
      </c>
      <c r="I995" s="15">
        <v>13</v>
      </c>
      <c r="J995" s="12" t="s">
        <v>15</v>
      </c>
      <c r="K995" s="12" t="s">
        <v>28</v>
      </c>
      <c r="L995" s="16">
        <v>3</v>
      </c>
      <c r="M995" s="15">
        <v>19.27</v>
      </c>
      <c r="N995" s="15">
        <v>6.75</v>
      </c>
      <c r="O995" s="15">
        <v>0.66</v>
      </c>
      <c r="P995" s="12" t="b">
        <v>0</v>
      </c>
      <c r="Q995" s="19">
        <f t="shared" si="47"/>
        <v>7.41</v>
      </c>
    </row>
    <row r="996" spans="1:17" x14ac:dyDescent="0.25">
      <c r="A996" s="12">
        <v>370143</v>
      </c>
      <c r="B996" s="12" t="s">
        <v>36</v>
      </c>
      <c r="C996" s="12" t="s">
        <v>27</v>
      </c>
      <c r="D996" s="12">
        <f t="shared" si="45"/>
        <v>2024</v>
      </c>
      <c r="E996" s="12">
        <f t="shared" si="46"/>
        <v>4</v>
      </c>
      <c r="F996" s="13">
        <v>45397</v>
      </c>
      <c r="G996" s="14">
        <v>0.44444444444444442</v>
      </c>
      <c r="H996" s="14">
        <v>0.49861111111111112</v>
      </c>
      <c r="I996" s="15">
        <v>78</v>
      </c>
      <c r="J996" s="12" t="s">
        <v>21</v>
      </c>
      <c r="K996" s="12" t="s">
        <v>18</v>
      </c>
      <c r="L996" s="16">
        <v>5</v>
      </c>
      <c r="M996" s="15">
        <v>8.65</v>
      </c>
      <c r="N996" s="15">
        <v>10.75</v>
      </c>
      <c r="O996" s="15">
        <v>0.67</v>
      </c>
      <c r="P996" s="12" t="b">
        <v>0</v>
      </c>
      <c r="Q996" s="19">
        <f t="shared" si="47"/>
        <v>11.42</v>
      </c>
    </row>
    <row r="997" spans="1:17" x14ac:dyDescent="0.25">
      <c r="A997" s="12">
        <v>703950</v>
      </c>
      <c r="B997" s="12" t="s">
        <v>38</v>
      </c>
      <c r="C997" s="12" t="s">
        <v>27</v>
      </c>
      <c r="D997" s="12">
        <f t="shared" si="45"/>
        <v>2025</v>
      </c>
      <c r="E997" s="12">
        <f t="shared" si="46"/>
        <v>5</v>
      </c>
      <c r="F997" s="13">
        <v>45792</v>
      </c>
      <c r="G997" s="14">
        <v>0.1986111111111111</v>
      </c>
      <c r="H997" s="14">
        <v>0.23541666666666669</v>
      </c>
      <c r="I997" s="15">
        <v>53</v>
      </c>
      <c r="J997" s="12" t="s">
        <v>21</v>
      </c>
      <c r="K997" s="12" t="s">
        <v>31</v>
      </c>
      <c r="L997" s="16">
        <v>5</v>
      </c>
      <c r="M997" s="15">
        <v>16.23</v>
      </c>
      <c r="N997" s="15">
        <v>10.75</v>
      </c>
      <c r="O997" s="15">
        <v>1.69</v>
      </c>
      <c r="P997" s="12" t="b">
        <v>0</v>
      </c>
      <c r="Q997" s="19">
        <f t="shared" si="47"/>
        <v>12.44</v>
      </c>
    </row>
    <row r="998" spans="1:17" x14ac:dyDescent="0.25">
      <c r="A998" s="12">
        <v>997728</v>
      </c>
      <c r="B998" s="12" t="s">
        <v>33</v>
      </c>
      <c r="C998" s="12" t="s">
        <v>30</v>
      </c>
      <c r="D998" s="12">
        <f t="shared" si="45"/>
        <v>2024</v>
      </c>
      <c r="E998" s="12">
        <f t="shared" si="46"/>
        <v>6</v>
      </c>
      <c r="F998" s="13">
        <v>45465</v>
      </c>
      <c r="G998" s="14">
        <v>0.63680555555555551</v>
      </c>
      <c r="H998" s="14">
        <v>0.66666666666666663</v>
      </c>
      <c r="I998" s="15">
        <v>43</v>
      </c>
      <c r="J998" s="12" t="s">
        <v>15</v>
      </c>
      <c r="K998" s="12" t="s">
        <v>28</v>
      </c>
      <c r="L998" s="16">
        <v>0</v>
      </c>
      <c r="M998" s="15">
        <v>3.23</v>
      </c>
      <c r="N998" s="15">
        <v>3</v>
      </c>
      <c r="O998" s="15">
        <v>1.7</v>
      </c>
      <c r="P998" s="12" t="b">
        <v>1</v>
      </c>
      <c r="Q998" s="19">
        <f t="shared" si="47"/>
        <v>4.7</v>
      </c>
    </row>
    <row r="999" spans="1:17" x14ac:dyDescent="0.25">
      <c r="A999" s="12">
        <v>720967</v>
      </c>
      <c r="B999" s="12" t="s">
        <v>19</v>
      </c>
      <c r="C999" s="12" t="s">
        <v>27</v>
      </c>
      <c r="D999" s="12">
        <f t="shared" si="45"/>
        <v>2025</v>
      </c>
      <c r="E999" s="12">
        <f t="shared" si="46"/>
        <v>3</v>
      </c>
      <c r="F999" s="13">
        <v>45736</v>
      </c>
      <c r="G999" s="14">
        <v>0.93680555555555556</v>
      </c>
      <c r="H999" s="14">
        <v>0.97638888888888886</v>
      </c>
      <c r="I999" s="15">
        <v>57</v>
      </c>
      <c r="J999" s="12" t="s">
        <v>15</v>
      </c>
      <c r="K999" s="12" t="s">
        <v>28</v>
      </c>
      <c r="L999" s="16">
        <v>3</v>
      </c>
      <c r="M999" s="15">
        <v>14.63</v>
      </c>
      <c r="N999" s="15">
        <v>6.75</v>
      </c>
      <c r="O999" s="15">
        <v>0.01</v>
      </c>
      <c r="P999" s="12" t="b">
        <v>0</v>
      </c>
      <c r="Q999" s="19">
        <f t="shared" si="47"/>
        <v>6.76</v>
      </c>
    </row>
    <row r="1000" spans="1:17" x14ac:dyDescent="0.25">
      <c r="A1000" s="12">
        <v>164891</v>
      </c>
      <c r="B1000" s="12" t="s">
        <v>38</v>
      </c>
      <c r="C1000" s="12" t="s">
        <v>20</v>
      </c>
      <c r="D1000" s="12">
        <f t="shared" si="45"/>
        <v>2024</v>
      </c>
      <c r="E1000" s="12">
        <f t="shared" si="46"/>
        <v>5</v>
      </c>
      <c r="F1000" s="13">
        <v>45439</v>
      </c>
      <c r="G1000" s="14">
        <v>0.46666666666666662</v>
      </c>
      <c r="H1000" s="14">
        <v>0.50763888888888886</v>
      </c>
      <c r="I1000" s="15">
        <v>59</v>
      </c>
      <c r="J1000" s="12" t="s">
        <v>21</v>
      </c>
      <c r="K1000" s="12" t="s">
        <v>28</v>
      </c>
      <c r="L1000" s="16">
        <v>2</v>
      </c>
      <c r="M1000" s="15">
        <v>20.04</v>
      </c>
      <c r="N1000" s="15">
        <v>7</v>
      </c>
      <c r="O1000" s="15">
        <v>2.8</v>
      </c>
      <c r="P1000" s="12" t="b">
        <v>0</v>
      </c>
      <c r="Q1000" s="19">
        <f t="shared" si="47"/>
        <v>9.8000000000000007</v>
      </c>
    </row>
    <row r="1001" spans="1:17" x14ac:dyDescent="0.25">
      <c r="A1001" s="12">
        <v>232442</v>
      </c>
      <c r="B1001" s="12" t="s">
        <v>29</v>
      </c>
      <c r="C1001" s="12" t="s">
        <v>17</v>
      </c>
      <c r="D1001" s="12">
        <f t="shared" si="45"/>
        <v>2025</v>
      </c>
      <c r="E1001" s="12">
        <f t="shared" si="46"/>
        <v>4</v>
      </c>
      <c r="F1001" s="13">
        <v>45750</v>
      </c>
      <c r="G1001" s="14">
        <v>0.86875000000000002</v>
      </c>
      <c r="H1001" s="14">
        <v>0.89513888888888893</v>
      </c>
      <c r="I1001" s="15">
        <v>38</v>
      </c>
      <c r="J1001" s="12" t="s">
        <v>15</v>
      </c>
      <c r="K1001" s="12" t="s">
        <v>31</v>
      </c>
      <c r="L1001" s="16">
        <v>0</v>
      </c>
      <c r="M1001" s="15">
        <v>13.69</v>
      </c>
      <c r="N1001" s="15">
        <v>3</v>
      </c>
      <c r="O1001" s="15">
        <v>1.38</v>
      </c>
      <c r="P1001" s="12" t="b">
        <v>0</v>
      </c>
      <c r="Q1001" s="19">
        <f t="shared" si="47"/>
        <v>4.38</v>
      </c>
    </row>
    <row r="1002" spans="1:17" x14ac:dyDescent="0.25">
      <c r="A1002" s="12">
        <v>251729</v>
      </c>
      <c r="B1002" s="12" t="s">
        <v>26</v>
      </c>
      <c r="C1002" s="12" t="s">
        <v>30</v>
      </c>
      <c r="D1002" s="12">
        <f t="shared" si="45"/>
        <v>2025</v>
      </c>
      <c r="E1002" s="12">
        <f t="shared" si="46"/>
        <v>1</v>
      </c>
      <c r="F1002" s="13">
        <v>45680</v>
      </c>
      <c r="G1002" s="14">
        <v>0.23124999999999998</v>
      </c>
      <c r="H1002" s="14">
        <v>0.27847222222222223</v>
      </c>
      <c r="I1002" s="15">
        <v>68</v>
      </c>
      <c r="J1002" s="12" t="s">
        <v>15</v>
      </c>
      <c r="K1002" s="12" t="s">
        <v>22</v>
      </c>
      <c r="L1002" s="16">
        <v>2</v>
      </c>
      <c r="M1002" s="15">
        <v>4.07</v>
      </c>
      <c r="N1002" s="15">
        <v>5.5</v>
      </c>
      <c r="O1002" s="15">
        <v>2</v>
      </c>
      <c r="P1002" s="12" t="b">
        <v>0</v>
      </c>
      <c r="Q1002" s="19">
        <f t="shared" si="47"/>
        <v>7.5</v>
      </c>
    </row>
    <row r="1003" spans="1:17" x14ac:dyDescent="0.25">
      <c r="A1003" s="12">
        <v>940215</v>
      </c>
      <c r="B1003" s="12" t="s">
        <v>35</v>
      </c>
      <c r="C1003" s="12" t="s">
        <v>17</v>
      </c>
      <c r="D1003" s="12">
        <f t="shared" si="45"/>
        <v>2024</v>
      </c>
      <c r="E1003" s="12">
        <f t="shared" si="46"/>
        <v>9</v>
      </c>
      <c r="F1003" s="13">
        <v>45540</v>
      </c>
      <c r="G1003" s="14">
        <v>0.65902777777777777</v>
      </c>
      <c r="H1003" s="14">
        <v>0.69305555555555554</v>
      </c>
      <c r="I1003" s="15">
        <v>49</v>
      </c>
      <c r="J1003" s="12" t="s">
        <v>15</v>
      </c>
      <c r="K1003" s="12" t="s">
        <v>28</v>
      </c>
      <c r="L1003" s="16">
        <v>5</v>
      </c>
      <c r="M1003" s="15">
        <v>14.56</v>
      </c>
      <c r="N1003" s="15">
        <v>9.25</v>
      </c>
      <c r="O1003" s="15">
        <v>1.89</v>
      </c>
      <c r="P1003" s="12" t="b">
        <v>0</v>
      </c>
      <c r="Q1003" s="19">
        <f t="shared" si="47"/>
        <v>11.14</v>
      </c>
    </row>
    <row r="1004" spans="1:17" x14ac:dyDescent="0.25">
      <c r="A1004" s="12">
        <v>326183</v>
      </c>
      <c r="B1004" s="12" t="s">
        <v>36</v>
      </c>
      <c r="C1004" s="12" t="s">
        <v>32</v>
      </c>
      <c r="D1004" s="12">
        <f t="shared" si="45"/>
        <v>2024</v>
      </c>
      <c r="E1004" s="12">
        <f t="shared" si="46"/>
        <v>10</v>
      </c>
      <c r="F1004" s="13">
        <v>45584</v>
      </c>
      <c r="G1004" s="14">
        <v>0.59791666666666665</v>
      </c>
      <c r="H1004" s="14">
        <v>0.60972222222222217</v>
      </c>
      <c r="I1004" s="15">
        <v>17</v>
      </c>
      <c r="J1004" s="12" t="s">
        <v>21</v>
      </c>
      <c r="K1004" s="12" t="s">
        <v>16</v>
      </c>
      <c r="L1004" s="16">
        <v>5</v>
      </c>
      <c r="M1004" s="15">
        <v>5.66</v>
      </c>
      <c r="N1004" s="15">
        <v>10.75</v>
      </c>
      <c r="O1004" s="15">
        <v>3.66</v>
      </c>
      <c r="P1004" s="12" t="b">
        <v>1</v>
      </c>
      <c r="Q1004" s="19">
        <f t="shared" si="47"/>
        <v>14.41</v>
      </c>
    </row>
    <row r="1005" spans="1:17" x14ac:dyDescent="0.25">
      <c r="Q1005" s="3"/>
    </row>
    <row r="1006" spans="1:17" x14ac:dyDescent="0.25">
      <c r="Q1006" s="3"/>
    </row>
    <row r="1007" spans="1:17" x14ac:dyDescent="0.25">
      <c r="Q1007" s="3"/>
    </row>
    <row r="1008" spans="1:17" x14ac:dyDescent="0.25">
      <c r="Q1008" s="3"/>
    </row>
    <row r="1009" spans="17:17" x14ac:dyDescent="0.25">
      <c r="Q1009" s="3"/>
    </row>
    <row r="1010" spans="17:17" x14ac:dyDescent="0.25">
      <c r="Q1010" s="3"/>
    </row>
    <row r="1011" spans="17:17" x14ac:dyDescent="0.25">
      <c r="Q1011" s="3"/>
    </row>
    <row r="1012" spans="17:17" x14ac:dyDescent="0.25">
      <c r="Q1012" s="3"/>
    </row>
    <row r="1013" spans="17:17" x14ac:dyDescent="0.25">
      <c r="Q1013" s="3"/>
    </row>
    <row r="1014" spans="17:17" x14ac:dyDescent="0.25">
      <c r="Q1014" s="3"/>
    </row>
    <row r="1015" spans="17:17" x14ac:dyDescent="0.25">
      <c r="Q1015" s="3"/>
    </row>
    <row r="1016" spans="17:17" x14ac:dyDescent="0.25">
      <c r="Q1016" s="3"/>
    </row>
    <row r="1017" spans="17:17" x14ac:dyDescent="0.25">
      <c r="Q1017" s="3"/>
    </row>
    <row r="1018" spans="17:17" x14ac:dyDescent="0.25">
      <c r="Q1018" s="3"/>
    </row>
    <row r="1019" spans="17:17" x14ac:dyDescent="0.25">
      <c r="Q1019" s="3"/>
    </row>
    <row r="1020" spans="17:17" x14ac:dyDescent="0.25">
      <c r="Q1020" s="3"/>
    </row>
    <row r="1021" spans="17:17" x14ac:dyDescent="0.25">
      <c r="Q1021" s="3"/>
    </row>
    <row r="1022" spans="17:17" x14ac:dyDescent="0.25">
      <c r="Q1022" s="3"/>
    </row>
    <row r="1023" spans="17:17" x14ac:dyDescent="0.25">
      <c r="Q1023" s="3"/>
    </row>
    <row r="1024" spans="17:17" x14ac:dyDescent="0.25">
      <c r="Q1024" s="3"/>
    </row>
    <row r="1025" spans="17:17" x14ac:dyDescent="0.25">
      <c r="Q1025" s="3"/>
    </row>
    <row r="1026" spans="17:17" x14ac:dyDescent="0.25">
      <c r="Q1026" s="3"/>
    </row>
    <row r="1027" spans="17:17" x14ac:dyDescent="0.25">
      <c r="Q1027" s="3"/>
    </row>
    <row r="1028" spans="17:17" x14ac:dyDescent="0.25">
      <c r="Q1028" s="3"/>
    </row>
    <row r="1029" spans="17:17" x14ac:dyDescent="0.25">
      <c r="Q1029" s="3"/>
    </row>
    <row r="1030" spans="17:17" x14ac:dyDescent="0.25">
      <c r="Q1030" s="3"/>
    </row>
    <row r="1031" spans="17:17" x14ac:dyDescent="0.25">
      <c r="Q1031" s="3"/>
    </row>
    <row r="1032" spans="17:17" x14ac:dyDescent="0.25">
      <c r="Q1032" s="3"/>
    </row>
    <row r="1033" spans="17:17" x14ac:dyDescent="0.25">
      <c r="Q1033" s="3"/>
    </row>
    <row r="1034" spans="17:17" x14ac:dyDescent="0.25">
      <c r="Q1034" s="3"/>
    </row>
    <row r="1035" spans="17:17" x14ac:dyDescent="0.25">
      <c r="Q1035" s="3"/>
    </row>
    <row r="1036" spans="17:17" x14ac:dyDescent="0.25">
      <c r="Q1036" s="3"/>
    </row>
    <row r="1037" spans="17:17" x14ac:dyDescent="0.25">
      <c r="Q1037" s="3"/>
    </row>
    <row r="1038" spans="17:17" x14ac:dyDescent="0.25">
      <c r="Q1038" s="3"/>
    </row>
    <row r="1039" spans="17:17" x14ac:dyDescent="0.25">
      <c r="Q1039" s="3"/>
    </row>
    <row r="1040" spans="17:17" x14ac:dyDescent="0.25">
      <c r="Q1040" s="3"/>
    </row>
    <row r="1041" spans="17:17" x14ac:dyDescent="0.25">
      <c r="Q1041" s="3"/>
    </row>
    <row r="1042" spans="17:17" x14ac:dyDescent="0.25">
      <c r="Q1042" s="3"/>
    </row>
    <row r="1043" spans="17:17" x14ac:dyDescent="0.25">
      <c r="Q1043" s="3"/>
    </row>
    <row r="1044" spans="17:17" x14ac:dyDescent="0.25">
      <c r="Q1044" s="3"/>
    </row>
    <row r="1045" spans="17:17" x14ac:dyDescent="0.25">
      <c r="Q1045" s="3"/>
    </row>
    <row r="1046" spans="17:17" x14ac:dyDescent="0.25">
      <c r="Q1046" s="3"/>
    </row>
    <row r="1047" spans="17:17" x14ac:dyDescent="0.25">
      <c r="Q1047" s="3"/>
    </row>
    <row r="1048" spans="17:17" x14ac:dyDescent="0.25">
      <c r="Q1048" s="3"/>
    </row>
    <row r="1049" spans="17:17" x14ac:dyDescent="0.25">
      <c r="Q1049" s="3"/>
    </row>
    <row r="1050" spans="17:17" x14ac:dyDescent="0.25">
      <c r="Q1050" s="3"/>
    </row>
    <row r="1051" spans="17:17" x14ac:dyDescent="0.25">
      <c r="Q1051" s="3"/>
    </row>
    <row r="1052" spans="17:17" x14ac:dyDescent="0.25">
      <c r="Q1052" s="3"/>
    </row>
    <row r="1053" spans="17:17" x14ac:dyDescent="0.25">
      <c r="Q1053" s="3"/>
    </row>
    <row r="1054" spans="17:17" x14ac:dyDescent="0.25">
      <c r="Q1054" s="3"/>
    </row>
    <row r="1055" spans="17:17" x14ac:dyDescent="0.25">
      <c r="Q1055" s="3"/>
    </row>
    <row r="1056" spans="17:17" x14ac:dyDescent="0.25">
      <c r="Q1056" s="3"/>
    </row>
    <row r="1057" spans="17:17" x14ac:dyDescent="0.25">
      <c r="Q1057" s="3"/>
    </row>
    <row r="1058" spans="17:17" x14ac:dyDescent="0.25">
      <c r="Q1058" s="3"/>
    </row>
    <row r="1059" spans="17:17" x14ac:dyDescent="0.25">
      <c r="Q1059" s="3"/>
    </row>
    <row r="1060" spans="17:17" x14ac:dyDescent="0.25">
      <c r="Q1060" s="3"/>
    </row>
    <row r="1061" spans="17:17" x14ac:dyDescent="0.25">
      <c r="Q1061" s="3"/>
    </row>
    <row r="1062" spans="17:17" x14ac:dyDescent="0.25">
      <c r="Q1062" s="3"/>
    </row>
    <row r="1063" spans="17:17" x14ac:dyDescent="0.25">
      <c r="Q1063" s="3"/>
    </row>
    <row r="1064" spans="17:17" x14ac:dyDescent="0.25">
      <c r="Q1064" s="3"/>
    </row>
    <row r="1065" spans="17:17" x14ac:dyDescent="0.25">
      <c r="Q1065" s="3"/>
    </row>
    <row r="1066" spans="17:17" x14ac:dyDescent="0.25">
      <c r="Q1066" s="3"/>
    </row>
    <row r="1067" spans="17:17" x14ac:dyDescent="0.25">
      <c r="Q1067" s="3"/>
    </row>
    <row r="1068" spans="17:17" x14ac:dyDescent="0.25">
      <c r="Q1068" s="3"/>
    </row>
    <row r="1069" spans="17:17" x14ac:dyDescent="0.25">
      <c r="Q1069" s="3"/>
    </row>
    <row r="1070" spans="17:17" x14ac:dyDescent="0.25">
      <c r="Q1070" s="3"/>
    </row>
    <row r="1071" spans="17:17" x14ac:dyDescent="0.25">
      <c r="Q1071" s="3"/>
    </row>
    <row r="1072" spans="17:17" x14ac:dyDescent="0.25">
      <c r="Q1072" s="3"/>
    </row>
    <row r="1073" spans="17:17" x14ac:dyDescent="0.25">
      <c r="Q1073" s="3"/>
    </row>
    <row r="1074" spans="17:17" x14ac:dyDescent="0.25">
      <c r="Q1074" s="3"/>
    </row>
    <row r="1075" spans="17:17" x14ac:dyDescent="0.25">
      <c r="Q1075" s="3"/>
    </row>
    <row r="1076" spans="17:17" x14ac:dyDescent="0.25">
      <c r="Q1076" s="3"/>
    </row>
    <row r="1077" spans="17:17" x14ac:dyDescent="0.25">
      <c r="Q1077" s="3"/>
    </row>
    <row r="1078" spans="17:17" x14ac:dyDescent="0.25">
      <c r="Q1078" s="3"/>
    </row>
    <row r="1079" spans="17:17" x14ac:dyDescent="0.25">
      <c r="Q1079" s="3"/>
    </row>
    <row r="1080" spans="17:17" x14ac:dyDescent="0.25">
      <c r="Q1080" s="3"/>
    </row>
    <row r="1081" spans="17:17" x14ac:dyDescent="0.25">
      <c r="Q1081" s="3"/>
    </row>
    <row r="1082" spans="17:17" x14ac:dyDescent="0.25">
      <c r="Q1082" s="3"/>
    </row>
    <row r="1083" spans="17:17" x14ac:dyDescent="0.25">
      <c r="Q1083" s="3"/>
    </row>
    <row r="1084" spans="17:17" x14ac:dyDescent="0.25">
      <c r="Q1084" s="3"/>
    </row>
    <row r="1085" spans="17:17" x14ac:dyDescent="0.25">
      <c r="Q1085" s="3"/>
    </row>
    <row r="1086" spans="17:17" x14ac:dyDescent="0.25">
      <c r="Q1086" s="3"/>
    </row>
    <row r="1087" spans="17:17" x14ac:dyDescent="0.25">
      <c r="Q1087" s="3"/>
    </row>
    <row r="1088" spans="17:17" x14ac:dyDescent="0.25">
      <c r="Q1088" s="3"/>
    </row>
    <row r="1089" spans="17:17" x14ac:dyDescent="0.25">
      <c r="Q1089" s="3"/>
    </row>
    <row r="1090" spans="17:17" x14ac:dyDescent="0.25">
      <c r="Q1090" s="3"/>
    </row>
    <row r="1091" spans="17:17" x14ac:dyDescent="0.25">
      <c r="Q1091" s="3"/>
    </row>
    <row r="1092" spans="17:17" x14ac:dyDescent="0.25">
      <c r="Q1092" s="3"/>
    </row>
    <row r="1093" spans="17:17" x14ac:dyDescent="0.25">
      <c r="Q1093" s="3"/>
    </row>
    <row r="1094" spans="17:17" x14ac:dyDescent="0.25">
      <c r="Q1094" s="3"/>
    </row>
    <row r="1095" spans="17:17" x14ac:dyDescent="0.25">
      <c r="Q1095" s="3"/>
    </row>
    <row r="1096" spans="17:17" x14ac:dyDescent="0.25">
      <c r="Q1096" s="3"/>
    </row>
    <row r="1097" spans="17:17" x14ac:dyDescent="0.25">
      <c r="Q1097" s="3"/>
    </row>
    <row r="1098" spans="17:17" x14ac:dyDescent="0.25">
      <c r="Q1098" s="3"/>
    </row>
    <row r="1099" spans="17:17" x14ac:dyDescent="0.25">
      <c r="Q1099" s="3"/>
    </row>
    <row r="1100" spans="17:17" x14ac:dyDescent="0.25">
      <c r="Q1100" s="3"/>
    </row>
    <row r="1101" spans="17:17" x14ac:dyDescent="0.25">
      <c r="Q1101" s="3"/>
    </row>
    <row r="1102" spans="17:17" x14ac:dyDescent="0.25">
      <c r="Q1102" s="3"/>
    </row>
    <row r="1103" spans="17:17" x14ac:dyDescent="0.25">
      <c r="Q1103" s="3"/>
    </row>
    <row r="1104" spans="17:17" x14ac:dyDescent="0.25">
      <c r="Q1104" s="3"/>
    </row>
    <row r="1105" spans="17:17" x14ac:dyDescent="0.25">
      <c r="Q1105" s="3"/>
    </row>
    <row r="1106" spans="17:17" x14ac:dyDescent="0.25">
      <c r="Q1106" s="3"/>
    </row>
    <row r="1107" spans="17:17" x14ac:dyDescent="0.25">
      <c r="Q1107" s="3"/>
    </row>
    <row r="1108" spans="17:17" x14ac:dyDescent="0.25">
      <c r="Q1108" s="3"/>
    </row>
    <row r="1109" spans="17:17" x14ac:dyDescent="0.25">
      <c r="Q1109" s="3"/>
    </row>
    <row r="1110" spans="17:17" x14ac:dyDescent="0.25">
      <c r="Q1110" s="3"/>
    </row>
    <row r="1111" spans="17:17" x14ac:dyDescent="0.25">
      <c r="Q1111" s="3"/>
    </row>
    <row r="1112" spans="17:17" x14ac:dyDescent="0.25">
      <c r="Q1112" s="3"/>
    </row>
    <row r="1113" spans="17:17" x14ac:dyDescent="0.25">
      <c r="Q1113" s="3"/>
    </row>
    <row r="1114" spans="17:17" x14ac:dyDescent="0.25">
      <c r="Q1114" s="3"/>
    </row>
    <row r="1115" spans="17:17" x14ac:dyDescent="0.25">
      <c r="Q1115" s="3"/>
    </row>
    <row r="1116" spans="17:17" x14ac:dyDescent="0.25">
      <c r="Q1116" s="3"/>
    </row>
    <row r="1117" spans="17:17" x14ac:dyDescent="0.25">
      <c r="Q1117" s="3"/>
    </row>
    <row r="1118" spans="17:17" x14ac:dyDescent="0.25">
      <c r="Q1118" s="3"/>
    </row>
    <row r="1119" spans="17:17" x14ac:dyDescent="0.25">
      <c r="Q1119" s="3"/>
    </row>
    <row r="1120" spans="17:17" x14ac:dyDescent="0.25">
      <c r="Q1120" s="3"/>
    </row>
    <row r="1121" spans="17:17" x14ac:dyDescent="0.25">
      <c r="Q1121" s="3"/>
    </row>
    <row r="1122" spans="17:17" x14ac:dyDescent="0.25">
      <c r="Q1122" s="3"/>
    </row>
    <row r="1123" spans="17:17" x14ac:dyDescent="0.25">
      <c r="Q1123" s="3"/>
    </row>
    <row r="1124" spans="17:17" x14ac:dyDescent="0.25">
      <c r="Q1124" s="3"/>
    </row>
    <row r="1125" spans="17:17" x14ac:dyDescent="0.25">
      <c r="Q1125" s="3"/>
    </row>
    <row r="1126" spans="17:17" x14ac:dyDescent="0.25">
      <c r="Q1126" s="3"/>
    </row>
    <row r="1127" spans="17:17" x14ac:dyDescent="0.25">
      <c r="Q1127" s="3"/>
    </row>
    <row r="1128" spans="17:17" x14ac:dyDescent="0.25">
      <c r="Q1128" s="3"/>
    </row>
    <row r="1129" spans="17:17" x14ac:dyDescent="0.25">
      <c r="Q1129" s="3"/>
    </row>
    <row r="1130" spans="17:17" x14ac:dyDescent="0.25">
      <c r="Q1130" s="3"/>
    </row>
    <row r="1131" spans="17:17" x14ac:dyDescent="0.25">
      <c r="Q1131" s="3"/>
    </row>
    <row r="1132" spans="17:17" x14ac:dyDescent="0.25">
      <c r="Q1132" s="3"/>
    </row>
    <row r="1133" spans="17:17" x14ac:dyDescent="0.25">
      <c r="Q1133" s="3"/>
    </row>
    <row r="1134" spans="17:17" x14ac:dyDescent="0.25">
      <c r="Q1134" s="3"/>
    </row>
    <row r="1135" spans="17:17" x14ac:dyDescent="0.25">
      <c r="Q1135" s="3"/>
    </row>
    <row r="1136" spans="17:17" x14ac:dyDescent="0.25">
      <c r="Q1136" s="3"/>
    </row>
    <row r="1137" spans="17:17" x14ac:dyDescent="0.25">
      <c r="Q1137" s="3"/>
    </row>
  </sheetData>
  <autoFilter ref="A4:Q1004"/>
  <mergeCells count="1">
    <mergeCell ref="A1:M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Revenue by resturent</vt:lpstr>
      <vt:lpstr>Orders by Resturents</vt:lpstr>
      <vt:lpstr>Location vise tip &amp; revenue</vt:lpstr>
      <vt:lpstr>Orders by size</vt:lpstr>
      <vt:lpstr>orders by taco types</vt:lpstr>
      <vt:lpstr>Day vise Orders</vt:lpstr>
      <vt:lpstr>avg delivery duration by restur</vt:lpstr>
      <vt:lpstr>Sheet1</vt:lpstr>
      <vt:lpstr>Sales 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IQRA IZHAR</dc:creator>
  <cp:lastModifiedBy>IQRA IZHAR</cp:lastModifiedBy>
  <dcterms:created xsi:type="dcterms:W3CDTF">2025-08-12T17:32:38Z</dcterms:created>
  <dcterms:modified xsi:type="dcterms:W3CDTF">2025-08-16T15:18:58Z</dcterms:modified>
</cp:coreProperties>
</file>