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b\Downloads\Docs\Classes\Gov2001\Code\probSimulator\"/>
    </mc:Choice>
  </mc:AlternateContent>
  <xr:revisionPtr revIDLastSave="0" documentId="13_ncr:1_{767A6655-30C2-404A-AB87-9CC9738E76AA}" xr6:coauthVersionLast="47" xr6:coauthVersionMax="47" xr10:uidLastSave="{00000000-0000-0000-0000-000000000000}"/>
  <bookViews>
    <workbookView xWindow="-120" yWindow="-120" windowWidth="29040" windowHeight="1584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2" i="1"/>
  <c r="J3" i="1"/>
  <c r="J4" i="1"/>
  <c r="J5" i="1"/>
  <c r="J6" i="1"/>
  <c r="J7" i="1"/>
  <c r="J8" i="1"/>
  <c r="J9" i="1"/>
  <c r="J10" i="1"/>
  <c r="J11" i="1"/>
  <c r="J12" i="1"/>
  <c r="J13" i="1"/>
  <c r="J14" i="1"/>
  <c r="J2" i="1"/>
  <c r="H11" i="1"/>
  <c r="I11" i="1"/>
  <c r="K11" i="1"/>
  <c r="L11" i="1"/>
  <c r="M11" i="1"/>
  <c r="N11" i="1"/>
  <c r="O11" i="1"/>
  <c r="P11" i="1"/>
  <c r="H14" i="1"/>
  <c r="I14" i="1"/>
  <c r="K14" i="1"/>
  <c r="L14" i="1"/>
  <c r="M14" i="1"/>
  <c r="N14" i="1"/>
  <c r="O14" i="1"/>
  <c r="P14" i="1"/>
  <c r="P3" i="1"/>
  <c r="P4" i="1"/>
  <c r="P5" i="1"/>
  <c r="P6" i="1"/>
  <c r="P7" i="1"/>
  <c r="P8" i="1"/>
  <c r="P9" i="1"/>
  <c r="P10" i="1"/>
  <c r="P12" i="1"/>
  <c r="P13" i="1"/>
  <c r="P2" i="1"/>
  <c r="O3" i="1"/>
  <c r="O4" i="1"/>
  <c r="O5" i="1"/>
  <c r="O6" i="1"/>
  <c r="O7" i="1"/>
  <c r="O8" i="1"/>
  <c r="O9" i="1"/>
  <c r="O10" i="1"/>
  <c r="O12" i="1"/>
  <c r="O13" i="1"/>
  <c r="O2" i="1"/>
  <c r="N3" i="1"/>
  <c r="N4" i="1"/>
  <c r="N5" i="1"/>
  <c r="N6" i="1"/>
  <c r="N7" i="1"/>
  <c r="N8" i="1"/>
  <c r="N9" i="1"/>
  <c r="N10" i="1"/>
  <c r="N12" i="1"/>
  <c r="N13" i="1"/>
  <c r="N2" i="1"/>
  <c r="M3" i="1"/>
  <c r="M4" i="1"/>
  <c r="M5" i="1"/>
  <c r="M6" i="1"/>
  <c r="M7" i="1"/>
  <c r="M8" i="1"/>
  <c r="M9" i="1"/>
  <c r="M10" i="1"/>
  <c r="M12" i="1"/>
  <c r="M13" i="1"/>
  <c r="M2" i="1"/>
  <c r="L3" i="1"/>
  <c r="L4" i="1"/>
  <c r="L5" i="1"/>
  <c r="L6" i="1"/>
  <c r="L7" i="1"/>
  <c r="L8" i="1"/>
  <c r="L9" i="1"/>
  <c r="L10" i="1"/>
  <c r="L12" i="1"/>
  <c r="L13" i="1"/>
  <c r="L2" i="1"/>
  <c r="K3" i="1"/>
  <c r="K4" i="1"/>
  <c r="K5" i="1"/>
  <c r="K6" i="1"/>
  <c r="K7" i="1"/>
  <c r="K8" i="1"/>
  <c r="K9" i="1"/>
  <c r="K10" i="1"/>
  <c r="K12" i="1"/>
  <c r="K13" i="1"/>
  <c r="K2" i="1"/>
  <c r="I3" i="1"/>
  <c r="I4" i="1"/>
  <c r="I5" i="1"/>
  <c r="I6" i="1"/>
  <c r="I7" i="1"/>
  <c r="I8" i="1"/>
  <c r="I9" i="1"/>
  <c r="I10" i="1"/>
  <c r="I12" i="1"/>
  <c r="I13" i="1"/>
  <c r="I2" i="1"/>
  <c r="H3" i="1"/>
  <c r="H4" i="1"/>
  <c r="H5" i="1"/>
  <c r="H6" i="1"/>
  <c r="H7" i="1"/>
  <c r="H8" i="1"/>
  <c r="H9" i="1"/>
  <c r="H10" i="1"/>
  <c r="H12" i="1"/>
  <c r="H13" i="1"/>
  <c r="H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<sst xmlns="http://schemas.openxmlformats.org/spreadsheetml/2006/main" count="96" uniqueCount="54">
  <si>
    <t>Bernoulli-Pi</t>
  </si>
  <si>
    <t>Bernoulli-Logit</t>
  </si>
  <si>
    <t>Bernoulli-Logit-X</t>
  </si>
  <si>
    <t>Stylized-Normal</t>
  </si>
  <si>
    <t>Stylized-Normal-X</t>
  </si>
  <si>
    <t>Log-Normal</t>
  </si>
  <si>
    <t>Log-Normal-X</t>
  </si>
  <si>
    <t>Poisson</t>
  </si>
  <si>
    <t>Exponential</t>
  </si>
  <si>
    <t>Bernoulli</t>
  </si>
  <si>
    <t>Normal</t>
  </si>
  <si>
    <t>sliderList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</si>
  <si>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</si>
  <si>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</si>
  <si>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</si>
  <si>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</si>
  <si>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</si>
  <si>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</si>
  <si>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</si>
  <si>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</si>
  <si>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</si>
  <si>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</si>
  <si>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</si>
  <si>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</si>
  <si>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distrGroups</t>
  </si>
  <si>
    <t>distrList</t>
  </si>
  <si>
    <t>nVarList</t>
  </si>
  <si>
    <t>marginalsChoicesList</t>
  </si>
  <si>
    <t>distrPlotList</t>
  </si>
  <si>
    <t>MLEList</t>
  </si>
  <si>
    <t>dataprintList</t>
  </si>
  <si>
    <t>randomDrawList</t>
  </si>
  <si>
    <t>latexList</t>
  </si>
  <si>
    <t>intPrintHelper</t>
  </si>
  <si>
    <t>decPrintHelper</t>
  </si>
  <si>
    <t>chartDomain</t>
  </si>
  <si>
    <t>likelihoodFun</t>
  </si>
  <si>
    <t>addon</t>
  </si>
  <si>
    <t>paramName</t>
  </si>
  <si>
    <t>Beta</t>
  </si>
  <si>
    <t>Pi</t>
  </si>
  <si>
    <t>Lambda</t>
  </si>
  <si>
    <t>poisExpX</t>
  </si>
  <si>
    <t>expExpX</t>
  </si>
  <si>
    <t>Exponential-Exp</t>
  </si>
  <si>
    <t>Exponential-Exp-X</t>
  </si>
  <si>
    <t>Poisson-Exp</t>
  </si>
  <si>
    <t>Poisson-Exp-X</t>
  </si>
  <si>
    <t>styNormX</t>
  </si>
  <si>
    <t>transformFunList</t>
  </si>
  <si>
    <t>simXAxis_Mu</t>
  </si>
  <si>
    <t>$\\tilde{\\mu}$</t>
  </si>
  <si>
    <t>$\\tilde{\\lambda}$</t>
  </si>
  <si>
    <t>$\\tilde{\\pi} = \\tilde{Pr}(Y=1)$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</si>
</sst>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0" borderId="0" xfId="0" applyFill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T14"/>
  <sheetViews>
    <sheetView tabSelected="1" topLeftCell="I1" zoomScale="85" zoomScaleNormal="85" workbookViewId="0">
      <selection activeCell="U11" sqref="U11"/>
    </sheetView>
  </sheetViews>
  <sheetFormatPr defaultRowHeight="15" x14ac:dyDescent="0.25"/>
  <cols>
    <col min="1" max="1" width="6" bestFit="1" customWidth="1"/>
    <col min="2" max="2" width="10.85546875" bestFit="1" customWidth="1"/>
    <col min="3" max="3" width="23.28515625" bestFit="1" customWidth="1"/>
    <col min="4" max="4" width="11.5703125" bestFit="1" customWidth="1"/>
    <col min="5" max="5" width="8.140625" bestFit="1" customWidth="1"/>
    <col min="6" max="6" width="15.5703125" customWidth="1"/>
    <col min="7" max="7" width="14.5703125" bestFit="1" customWidth="1"/>
    <col min="8" max="8" width="16" bestFit="1" customWidth="1"/>
    <col min="9" max="9" width="26" bestFit="1" customWidth="1"/>
    <col min="10" max="10" width="26" customWidth="1"/>
    <col min="11" max="11" width="18.7109375" bestFit="1" customWidth="1"/>
    <col min="12" max="12" width="16.28515625" bestFit="1" customWidth="1"/>
    <col min="13" max="13" width="15.5703125" bestFit="1" customWidth="1"/>
    <col min="14" max="16" width="15.5703125" customWidth="1"/>
  </cols>
  <sheetData>
    <row r="1" spans="1:20" x14ac:dyDescent="0.25">
      <c r="A1" t="s">
        <v>15</v>
      </c>
      <c r="B1" t="s">
        <v>12</v>
      </c>
      <c r="C1" t="s">
        <v>25</v>
      </c>
      <c r="D1" t="s">
        <v>24</v>
      </c>
      <c r="E1" t="s">
        <v>26</v>
      </c>
      <c r="F1" t="s">
        <v>38</v>
      </c>
      <c r="G1" t="s">
        <v>30</v>
      </c>
      <c r="H1" t="s">
        <v>11</v>
      </c>
      <c r="I1" t="s">
        <v>27</v>
      </c>
      <c r="J1" t="s">
        <v>49</v>
      </c>
      <c r="K1" t="s">
        <v>28</v>
      </c>
      <c r="L1" t="s">
        <v>31</v>
      </c>
      <c r="M1" t="s">
        <v>32</v>
      </c>
      <c r="N1" t="s">
        <v>35</v>
      </c>
      <c r="O1" t="s">
        <v>36</v>
      </c>
      <c r="P1" t="s">
        <v>37</v>
      </c>
      <c r="Q1" t="s">
        <v>29</v>
      </c>
      <c r="R1" t="s">
        <v>50</v>
      </c>
    </row>
    <row r="2" spans="1:20" x14ac:dyDescent="0.25">
      <c r="A2">
        <v>1</v>
      </c>
      <c r="B2" s="1" t="s">
        <v>13</v>
      </c>
      <c r="C2" s="1" t="s">
        <v>0</v>
      </c>
      <c r="D2" s="1" t="s">
        <v>9</v>
      </c>
      <c r="E2" s="1">
        <v>1</v>
      </c>
      <c r="F2" s="1" t="s">
        <v>40</v>
      </c>
      <c r="G2" s="1" t="s">
        <v>33</v>
      </c>
      <c r="H2" t="str">
        <f>B2&amp;"Slider"</f>
        <v>bernSlider</v>
      </c>
      <c r="I2" t="str">
        <f t="shared" ref="I2:I14" si="0">IF(E2=1,"c()", "c(""Beta0"", ""Beta1"", ""Beta2"")")</f>
        <v>c()</v>
      </c>
      <c r="J2" t="str">
        <f>$B2&amp;"ParamTransform"</f>
        <v>bernParamTransform</v>
      </c>
      <c r="K2" t="str">
        <f t="shared" ref="K2:K14" si="1">B2&amp;"PlotDistr"</f>
        <v>bernPlotDistr</v>
      </c>
      <c r="L2" t="str">
        <f t="shared" ref="L2:L14" si="2">B2&amp;"Draws"</f>
        <v>bernDraws</v>
      </c>
      <c r="M2" t="str">
        <f t="shared" ref="M2:M14" si="3">B2&amp;"Latex"</f>
        <v>bernLatex</v>
      </c>
      <c r="N2" t="str">
        <f>$B2&amp;"ChartDomain"</f>
        <v>bernChartDomain</v>
      </c>
      <c r="O2" t="str">
        <f>$B2&amp;"LikelihoodFun"</f>
        <v>bernLikelihoodFun</v>
      </c>
      <c r="P2" t="str">
        <f t="shared" ref="P2:P14" si="4">IF(E2=1,"",", margNum")</f>
        <v/>
      </c>
      <c r="Q2" t="str">
        <f>"function(a, margNum){MLEstimator(a, "&amp;N2&amp;", "&amp;O2&amp;" ,"""&amp;F2&amp;""""&amp;P2&amp;")}"</f>
        <v>function(a, margNum){MLEstimator(a, bernChartDomain, bernLikelihoodFun ,"Pi")}</v>
      </c>
      <c r="R2" t="s">
        <v>53</v>
      </c>
    </row>
    <row r="3" spans="1:20" x14ac:dyDescent="0.25">
      <c r="A3">
        <f>A2+1</f>
        <v>2</v>
      </c>
      <c r="B3" s="1" t="s">
        <v>16</v>
      </c>
      <c r="C3" s="1" t="s">
        <v>1</v>
      </c>
      <c r="D3" s="1" t="s">
        <v>9</v>
      </c>
      <c r="E3" s="1">
        <v>1</v>
      </c>
      <c r="F3" s="1" t="s">
        <v>39</v>
      </c>
      <c r="G3" s="1" t="s">
        <v>33</v>
      </c>
      <c r="H3" t="str">
        <f t="shared" ref="H3:H13" si="5">B3&amp;"Slider"</f>
        <v>bernLogitSlider</v>
      </c>
      <c r="I3" t="str">
        <f t="shared" si="0"/>
        <v>c()</v>
      </c>
      <c r="J3" t="str">
        <f t="shared" ref="J3:J14" si="6">$B3&amp;"ParamTransform"</f>
        <v>bernLogitParamTransform</v>
      </c>
      <c r="K3" t="str">
        <f t="shared" si="1"/>
        <v>bernLogitPlotDistr</v>
      </c>
      <c r="L3" t="str">
        <f t="shared" si="2"/>
        <v>bernLogitDraws</v>
      </c>
      <c r="M3" t="str">
        <f t="shared" si="3"/>
        <v>bernLogitLatex</v>
      </c>
      <c r="N3" t="str">
        <f t="shared" ref="N3:N14" si="7">$B3&amp;"ChartDomain"</f>
        <v>bernLogitChartDomain</v>
      </c>
      <c r="O3" t="str">
        <f t="shared" ref="O3:O14" si="8">$B3&amp;"LikelihoodFun"</f>
        <v>bernLogitLikelihoodFun</v>
      </c>
      <c r="P3" t="str">
        <f t="shared" si="4"/>
        <v/>
      </c>
      <c r="Q3" t="str">
        <f t="shared" ref="Q3:Q14" si="9">"function(a, margNum){MLEstimator(a, "&amp;N3&amp;", "&amp;O3&amp;" ,"""&amp;F3&amp;""""&amp;P3&amp;")}"</f>
        <v>function(a, margNum){MLEstimator(a, bernLogitChartDomain, bernLogitLikelihoodFun ,"Beta")}</v>
      </c>
      <c r="R3" t="s">
        <v>53</v>
      </c>
    </row>
    <row r="4" spans="1:20" x14ac:dyDescent="0.25">
      <c r="A4">
        <f t="shared" ref="A4:A14" si="10">A3+1</f>
        <v>3</v>
      </c>
      <c r="B4" s="1" t="s">
        <v>17</v>
      </c>
      <c r="C4" s="1" t="s">
        <v>2</v>
      </c>
      <c r="D4" s="1" t="s">
        <v>9</v>
      </c>
      <c r="E4" s="1">
        <v>3</v>
      </c>
      <c r="F4" s="1" t="s">
        <v>39</v>
      </c>
      <c r="G4" s="1" t="s">
        <v>33</v>
      </c>
      <c r="H4" t="str">
        <f t="shared" si="5"/>
        <v>bernLogitXSlider</v>
      </c>
      <c r="I4" t="str">
        <f t="shared" si="0"/>
        <v>c("Beta0", "Beta1", "Beta2")</v>
      </c>
      <c r="J4" t="str">
        <f t="shared" si="6"/>
        <v>bernLogitXParamTransform</v>
      </c>
      <c r="K4" t="str">
        <f t="shared" si="1"/>
        <v>bernLogitXPlotDistr</v>
      </c>
      <c r="L4" t="str">
        <f t="shared" si="2"/>
        <v>bernLogitXDraws</v>
      </c>
      <c r="M4" t="str">
        <f t="shared" si="3"/>
        <v>bernLogitXLatex</v>
      </c>
      <c r="N4" t="str">
        <f t="shared" si="7"/>
        <v>bernLogitXChartDomain</v>
      </c>
      <c r="O4" t="str">
        <f t="shared" si="8"/>
        <v>bernLogitXLikelihoodFun</v>
      </c>
      <c r="P4" t="str">
        <f t="shared" si="4"/>
        <v>, margNum</v>
      </c>
      <c r="Q4" t="str">
        <f t="shared" si="9"/>
        <v>function(a, margNum){MLEstimator(a, bernLogitXChartDomain, bernLogitXLikelihoodFun ,"Beta", margNum)}</v>
      </c>
      <c r="R4" t="s">
        <v>53</v>
      </c>
    </row>
    <row r="5" spans="1:20" x14ac:dyDescent="0.25">
      <c r="A5">
        <f t="shared" si="10"/>
        <v>4</v>
      </c>
      <c r="B5" s="1" t="s">
        <v>18</v>
      </c>
      <c r="C5" s="1" t="s">
        <v>3</v>
      </c>
      <c r="D5" s="1" t="s">
        <v>10</v>
      </c>
      <c r="E5" s="1">
        <v>1</v>
      </c>
      <c r="F5" s="1" t="s">
        <v>39</v>
      </c>
      <c r="G5" s="1" t="s">
        <v>34</v>
      </c>
      <c r="H5" t="str">
        <f t="shared" si="5"/>
        <v>styNormSlider</v>
      </c>
      <c r="I5" t="str">
        <f t="shared" si="0"/>
        <v>c()</v>
      </c>
      <c r="J5" t="str">
        <f t="shared" si="6"/>
        <v>styNormParamTransform</v>
      </c>
      <c r="K5" t="str">
        <f t="shared" si="1"/>
        <v>styNormPlotDistr</v>
      </c>
      <c r="L5" t="str">
        <f t="shared" si="2"/>
        <v>styNormDraws</v>
      </c>
      <c r="M5" t="str">
        <f t="shared" si="3"/>
        <v>styNormLatex</v>
      </c>
      <c r="N5" t="str">
        <f t="shared" si="7"/>
        <v>styNormChartDomain</v>
      </c>
      <c r="O5" t="str">
        <f t="shared" si="8"/>
        <v>styNormLikelihoodFun</v>
      </c>
      <c r="P5" t="str">
        <f t="shared" si="4"/>
        <v/>
      </c>
      <c r="Q5" t="str">
        <f t="shared" si="9"/>
        <v>function(a, margNum){MLEstimator(a, styNormChartDomain, styNormLikelihoodFun ,"Beta")}</v>
      </c>
      <c r="R5" t="s">
        <v>51</v>
      </c>
      <c r="T5" s="2"/>
    </row>
    <row r="6" spans="1:20" x14ac:dyDescent="0.25">
      <c r="A6">
        <f t="shared" si="10"/>
        <v>5</v>
      </c>
      <c r="B6" s="1" t="s">
        <v>48</v>
      </c>
      <c r="C6" s="1" t="s">
        <v>4</v>
      </c>
      <c r="D6" s="1" t="s">
        <v>10</v>
      </c>
      <c r="E6" s="1">
        <v>3</v>
      </c>
      <c r="F6" s="1" t="s">
        <v>39</v>
      </c>
      <c r="G6" s="1" t="s">
        <v>34</v>
      </c>
      <c r="H6" t="str">
        <f t="shared" si="5"/>
        <v>styNormXSlider</v>
      </c>
      <c r="I6" t="str">
        <f t="shared" si="0"/>
        <v>c("Beta0", "Beta1", "Beta2")</v>
      </c>
      <c r="J6" t="str">
        <f t="shared" si="6"/>
        <v>styNormXParamTransform</v>
      </c>
      <c r="K6" t="str">
        <f t="shared" si="1"/>
        <v>styNormXPlotDistr</v>
      </c>
      <c r="L6" t="str">
        <f t="shared" si="2"/>
        <v>styNormXDraws</v>
      </c>
      <c r="M6" t="str">
        <f t="shared" si="3"/>
        <v>styNormXLatex</v>
      </c>
      <c r="N6" t="str">
        <f t="shared" si="7"/>
        <v>styNormXChartDomain</v>
      </c>
      <c r="O6" t="str">
        <f t="shared" si="8"/>
        <v>styNormXLikelihoodFun</v>
      </c>
      <c r="P6" t="str">
        <f t="shared" si="4"/>
        <v>, margNum</v>
      </c>
      <c r="Q6" t="str">
        <f t="shared" si="9"/>
        <v>function(a, margNum){MLEstimator(a, styNormXChartDomain, styNormXLikelihoodFun ,"Beta", margNum)}</v>
      </c>
      <c r="R6" t="s">
        <v>51</v>
      </c>
      <c r="T6" s="2"/>
    </row>
    <row r="7" spans="1:20" x14ac:dyDescent="0.25">
      <c r="A7">
        <f t="shared" si="10"/>
        <v>6</v>
      </c>
      <c r="B7" s="1" t="s">
        <v>19</v>
      </c>
      <c r="C7" s="1" t="s">
        <v>5</v>
      </c>
      <c r="D7" s="1" t="s">
        <v>5</v>
      </c>
      <c r="E7" s="1">
        <v>1</v>
      </c>
      <c r="F7" s="1" t="s">
        <v>39</v>
      </c>
      <c r="G7" s="1" t="s">
        <v>34</v>
      </c>
      <c r="H7" t="str">
        <f t="shared" si="5"/>
        <v>logNormSlider</v>
      </c>
      <c r="I7" t="str">
        <f t="shared" si="0"/>
        <v>c()</v>
      </c>
      <c r="J7" t="str">
        <f t="shared" si="6"/>
        <v>logNormParamTransform</v>
      </c>
      <c r="K7" t="str">
        <f t="shared" si="1"/>
        <v>logNormPlotDistr</v>
      </c>
      <c r="L7" t="str">
        <f t="shared" si="2"/>
        <v>logNormDraws</v>
      </c>
      <c r="M7" t="str">
        <f t="shared" si="3"/>
        <v>logNormLatex</v>
      </c>
      <c r="N7" t="str">
        <f t="shared" si="7"/>
        <v>logNormChartDomain</v>
      </c>
      <c r="O7" t="str">
        <f t="shared" si="8"/>
        <v>logNormLikelihoodFun</v>
      </c>
      <c r="P7" t="str">
        <f t="shared" si="4"/>
        <v/>
      </c>
      <c r="Q7" t="str">
        <f t="shared" si="9"/>
        <v>function(a, margNum){MLEstimator(a, logNormChartDomain, logNormLikelihoodFun ,"Beta")}</v>
      </c>
      <c r="R7" t="s">
        <v>51</v>
      </c>
      <c r="T7" s="2"/>
    </row>
    <row r="8" spans="1:20" x14ac:dyDescent="0.25">
      <c r="A8">
        <f t="shared" si="10"/>
        <v>7</v>
      </c>
      <c r="B8" s="1" t="s">
        <v>20</v>
      </c>
      <c r="C8" s="1" t="s">
        <v>6</v>
      </c>
      <c r="D8" s="1" t="s">
        <v>5</v>
      </c>
      <c r="E8" s="1">
        <v>3</v>
      </c>
      <c r="F8" s="1" t="s">
        <v>39</v>
      </c>
      <c r="G8" s="1" t="s">
        <v>34</v>
      </c>
      <c r="H8" t="str">
        <f t="shared" si="5"/>
        <v>logNormXSlider</v>
      </c>
      <c r="I8" t="str">
        <f t="shared" si="0"/>
        <v>c("Beta0", "Beta1", "Beta2")</v>
      </c>
      <c r="J8" t="str">
        <f t="shared" si="6"/>
        <v>logNormXParamTransform</v>
      </c>
      <c r="K8" t="str">
        <f t="shared" si="1"/>
        <v>logNormXPlotDistr</v>
      </c>
      <c r="L8" t="str">
        <f t="shared" si="2"/>
        <v>logNormXDraws</v>
      </c>
      <c r="M8" t="str">
        <f t="shared" si="3"/>
        <v>logNormXLatex</v>
      </c>
      <c r="N8" t="str">
        <f t="shared" si="7"/>
        <v>logNormXChartDomain</v>
      </c>
      <c r="O8" t="str">
        <f t="shared" si="8"/>
        <v>logNormXLikelihoodFun</v>
      </c>
      <c r="P8" t="str">
        <f t="shared" si="4"/>
        <v>, margNum</v>
      </c>
      <c r="Q8" t="str">
        <f t="shared" si="9"/>
        <v>function(a, margNum){MLEstimator(a, logNormXChartDomain, logNormXLikelihoodFun ,"Beta", margNum)}</v>
      </c>
      <c r="R8" t="s">
        <v>51</v>
      </c>
      <c r="T8" s="2"/>
    </row>
    <row r="9" spans="1:20" x14ac:dyDescent="0.25">
      <c r="A9">
        <f t="shared" si="10"/>
        <v>8</v>
      </c>
      <c r="B9" s="1" t="s">
        <v>14</v>
      </c>
      <c r="C9" s="1" t="s">
        <v>7</v>
      </c>
      <c r="D9" s="1" t="s">
        <v>7</v>
      </c>
      <c r="E9" s="1">
        <v>1</v>
      </c>
      <c r="F9" s="1" t="s">
        <v>41</v>
      </c>
      <c r="G9" s="1" t="s">
        <v>33</v>
      </c>
      <c r="H9" t="str">
        <f t="shared" si="5"/>
        <v>poisSlider</v>
      </c>
      <c r="I9" t="str">
        <f t="shared" si="0"/>
        <v>c()</v>
      </c>
      <c r="J9" t="str">
        <f t="shared" si="6"/>
        <v>poisParamTransform</v>
      </c>
      <c r="K9" t="str">
        <f t="shared" si="1"/>
        <v>poisPlotDistr</v>
      </c>
      <c r="L9" t="str">
        <f t="shared" si="2"/>
        <v>poisDraws</v>
      </c>
      <c r="M9" t="str">
        <f t="shared" si="3"/>
        <v>poisLatex</v>
      </c>
      <c r="N9" t="str">
        <f t="shared" si="7"/>
        <v>poisChartDomain</v>
      </c>
      <c r="O9" t="str">
        <f t="shared" si="8"/>
        <v>poisLikelihoodFun</v>
      </c>
      <c r="P9" t="str">
        <f t="shared" si="4"/>
        <v/>
      </c>
      <c r="Q9" t="str">
        <f t="shared" si="9"/>
        <v>function(a, margNum){MLEstimator(a, poisChartDomain, poisLikelihoodFun ,"Lambda")}</v>
      </c>
      <c r="R9" t="s">
        <v>52</v>
      </c>
      <c r="T9" s="2"/>
    </row>
    <row r="10" spans="1:20" x14ac:dyDescent="0.25">
      <c r="A10">
        <f t="shared" si="10"/>
        <v>9</v>
      </c>
      <c r="B10" s="1" t="s">
        <v>21</v>
      </c>
      <c r="C10" s="1" t="s">
        <v>46</v>
      </c>
      <c r="D10" s="1" t="s">
        <v>7</v>
      </c>
      <c r="E10" s="1">
        <v>1</v>
      </c>
      <c r="F10" s="1" t="s">
        <v>39</v>
      </c>
      <c r="G10" s="1" t="s">
        <v>33</v>
      </c>
      <c r="H10" t="str">
        <f t="shared" si="5"/>
        <v>poisExpSlider</v>
      </c>
      <c r="I10" t="str">
        <f t="shared" si="0"/>
        <v>c()</v>
      </c>
      <c r="J10" t="str">
        <f t="shared" si="6"/>
        <v>poisExpParamTransform</v>
      </c>
      <c r="K10" t="str">
        <f t="shared" si="1"/>
        <v>poisExpPlotDistr</v>
      </c>
      <c r="L10" t="str">
        <f t="shared" si="2"/>
        <v>poisExpDraws</v>
      </c>
      <c r="M10" t="str">
        <f t="shared" si="3"/>
        <v>poisExpLatex</v>
      </c>
      <c r="N10" t="str">
        <f t="shared" si="7"/>
        <v>poisExpChartDomain</v>
      </c>
      <c r="O10" t="str">
        <f t="shared" si="8"/>
        <v>poisExpLikelihoodFun</v>
      </c>
      <c r="P10" t="str">
        <f t="shared" si="4"/>
        <v/>
      </c>
      <c r="Q10" t="str">
        <f t="shared" si="9"/>
        <v>function(a, margNum){MLEstimator(a, poisExpChartDomain, poisExpLikelihoodFun ,"Beta")}</v>
      </c>
      <c r="R10" t="s">
        <v>52</v>
      </c>
      <c r="T10" s="2"/>
    </row>
    <row r="11" spans="1:20" x14ac:dyDescent="0.25">
      <c r="A11">
        <f t="shared" si="10"/>
        <v>10</v>
      </c>
      <c r="B11" s="1" t="s">
        <v>42</v>
      </c>
      <c r="C11" s="1" t="s">
        <v>47</v>
      </c>
      <c r="D11" s="1" t="s">
        <v>7</v>
      </c>
      <c r="E11" s="1">
        <v>3</v>
      </c>
      <c r="F11" s="1" t="s">
        <v>39</v>
      </c>
      <c r="G11" s="1" t="s">
        <v>33</v>
      </c>
      <c r="H11" t="str">
        <f t="shared" ref="H11" si="11">B11&amp;"Slider"</f>
        <v>poisExpXSlider</v>
      </c>
      <c r="I11" t="str">
        <f t="shared" si="0"/>
        <v>c("Beta0", "Beta1", "Beta2")</v>
      </c>
      <c r="J11" t="str">
        <f t="shared" si="6"/>
        <v>poisExpXParamTransform</v>
      </c>
      <c r="K11" t="str">
        <f t="shared" si="1"/>
        <v>poisExpXPlotDistr</v>
      </c>
      <c r="L11" t="str">
        <f t="shared" si="2"/>
        <v>poisExpXDraws</v>
      </c>
      <c r="M11" t="str">
        <f t="shared" si="3"/>
        <v>poisExpXLatex</v>
      </c>
      <c r="N11" t="str">
        <f t="shared" si="7"/>
        <v>poisExpXChartDomain</v>
      </c>
      <c r="O11" t="str">
        <f t="shared" si="8"/>
        <v>poisExpXLikelihoodFun</v>
      </c>
      <c r="P11" t="str">
        <f t="shared" si="4"/>
        <v>, margNum</v>
      </c>
      <c r="Q11" t="str">
        <f t="shared" si="9"/>
        <v>function(a, margNum){MLEstimator(a, poisExpXChartDomain, poisExpXLikelihoodFun ,"Beta", margNum)}</v>
      </c>
      <c r="R11" t="s">
        <v>52</v>
      </c>
      <c r="T11" s="2"/>
    </row>
    <row r="12" spans="1:20" x14ac:dyDescent="0.25">
      <c r="A12">
        <f t="shared" si="10"/>
        <v>11</v>
      </c>
      <c r="B12" s="1" t="s">
        <v>22</v>
      </c>
      <c r="C12" s="1" t="s">
        <v>8</v>
      </c>
      <c r="D12" s="1" t="s">
        <v>8</v>
      </c>
      <c r="E12" s="1">
        <v>1</v>
      </c>
      <c r="F12" s="1" t="s">
        <v>41</v>
      </c>
      <c r="G12" s="1" t="s">
        <v>34</v>
      </c>
      <c r="H12" t="str">
        <f t="shared" si="5"/>
        <v>expSlider</v>
      </c>
      <c r="I12" t="str">
        <f t="shared" si="0"/>
        <v>c()</v>
      </c>
      <c r="J12" t="str">
        <f t="shared" si="6"/>
        <v>expParamTransform</v>
      </c>
      <c r="K12" t="str">
        <f t="shared" si="1"/>
        <v>expPlotDistr</v>
      </c>
      <c r="L12" t="str">
        <f t="shared" si="2"/>
        <v>expDraws</v>
      </c>
      <c r="M12" t="str">
        <f t="shared" si="3"/>
        <v>expLatex</v>
      </c>
      <c r="N12" t="str">
        <f t="shared" si="7"/>
        <v>expChartDomain</v>
      </c>
      <c r="O12" t="str">
        <f t="shared" si="8"/>
        <v>expLikelihoodFun</v>
      </c>
      <c r="P12" t="str">
        <f t="shared" si="4"/>
        <v/>
      </c>
      <c r="Q12" t="str">
        <f t="shared" si="9"/>
        <v>function(a, margNum){MLEstimator(a, expChartDomain, expLikelihoodFun ,"Lambda")}</v>
      </c>
      <c r="R12" t="s">
        <v>52</v>
      </c>
      <c r="T12" s="2"/>
    </row>
    <row r="13" spans="1:20" x14ac:dyDescent="0.25">
      <c r="A13">
        <f t="shared" si="10"/>
        <v>12</v>
      </c>
      <c r="B13" s="1" t="s">
        <v>23</v>
      </c>
      <c r="C13" s="1" t="s">
        <v>44</v>
      </c>
      <c r="D13" s="1" t="s">
        <v>8</v>
      </c>
      <c r="E13" s="1">
        <v>1</v>
      </c>
      <c r="F13" s="1" t="s">
        <v>39</v>
      </c>
      <c r="G13" s="1" t="s">
        <v>34</v>
      </c>
      <c r="H13" t="str">
        <f t="shared" si="5"/>
        <v>expExpSlider</v>
      </c>
      <c r="I13" t="str">
        <f t="shared" si="0"/>
        <v>c()</v>
      </c>
      <c r="J13" t="str">
        <f t="shared" si="6"/>
        <v>expExpParamTransform</v>
      </c>
      <c r="K13" t="str">
        <f t="shared" si="1"/>
        <v>expExpPlotDistr</v>
      </c>
      <c r="L13" t="str">
        <f t="shared" si="2"/>
        <v>expExpDraws</v>
      </c>
      <c r="M13" t="str">
        <f t="shared" si="3"/>
        <v>expExpLatex</v>
      </c>
      <c r="N13" t="str">
        <f t="shared" si="7"/>
        <v>expExpChartDomain</v>
      </c>
      <c r="O13" t="str">
        <f t="shared" si="8"/>
        <v>expExpLikelihoodFun</v>
      </c>
      <c r="P13" t="str">
        <f t="shared" si="4"/>
        <v/>
      </c>
      <c r="Q13" t="str">
        <f t="shared" si="9"/>
        <v>function(a, margNum){MLEstimator(a, expExpChartDomain, expExpLikelihoodFun ,"Beta")}</v>
      </c>
      <c r="R13" t="s">
        <v>52</v>
      </c>
      <c r="T13" s="2"/>
    </row>
    <row r="14" spans="1:20" x14ac:dyDescent="0.25">
      <c r="A14">
        <f t="shared" si="10"/>
        <v>13</v>
      </c>
      <c r="B14" s="1" t="s">
        <v>43</v>
      </c>
      <c r="C14" s="1" t="s">
        <v>45</v>
      </c>
      <c r="D14" s="1" t="s">
        <v>8</v>
      </c>
      <c r="E14" s="1">
        <v>3</v>
      </c>
      <c r="F14" s="1" t="s">
        <v>39</v>
      </c>
      <c r="G14" s="1" t="s">
        <v>34</v>
      </c>
      <c r="H14" t="str">
        <f t="shared" ref="H14" si="12">B14&amp;"Slider"</f>
        <v>expExpXSlider</v>
      </c>
      <c r="I14" t="str">
        <f t="shared" si="0"/>
        <v>c("Beta0", "Beta1", "Beta2")</v>
      </c>
      <c r="J14" t="str">
        <f t="shared" si="6"/>
        <v>expExpXParamTransform</v>
      </c>
      <c r="K14" t="str">
        <f t="shared" si="1"/>
        <v>expExpXPlotDistr</v>
      </c>
      <c r="L14" t="str">
        <f t="shared" si="2"/>
        <v>expExpXDraws</v>
      </c>
      <c r="M14" t="str">
        <f t="shared" si="3"/>
        <v>expExpXLatex</v>
      </c>
      <c r="N14" t="str">
        <f t="shared" si="7"/>
        <v>expExpXChartDomain</v>
      </c>
      <c r="O14" t="str">
        <f t="shared" si="8"/>
        <v>expExpXLikelihoodFun</v>
      </c>
      <c r="P14" t="str">
        <f t="shared" si="4"/>
        <v>, margNum</v>
      </c>
      <c r="Q14" t="str">
        <f t="shared" si="9"/>
        <v>function(a, margNum){MLEstimator(a, expExpXChartDomain, expExpXLikelihoodFun ,"Beta", margNum)}</v>
      </c>
      <c r="R14" t="s">
        <v>52</v>
      </c>
      <c r="T1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2021-08-24T03:54:01Z</dcterms:modified>
</cp:coreProperties>
</file>