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382C030B-5C87-4AA7-A0B1-26886058394C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Y6" i="1" s="1"/>
  <c r="X6" i="1"/>
  <c r="Z6" i="1"/>
  <c r="AA6" i="1"/>
  <c r="AB6" i="1"/>
  <c r="AC6" i="1"/>
  <c r="AD6" i="1"/>
  <c r="AE6" i="1"/>
  <c r="AF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W5" i="1"/>
  <c r="Y5" i="1" s="1"/>
  <c r="X5" i="1"/>
  <c r="Z5" i="1"/>
  <c r="AA5" i="1"/>
  <c r="AB5" i="1"/>
  <c r="AC5" i="1"/>
  <c r="AD5" i="1"/>
  <c r="AE5" i="1"/>
  <c r="AF5" i="1"/>
  <c r="W19" i="1"/>
  <c r="X19" i="1"/>
  <c r="Z19" i="1"/>
  <c r="AA19" i="1"/>
  <c r="AB19" i="1"/>
  <c r="AC19" i="1"/>
  <c r="AD19" i="1"/>
  <c r="AE19" i="1"/>
  <c r="AF19" i="1"/>
  <c r="AF15" i="1"/>
  <c r="AE15" i="1"/>
  <c r="AD15" i="1"/>
  <c r="AC15" i="1"/>
  <c r="AB15" i="1"/>
  <c r="AA15" i="1"/>
  <c r="Z15" i="1"/>
  <c r="X15" i="1"/>
  <c r="W15" i="1"/>
  <c r="W20" i="1"/>
  <c r="X20" i="1"/>
  <c r="Z20" i="1"/>
  <c r="AA20" i="1"/>
  <c r="AB20" i="1"/>
  <c r="AC20" i="1"/>
  <c r="AD20" i="1"/>
  <c r="AE20" i="1"/>
  <c r="AF20" i="1"/>
  <c r="AA3" i="1"/>
  <c r="AA4" i="1"/>
  <c r="AA7" i="1"/>
  <c r="AA8" i="1"/>
  <c r="AA9" i="1"/>
  <c r="AA10" i="1"/>
  <c r="AA11" i="1"/>
  <c r="AA12" i="1"/>
  <c r="AA13" i="1"/>
  <c r="AA14" i="1"/>
  <c r="AA16" i="1"/>
  <c r="AA17" i="1"/>
  <c r="AA18" i="1"/>
  <c r="AA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W3" i="1"/>
  <c r="W4" i="1"/>
  <c r="W7" i="1"/>
  <c r="W8" i="1"/>
  <c r="W9" i="1"/>
  <c r="W10" i="1"/>
  <c r="W11" i="1"/>
  <c r="W12" i="1"/>
  <c r="W13" i="1"/>
  <c r="W14" i="1"/>
  <c r="W16" i="1"/>
  <c r="W17" i="1"/>
  <c r="W18" i="1"/>
  <c r="W2" i="1"/>
  <c r="Z9" i="1"/>
  <c r="AB9" i="1"/>
  <c r="AC9" i="1"/>
  <c r="AD9" i="1"/>
  <c r="AE9" i="1"/>
  <c r="AF9" i="1"/>
  <c r="Z3" i="1"/>
  <c r="Z4" i="1"/>
  <c r="Z7" i="1"/>
  <c r="Z8" i="1"/>
  <c r="Z10" i="1"/>
  <c r="Z11" i="1"/>
  <c r="Z12" i="1"/>
  <c r="Z13" i="1"/>
  <c r="Z14" i="1"/>
  <c r="Z16" i="1"/>
  <c r="Z17" i="1"/>
  <c r="Z18" i="1"/>
  <c r="Z2" i="1"/>
  <c r="AB14" i="1"/>
  <c r="AC14" i="1"/>
  <c r="AD14" i="1"/>
  <c r="AE14" i="1"/>
  <c r="AF14" i="1"/>
  <c r="AB18" i="1"/>
  <c r="AC18" i="1"/>
  <c r="AD18" i="1"/>
  <c r="AE18" i="1"/>
  <c r="AF18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AB3" i="1"/>
  <c r="AB4" i="1"/>
  <c r="AB7" i="1"/>
  <c r="AB8" i="1"/>
  <c r="AB10" i="1"/>
  <c r="AB11" i="1"/>
  <c r="AB12" i="1"/>
  <c r="AB13" i="1"/>
  <c r="AB16" i="1"/>
  <c r="AB17" i="1"/>
  <c r="AB2" i="1"/>
  <c r="Y8" i="1" l="1"/>
  <c r="Y17" i="1"/>
  <c r="Y19" i="1"/>
  <c r="Y20" i="1"/>
  <c r="Y16" i="1"/>
  <c r="Y7" i="1"/>
  <c r="Y14" i="1"/>
  <c r="Y4" i="1"/>
  <c r="Y13" i="1"/>
  <c r="Y3" i="1"/>
  <c r="Y10" i="1"/>
  <c r="Y9" i="1"/>
  <c r="Y18" i="1"/>
  <c r="Y12" i="1"/>
  <c r="Y11" i="1"/>
  <c r="Y2" i="1"/>
  <c r="Y15" i="1"/>
</calcChain>
</file>

<file path=xl/sharedStrings.xml><?xml version="1.0" encoding="utf-8"?>
<sst xmlns="http://schemas.openxmlformats.org/spreadsheetml/2006/main" count="336" uniqueCount="145">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</sst>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20"/>
  <sheetViews>
    <sheetView tabSelected="1" zoomScale="85" zoomScaleNormal="85" workbookViewId="0">
      <selection activeCell="O6" sqref="O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79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20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20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79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20" si="2">$B3&amp;"ParamTransform"</f>
        <v>bernLogitParamTransform</v>
      </c>
      <c r="AA3" t="str">
        <f t="shared" ref="AA3:AA20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20" si="4">$B3&amp;"ChartDomain"</f>
        <v>bernLogitChartDomain</v>
      </c>
      <c r="AF3" t="str">
        <f t="shared" ref="AF3:AF20" si="5">$B3&amp;"LikelihoodFun"</f>
        <v>bernLogitLikelihoodFun</v>
      </c>
    </row>
    <row r="4" spans="1:32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79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79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7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8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:AB6" si="9">B5&amp;"PlotDistr"</f>
        <v>bernProbitXPlotDistr</v>
      </c>
      <c r="AC5" t="str">
        <f t="shared" ref="AC5:AC6" si="10">B5&amp;"Draws"</f>
        <v>bernProbitXDraws</v>
      </c>
      <c r="AD5" t="str">
        <f t="shared" ref="AD5:AD6" si="11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f t="shared" si="6"/>
        <v>5</v>
      </c>
      <c r="B6" s="1" t="s">
        <v>141</v>
      </c>
      <c r="C6" s="1" t="s">
        <v>142</v>
      </c>
      <c r="D6" s="1" t="s">
        <v>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47</v>
      </c>
      <c r="K6" s="1" t="s">
        <v>28</v>
      </c>
      <c r="L6" s="1" t="s">
        <v>37</v>
      </c>
      <c r="M6" s="1" t="s">
        <v>36</v>
      </c>
      <c r="N6" s="1" t="s">
        <v>49</v>
      </c>
      <c r="O6" s="1" t="s">
        <v>144</v>
      </c>
      <c r="P6" s="1" t="s">
        <v>70</v>
      </c>
      <c r="Q6" s="1" t="s">
        <v>133</v>
      </c>
      <c r="R6" s="1">
        <v>-2</v>
      </c>
      <c r="S6" s="1">
        <v>2</v>
      </c>
      <c r="T6" s="1" t="s">
        <v>63</v>
      </c>
      <c r="U6" s="1" t="s">
        <v>137</v>
      </c>
      <c r="V6">
        <v>0.01</v>
      </c>
      <c r="W6" t="str">
        <f t="shared" ref="W6" si="12">"""&amp;"&amp;RIGHT(L6,LEN(L6)-1)&amp;";"""</f>
        <v>"&amp;beta;"</v>
      </c>
      <c r="X6" t="str">
        <f>IF(F6=1,"""none""",IF(E6=F6,"""betas""","""fullNorm"""))</f>
        <v>"fullNorm"</v>
      </c>
      <c r="Y6" t="str">
        <f t="shared" ref="Y6" si="13">"manyParamSliderMaker(minVal ="&amp;R6&amp;", maxVal = "&amp;S6&amp;", startVals = "&amp;T6&amp;", stepVal = "&amp;V6&amp;", paramHTML = "&amp;W6&amp;", multi = "&amp;X6&amp;", sigmaScale ="&amp;U6&amp;","</f>
        <v>manyParamSliderMaker(minVal =-2, maxVal = 2, startVals = c(1,-1,.25), stepVal = 0.01, paramHTML = "&amp;beta;", multi = "fullNorm", sigmaScale =c(-1.5,1.5),</v>
      </c>
      <c r="Z6" t="str">
        <f t="shared" si="2"/>
        <v>orderedProbitXParamTransform</v>
      </c>
      <c r="AA6" t="str">
        <f t="shared" si="3"/>
        <v>orderedProbitXPDF</v>
      </c>
      <c r="AB6" t="str">
        <f t="shared" ref="AB6" si="14">B6&amp;"PlotDistr"</f>
        <v>orderedProbitXPlotDistr</v>
      </c>
      <c r="AC6" t="str">
        <f t="shared" ref="AC6" si="15">B6&amp;"Draws"</f>
        <v>orderedProbitXDraws</v>
      </c>
      <c r="AD6" t="str">
        <f t="shared" ref="AD6" si="16">B6&amp;"Latex"</f>
        <v>orderedProbitXLatex</v>
      </c>
      <c r="AE6" t="str">
        <f t="shared" si="4"/>
        <v>orderedProbitXChartDomain</v>
      </c>
      <c r="AF6" t="str">
        <f t="shared" si="5"/>
        <v>orderedProbitXLikelihoodFun</v>
      </c>
    </row>
    <row r="7" spans="1:32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42</v>
      </c>
      <c r="O7" s="1" t="s">
        <v>84</v>
      </c>
      <c r="P7" s="1" t="s">
        <v>72</v>
      </c>
      <c r="Q7" s="1" t="s">
        <v>133</v>
      </c>
      <c r="R7" s="1">
        <v>-4</v>
      </c>
      <c r="S7" s="1">
        <v>4</v>
      </c>
      <c r="T7" s="1" t="s">
        <v>66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"none"</v>
      </c>
      <c r="Y7" t="str">
        <f t="shared" si="1"/>
        <v>manyParamSliderMaker(minVal =-4, maxVal = 4, startVals = c(1), stepVal = 0.01, paramHTML = "&amp;beta;", multi = "none", sigmaScale =NA,</v>
      </c>
      <c r="Z7" t="str">
        <f t="shared" si="2"/>
        <v>styNormParamTransform</v>
      </c>
      <c r="AA7" t="str">
        <f t="shared" si="3"/>
        <v>styNormPDF</v>
      </c>
      <c r="AB7" t="str">
        <f>B7&amp;"PlotDistr"</f>
        <v>styNormPlotDistr</v>
      </c>
      <c r="AC7" t="str">
        <f>B7&amp;"Draws"</f>
        <v>styNormDraws</v>
      </c>
      <c r="AD7" t="str">
        <f>B7&amp;"Latex"</f>
        <v>styNormLatex</v>
      </c>
      <c r="AE7" t="str">
        <f t="shared" si="4"/>
        <v>styNormChartDomain</v>
      </c>
      <c r="AF7" t="str">
        <f t="shared" si="5"/>
        <v>styNormLikelihoodFun</v>
      </c>
    </row>
    <row r="8" spans="1:32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52</v>
      </c>
      <c r="K8" s="1" t="s">
        <v>28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72</v>
      </c>
      <c r="Q8" s="1" t="s">
        <v>133</v>
      </c>
      <c r="R8" s="1">
        <v>-3</v>
      </c>
      <c r="S8" s="1">
        <v>3</v>
      </c>
      <c r="T8" s="1" t="s">
        <v>134</v>
      </c>
      <c r="U8" s="1" t="s">
        <v>70</v>
      </c>
      <c r="V8">
        <v>0.01</v>
      </c>
      <c r="W8" t="str">
        <f t="shared" si="0"/>
        <v>"&amp;beta;"</v>
      </c>
      <c r="X8" t="str">
        <f>IF(F8=1,"""none""",IF(E8=F8,"""betas""","""fullNorm"""))</f>
        <v>"betas"</v>
      </c>
      <c r="Y8" t="str">
        <f t="shared" si="1"/>
        <v>manyParamSliderMaker(minVal =-3, maxVal = 3, startVals = c(-1,.25), stepVal = 0.01, paramHTML = "&amp;beta;", multi = "betas", sigmaScale =NA,</v>
      </c>
      <c r="Z8" t="str">
        <f t="shared" si="2"/>
        <v>styNormXParamTransform</v>
      </c>
      <c r="AA8" t="str">
        <f t="shared" si="3"/>
        <v>styNormXPDF</v>
      </c>
      <c r="AB8" t="str">
        <f>B8&amp;"PlotDistr"</f>
        <v>styNormXPlotDistr</v>
      </c>
      <c r="AC8" t="str">
        <f>B8&amp;"Draws"</f>
        <v>styNormXDraws</v>
      </c>
      <c r="AD8" t="str">
        <f>B8&amp;"Latex"</f>
        <v>styNormXLatex</v>
      </c>
      <c r="AE8" t="str">
        <f t="shared" si="4"/>
        <v>styNormXChartDomain</v>
      </c>
      <c r="AF8" t="str">
        <f t="shared" si="5"/>
        <v>styNormXLikelihoodFun</v>
      </c>
    </row>
    <row r="9" spans="1:32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52</v>
      </c>
      <c r="K9" s="1" t="s">
        <v>94</v>
      </c>
      <c r="L9" s="1" t="s">
        <v>37</v>
      </c>
      <c r="M9" s="1" t="s">
        <v>40</v>
      </c>
      <c r="N9" s="1" t="s">
        <v>45</v>
      </c>
      <c r="O9" s="1" t="s">
        <v>84</v>
      </c>
      <c r="P9" s="1" t="s">
        <v>73</v>
      </c>
      <c r="Q9" s="1" t="s">
        <v>84</v>
      </c>
      <c r="R9" s="1">
        <v>-3</v>
      </c>
      <c r="S9" s="1">
        <v>3</v>
      </c>
      <c r="T9" s="1" t="s">
        <v>136</v>
      </c>
      <c r="U9" s="1" t="s">
        <v>137</v>
      </c>
      <c r="V9">
        <v>0.01</v>
      </c>
      <c r="W9" t="str">
        <f t="shared" si="0"/>
        <v>"&amp;beta;"</v>
      </c>
      <c r="X9" t="str">
        <f>IF(F9=1,"""none""",IF(E9=F9,"""betas""","""fullNorm"""))</f>
        <v>"fullNorm"</v>
      </c>
      <c r="Y9" t="str">
        <f t="shared" si="1"/>
        <v>manyParamSliderMaker(minVal =-3, maxVal = 3, startVals = c(-1,.6,3, 1,-1), stepVal = 0.01, paramHTML = "&amp;beta;", multi = "fullNorm", sigmaScale =c(-1.5,1.5),</v>
      </c>
      <c r="Z9" t="str">
        <f t="shared" si="2"/>
        <v>fullNormXParamTransform</v>
      </c>
      <c r="AA9" t="str">
        <f t="shared" si="3"/>
        <v>fullNormXPDF</v>
      </c>
      <c r="AB9" t="str">
        <f>B9&amp;"PlotDistr"</f>
        <v>fullNormXPlotDistr</v>
      </c>
      <c r="AC9" t="str">
        <f>B9&amp;"Draws"</f>
        <v>fullNormXDraws</v>
      </c>
      <c r="AD9" t="str">
        <f>B9&amp;"Latex"</f>
        <v>fullNormXLatex</v>
      </c>
      <c r="AE9" t="str">
        <f t="shared" si="4"/>
        <v>fullNormXChartDomain</v>
      </c>
      <c r="AF9" t="str">
        <f t="shared" si="5"/>
        <v>fullNormXLikelihoodFun</v>
      </c>
    </row>
    <row r="10" spans="1:32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42</v>
      </c>
      <c r="O10" s="1" t="s">
        <v>76</v>
      </c>
      <c r="P10" s="1" t="s">
        <v>79</v>
      </c>
      <c r="Q10" s="1" t="s">
        <v>93</v>
      </c>
      <c r="R10" s="1">
        <v>-0.5</v>
      </c>
      <c r="S10" s="1">
        <v>0.5</v>
      </c>
      <c r="T10" s="1" t="s">
        <v>82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"none"</v>
      </c>
      <c r="Y10" t="str">
        <f t="shared" si="1"/>
        <v>manyParamSliderMaker(minVal =-0.5, maxVal = 0.5, startVals = c(.1), stepVal = 0.01, paramHTML = "&amp;beta;", multi = "none", sigmaScale =NA,</v>
      </c>
      <c r="Z10" t="str">
        <f t="shared" si="2"/>
        <v>logNormParamTransform</v>
      </c>
      <c r="AA10" t="str">
        <f t="shared" si="3"/>
        <v>logNormPDF</v>
      </c>
      <c r="AB10" t="str">
        <f>B10&amp;"PlotDistr"</f>
        <v>logNormPlotDistr</v>
      </c>
      <c r="AC10" t="str">
        <f>B10&amp;"Draws"</f>
        <v>logNormDraws</v>
      </c>
      <c r="AD10" t="str">
        <f>B10&amp;"Latex"</f>
        <v>logNormLatex</v>
      </c>
      <c r="AE10" t="str">
        <f t="shared" si="4"/>
        <v>logNormChartDomain</v>
      </c>
      <c r="AF10" t="str">
        <f t="shared" si="5"/>
        <v>logNormLikelihoodFun</v>
      </c>
    </row>
    <row r="11" spans="1:32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48</v>
      </c>
      <c r="K11" s="1" t="s">
        <v>28</v>
      </c>
      <c r="L11" s="1" t="s">
        <v>37</v>
      </c>
      <c r="M11" s="1" t="s">
        <v>40</v>
      </c>
      <c r="N11" s="1" t="s">
        <v>49</v>
      </c>
      <c r="O11" s="1" t="s">
        <v>76</v>
      </c>
      <c r="P11" s="1" t="s">
        <v>72</v>
      </c>
      <c r="Q11" s="1" t="s">
        <v>93</v>
      </c>
      <c r="R11" s="1">
        <v>-0.5</v>
      </c>
      <c r="S11" s="1">
        <v>0.5</v>
      </c>
      <c r="T11" s="1" t="s">
        <v>67</v>
      </c>
      <c r="U11" s="1" t="s">
        <v>70</v>
      </c>
      <c r="V11">
        <v>0.01</v>
      </c>
      <c r="W11" t="str">
        <f t="shared" si="0"/>
        <v>"&amp;beta;"</v>
      </c>
      <c r="X11" t="str">
        <f>IF(F11=1,"""none""",IF(E11=F11,"""betas""","""fullNorm"""))</f>
        <v>"betas"</v>
      </c>
      <c r="Y11" t="str">
        <f t="shared" si="1"/>
        <v>manyParamSliderMaker(minVal =-0.5, maxVal = 0.5, startVals = c(1,-1,.5), stepVal = 0.01, paramHTML = "&amp;beta;", multi = "betas", sigmaScale =NA,</v>
      </c>
      <c r="Z11" t="str">
        <f t="shared" si="2"/>
        <v>logNormXParamTransform</v>
      </c>
      <c r="AA11" t="str">
        <f t="shared" si="3"/>
        <v>logNormXPDF</v>
      </c>
      <c r="AB11" t="str">
        <f>B11&amp;"PlotDistr"</f>
        <v>logNormXPlotDistr</v>
      </c>
      <c r="AC11" t="str">
        <f>B11&amp;"Draws"</f>
        <v>logNormXDraws</v>
      </c>
      <c r="AD11" t="str">
        <f>B11&amp;"Latex"</f>
        <v>logNormXLatex</v>
      </c>
      <c r="AE11" t="str">
        <f t="shared" si="4"/>
        <v>logNormXChartDomain</v>
      </c>
      <c r="AF11" t="str">
        <f t="shared" si="5"/>
        <v>logNormXLikelihoodFun</v>
      </c>
    </row>
    <row r="12" spans="1:32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53</v>
      </c>
      <c r="K12" s="1" t="s">
        <v>30</v>
      </c>
      <c r="L12" s="1" t="s">
        <v>38</v>
      </c>
      <c r="M12" s="1" t="s">
        <v>38</v>
      </c>
      <c r="N12" s="1" t="s">
        <v>44</v>
      </c>
      <c r="O12" s="1" t="s">
        <v>77</v>
      </c>
      <c r="P12" s="1" t="s">
        <v>75</v>
      </c>
      <c r="Q12" s="1" t="s">
        <v>78</v>
      </c>
      <c r="R12" s="1">
        <v>1</v>
      </c>
      <c r="S12" s="1">
        <v>10</v>
      </c>
      <c r="T12" s="1" t="s">
        <v>68</v>
      </c>
      <c r="U12" s="1" t="s">
        <v>70</v>
      </c>
      <c r="V12">
        <v>0.01</v>
      </c>
      <c r="W12" t="str">
        <f t="shared" si="0"/>
        <v>"&amp;lambda;"</v>
      </c>
      <c r="X12" t="str">
        <f>IF(F12=1,"""none""",IF(E12=F12,"""betas""","""fullNorm"""))</f>
        <v>"none"</v>
      </c>
      <c r="Y12" t="str">
        <f t="shared" si="1"/>
        <v>manyParamSliderMaker(minVal =1, maxVal = 10, startVals = c(2), stepVal = 0.01, paramHTML = "&amp;lambda;", multi = "none", sigmaScale =NA,</v>
      </c>
      <c r="Z12" t="str">
        <f t="shared" si="2"/>
        <v>poisParamTransform</v>
      </c>
      <c r="AA12" t="str">
        <f t="shared" si="3"/>
        <v>poisPDF</v>
      </c>
      <c r="AB12" t="str">
        <f>B12&amp;"PlotDistr"</f>
        <v>poisPlotDistr</v>
      </c>
      <c r="AC12" t="str">
        <f>B12&amp;"Draws"</f>
        <v>poisDraws</v>
      </c>
      <c r="AD12" t="str">
        <f>B12&amp;"Latex"</f>
        <v>poisLatex</v>
      </c>
      <c r="AE12" t="str">
        <f t="shared" si="4"/>
        <v>poisChartDomain</v>
      </c>
      <c r="AF12" t="str">
        <f t="shared" si="5"/>
        <v>poisLikelihoodFun</v>
      </c>
    </row>
    <row r="13" spans="1:32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77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66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"none"</v>
      </c>
      <c r="Y13" t="str">
        <f t="shared" si="1"/>
        <v>manyParamSliderMaker(minVal =-0.25, maxVal = 3, startVals = c(1), stepVal = 0.01, paramHTML = "&amp;beta;", multi = "none", sigmaScale =NA,</v>
      </c>
      <c r="Z13" t="str">
        <f t="shared" si="2"/>
        <v>poisExpParamTransform</v>
      </c>
      <c r="AA13" t="str">
        <f t="shared" si="3"/>
        <v>poisExpPDF</v>
      </c>
      <c r="AB13" t="str">
        <f>B13&amp;"PlotDistr"</f>
        <v>poisExpPlotDistr</v>
      </c>
      <c r="AC13" t="str">
        <f>B13&amp;"Draws"</f>
        <v>poisExpDraws</v>
      </c>
      <c r="AD13" t="str">
        <f>B13&amp;"Latex"</f>
        <v>poisExpLatex</v>
      </c>
      <c r="AE13" t="str">
        <f t="shared" si="4"/>
        <v>poisExpChartDomain</v>
      </c>
      <c r="AF13" t="str">
        <f t="shared" si="5"/>
        <v>poisExpLikelihoodFun</v>
      </c>
    </row>
    <row r="14" spans="1:32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53</v>
      </c>
      <c r="K14" s="1" t="s">
        <v>28</v>
      </c>
      <c r="L14" s="1" t="s">
        <v>37</v>
      </c>
      <c r="M14" s="1" t="s">
        <v>38</v>
      </c>
      <c r="N14" s="1" t="s">
        <v>45</v>
      </c>
      <c r="O14" s="1" t="s">
        <v>78</v>
      </c>
      <c r="P14" s="1" t="s">
        <v>72</v>
      </c>
      <c r="Q14" s="1" t="s">
        <v>78</v>
      </c>
      <c r="R14" s="1">
        <v>-0.25</v>
      </c>
      <c r="S14" s="1">
        <v>3</v>
      </c>
      <c r="T14" s="1" t="s">
        <v>83</v>
      </c>
      <c r="U14" s="1" t="s">
        <v>70</v>
      </c>
      <c r="V14">
        <v>0.01</v>
      </c>
      <c r="W14" t="str">
        <f t="shared" si="0"/>
        <v>"&amp;beta;"</v>
      </c>
      <c r="X14" t="str">
        <f>IF(F14=1,"""none""",IF(E14=F14,"""betas""","""fullNorm"""))</f>
        <v>"betas"</v>
      </c>
      <c r="Y14" t="str">
        <f t="shared" si="1"/>
        <v>manyParamSliderMaker(minVal =-0.25, maxVal = 3, startVals = c(-.05,2,.3), stepVal = 0.01, paramHTML = "&amp;beta;", multi = "betas", sigmaScale =NA,</v>
      </c>
      <c r="Z14" t="str">
        <f t="shared" si="2"/>
        <v>poisExpXParamTransform</v>
      </c>
      <c r="AA14" t="str">
        <f t="shared" si="3"/>
        <v>poisExpXPDF</v>
      </c>
      <c r="AB14" t="str">
        <f>B14&amp;"PlotDistr"</f>
        <v>poisExpXPlotDistr</v>
      </c>
      <c r="AC14" t="str">
        <f>B14&amp;"Draws"</f>
        <v>poisExpXDraws</v>
      </c>
      <c r="AD14" t="str">
        <f>B14&amp;"Latex"</f>
        <v>poisExpXLatex</v>
      </c>
      <c r="AE14" t="str">
        <f t="shared" si="4"/>
        <v>poisExpXChartDomain</v>
      </c>
      <c r="AF14" t="str">
        <f t="shared" si="5"/>
        <v>poisExpXLikelihoodFun</v>
      </c>
    </row>
    <row r="15" spans="1:32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52</v>
      </c>
      <c r="K15" s="1" t="s">
        <v>94</v>
      </c>
      <c r="L15" s="1" t="s">
        <v>37</v>
      </c>
      <c r="M15" s="1" t="s">
        <v>38</v>
      </c>
      <c r="N15" s="1" t="s">
        <v>45</v>
      </c>
      <c r="O15" s="1" t="s">
        <v>91</v>
      </c>
      <c r="P15" s="1" t="s">
        <v>72</v>
      </c>
      <c r="Q15" s="1" t="s">
        <v>78</v>
      </c>
      <c r="R15" s="1">
        <v>-0.25</v>
      </c>
      <c r="S15" s="1">
        <v>1.5</v>
      </c>
      <c r="T15" s="1" t="s">
        <v>126</v>
      </c>
      <c r="U15" s="1" t="s">
        <v>96</v>
      </c>
      <c r="V15">
        <v>0.01</v>
      </c>
      <c r="W15" t="str">
        <f t="shared" si="0"/>
        <v>"&amp;beta;"</v>
      </c>
      <c r="X15" t="str">
        <f>IF(F15=1,"""none""",IF(E15=F15,"""betas""","""fullNorm"""))</f>
        <v>"fullNorm"</v>
      </c>
      <c r="Y15" t="str">
        <f t="shared" si="1"/>
        <v>manyParamSliderMaker(minVal =-0.25, maxVal = 1.5, startVals = c(.25,.2,.25,0), stepVal = 0.01, paramHTML = "&amp;beta;", multi = "fullNorm", sigmaScale =c(-1,2),</v>
      </c>
      <c r="Z15" t="str">
        <f>$B15&amp;"ParamTransform"</f>
        <v>negBinomXParamTransform</v>
      </c>
      <c r="AA15" t="str">
        <f>$B15&amp;"PDF"</f>
        <v>negBinomXPDF</v>
      </c>
      <c r="AB15" t="str">
        <f>B15&amp;"PlotDistr"</f>
        <v>negBinomXPlotDistr</v>
      </c>
      <c r="AC15" t="str">
        <f>B15&amp;"Draws"</f>
        <v>negBinomXDraws</v>
      </c>
      <c r="AD15" t="str">
        <f>B15&amp;"Latex"</f>
        <v>negBinomXLatex</v>
      </c>
      <c r="AE15" t="str">
        <f>$B15&amp;"ChartDomain"</f>
        <v>negBinomXChartDomain</v>
      </c>
      <c r="AF15" t="str">
        <f>$B15&amp;"LikelihoodFun"</f>
        <v>negBinomXLikelihoodFun</v>
      </c>
    </row>
    <row r="16" spans="1:32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48</v>
      </c>
      <c r="K16" s="1" t="s">
        <v>30</v>
      </c>
      <c r="L16" s="1" t="s">
        <v>38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0.25</v>
      </c>
      <c r="S16" s="1">
        <v>1.5</v>
      </c>
      <c r="T16" s="1" t="s">
        <v>64</v>
      </c>
      <c r="U16" s="1" t="s">
        <v>70</v>
      </c>
      <c r="V16">
        <v>0.01</v>
      </c>
      <c r="W16" t="str">
        <f t="shared" si="0"/>
        <v>"&amp;lambda;"</v>
      </c>
      <c r="X16" t="str">
        <f>IF(F16=1,"""none""",IF(E16=F16,"""betas""","""fullNorm"""))</f>
        <v>"none"</v>
      </c>
      <c r="Y16" t="str">
        <f t="shared" si="1"/>
        <v>manyParamSliderMaker(minVal =0.25, maxVal = 1.5, startVals = c(.25), stepVal = 0.01, paramHTML = "&amp;lambda;", multi = "none", sigmaScale =NA,</v>
      </c>
      <c r="Z16" t="str">
        <f t="shared" si="2"/>
        <v>expParamTransform</v>
      </c>
      <c r="AA16" t="str">
        <f t="shared" si="3"/>
        <v>expPDF</v>
      </c>
      <c r="AB16" t="str">
        <f>B16&amp;"PlotDistr"</f>
        <v>expPlotDistr</v>
      </c>
      <c r="AC16" t="str">
        <f>B16&amp;"Draws"</f>
        <v>expDraws</v>
      </c>
      <c r="AD16" t="str">
        <f>B16&amp;"Latex"</f>
        <v>expLatex</v>
      </c>
      <c r="AE16" t="str">
        <f t="shared" si="4"/>
        <v>expChartDomain</v>
      </c>
      <c r="AF16" t="str">
        <f t="shared" si="5"/>
        <v>expLikelihoodFun</v>
      </c>
    </row>
    <row r="17" spans="1:32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-2</v>
      </c>
      <c r="S17" s="1">
        <v>2</v>
      </c>
      <c r="T17" s="1" t="s">
        <v>64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"none"</v>
      </c>
      <c r="Y17" t="str">
        <f t="shared" si="1"/>
        <v>manyParamSliderMaker(minVal =-2, maxVal = 2, startVals = c(.25), stepVal = 0.01, paramHTML = "&amp;beta;", multi = "none", sigmaScale =NA,</v>
      </c>
      <c r="Z17" t="str">
        <f t="shared" si="2"/>
        <v>expExpParamTransform</v>
      </c>
      <c r="AA17" t="str">
        <f t="shared" si="3"/>
        <v>expExpPDF</v>
      </c>
      <c r="AB17" t="str">
        <f>B17&amp;"PlotDistr"</f>
        <v>expExpPlotDistr</v>
      </c>
      <c r="AC17" t="str">
        <f>B17&amp;"Draws"</f>
        <v>expExpDraws</v>
      </c>
      <c r="AD17" t="str">
        <f>B17&amp;"Latex"</f>
        <v>expExpLatex</v>
      </c>
      <c r="AE17" t="str">
        <f t="shared" si="4"/>
        <v>expExpChartDomain</v>
      </c>
      <c r="AF17" t="str">
        <f t="shared" si="5"/>
        <v>expExpLikelihoodFun</v>
      </c>
    </row>
    <row r="18" spans="1:32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78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expExpXParamTransform</v>
      </c>
      <c r="AA18" t="str">
        <f t="shared" si="3"/>
        <v>expExpXPDF</v>
      </c>
      <c r="AB18" t="str">
        <f>B18&amp;"PlotDistr"</f>
        <v>expExpXPlotDistr</v>
      </c>
      <c r="AC18" t="str">
        <f>B18&amp;"Draws"</f>
        <v>expExpXDraws</v>
      </c>
      <c r="AD18" t="str">
        <f>B18&amp;"Latex"</f>
        <v>expExpXLatex</v>
      </c>
      <c r="AE18" t="str">
        <f t="shared" si="4"/>
        <v>expExpXChartDomain</v>
      </c>
      <c r="AF18" t="str">
        <f t="shared" si="5"/>
        <v>expExpXLikelihoodFun</v>
      </c>
    </row>
    <row r="19" spans="1:32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neumayerParamTransform</v>
      </c>
      <c r="AA19" t="str">
        <f t="shared" si="3"/>
        <v>neumayerPDF</v>
      </c>
      <c r="AB19" t="str">
        <f t="shared" ref="AB19" si="17">B19&amp;"PlotDistr"</f>
        <v>neumayerPlotDistr</v>
      </c>
      <c r="AC19" t="str">
        <f t="shared" ref="AC19" si="18">B19&amp;"Draws"</f>
        <v>neumayerDraws</v>
      </c>
      <c r="AD19" t="str">
        <f t="shared" ref="AD19" si="19">B19&amp;"Latex"</f>
        <v>neumayerLatex</v>
      </c>
      <c r="AE19" t="str">
        <f t="shared" si="4"/>
        <v>neumayerChartDomain</v>
      </c>
      <c r="AF19" t="str">
        <f t="shared" si="5"/>
        <v>neumayerLikelihoodFun</v>
      </c>
    </row>
    <row r="20" spans="1:32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48</v>
      </c>
      <c r="K20" s="1" t="s">
        <v>28</v>
      </c>
      <c r="L20" s="1" t="s">
        <v>37</v>
      </c>
      <c r="M20" s="1" t="s">
        <v>38</v>
      </c>
      <c r="N20" s="1" t="s">
        <v>45</v>
      </c>
      <c r="O20" s="1" t="s">
        <v>81</v>
      </c>
      <c r="P20" s="1" t="s">
        <v>80</v>
      </c>
      <c r="Q20" s="1" t="s">
        <v>132</v>
      </c>
      <c r="R20" s="1">
        <v>-0.5</v>
      </c>
      <c r="S20" s="1">
        <v>0.5</v>
      </c>
      <c r="T20" s="1" t="s">
        <v>65</v>
      </c>
      <c r="U20" s="1" t="s">
        <v>70</v>
      </c>
      <c r="V20">
        <v>0.01</v>
      </c>
      <c r="W20" t="str">
        <f t="shared" si="0"/>
        <v>"&amp;beta;"</v>
      </c>
      <c r="X20" t="str">
        <f>IF(F20=1,"""none""",IF(E20=F20,"""betas""","""fullNorm"""))</f>
        <v>"betas"</v>
      </c>
      <c r="Y20" t="str">
        <f t="shared" si="1"/>
        <v>manyParamSliderMaker(minVal =-0.5, maxVal = 0.5, startVals = c(.2, .1, -.2), stepVal = 0.01, paramHTML = "&amp;beta;", multi = "betas", sigmaScale =NA,</v>
      </c>
      <c r="Z20" t="str">
        <f t="shared" si="2"/>
        <v>drehJenParamTransform</v>
      </c>
      <c r="AA20" t="str">
        <f t="shared" si="3"/>
        <v>drehJenPDF</v>
      </c>
      <c r="AB20" t="str">
        <f>B20&amp;"PlotDistr"</f>
        <v>drehJenPlotDistr</v>
      </c>
      <c r="AC20" t="str">
        <f>B20&amp;"Draws"</f>
        <v>drehJenDraws</v>
      </c>
      <c r="AD20" t="str">
        <f>B20&amp;"Latex"</f>
        <v>drehJenLatex</v>
      </c>
      <c r="AE20" t="str">
        <f t="shared" si="4"/>
        <v>drehJenChartDomain</v>
      </c>
      <c r="AF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2021-10-24T23:06:40Z</dcterms:modified>
</cp:coreProperties>
</file>