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greb\Downloads\Docs\Classes\Gov2001\App\probSimulator\"/>
    </mc:Choice>
  </mc:AlternateContent>
  <xr:revisionPtr revIDLastSave="0" documentId="13_ncr:1_{EA8C33DD-51BC-499E-981C-F017CDB79072}" xr6:coauthVersionLast="47" xr6:coauthVersionMax="47" xr10:uidLastSave="{00000000-0000-0000-0000-000000000000}"/>
  <bookViews>
    <workbookView xWindow="-120" yWindow="-120" windowWidth="29040" windowHeight="15840" xr2:uid="{EE83A7B5-564E-4C96-948F-97A222FEA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N7" i="1"/>
  <c r="Q7" i="1"/>
  <c r="R7" i="1"/>
  <c r="S7" i="1"/>
  <c r="T7" i="1"/>
  <c r="U7" i="1"/>
  <c r="V7" i="1"/>
  <c r="Q3" i="1"/>
  <c r="Q4" i="1"/>
  <c r="Q5" i="1"/>
  <c r="Q6" i="1"/>
  <c r="Q8" i="1"/>
  <c r="Q9" i="1"/>
  <c r="Q10" i="1"/>
  <c r="Q11" i="1"/>
  <c r="Q12" i="1"/>
  <c r="Q13" i="1"/>
  <c r="Q14" i="1"/>
  <c r="Q15" i="1"/>
  <c r="Q2" i="1"/>
  <c r="N12" i="1"/>
  <c r="R12" i="1"/>
  <c r="S12" i="1"/>
  <c r="T12" i="1"/>
  <c r="U12" i="1"/>
  <c r="V12" i="1"/>
  <c r="N15" i="1"/>
  <c r="R15" i="1"/>
  <c r="S15" i="1"/>
  <c r="T15" i="1"/>
  <c r="U15" i="1"/>
  <c r="V15" i="1"/>
  <c r="V3" i="1"/>
  <c r="V4" i="1"/>
  <c r="V5" i="1"/>
  <c r="V6" i="1"/>
  <c r="V8" i="1"/>
  <c r="V9" i="1"/>
  <c r="V10" i="1"/>
  <c r="V11" i="1"/>
  <c r="V13" i="1"/>
  <c r="V14" i="1"/>
  <c r="V2" i="1"/>
  <c r="U3" i="1"/>
  <c r="U4" i="1"/>
  <c r="U5" i="1"/>
  <c r="U6" i="1"/>
  <c r="U8" i="1"/>
  <c r="U9" i="1"/>
  <c r="U10" i="1"/>
  <c r="U11" i="1"/>
  <c r="U13" i="1"/>
  <c r="U14" i="1"/>
  <c r="U2" i="1"/>
  <c r="T3" i="1"/>
  <c r="T4" i="1"/>
  <c r="T5" i="1"/>
  <c r="T6" i="1"/>
  <c r="T8" i="1"/>
  <c r="T9" i="1"/>
  <c r="T10" i="1"/>
  <c r="T11" i="1"/>
  <c r="T13" i="1"/>
  <c r="T14" i="1"/>
  <c r="T2" i="1"/>
  <c r="S3" i="1"/>
  <c r="S4" i="1"/>
  <c r="S5" i="1"/>
  <c r="S6" i="1"/>
  <c r="S8" i="1"/>
  <c r="S9" i="1"/>
  <c r="S10" i="1"/>
  <c r="S11" i="1"/>
  <c r="S13" i="1"/>
  <c r="S14" i="1"/>
  <c r="S2" i="1"/>
  <c r="R3" i="1"/>
  <c r="R4" i="1"/>
  <c r="R5" i="1"/>
  <c r="R6" i="1"/>
  <c r="R8" i="1"/>
  <c r="R9" i="1"/>
  <c r="R10" i="1"/>
  <c r="R11" i="1"/>
  <c r="R13" i="1"/>
  <c r="R14" i="1"/>
  <c r="R2" i="1"/>
  <c r="N3" i="1"/>
  <c r="N4" i="1"/>
  <c r="N5" i="1"/>
  <c r="N6" i="1"/>
  <c r="N8" i="1"/>
  <c r="N9" i="1"/>
  <c r="N10" i="1"/>
  <c r="N11" i="1"/>
  <c r="N13" i="1"/>
  <c r="N14" i="1"/>
  <c r="N2" i="1"/>
</calcChain>
</file>

<file path=xl/sharedStrings.xml><?xml version="1.0" encoding="utf-8"?>
<sst xmlns="http://schemas.openxmlformats.org/spreadsheetml/2006/main" count="177" uniqueCount="87">
  <si>
    <t>Bernoulli-Pi</t>
  </si>
  <si>
    <t>Bernoulli-Logit</t>
  </si>
  <si>
    <t>Bernoulli-Logit-X</t>
  </si>
  <si>
    <t>Stylized-Normal</t>
  </si>
  <si>
    <t>Stylized-Normal-X</t>
  </si>
  <si>
    <t>Log-Normal</t>
  </si>
  <si>
    <t>Log-Normal-X</t>
  </si>
  <si>
    <t>Poisson</t>
  </si>
  <si>
    <t>Exponential</t>
  </si>
  <si>
    <t>Bernoulli</t>
  </si>
  <si>
    <t>Normal</t>
  </si>
  <si>
    <t>sliderList</t>
  </si>
  <si>
    <t>shortName</t>
  </si>
  <si>
    <t>bern</t>
  </si>
  <si>
    <t>pois</t>
  </si>
  <si>
    <t>index</t>
  </si>
  <si>
    <t>bernLogit</t>
  </si>
  <si>
    <t>bernLogitX</t>
  </si>
  <si>
    <t>styNorm</t>
  </si>
  <si>
    <t>logNorm</t>
  </si>
  <si>
    <t>logNormX</t>
  </si>
  <si>
    <t>poisExp</t>
  </si>
  <si>
    <t>exp</t>
  </si>
  <si>
    <t>expExp</t>
  </si>
  <si>
    <t>distrGroups</t>
  </si>
  <si>
    <t>distrList</t>
  </si>
  <si>
    <t>nVarList</t>
  </si>
  <si>
    <t>marginalsChoicesList</t>
  </si>
  <si>
    <t>distrPlotList</t>
  </si>
  <si>
    <t>MLEList</t>
  </si>
  <si>
    <t>dataprintList</t>
  </si>
  <si>
    <t>randomDrawList</t>
  </si>
  <si>
    <t>latexList</t>
  </si>
  <si>
    <t>intPrintHelper</t>
  </si>
  <si>
    <t>decPrintHelper</t>
  </si>
  <si>
    <t>chartDomain</t>
  </si>
  <si>
    <t>likelihoodFun</t>
  </si>
  <si>
    <t>paramName</t>
  </si>
  <si>
    <t>Beta</t>
  </si>
  <si>
    <t>Pi</t>
  </si>
  <si>
    <t>Lambda</t>
  </si>
  <si>
    <t>poisExpX</t>
  </si>
  <si>
    <t>expExpX</t>
  </si>
  <si>
    <t>Exponential-Exp</t>
  </si>
  <si>
    <t>Exponential-Exp-X</t>
  </si>
  <si>
    <t>Poisson-Exp</t>
  </si>
  <si>
    <t>Poisson-Exp-X</t>
  </si>
  <si>
    <t>styNormX</t>
  </si>
  <si>
    <t>transformFunList</t>
  </si>
  <si>
    <t>paramTex</t>
  </si>
  <si>
    <t>\pi</t>
  </si>
  <si>
    <t>\beta</t>
  </si>
  <si>
    <t>\lambda</t>
  </si>
  <si>
    <t>metaParamTex</t>
  </si>
  <si>
    <t>\mu</t>
  </si>
  <si>
    <t>QOIList</t>
  </si>
  <si>
    <t>list("Predicted Values", "Expected Values", "Probability Y &gt; 1")</t>
  </si>
  <si>
    <t>simXAxis_param</t>
  </si>
  <si>
    <t>list("Predicted Values", "Expected Values", "Sim. Parameter")</t>
  </si>
  <si>
    <t>list("Predicted Values", "Expected Values", "Probability Y &gt; 1", "Sim. Parameter")</t>
  </si>
  <si>
    <t>$ \\tilde{E}(y) = \\tilde{\\pi} = \\tilde{Pr}(Y=1)$</t>
  </si>
  <si>
    <t>$ \\tilde{E}(y) =\\tilde{\\pi} = \\tilde{Pr}(Y=1)$</t>
  </si>
  <si>
    <t>$ \\tilde{E}(y)$</t>
  </si>
  <si>
    <t>list("Predicted Values", "Expected Values")</t>
  </si>
  <si>
    <t>list("Bernoulli-Pi","Bernoulli-Logit", "Bernoulli-Logit-X")</t>
  </si>
  <si>
    <t>list("Poisson", "Poisson-Exp", "Poisson-Exp-X")</t>
  </si>
  <si>
    <t>assumedDistrChoices</t>
  </si>
  <si>
    <t>list("Stylized-Normal","Stylized-Normal-X")</t>
  </si>
  <si>
    <t>Normal-X</t>
  </si>
  <si>
    <t>fullNormX</t>
  </si>
  <si>
    <t>nCovarList</t>
  </si>
  <si>
    <t>$ \\tilde{E}(y) =\\tilde{\\mu} = \\bar{Y}$</t>
  </si>
  <si>
    <t>$ \\tilde{E}(y) =\\tilde{\\lambda} = \\bar{Y}$</t>
  </si>
  <si>
    <t>optimMethod</t>
  </si>
  <si>
    <t>Nelder-Mead</t>
  </si>
  <si>
    <t>SANN</t>
  </si>
  <si>
    <t>list("Bernoulli-Logit","Bernoulli-Pi", "Bernoulli-Logit-X")</t>
  </si>
  <si>
    <t>list("Bernoulli-Logit-X","Bernoulli-Pi","Bernoulli-Logit", "Bernoulli-Logit-X")</t>
  </si>
  <si>
    <t>list("Stylized-Normal-X","Stylized-Normal")</t>
  </si>
  <si>
    <t>list("Normal-X", "Stylized-Normal-X","Stylized-Normal")</t>
  </si>
  <si>
    <t>list("Log-Normal","Stylized-Normal","Stylized-Normal-X")</t>
  </si>
  <si>
    <t>list("Log-Normal_X","Stylized-Normal","Stylized-Normal-X")</t>
  </si>
  <si>
    <t>list("Poisson-Exp", "Poisson", "Poisson-Exp-X")</t>
  </si>
  <si>
    <t>list("Poisson-Exp-X", "Poisson", "Poisson-Exp")</t>
  </si>
  <si>
    <t>list("Exponential", "Stylized-Normal","Stylized-Normal-X","Log-Normal", "Log-Normal-X","Exponential-Exp", "Exponential-Exp-X")</t>
  </si>
  <si>
    <t>list("Exponential-Exp","Stylized-Normal","Stylized-Normal-X","Log-Normal", "Log-Normal-X","Exponential",  "Exponential-Exp-X")</t>
  </si>
  <si>
    <t>list( "Exponential-Exp-X","Stylized-Normal","Stylized-Normal-X","Log-Normal", "Log-Normal-X","Exponential", "Exponential-Exp")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</si>
</sst>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6C39-8581-483B-B5D6-1BA873560E18}">
  <dimension ref="A1:W15"/>
  <sheetViews>
    <sheetView tabSelected="1" zoomScale="85" zoomScaleNormal="85" workbookViewId="0">
      <selection activeCell="I15" sqref="I15"/>
    </sheetView>
  </sheetViews>
  <sheetFormatPr defaultRowHeight="15" x14ac:dyDescent="0.25"/>
  <cols>
    <col min="1" max="1" width="6" bestFit="1" customWidth="1"/>
    <col min="2" max="2" width="10.85546875" bestFit="1" customWidth="1"/>
    <col min="3" max="3" width="23.28515625" bestFit="1" customWidth="1"/>
    <col min="4" max="4" width="11.5703125" bestFit="1" customWidth="1"/>
    <col min="5" max="5" width="8.140625" bestFit="1" customWidth="1"/>
    <col min="6" max="6" width="8.140625" customWidth="1"/>
    <col min="7" max="7" width="15.5703125" customWidth="1"/>
    <col min="8" max="8" width="14.5703125" bestFit="1" customWidth="1"/>
    <col min="9" max="9" width="14.5703125" customWidth="1"/>
    <col min="14" max="14" width="16" bestFit="1" customWidth="1"/>
    <col min="15" max="15" width="16" customWidth="1"/>
    <col min="16" max="16" width="26" bestFit="1" customWidth="1"/>
    <col min="17" max="17" width="26" customWidth="1"/>
    <col min="18" max="18" width="18.7109375" bestFit="1" customWidth="1"/>
    <col min="19" max="19" width="16.28515625" bestFit="1" customWidth="1"/>
    <col min="20" max="20" width="15.5703125" bestFit="1" customWidth="1"/>
    <col min="21" max="22" width="15.5703125" customWidth="1"/>
  </cols>
  <sheetData>
    <row r="1" spans="1:23" x14ac:dyDescent="0.25">
      <c r="A1" t="s">
        <v>15</v>
      </c>
      <c r="B1" t="s">
        <v>12</v>
      </c>
      <c r="C1" t="s">
        <v>25</v>
      </c>
      <c r="D1" t="s">
        <v>24</v>
      </c>
      <c r="E1" t="s">
        <v>26</v>
      </c>
      <c r="F1" t="s">
        <v>70</v>
      </c>
      <c r="G1" t="s">
        <v>37</v>
      </c>
      <c r="H1" t="s">
        <v>30</v>
      </c>
      <c r="I1" t="s">
        <v>66</v>
      </c>
      <c r="J1" t="s">
        <v>57</v>
      </c>
      <c r="K1" t="s">
        <v>49</v>
      </c>
      <c r="L1" t="s">
        <v>53</v>
      </c>
      <c r="M1" t="s">
        <v>55</v>
      </c>
      <c r="N1" t="s">
        <v>11</v>
      </c>
      <c r="O1" t="s">
        <v>73</v>
      </c>
      <c r="P1" t="s">
        <v>27</v>
      </c>
      <c r="Q1" t="s">
        <v>48</v>
      </c>
      <c r="R1" t="s">
        <v>28</v>
      </c>
      <c r="S1" t="s">
        <v>31</v>
      </c>
      <c r="T1" t="s">
        <v>32</v>
      </c>
      <c r="U1" t="s">
        <v>35</v>
      </c>
      <c r="V1" t="s">
        <v>36</v>
      </c>
      <c r="W1" t="s">
        <v>29</v>
      </c>
    </row>
    <row r="2" spans="1:23" x14ac:dyDescent="0.25">
      <c r="A2">
        <v>1</v>
      </c>
      <c r="B2" s="1" t="s">
        <v>13</v>
      </c>
      <c r="C2" s="1" t="s">
        <v>0</v>
      </c>
      <c r="D2" s="1" t="s">
        <v>9</v>
      </c>
      <c r="E2" s="1">
        <v>1</v>
      </c>
      <c r="F2" s="1">
        <v>1</v>
      </c>
      <c r="G2" s="1" t="s">
        <v>39</v>
      </c>
      <c r="H2" s="1" t="s">
        <v>33</v>
      </c>
      <c r="I2" s="1" t="s">
        <v>64</v>
      </c>
      <c r="J2" s="1" t="s">
        <v>60</v>
      </c>
      <c r="K2" s="1" t="s">
        <v>50</v>
      </c>
      <c r="L2" s="1" t="s">
        <v>50</v>
      </c>
      <c r="M2" s="1" t="s">
        <v>58</v>
      </c>
      <c r="N2" s="1" t="str">
        <f>B2&amp;"Slider"</f>
        <v>bernSlider</v>
      </c>
      <c r="O2" s="1" t="s">
        <v>74</v>
      </c>
      <c r="P2" t="str">
        <f>IF(E2=1,"c()", IF(E2=3,"c(""Beta0"", ""Beta1"", ""Beta2"")","c(""Beta0"", ""Beta1"", ""Beta2"",""Sigma"")"))</f>
        <v>c()</v>
      </c>
      <c r="Q2" t="str">
        <f>$B2&amp;"ParamTransform"</f>
        <v>bernParamTransform</v>
      </c>
      <c r="R2" t="str">
        <f t="shared" ref="R2:R15" si="0">B2&amp;"PlotDistr"</f>
        <v>bernPlotDistr</v>
      </c>
      <c r="S2" t="str">
        <f t="shared" ref="S2:S15" si="1">B2&amp;"Draws"</f>
        <v>bernDraws</v>
      </c>
      <c r="T2" t="str">
        <f t="shared" ref="T2:T15" si="2">B2&amp;"Latex"</f>
        <v>bernLatex</v>
      </c>
      <c r="U2" t="str">
        <f>$B2&amp;"ChartDomain"</f>
        <v>bernChartDomain</v>
      </c>
      <c r="V2" t="str">
        <f>$B2&amp;"LikelihoodFun"</f>
        <v>bernLikelihoodFun</v>
      </c>
      <c r="W2" t="str">
        <f>"function(outcome, xVals, margNum){MLEstimator(outcome = outcome, chartDomain = "&amp;U2&amp;", likelihoodFun = "&amp;V2&amp;" , paramName = """&amp;G2&amp;""",  xVals = xVals, margNum = margNum, "&amp;"optimMethod = """&amp;O2&amp;""")}"</f>
        <v>function(outcome, xVals, margNum){MLEstimator(outcome = outcome, chartDomain = bernChartDomain, likelihoodFun = bernLikelihoodFun , paramName = "Pi",  xVals = xVals, margNum = margNum, optimMethod = "Nelder-Mead")}</v>
      </c>
    </row>
    <row r="3" spans="1:23" x14ac:dyDescent="0.25">
      <c r="A3">
        <v>2</v>
      </c>
      <c r="B3" s="1" t="s">
        <v>16</v>
      </c>
      <c r="C3" s="1" t="s">
        <v>1</v>
      </c>
      <c r="D3" s="1" t="s">
        <v>9</v>
      </c>
      <c r="E3" s="1">
        <v>1</v>
      </c>
      <c r="F3" s="1">
        <v>1</v>
      </c>
      <c r="G3" s="1" t="s">
        <v>38</v>
      </c>
      <c r="H3" s="1" t="s">
        <v>33</v>
      </c>
      <c r="I3" s="1" t="s">
        <v>76</v>
      </c>
      <c r="J3" s="1" t="s">
        <v>61</v>
      </c>
      <c r="K3" s="1" t="s">
        <v>51</v>
      </c>
      <c r="L3" s="1" t="s">
        <v>50</v>
      </c>
      <c r="M3" s="1" t="s">
        <v>58</v>
      </c>
      <c r="N3" s="1" t="str">
        <f t="shared" ref="N3:N14" si="3">B3&amp;"Slider"</f>
        <v>bernLogitSlider</v>
      </c>
      <c r="O3" s="1" t="s">
        <v>74</v>
      </c>
      <c r="P3" t="str">
        <f t="shared" ref="P3:P15" si="4">IF(E3=1,"c()", IF(E3=3,"c(""Beta0"", ""Beta1"", ""Beta2"")","c(""Beta0"", ""Beta1"", ""Beta2"",""Sigma"")"))</f>
        <v>c()</v>
      </c>
      <c r="Q3" t="str">
        <f t="shared" ref="Q3:Q15" si="5">$B3&amp;"ParamTransform"</f>
        <v>bernLogitParamTransform</v>
      </c>
      <c r="R3" t="str">
        <f t="shared" si="0"/>
        <v>bernLogitPlotDistr</v>
      </c>
      <c r="S3" t="str">
        <f t="shared" si="1"/>
        <v>bernLogitDraws</v>
      </c>
      <c r="T3" t="str">
        <f t="shared" si="2"/>
        <v>bernLogitLatex</v>
      </c>
      <c r="U3" t="str">
        <f t="shared" ref="U3:U15" si="6">$B3&amp;"ChartDomain"</f>
        <v>bernLogitChartDomain</v>
      </c>
      <c r="V3" t="str">
        <f t="shared" ref="V3:V15" si="7">$B3&amp;"LikelihoodFun"</f>
        <v>bernLogitLikelihoodFun</v>
      </c>
      <c r="W3" t="str">
        <f t="shared" ref="W3:W15" si="8">"function(outcome, xVals, margNum){MLEstimator(outcome = outcome, chartDomain = "&amp;U3&amp;", likelihoodFun = "&amp;V3&amp;" , paramName = """&amp;G3&amp;""",  xVals = xVals, margNum = margNum, "&amp;"optimMethod = """&amp;O3&amp;""")}"</f>
        <v>function(outcome, xVals, margNum){MLEstimator(outcome = outcome, chartDomain = bernLogitChartDomain, likelihoodFun = bernLogitLikelihoodFun , paramName = "Beta",  xVals = xVals, margNum = margNum, optimMethod = "Nelder-Mead")}</v>
      </c>
    </row>
    <row r="4" spans="1:23" x14ac:dyDescent="0.25">
      <c r="A4">
        <v>3</v>
      </c>
      <c r="B4" s="1" t="s">
        <v>17</v>
      </c>
      <c r="C4" s="1" t="s">
        <v>2</v>
      </c>
      <c r="D4" s="1" t="s">
        <v>9</v>
      </c>
      <c r="E4" s="1">
        <v>3</v>
      </c>
      <c r="F4" s="1">
        <v>3</v>
      </c>
      <c r="G4" s="1" t="s">
        <v>38</v>
      </c>
      <c r="H4" s="1" t="s">
        <v>33</v>
      </c>
      <c r="I4" s="1" t="s">
        <v>77</v>
      </c>
      <c r="J4" s="1" t="s">
        <v>61</v>
      </c>
      <c r="K4" s="1" t="s">
        <v>51</v>
      </c>
      <c r="L4" s="1" t="s">
        <v>50</v>
      </c>
      <c r="M4" s="1" t="s">
        <v>58</v>
      </c>
      <c r="N4" s="1" t="str">
        <f t="shared" si="3"/>
        <v>bernLogitXSlider</v>
      </c>
      <c r="O4" s="1" t="s">
        <v>74</v>
      </c>
      <c r="P4" t="str">
        <f t="shared" si="4"/>
        <v>c("Beta0", "Beta1", "Beta2")</v>
      </c>
      <c r="Q4" t="str">
        <f t="shared" si="5"/>
        <v>bernLogitXParamTransform</v>
      </c>
      <c r="R4" t="str">
        <f t="shared" si="0"/>
        <v>bernLogitXPlotDistr</v>
      </c>
      <c r="S4" t="str">
        <f t="shared" si="1"/>
        <v>bernLogitXDraws</v>
      </c>
      <c r="T4" t="str">
        <f t="shared" si="2"/>
        <v>bernLogitXLatex</v>
      </c>
      <c r="U4" t="str">
        <f t="shared" si="6"/>
        <v>bernLogitXChartDomain</v>
      </c>
      <c r="V4" t="str">
        <f t="shared" si="7"/>
        <v>bernLogitXLikelihoodFun</v>
      </c>
      <c r="W4" t="str">
        <f t="shared" si="8"/>
        <v>function(outcome, xVals, margNum){MLEstimator(outcome = outcome, chartDomain = bernLogitXChartDomain, likelihoodFun = bernLogitXLikelihoodFun , paramName = "Beta",  xVals = xVals, margNum = margNum, optimMethod = "Nelder-Mead")}</v>
      </c>
    </row>
    <row r="5" spans="1:23" x14ac:dyDescent="0.25">
      <c r="A5">
        <v>4</v>
      </c>
      <c r="B5" s="1" t="s">
        <v>18</v>
      </c>
      <c r="C5" s="1" t="s">
        <v>3</v>
      </c>
      <c r="D5" s="1" t="s">
        <v>10</v>
      </c>
      <c r="E5" s="1">
        <v>1</v>
      </c>
      <c r="F5" s="1">
        <v>1</v>
      </c>
      <c r="G5" s="1" t="s">
        <v>38</v>
      </c>
      <c r="H5" s="1" t="s">
        <v>34</v>
      </c>
      <c r="I5" s="1" t="s">
        <v>67</v>
      </c>
      <c r="J5" s="1" t="s">
        <v>71</v>
      </c>
      <c r="K5" s="1" t="s">
        <v>51</v>
      </c>
      <c r="L5" s="1" t="s">
        <v>54</v>
      </c>
      <c r="M5" s="1" t="s">
        <v>59</v>
      </c>
      <c r="N5" s="1" t="str">
        <f t="shared" si="3"/>
        <v>styNormSlider</v>
      </c>
      <c r="O5" s="1" t="s">
        <v>74</v>
      </c>
      <c r="P5" t="str">
        <f t="shared" si="4"/>
        <v>c()</v>
      </c>
      <c r="Q5" t="str">
        <f t="shared" si="5"/>
        <v>styNormParamTransform</v>
      </c>
      <c r="R5" t="str">
        <f t="shared" si="0"/>
        <v>styNormPlotDistr</v>
      </c>
      <c r="S5" t="str">
        <f t="shared" si="1"/>
        <v>styNormDraws</v>
      </c>
      <c r="T5" t="str">
        <f t="shared" si="2"/>
        <v>styNormLatex</v>
      </c>
      <c r="U5" t="str">
        <f t="shared" si="6"/>
        <v>styNormChartDomain</v>
      </c>
      <c r="V5" t="str">
        <f t="shared" si="7"/>
        <v>styNormLikelihoodFun</v>
      </c>
      <c r="W5" t="str">
        <f t="shared" si="8"/>
        <v>function(outcome, xVals, margNum){MLEstimator(outcome = outcome, chartDomain = styNormChartDomain, likelihoodFun = styNormLikelihoodFun , paramName = "Beta",  xVals = xVals, margNum = margNum, optimMethod = "Nelder-Mead")}</v>
      </c>
    </row>
    <row r="6" spans="1:23" x14ac:dyDescent="0.25">
      <c r="A6">
        <v>5</v>
      </c>
      <c r="B6" s="1" t="s">
        <v>47</v>
      </c>
      <c r="C6" s="1" t="s">
        <v>4</v>
      </c>
      <c r="D6" s="1" t="s">
        <v>10</v>
      </c>
      <c r="E6" s="1">
        <v>3</v>
      </c>
      <c r="F6" s="1">
        <v>3</v>
      </c>
      <c r="G6" s="1" t="s">
        <v>38</v>
      </c>
      <c r="H6" s="1" t="s">
        <v>34</v>
      </c>
      <c r="I6" s="1" t="s">
        <v>78</v>
      </c>
      <c r="J6" s="1" t="s">
        <v>71</v>
      </c>
      <c r="K6" s="1" t="s">
        <v>51</v>
      </c>
      <c r="L6" s="1" t="s">
        <v>54</v>
      </c>
      <c r="M6" s="1" t="s">
        <v>59</v>
      </c>
      <c r="N6" s="1" t="str">
        <f t="shared" si="3"/>
        <v>styNormXSlider</v>
      </c>
      <c r="O6" s="1" t="s">
        <v>74</v>
      </c>
      <c r="P6" t="str">
        <f t="shared" si="4"/>
        <v>c("Beta0", "Beta1", "Beta2")</v>
      </c>
      <c r="Q6" t="str">
        <f t="shared" si="5"/>
        <v>styNormXParamTransform</v>
      </c>
      <c r="R6" t="str">
        <f t="shared" si="0"/>
        <v>styNormXPlotDistr</v>
      </c>
      <c r="S6" t="str">
        <f t="shared" si="1"/>
        <v>styNormXDraws</v>
      </c>
      <c r="T6" t="str">
        <f t="shared" si="2"/>
        <v>styNormXLatex</v>
      </c>
      <c r="U6" t="str">
        <f t="shared" si="6"/>
        <v>styNormXChartDomain</v>
      </c>
      <c r="V6" t="str">
        <f t="shared" si="7"/>
        <v>styNormXLikelihoodFun</v>
      </c>
      <c r="W6" t="str">
        <f t="shared" si="8"/>
        <v>function(outcome, xVals, margNum){MLEstimator(outcome = outcome, chartDomain = styNormXChartDomain, likelihoodFun = styNormXLikelihoodFun , paramName = "Beta",  xVals = xVals, margNum = margNum, optimMethod = "Nelder-Mead")}</v>
      </c>
    </row>
    <row r="7" spans="1:23" x14ac:dyDescent="0.25">
      <c r="A7">
        <v>6</v>
      </c>
      <c r="B7" s="1" t="s">
        <v>69</v>
      </c>
      <c r="C7" s="1" t="s">
        <v>68</v>
      </c>
      <c r="D7" s="1" t="s">
        <v>10</v>
      </c>
      <c r="E7" s="1">
        <v>4</v>
      </c>
      <c r="F7" s="1">
        <v>3</v>
      </c>
      <c r="G7" s="1" t="s">
        <v>38</v>
      </c>
      <c r="H7" s="1" t="s">
        <v>34</v>
      </c>
      <c r="I7" s="1" t="s">
        <v>79</v>
      </c>
      <c r="J7" s="1" t="s">
        <v>71</v>
      </c>
      <c r="K7" s="1" t="s">
        <v>51</v>
      </c>
      <c r="L7" s="1" t="s">
        <v>54</v>
      </c>
      <c r="M7" s="1" t="s">
        <v>59</v>
      </c>
      <c r="N7" s="1" t="str">
        <f t="shared" si="3"/>
        <v>fullNormXSlider</v>
      </c>
      <c r="O7" s="1" t="s">
        <v>75</v>
      </c>
      <c r="P7" t="str">
        <f t="shared" si="4"/>
        <v>c("Beta0", "Beta1", "Beta2","Sigma")</v>
      </c>
      <c r="Q7" t="str">
        <f t="shared" si="5"/>
        <v>fullNormXParamTransform</v>
      </c>
      <c r="R7" t="str">
        <f t="shared" si="0"/>
        <v>fullNormXPlotDistr</v>
      </c>
      <c r="S7" t="str">
        <f t="shared" si="1"/>
        <v>fullNormXDraws</v>
      </c>
      <c r="T7" t="str">
        <f t="shared" si="2"/>
        <v>fullNormXLatex</v>
      </c>
      <c r="U7" t="str">
        <f t="shared" si="6"/>
        <v>fullNormXChartDomain</v>
      </c>
      <c r="V7" t="str">
        <f t="shared" si="7"/>
        <v>fullNormXLikelihoodFun</v>
      </c>
      <c r="W7" t="str">
        <f t="shared" si="8"/>
        <v>function(outcome, xVals, margNum){MLEstimator(outcome = outcome, chartDomain = fullNormXChartDomain, likelihoodFun = fullNormXLikelihoodFun , paramName = "Beta",  xVals = xVals, margNum = margNum, optimMethod = "SANN")}</v>
      </c>
    </row>
    <row r="8" spans="1:23" x14ac:dyDescent="0.25">
      <c r="A8">
        <v>7</v>
      </c>
      <c r="B8" s="1" t="s">
        <v>19</v>
      </c>
      <c r="C8" s="1" t="s">
        <v>5</v>
      </c>
      <c r="D8" s="1" t="s">
        <v>5</v>
      </c>
      <c r="E8" s="1">
        <v>1</v>
      </c>
      <c r="F8" s="1">
        <v>1</v>
      </c>
      <c r="G8" s="1" t="s">
        <v>38</v>
      </c>
      <c r="H8" s="1" t="s">
        <v>34</v>
      </c>
      <c r="I8" s="1" t="s">
        <v>80</v>
      </c>
      <c r="J8" s="1" t="s">
        <v>62</v>
      </c>
      <c r="K8" s="1" t="s">
        <v>51</v>
      </c>
      <c r="L8" s="1" t="s">
        <v>54</v>
      </c>
      <c r="M8" s="1" t="s">
        <v>56</v>
      </c>
      <c r="N8" s="1" t="str">
        <f t="shared" si="3"/>
        <v>logNormSlider</v>
      </c>
      <c r="O8" s="1" t="s">
        <v>74</v>
      </c>
      <c r="P8" t="str">
        <f t="shared" si="4"/>
        <v>c()</v>
      </c>
      <c r="Q8" t="str">
        <f t="shared" si="5"/>
        <v>logNormParamTransform</v>
      </c>
      <c r="R8" t="str">
        <f t="shared" si="0"/>
        <v>logNormPlotDistr</v>
      </c>
      <c r="S8" t="str">
        <f t="shared" si="1"/>
        <v>logNormDraws</v>
      </c>
      <c r="T8" t="str">
        <f t="shared" si="2"/>
        <v>logNormLatex</v>
      </c>
      <c r="U8" t="str">
        <f t="shared" si="6"/>
        <v>logNormChartDomain</v>
      </c>
      <c r="V8" t="str">
        <f t="shared" si="7"/>
        <v>logNormLikelihoodFun</v>
      </c>
      <c r="W8" t="str">
        <f t="shared" si="8"/>
        <v>function(outcome, xVals, margNum){MLEstimator(outcome = outcome, chartDomain = logNormChartDomain, likelihoodFun = logNormLikelihoodFun , paramName = "Beta",  xVals = xVals, margNum = margNum, optimMethod = "Nelder-Mead")}</v>
      </c>
    </row>
    <row r="9" spans="1:23" x14ac:dyDescent="0.25">
      <c r="A9">
        <v>8</v>
      </c>
      <c r="B9" s="1" t="s">
        <v>20</v>
      </c>
      <c r="C9" s="1" t="s">
        <v>6</v>
      </c>
      <c r="D9" s="1" t="s">
        <v>5</v>
      </c>
      <c r="E9" s="1">
        <v>3</v>
      </c>
      <c r="F9" s="1">
        <v>3</v>
      </c>
      <c r="G9" s="1" t="s">
        <v>38</v>
      </c>
      <c r="H9" s="1" t="s">
        <v>34</v>
      </c>
      <c r="I9" s="1" t="s">
        <v>81</v>
      </c>
      <c r="J9" s="1" t="s">
        <v>62</v>
      </c>
      <c r="K9" s="1" t="s">
        <v>51</v>
      </c>
      <c r="L9" s="1" t="s">
        <v>54</v>
      </c>
      <c r="M9" s="1" t="s">
        <v>63</v>
      </c>
      <c r="N9" s="1" t="str">
        <f t="shared" si="3"/>
        <v>logNormXSlider</v>
      </c>
      <c r="O9" s="1" t="s">
        <v>74</v>
      </c>
      <c r="P9" t="str">
        <f t="shared" si="4"/>
        <v>c("Beta0", "Beta1", "Beta2")</v>
      </c>
      <c r="Q9" t="str">
        <f t="shared" si="5"/>
        <v>logNormXParamTransform</v>
      </c>
      <c r="R9" t="str">
        <f t="shared" si="0"/>
        <v>logNormXPlotDistr</v>
      </c>
      <c r="S9" t="str">
        <f t="shared" si="1"/>
        <v>logNormXDraws</v>
      </c>
      <c r="T9" t="str">
        <f t="shared" si="2"/>
        <v>logNormXLatex</v>
      </c>
      <c r="U9" t="str">
        <f t="shared" si="6"/>
        <v>logNormXChartDomain</v>
      </c>
      <c r="V9" t="str">
        <f t="shared" si="7"/>
        <v>logNormXLikelihoodFun</v>
      </c>
      <c r="W9" t="str">
        <f t="shared" si="8"/>
        <v>function(outcome, xVals, margNum){MLEstimator(outcome = outcome, chartDomain = logNormXChartDomain, likelihoodFun = logNormXLikelihoodFun , paramName = "Beta",  xVals = xVals, margNum = margNum, optimMethod = "Nelder-Mead")}</v>
      </c>
    </row>
    <row r="10" spans="1:23" x14ac:dyDescent="0.25">
      <c r="A10">
        <v>9</v>
      </c>
      <c r="B10" s="1" t="s">
        <v>14</v>
      </c>
      <c r="C10" s="1" t="s">
        <v>7</v>
      </c>
      <c r="D10" s="1" t="s">
        <v>7</v>
      </c>
      <c r="E10" s="1">
        <v>1</v>
      </c>
      <c r="F10" s="1">
        <v>1</v>
      </c>
      <c r="G10" s="1" t="s">
        <v>40</v>
      </c>
      <c r="H10" s="1" t="s">
        <v>33</v>
      </c>
      <c r="I10" s="1" t="s">
        <v>65</v>
      </c>
      <c r="J10" s="1" t="s">
        <v>72</v>
      </c>
      <c r="K10" s="1" t="s">
        <v>52</v>
      </c>
      <c r="L10" s="1" t="s">
        <v>52</v>
      </c>
      <c r="M10" s="1" t="s">
        <v>58</v>
      </c>
      <c r="N10" s="1" t="str">
        <f t="shared" si="3"/>
        <v>poisSlider</v>
      </c>
      <c r="O10" s="1" t="s">
        <v>74</v>
      </c>
      <c r="P10" t="str">
        <f t="shared" si="4"/>
        <v>c()</v>
      </c>
      <c r="Q10" t="str">
        <f t="shared" si="5"/>
        <v>poisParamTransform</v>
      </c>
      <c r="R10" t="str">
        <f t="shared" si="0"/>
        <v>poisPlotDistr</v>
      </c>
      <c r="S10" t="str">
        <f t="shared" si="1"/>
        <v>poisDraws</v>
      </c>
      <c r="T10" t="str">
        <f t="shared" si="2"/>
        <v>poisLatex</v>
      </c>
      <c r="U10" t="str">
        <f t="shared" si="6"/>
        <v>poisChartDomain</v>
      </c>
      <c r="V10" t="str">
        <f t="shared" si="7"/>
        <v>poisLikelihoodFun</v>
      </c>
      <c r="W10" t="str">
        <f t="shared" si="8"/>
        <v>function(outcome, xVals, margNum){MLEstimator(outcome = outcome, chartDomain = poisChartDomain, likelihoodFun = poisLikelihoodFun , paramName = "Lambda",  xVals = xVals, margNum = margNum, optimMethod = "Nelder-Mead")}</v>
      </c>
    </row>
    <row r="11" spans="1:23" x14ac:dyDescent="0.25">
      <c r="A11">
        <v>10</v>
      </c>
      <c r="B11" s="1" t="s">
        <v>21</v>
      </c>
      <c r="C11" s="1" t="s">
        <v>45</v>
      </c>
      <c r="D11" s="1" t="s">
        <v>7</v>
      </c>
      <c r="E11" s="1">
        <v>1</v>
      </c>
      <c r="F11" s="1">
        <v>1</v>
      </c>
      <c r="G11" s="1" t="s">
        <v>38</v>
      </c>
      <c r="H11" s="1" t="s">
        <v>33</v>
      </c>
      <c r="I11" s="1" t="s">
        <v>82</v>
      </c>
      <c r="J11" s="1" t="s">
        <v>72</v>
      </c>
      <c r="K11" s="1" t="s">
        <v>51</v>
      </c>
      <c r="L11" s="1" t="s">
        <v>52</v>
      </c>
      <c r="M11" s="1" t="s">
        <v>59</v>
      </c>
      <c r="N11" s="1" t="str">
        <f t="shared" si="3"/>
        <v>poisExpSlider</v>
      </c>
      <c r="O11" s="1" t="s">
        <v>74</v>
      </c>
      <c r="P11" t="str">
        <f t="shared" si="4"/>
        <v>c()</v>
      </c>
      <c r="Q11" t="str">
        <f t="shared" si="5"/>
        <v>poisExpParamTransform</v>
      </c>
      <c r="R11" t="str">
        <f t="shared" si="0"/>
        <v>poisExpPlotDistr</v>
      </c>
      <c r="S11" t="str">
        <f t="shared" si="1"/>
        <v>poisExpDraws</v>
      </c>
      <c r="T11" t="str">
        <f t="shared" si="2"/>
        <v>poisExpLatex</v>
      </c>
      <c r="U11" t="str">
        <f t="shared" si="6"/>
        <v>poisExpChartDomain</v>
      </c>
      <c r="V11" t="str">
        <f t="shared" si="7"/>
        <v>poisExpLikelihoodFun</v>
      </c>
      <c r="W11" t="str">
        <f t="shared" si="8"/>
        <v>function(outcome, xVals, margNum){MLEstimator(outcome = outcome, chartDomain = poisExpChartDomain, likelihoodFun = poisExpLikelihoodFun , paramName = "Beta",  xVals = xVals, margNum = margNum, optimMethod = "Nelder-Mead")}</v>
      </c>
    </row>
    <row r="12" spans="1:23" x14ac:dyDescent="0.25">
      <c r="A12">
        <v>11</v>
      </c>
      <c r="B12" s="1" t="s">
        <v>41</v>
      </c>
      <c r="C12" s="1" t="s">
        <v>46</v>
      </c>
      <c r="D12" s="1" t="s">
        <v>7</v>
      </c>
      <c r="E12" s="1">
        <v>3</v>
      </c>
      <c r="F12" s="1">
        <v>3</v>
      </c>
      <c r="G12" s="1" t="s">
        <v>38</v>
      </c>
      <c r="H12" s="1" t="s">
        <v>33</v>
      </c>
      <c r="I12" s="1" t="s">
        <v>83</v>
      </c>
      <c r="J12" s="1" t="s">
        <v>72</v>
      </c>
      <c r="K12" s="1" t="s">
        <v>51</v>
      </c>
      <c r="L12" s="1" t="s">
        <v>52</v>
      </c>
      <c r="M12" s="1" t="s">
        <v>59</v>
      </c>
      <c r="N12" s="1" t="str">
        <f t="shared" ref="N12" si="9">B12&amp;"Slider"</f>
        <v>poisExpXSlider</v>
      </c>
      <c r="O12" s="1" t="s">
        <v>74</v>
      </c>
      <c r="P12" t="str">
        <f t="shared" si="4"/>
        <v>c("Beta0", "Beta1", "Beta2")</v>
      </c>
      <c r="Q12" t="str">
        <f t="shared" si="5"/>
        <v>poisExpXParamTransform</v>
      </c>
      <c r="R12" t="str">
        <f t="shared" si="0"/>
        <v>poisExpXPlotDistr</v>
      </c>
      <c r="S12" t="str">
        <f t="shared" si="1"/>
        <v>poisExpXDraws</v>
      </c>
      <c r="T12" t="str">
        <f t="shared" si="2"/>
        <v>poisExpXLatex</v>
      </c>
      <c r="U12" t="str">
        <f t="shared" si="6"/>
        <v>poisExpXChartDomain</v>
      </c>
      <c r="V12" t="str">
        <f t="shared" si="7"/>
        <v>poisExpXLikelihoodFun</v>
      </c>
      <c r="W12" t="str">
        <f t="shared" si="8"/>
        <v>function(outcome, xVals, margNum){MLEstimator(outcome = outcome, chartDomain = poisExpXChartDomain, likelihoodFun = poisExpXLikelihoodFun , paramName = "Beta",  xVals = xVals, margNum = margNum, optimMethod = "Nelder-Mead")}</v>
      </c>
    </row>
    <row r="13" spans="1:23" x14ac:dyDescent="0.25">
      <c r="A13">
        <v>12</v>
      </c>
      <c r="B13" s="1" t="s">
        <v>22</v>
      </c>
      <c r="C13" s="1" t="s">
        <v>8</v>
      </c>
      <c r="D13" s="1" t="s">
        <v>8</v>
      </c>
      <c r="E13" s="1">
        <v>1</v>
      </c>
      <c r="F13" s="1">
        <v>1</v>
      </c>
      <c r="G13" s="1" t="s">
        <v>40</v>
      </c>
      <c r="H13" s="1" t="s">
        <v>34</v>
      </c>
      <c r="I13" s="1" t="s">
        <v>84</v>
      </c>
      <c r="J13" s="1" t="s">
        <v>62</v>
      </c>
      <c r="K13" s="1" t="s">
        <v>52</v>
      </c>
      <c r="L13" s="1" t="s">
        <v>52</v>
      </c>
      <c r="M13" s="1" t="s">
        <v>59</v>
      </c>
      <c r="N13" s="1" t="str">
        <f t="shared" si="3"/>
        <v>expSlider</v>
      </c>
      <c r="O13" s="1" t="s">
        <v>74</v>
      </c>
      <c r="P13" t="str">
        <f t="shared" si="4"/>
        <v>c()</v>
      </c>
      <c r="Q13" t="str">
        <f t="shared" si="5"/>
        <v>expParamTransform</v>
      </c>
      <c r="R13" t="str">
        <f t="shared" si="0"/>
        <v>expPlotDistr</v>
      </c>
      <c r="S13" t="str">
        <f t="shared" si="1"/>
        <v>expDraws</v>
      </c>
      <c r="T13" t="str">
        <f t="shared" si="2"/>
        <v>expLatex</v>
      </c>
      <c r="U13" t="str">
        <f t="shared" si="6"/>
        <v>expChartDomain</v>
      </c>
      <c r="V13" t="str">
        <f t="shared" si="7"/>
        <v>expLikelihoodFun</v>
      </c>
      <c r="W13" t="str">
        <f t="shared" si="8"/>
        <v>function(outcome, xVals, margNum){MLEstimator(outcome = outcome, chartDomain = expChartDomain, likelihoodFun = expLikelihoodFun , paramName = "Lambda",  xVals = xVals, margNum = margNum, optimMethod = "Nelder-Mead")}</v>
      </c>
    </row>
    <row r="14" spans="1:23" x14ac:dyDescent="0.25">
      <c r="A14">
        <v>13</v>
      </c>
      <c r="B14" s="1" t="s">
        <v>23</v>
      </c>
      <c r="C14" s="1" t="s">
        <v>43</v>
      </c>
      <c r="D14" s="1" t="s">
        <v>8</v>
      </c>
      <c r="E14" s="1">
        <v>1</v>
      </c>
      <c r="F14" s="1">
        <v>1</v>
      </c>
      <c r="G14" s="1" t="s">
        <v>38</v>
      </c>
      <c r="H14" s="1" t="s">
        <v>34</v>
      </c>
      <c r="I14" s="1" t="s">
        <v>85</v>
      </c>
      <c r="J14" s="1" t="s">
        <v>62</v>
      </c>
      <c r="K14" s="1" t="s">
        <v>51</v>
      </c>
      <c r="L14" s="1" t="s">
        <v>52</v>
      </c>
      <c r="M14" s="1" t="s">
        <v>59</v>
      </c>
      <c r="N14" s="1" t="str">
        <f t="shared" si="3"/>
        <v>expExpSlider</v>
      </c>
      <c r="O14" s="1" t="s">
        <v>74</v>
      </c>
      <c r="P14" t="str">
        <f t="shared" si="4"/>
        <v>c()</v>
      </c>
      <c r="Q14" t="str">
        <f t="shared" si="5"/>
        <v>expExpParamTransform</v>
      </c>
      <c r="R14" t="str">
        <f t="shared" si="0"/>
        <v>expExpPlotDistr</v>
      </c>
      <c r="S14" t="str">
        <f t="shared" si="1"/>
        <v>expExpDraws</v>
      </c>
      <c r="T14" t="str">
        <f t="shared" si="2"/>
        <v>expExpLatex</v>
      </c>
      <c r="U14" t="str">
        <f t="shared" si="6"/>
        <v>expExpChartDomain</v>
      </c>
      <c r="V14" t="str">
        <f t="shared" si="7"/>
        <v>expExpLikelihoodFun</v>
      </c>
      <c r="W14" t="str">
        <f t="shared" si="8"/>
        <v>function(outcome, xVals, margNum){MLEstimator(outcome = outcome, chartDomain = expExpChartDomain, likelihoodFun = expExpLikelihoodFun , paramName = "Beta",  xVals = xVals, margNum = margNum, optimMethod = "Nelder-Mead")}</v>
      </c>
    </row>
    <row r="15" spans="1:23" x14ac:dyDescent="0.25">
      <c r="A15">
        <v>14</v>
      </c>
      <c r="B15" s="1" t="s">
        <v>42</v>
      </c>
      <c r="C15" s="1" t="s">
        <v>44</v>
      </c>
      <c r="D15" s="1" t="s">
        <v>8</v>
      </c>
      <c r="E15" s="1">
        <v>3</v>
      </c>
      <c r="F15" s="1">
        <v>3</v>
      </c>
      <c r="G15" s="1" t="s">
        <v>38</v>
      </c>
      <c r="H15" s="1" t="s">
        <v>34</v>
      </c>
      <c r="I15" s="1" t="s">
        <v>86</v>
      </c>
      <c r="J15" s="1" t="s">
        <v>62</v>
      </c>
      <c r="K15" s="1" t="s">
        <v>51</v>
      </c>
      <c r="L15" s="1" t="s">
        <v>52</v>
      </c>
      <c r="M15" s="1" t="s">
        <v>59</v>
      </c>
      <c r="N15" s="1" t="str">
        <f t="shared" ref="N15" si="10">B15&amp;"Slider"</f>
        <v>expExpXSlider</v>
      </c>
      <c r="O15" s="1" t="s">
        <v>74</v>
      </c>
      <c r="P15" t="str">
        <f t="shared" si="4"/>
        <v>c("Beta0", "Beta1", "Beta2")</v>
      </c>
      <c r="Q15" t="str">
        <f t="shared" si="5"/>
        <v>expExpXParamTransform</v>
      </c>
      <c r="R15" t="str">
        <f t="shared" si="0"/>
        <v>expExpXPlotDistr</v>
      </c>
      <c r="S15" t="str">
        <f t="shared" si="1"/>
        <v>expExpXDraws</v>
      </c>
      <c r="T15" t="str">
        <f t="shared" si="2"/>
        <v>expExpXLatex</v>
      </c>
      <c r="U15" t="str">
        <f t="shared" si="6"/>
        <v>expExpXChartDomain</v>
      </c>
      <c r="V15" t="str">
        <f t="shared" si="7"/>
        <v>expExpXLikelihoodFun</v>
      </c>
      <c r="W15" t="str">
        <f t="shared" si="8"/>
        <v>function(outcome, xVals, margNum){MLEstimator(outcome = outcome, chartDomain = expExpXChartDomain, likelihoodFun = expExpXLikelihoodFun , paramName = "Beta",  xVals = xVals, margNum = margNum, optimMethod = "Nelder-Mead")}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Zagreb Mukerjee</dc:creator>
  <cp:lastModifiedBy>Zagreb Mukerjee</cp:lastModifiedBy>
  <dcterms:created xsi:type="dcterms:W3CDTF">2021-08-12T21:29:27Z</dcterms:created>
  <dcterms:modified xsi:type="dcterms:W3CDTF">2021-09-18T17:52:23Z</dcterms:modified>
</cp:coreProperties>
</file>