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91\Git\target-pick\docs\"/>
    </mc:Choice>
  </mc:AlternateContent>
  <xr:revisionPtr revIDLastSave="0" documentId="13_ncr:1_{1C40F2D1-49D1-415C-B4CA-0DC67D4C1E6F}" xr6:coauthVersionLast="47" xr6:coauthVersionMax="47" xr10:uidLastSave="{00000000-0000-0000-0000-000000000000}"/>
  <bookViews>
    <workbookView xWindow="-120" yWindow="-120" windowWidth="29040" windowHeight="15990" xr2:uid="{50F8570B-847E-491B-9860-E12A8E7D32A3}"/>
  </bookViews>
  <sheets>
    <sheet name="Tempo de reacção" sheetId="1" r:id="rId1"/>
    <sheet name="Precis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11" i="2"/>
  <c r="F3" i="2"/>
  <c r="F5" i="2"/>
  <c r="F4" i="2"/>
  <c r="F5" i="1"/>
  <c r="F4" i="1"/>
  <c r="F7" i="1" l="1"/>
  <c r="F8" i="1" s="1"/>
  <c r="F7" i="2"/>
  <c r="F8" i="2" s="1"/>
</calcChain>
</file>

<file path=xl/sharedStrings.xml><?xml version="1.0" encoding="utf-8"?>
<sst xmlns="http://schemas.openxmlformats.org/spreadsheetml/2006/main" count="24" uniqueCount="14">
  <si>
    <t>Média</t>
  </si>
  <si>
    <t>Desvio padrão</t>
  </si>
  <si>
    <t>Teste 1</t>
  </si>
  <si>
    <t>Teste 2</t>
  </si>
  <si>
    <t>Tempo de reacção</t>
  </si>
  <si>
    <t>Estatística</t>
  </si>
  <si>
    <t>Alfa</t>
  </si>
  <si>
    <t>Confiança</t>
  </si>
  <si>
    <t>Intervalo de confiança</t>
  </si>
  <si>
    <t>Tamanho da amostra</t>
  </si>
  <si>
    <t>Teste T</t>
  </si>
  <si>
    <t>Precisão</t>
  </si>
  <si>
    <t>Há uma diferença significativa entre os resultados de ambos os testes?</t>
  </si>
  <si>
    <t>Teste T                 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</si>
</sst>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165" fontId="0" fillId="0" borderId="0" xfId="0" applyNumberFormat="1" applyAlignment="1">
      <alignment horizontal="right" vertical="center"/>
    </xf>
  </cellXfs>
  <cellStyles count="1">
    <cellStyle name="Normal" xfId="0" builtinId="0"/>
  </cellStyles>
  <dxfs count="16">
    <dxf>
      <numFmt numFmtId="164" formatCode="0.000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 de reacção'!$B$3</c:f>
              <c:strCache>
                <c:ptCount val="1"/>
                <c:pt idx="0">
                  <c:v>Teste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'Tempo de reacção'!$B$4:$B$13</c:f>
              <c:numCache>
                <c:formatCode>0.000</c:formatCode>
                <c:ptCount val="10"/>
                <c:pt idx="0">
                  <c:v>7.8239999999999998</c:v>
                </c:pt>
                <c:pt idx="1">
                  <c:v>11.704000000000001</c:v>
                </c:pt>
                <c:pt idx="2">
                  <c:v>11.743</c:v>
                </c:pt>
                <c:pt idx="3">
                  <c:v>8.3610000000000007</c:v>
                </c:pt>
                <c:pt idx="4">
                  <c:v>8.5779999999999994</c:v>
                </c:pt>
                <c:pt idx="5">
                  <c:v>7.2679999999999998</c:v>
                </c:pt>
                <c:pt idx="6">
                  <c:v>11.362</c:v>
                </c:pt>
                <c:pt idx="7">
                  <c:v>11.076000000000001</c:v>
                </c:pt>
                <c:pt idx="8">
                  <c:v>12.432</c:v>
                </c:pt>
                <c:pt idx="9">
                  <c:v>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5-4B80-A75F-2D840758AAB7}"/>
            </c:ext>
          </c:extLst>
        </c:ser>
        <c:ser>
          <c:idx val="1"/>
          <c:order val="1"/>
          <c:tx>
            <c:strRef>
              <c:f>'Tempo de reacção'!$C$3</c:f>
              <c:strCache>
                <c:ptCount val="1"/>
                <c:pt idx="0">
                  <c:v>Teste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'Tempo de reacção'!$C$4:$C$13</c:f>
              <c:numCache>
                <c:formatCode>0.000</c:formatCode>
                <c:ptCount val="10"/>
                <c:pt idx="0">
                  <c:v>2.7869999999999999</c:v>
                </c:pt>
                <c:pt idx="1">
                  <c:v>3.1989999999999998</c:v>
                </c:pt>
                <c:pt idx="2">
                  <c:v>4.4809999999999999</c:v>
                </c:pt>
                <c:pt idx="3">
                  <c:v>3.6760000000000002</c:v>
                </c:pt>
                <c:pt idx="4">
                  <c:v>3.8090000000000002</c:v>
                </c:pt>
                <c:pt idx="5">
                  <c:v>3.4079999999999999</c:v>
                </c:pt>
                <c:pt idx="6">
                  <c:v>4.6539999999999999</c:v>
                </c:pt>
                <c:pt idx="7">
                  <c:v>4.8949999999999996</c:v>
                </c:pt>
                <c:pt idx="8">
                  <c:v>4.3179999999999996</c:v>
                </c:pt>
                <c:pt idx="9">
                  <c:v>3.5910000000000002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5-4B80-A75F-2D840758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152447"/>
        <c:axId val="591153695"/>
      </c:barChart>
      <c:catAx>
        <c:axId val="59115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53695"/>
        <c:crosses val="autoZero"/>
        <c:auto val="1"/>
        <c:lblAlgn val="ctr"/>
        <c:lblOffset val="100"/>
        <c:noMultiLvlLbl val="0"/>
      </c:catAx>
      <c:valAx>
        <c:axId val="5911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5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4761</xdr:rowOff>
    </xdr:from>
    <xdr:to>
      <xdr:col>7</xdr:col>
      <xdr:colOff>457200</xdr:colOff>
      <xdr:row>34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B486F-13A6-4D9D-BCBC-DBD3B1A6C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62F695-5683-4264-912D-39D362F4F263}" name="Tempo" displayName="Tempo" ref="B3:C13" totalsRowShown="0" headerRowDxfId="14" dataDxfId="13">
  <autoFilter ref="B3:C13" xr:uid="{7462F695-5683-4264-912D-39D362F4F263}"/>
  <tableColumns count="2">
    <tableColumn id="1" xr3:uid="{AD10BD13-12BE-4559-BD5A-791FD8AB24DB}" name="Teste 1" dataDxfId="15"/>
    <tableColumn id="2" xr3:uid="{166459C7-E53D-4426-86D4-BE5AB15AFB8F}" name="Teste 2" dataDxfId="0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57CA3C-A860-4C5A-8B63-C66DBAE94D13}" name="Table3" displayName="Table3" ref="E3:F11" headerRowCount="0" totalsRowShown="0" headerRowDxfId="12" dataDxfId="11">
  <tableColumns count="2">
    <tableColumn id="1" xr3:uid="{F223EA2B-06C0-462A-88A0-2266BEC7E4D7}" name="Column1" dataDxfId="10"/>
    <tableColumn id="2" xr3:uid="{EA9CF19E-CD26-49EF-AB3E-8B296E64AFB7}" name="Column2" dataDxfId="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91A882-2AFC-48C2-9048-A2DF5159E205}" name="Precisão" displayName="Precisão" ref="B3:C23" totalsRowShown="0" headerRowDxfId="8" dataDxfId="7">
  <autoFilter ref="B3:C23" xr:uid="{3291A882-2AFC-48C2-9048-A2DF5159E205}"/>
  <tableColumns count="2">
    <tableColumn id="1" xr3:uid="{EC75DDC5-D053-4FB1-8B74-E9692B2CE7DC}" name="Teste 1" dataDxfId="6"/>
    <tableColumn id="2" xr3:uid="{57A87D63-D94A-4DB1-BCC4-FA90AF87AD2C}" name="Teste 2" dataDxfId="5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4B079A-8306-454D-8CCC-66FA20CC48E0}" name="Table35" displayName="Table35" ref="E3:F11" headerRowCount="0" totalsRowShown="0" headerRowDxfId="4" dataDxfId="3">
  <tableColumns count="2">
    <tableColumn id="1" xr3:uid="{4AD9AF77-E2E3-455F-909A-6CBD9FC0043A}" name="Column1" dataDxfId="2"/>
    <tableColumn id="2" xr3:uid="{DD5AE1E9-3086-4A8E-9847-AF08878211F6}" name="Column2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A269-DE5A-4D91-A2F4-751A663975B0}">
  <dimension ref="B2:G19"/>
  <sheetViews>
    <sheetView tabSelected="1" workbookViewId="0">
      <selection activeCell="F7" sqref="F7"/>
    </sheetView>
  </sheetViews>
  <sheetFormatPr defaultRowHeight="15" x14ac:dyDescent="0.25"/>
  <cols>
    <col min="1" max="1" width="5.7109375" style="3" customWidth="1"/>
    <col min="2" max="3" width="14.28515625" style="3" customWidth="1"/>
    <col min="4" max="4" width="5.7109375" style="3" customWidth="1"/>
    <col min="5" max="5" width="20.85546875" style="3" bestFit="1" customWidth="1"/>
    <col min="6" max="6" width="23.7109375" style="3" bestFit="1" customWidth="1"/>
    <col min="7" max="16384" width="9.140625" style="3"/>
  </cols>
  <sheetData>
    <row r="2" spans="2:7" ht="18.75" x14ac:dyDescent="0.25">
      <c r="B2" s="4" t="s">
        <v>4</v>
      </c>
      <c r="E2" s="4" t="s">
        <v>5</v>
      </c>
      <c r="G2" s="4"/>
    </row>
    <row r="3" spans="2:7" x14ac:dyDescent="0.25">
      <c r="B3" s="5" t="s">
        <v>2</v>
      </c>
      <c r="C3" s="5" t="s">
        <v>3</v>
      </c>
      <c r="E3" s="3" t="s">
        <v>9</v>
      </c>
      <c r="F3" s="9">
        <f>COUNT(Tempo[Teste 1])</f>
        <v>10</v>
      </c>
    </row>
    <row r="4" spans="2:7" x14ac:dyDescent="0.25">
      <c r="B4" s="2">
        <v>7.8239999999999998</v>
      </c>
      <c r="C4" s="2">
        <v>2.7869999999999999</v>
      </c>
      <c r="E4" s="3" t="s">
        <v>0</v>
      </c>
      <c r="F4" s="7">
        <f>AVERAGE(Tempo[Teste 1],Tempo[Teste 2])</f>
        <v>6.9503000000000013</v>
      </c>
    </row>
    <row r="5" spans="2:7" x14ac:dyDescent="0.25">
      <c r="B5" s="2">
        <v>11.704000000000001</v>
      </c>
      <c r="C5" s="2">
        <v>3.1989999999999998</v>
      </c>
      <c r="E5" s="3" t="s">
        <v>1</v>
      </c>
      <c r="F5" s="7">
        <f>_xlfn.STDEV.P(Tempo[Teste 1],Tempo[Teste 2])</f>
        <v>3.3489245303529862</v>
      </c>
    </row>
    <row r="6" spans="2:7" x14ac:dyDescent="0.25">
      <c r="B6" s="2">
        <v>11.743</v>
      </c>
      <c r="C6" s="2">
        <v>4.4809999999999999</v>
      </c>
      <c r="E6" s="3" t="s">
        <v>6</v>
      </c>
      <c r="F6" s="8">
        <v>0.05</v>
      </c>
    </row>
    <row r="7" spans="2:7" x14ac:dyDescent="0.25">
      <c r="B7" s="2">
        <v>8.3610000000000007</v>
      </c>
      <c r="C7" s="2">
        <v>3.6760000000000002</v>
      </c>
      <c r="E7" s="3" t="s">
        <v>7</v>
      </c>
      <c r="F7" s="7">
        <f>CONFIDENCE(F6,F5,F3)</f>
        <v>2.0756467874756672</v>
      </c>
    </row>
    <row r="8" spans="2:7" x14ac:dyDescent="0.25">
      <c r="B8" s="2">
        <v>8.5779999999999994</v>
      </c>
      <c r="C8" s="2">
        <v>3.8090000000000002</v>
      </c>
      <c r="E8" s="3" t="s">
        <v>8</v>
      </c>
      <c r="F8" s="8" t="str">
        <f>ROUND((F4-F7),3)&amp;" a "&amp;ROUND((F4+F7),3)</f>
        <v>4,875 a 9,026</v>
      </c>
    </row>
    <row r="9" spans="2:7" x14ac:dyDescent="0.25">
      <c r="B9" s="2">
        <v>7.2679999999999998</v>
      </c>
      <c r="C9" s="2">
        <v>3.4079999999999999</v>
      </c>
      <c r="F9" s="8"/>
    </row>
    <row r="10" spans="2:7" x14ac:dyDescent="0.25">
      <c r="B10" s="2">
        <v>11.362</v>
      </c>
      <c r="C10" s="2">
        <v>4.6539999999999999</v>
      </c>
      <c r="E10" s="11" t="s">
        <v>12</v>
      </c>
      <c r="F10" s="10"/>
    </row>
    <row r="11" spans="2:7" x14ac:dyDescent="0.25">
      <c r="B11" s="2">
        <v>11.076000000000001</v>
      </c>
      <c r="C11" s="2">
        <v>4.8949999999999996</v>
      </c>
      <c r="E11" s="3" t="s">
        <v>13</v>
      </c>
      <c r="F11" s="12">
        <f>_xlfn.T.TEST(Tempo[Teste 1],Tempo[Teste 2],2,3)</f>
        <v>7.858939044297413E-7</v>
      </c>
    </row>
    <row r="12" spans="2:7" x14ac:dyDescent="0.25">
      <c r="B12" s="2">
        <v>12.432</v>
      </c>
      <c r="C12" s="2">
        <v>4.3179999999999996</v>
      </c>
    </row>
    <row r="13" spans="2:7" x14ac:dyDescent="0.25">
      <c r="B13" s="2">
        <v>9.84</v>
      </c>
      <c r="C13" s="2">
        <v>3.5910000000000002</v>
      </c>
    </row>
    <row r="19" spans="2:2" ht="18.75" x14ac:dyDescent="0.25">
      <c r="B19" s="6"/>
    </row>
  </sheetData>
  <phoneticPr fontId="4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BF91-456F-433A-AA24-3424E5E1F67F}">
  <dimension ref="B2:F23"/>
  <sheetViews>
    <sheetView workbookViewId="0"/>
  </sheetViews>
  <sheetFormatPr defaultRowHeight="15" x14ac:dyDescent="0.25"/>
  <cols>
    <col min="1" max="1" width="5.7109375" customWidth="1"/>
    <col min="2" max="3" width="12.85546875" customWidth="1"/>
    <col min="4" max="4" width="5.7109375" customWidth="1"/>
    <col min="5" max="5" width="20.85546875" bestFit="1" customWidth="1"/>
    <col min="6" max="6" width="14.140625" bestFit="1" customWidth="1"/>
  </cols>
  <sheetData>
    <row r="2" spans="2:6" ht="18.75" x14ac:dyDescent="0.25">
      <c r="B2" s="4" t="s">
        <v>11</v>
      </c>
      <c r="C2" s="3"/>
      <c r="E2" s="4" t="s">
        <v>5</v>
      </c>
      <c r="F2" s="3"/>
    </row>
    <row r="3" spans="2:6" x14ac:dyDescent="0.25">
      <c r="B3" s="5" t="s">
        <v>2</v>
      </c>
      <c r="C3" s="5" t="s">
        <v>3</v>
      </c>
      <c r="E3" s="3" t="s">
        <v>9</v>
      </c>
      <c r="F3" s="9">
        <f>COUNT(Precisão[Teste 1])</f>
        <v>20</v>
      </c>
    </row>
    <row r="4" spans="2:6" x14ac:dyDescent="0.25">
      <c r="B4" s="1">
        <v>91.67</v>
      </c>
      <c r="C4" s="1"/>
      <c r="E4" s="3" t="s">
        <v>0</v>
      </c>
      <c r="F4" s="7">
        <f>AVERAGE(Precisão[Teste 1],Precisão[Teste 2])</f>
        <v>97.500500000000002</v>
      </c>
    </row>
    <row r="5" spans="2:6" x14ac:dyDescent="0.25">
      <c r="B5" s="1">
        <v>100</v>
      </c>
      <c r="C5" s="1"/>
      <c r="E5" s="3" t="s">
        <v>1</v>
      </c>
      <c r="F5" s="7">
        <f>_xlfn.STDEV.P(Precisão[Teste 1],Precisão[Teste 2])</f>
        <v>4.639474620040505</v>
      </c>
    </row>
    <row r="6" spans="2:6" x14ac:dyDescent="0.25">
      <c r="B6" s="1">
        <v>91.67</v>
      </c>
      <c r="C6" s="1"/>
      <c r="E6" s="3" t="s">
        <v>6</v>
      </c>
      <c r="F6" s="8">
        <v>0.05</v>
      </c>
    </row>
    <row r="7" spans="2:6" x14ac:dyDescent="0.25">
      <c r="B7" s="1">
        <v>100</v>
      </c>
      <c r="C7" s="1"/>
      <c r="E7" s="3" t="s">
        <v>7</v>
      </c>
      <c r="F7" s="7">
        <f>CONFIDENCE(F6,F5,F3)</f>
        <v>2.0333020404492363</v>
      </c>
    </row>
    <row r="8" spans="2:6" x14ac:dyDescent="0.25">
      <c r="B8" s="1">
        <v>91.67</v>
      </c>
      <c r="C8" s="1"/>
      <c r="E8" s="3" t="s">
        <v>8</v>
      </c>
      <c r="F8" s="8" t="str">
        <f>ROUND((F4-F7),3)&amp;" a "&amp;ROUND((F4+F7),3)</f>
        <v>95,467 a 99,534</v>
      </c>
    </row>
    <row r="9" spans="2:6" x14ac:dyDescent="0.25">
      <c r="B9" s="1">
        <v>100</v>
      </c>
      <c r="C9" s="1"/>
      <c r="E9" s="3"/>
      <c r="F9" s="8"/>
    </row>
    <row r="10" spans="2:6" x14ac:dyDescent="0.25">
      <c r="B10" s="1">
        <v>100</v>
      </c>
      <c r="C10" s="1"/>
      <c r="E10" s="11" t="s">
        <v>12</v>
      </c>
      <c r="F10" s="10"/>
    </row>
    <row r="11" spans="2:6" x14ac:dyDescent="0.25">
      <c r="B11" s="1">
        <v>83.33</v>
      </c>
      <c r="C11" s="1"/>
      <c r="E11" s="3" t="s">
        <v>10</v>
      </c>
      <c r="F11" s="10" t="e">
        <f>"p = "&amp;_xlfn.T.TEST(Precisão[Teste 1],Precisão[Teste 2],2,1)</f>
        <v>#DIV/0!</v>
      </c>
    </row>
    <row r="12" spans="2:6" x14ac:dyDescent="0.25">
      <c r="B12" s="1">
        <v>100</v>
      </c>
      <c r="C12" s="1"/>
    </row>
    <row r="13" spans="2:6" x14ac:dyDescent="0.25">
      <c r="B13" s="1">
        <v>91.67</v>
      </c>
      <c r="C13" s="1"/>
    </row>
    <row r="14" spans="2:6" x14ac:dyDescent="0.25">
      <c r="B14" s="1">
        <v>100</v>
      </c>
      <c r="C14" s="1"/>
    </row>
    <row r="15" spans="2:6" x14ac:dyDescent="0.25">
      <c r="B15" s="1">
        <v>100</v>
      </c>
      <c r="C15" s="1"/>
    </row>
    <row r="16" spans="2:6" x14ac:dyDescent="0.25">
      <c r="B16" s="1">
        <v>100</v>
      </c>
      <c r="C16" s="1"/>
    </row>
    <row r="17" spans="2:3" x14ac:dyDescent="0.25">
      <c r="B17" s="1">
        <v>100</v>
      </c>
      <c r="C17" s="1"/>
    </row>
    <row r="18" spans="2:3" x14ac:dyDescent="0.25">
      <c r="B18" s="1">
        <v>100</v>
      </c>
      <c r="C18" s="1"/>
    </row>
    <row r="19" spans="2:3" x14ac:dyDescent="0.25">
      <c r="B19" s="1">
        <v>100</v>
      </c>
      <c r="C19" s="1"/>
    </row>
    <row r="20" spans="2:3" x14ac:dyDescent="0.25">
      <c r="B20" s="1">
        <v>100</v>
      </c>
      <c r="C20" s="1"/>
    </row>
    <row r="21" spans="2:3" x14ac:dyDescent="0.25">
      <c r="B21" s="1">
        <v>100</v>
      </c>
      <c r="C21" s="1"/>
    </row>
    <row r="22" spans="2:3" x14ac:dyDescent="0.25">
      <c r="B22" s="1">
        <v>100</v>
      </c>
      <c r="C22" s="1"/>
    </row>
    <row r="23" spans="2:3" x14ac:dyDescent="0.25">
      <c r="B23" s="1">
        <v>100</v>
      </c>
      <c r="C23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 de reacção</vt:lpstr>
      <vt:lpstr>Precisão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</dc:creator>
  <cp:lastModifiedBy>91</cp:lastModifiedBy>
  <dcterms:created xsi:type="dcterms:W3CDTF">2023-03-24T11:18:30Z</dcterms:created>
  <dcterms:modified xsi:type="dcterms:W3CDTF">2023-03-31T11:56:18Z</dcterms:modified>
</cp:coreProperties>
</file>