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0C372BB3-4270-4C97-94DA-6357F6A09125}" xr6:coauthVersionLast="47" xr6:coauthVersionMax="47" xr10:uidLastSave="{00000000-0000-0000-0000-000000000000}"/>
  <bookViews>
    <workbookView xWindow="-120" yWindow="-120" windowWidth="20730" windowHeight="11160" xr2:uid="{903C44B8-D611-4045-A1BE-D8EEB43D48E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3" i="1" l="1"/>
  <c r="AL4" i="1"/>
  <c r="AL5" i="1"/>
  <c r="AL6" i="1"/>
  <c r="AL7" i="1"/>
  <c r="AL8" i="1"/>
  <c r="AL2" i="1"/>
  <c r="AK3" i="1"/>
  <c r="AK4" i="1"/>
  <c r="AK5" i="1"/>
  <c r="AK6" i="1"/>
  <c r="AK7" i="1"/>
  <c r="AK8" i="1"/>
  <c r="AK2" i="1"/>
  <c r="AJ3" i="1"/>
  <c r="AJ4" i="1"/>
  <c r="AJ5" i="1"/>
  <c r="AJ6" i="1"/>
  <c r="AJ7" i="1"/>
  <c r="AJ8" i="1"/>
  <c r="AJ2" i="1"/>
  <c r="AI6" i="1"/>
  <c r="AI7" i="1"/>
  <c r="AI8" i="1"/>
  <c r="AI2" i="1"/>
</calcChain>
</file>

<file path=xl/sharedStrings.xml><?xml version="1.0" encoding="utf-8"?>
<sst xmlns="http://schemas.openxmlformats.org/spreadsheetml/2006/main" count="159" uniqueCount="102">
  <si>
    <t>S/No.</t>
  </si>
  <si>
    <t>Sourcer</t>
  </si>
  <si>
    <t>SPOC</t>
  </si>
  <si>
    <t>Client</t>
  </si>
  <si>
    <t>Client Recruiter</t>
  </si>
  <si>
    <t>Source</t>
  </si>
  <si>
    <t>Submission Date</t>
  </si>
  <si>
    <t>Skill</t>
  </si>
  <si>
    <t>Role</t>
  </si>
  <si>
    <t>Vertical/Practice</t>
  </si>
  <si>
    <t>Joining Location</t>
  </si>
  <si>
    <t>Name</t>
  </si>
  <si>
    <t>Employer</t>
  </si>
  <si>
    <t>Contact</t>
  </si>
  <si>
    <t>E-mail id</t>
  </si>
  <si>
    <t>Exp</t>
  </si>
  <si>
    <t>Notice Period</t>
  </si>
  <si>
    <t>Current CTC</t>
  </si>
  <si>
    <t>Offered CTC(INR)</t>
  </si>
  <si>
    <t>Billing</t>
  </si>
  <si>
    <t>Level</t>
  </si>
  <si>
    <t>Selection Date</t>
  </si>
  <si>
    <t>Offer Date</t>
  </si>
  <si>
    <t>Offer Aging</t>
  </si>
  <si>
    <t>Offer Acc. Date</t>
  </si>
  <si>
    <t>Resigned Date</t>
  </si>
  <si>
    <t xml:space="preserve">BGV </t>
  </si>
  <si>
    <t>Resign. Rec. Date</t>
  </si>
  <si>
    <t>R Acceptance</t>
  </si>
  <si>
    <t>LWD</t>
  </si>
  <si>
    <t>Comment</t>
  </si>
  <si>
    <t xml:space="preserve">Red Flag Assessment </t>
  </si>
  <si>
    <t>Mutual Joining Date</t>
  </si>
  <si>
    <t>Status</t>
  </si>
  <si>
    <t>Joining Date</t>
  </si>
  <si>
    <t>Selection TAT</t>
  </si>
  <si>
    <t>Offer TAT</t>
  </si>
  <si>
    <t>Joining TAT</t>
  </si>
  <si>
    <t>Srishty</t>
  </si>
  <si>
    <t>Amit</t>
  </si>
  <si>
    <t>Grant Thornton</t>
  </si>
  <si>
    <t>Ritika</t>
  </si>
  <si>
    <t>Naukri</t>
  </si>
  <si>
    <t>Oracle HCM Cloud</t>
  </si>
  <si>
    <t>Technology</t>
  </si>
  <si>
    <t>Kolkata</t>
  </si>
  <si>
    <t>Mallikarjun</t>
  </si>
  <si>
    <t>Apps Associate</t>
  </si>
  <si>
    <t> s.arjunreddy2329@gmail.com</t>
  </si>
  <si>
    <t>Junior &lt;15LPA</t>
  </si>
  <si>
    <t>Offered</t>
  </si>
  <si>
    <t>Sidhant</t>
  </si>
  <si>
    <t>SAP</t>
  </si>
  <si>
    <t>SAP-Pre Sales</t>
  </si>
  <si>
    <t>Mumbai/Kolkata</t>
  </si>
  <si>
    <t>Mayank Gopal</t>
  </si>
  <si>
    <t>Stefanini Corp</t>
  </si>
  <si>
    <t>consultantmayank@hotmail.com</t>
  </si>
  <si>
    <t>14+</t>
  </si>
  <si>
    <t>Middle- 15LPA-35LPA</t>
  </si>
  <si>
    <t>Not responding to calls, Not replying to WP msgs</t>
  </si>
  <si>
    <t>Bhisham</t>
  </si>
  <si>
    <t>Jayan</t>
  </si>
  <si>
    <t>VAPT</t>
  </si>
  <si>
    <t>VAPT Manager</t>
  </si>
  <si>
    <t>Mumbai</t>
  </si>
  <si>
    <t>Shyamakanta kar</t>
  </si>
  <si>
    <t>SecurEyes</t>
  </si>
  <si>
    <t>shyam81311518@gmail.com</t>
  </si>
  <si>
    <t>on hold as client is reviewing few more candidates</t>
  </si>
  <si>
    <t>Consultant</t>
  </si>
  <si>
    <t>Fularam Prajapati</t>
  </si>
  <si>
    <t>Happiest Minds</t>
  </si>
  <si>
    <t>prajapati.fularam903@gmail.com</t>
  </si>
  <si>
    <t> on hold as client is reviewing few more candidates</t>
  </si>
  <si>
    <t xml:space="preserve">Have an offer of 8 lpa </t>
  </si>
  <si>
    <t>Akash</t>
  </si>
  <si>
    <t>Akanksha</t>
  </si>
  <si>
    <t>Manager</t>
  </si>
  <si>
    <t>IT Infra</t>
  </si>
  <si>
    <t>Prashant Srivastava</t>
  </si>
  <si>
    <t>QRC Assurance</t>
  </si>
  <si>
    <t>ps.15898@gmail.com</t>
  </si>
  <si>
    <r>
      <t xml:space="preserve">LWD- </t>
    </r>
    <r>
      <rPr>
        <sz val="10"/>
        <color rgb="FF000000"/>
        <rFont val="Calibri Light"/>
        <family val="2"/>
      </rPr>
      <t>10</t>
    </r>
    <r>
      <rPr>
        <vertAlign val="superscript"/>
        <sz val="10"/>
        <color rgb="FF000000"/>
        <rFont val="Calibri Light"/>
        <family val="2"/>
      </rPr>
      <t>th</t>
    </r>
    <r>
      <rPr>
        <sz val="10"/>
        <color rgb="FF000000"/>
        <rFont val="Calibri Light"/>
        <family val="2"/>
      </rPr>
      <t xml:space="preserve"> June ( trying to negotiate)</t>
    </r>
  </si>
  <si>
    <t>Client dropped him, He was expecting 14LPA – they did not agree.</t>
  </si>
  <si>
    <t xml:space="preserve">Anupriya </t>
  </si>
  <si>
    <t>Aniket Ashok Lavhande</t>
  </si>
  <si>
    <t>Aujas Networks</t>
  </si>
  <si>
    <t>aniket.lavhande@gmail.com</t>
  </si>
  <si>
    <t>6+</t>
  </si>
  <si>
    <t>NA</t>
  </si>
  <si>
    <t>Not Yet</t>
  </si>
  <si>
    <t xml:space="preserve">Not Responding </t>
  </si>
  <si>
    <t>Parineet</t>
  </si>
  <si>
    <t>Jayant</t>
  </si>
  <si>
    <t xml:space="preserve">Cyber Security Consultant </t>
  </si>
  <si>
    <t>Navi Mumbai</t>
  </si>
  <si>
    <t>Rahul Wadhwani</t>
  </si>
  <si>
    <t>Willis Towers Watson</t>
  </si>
  <si>
    <t>wadhwanirahul1994@gmail.com</t>
  </si>
  <si>
    <t>Negative Conversion</t>
  </si>
  <si>
    <t>Positive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</si>
</sst>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 mmmm\ yyyy;@"/>
  </numFmts>
  <fonts count="9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FFFF"/>
      <name val="Calibri"/>
      <family val="2"/>
      <charset val="134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charset val="134"/>
      <scheme val="minor"/>
    </font>
    <font>
      <sz val="10"/>
      <color rgb="FF000000"/>
      <name val="Calibri Light"/>
      <family val="2"/>
    </font>
    <font>
      <vertAlign val="superscript"/>
      <sz val="10"/>
      <color rgb="FF000000"/>
      <name val="Calibri Light"/>
      <family val="2"/>
    </font>
    <font>
      <sz val="10"/>
      <color rgb="FF000000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5B9BD5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FFC000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5" fontId="4" fillId="0" borderId="1" xfId="0" applyNumberFormat="1" applyFont="1" applyBorder="1" applyAlignment="1">
      <alignment horizontal="center" vertical="center"/>
    </xf>
    <xf numFmtId="0" fontId="8" fillId="0" borderId="1" xfId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14" fontId="0" fillId="0" borderId="0" xfId="0" applyNumberFormat="1"/>
    <xf numFmtId="14" fontId="4" fillId="0" borderId="1" xfId="0" applyNumberFormat="1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7" fillId="0" borderId="0" xfId="0" applyFont="1"/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hyam81311518@gmail.com" TargetMode="External"/><Relationship Id="rId7" Type="http://schemas.openxmlformats.org/officeDocument/2006/relationships/hyperlink" Target="mailto:wadhwanirahul1994@gmail.com" TargetMode="External"/><Relationship Id="rId2" Type="http://schemas.openxmlformats.org/officeDocument/2006/relationships/hyperlink" Target="mailto:consultantmayank@hotmail.com" TargetMode="External"/><Relationship Id="rId1" Type="http://schemas.openxmlformats.org/officeDocument/2006/relationships/hyperlink" Target="mailto:s.arjunreddy2329@gmail.com" TargetMode="External"/><Relationship Id="rId6" Type="http://schemas.openxmlformats.org/officeDocument/2006/relationships/hyperlink" Target="mailto:aniket.lavhande@gmail.com" TargetMode="External"/><Relationship Id="rId5" Type="http://schemas.openxmlformats.org/officeDocument/2006/relationships/hyperlink" Target="mailto:ps.15898@gmail.com" TargetMode="External"/><Relationship Id="rId4" Type="http://schemas.openxmlformats.org/officeDocument/2006/relationships/hyperlink" Target="mailto:prajapati.fularam90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DCDF9-8C8B-4E34-9E51-8E5D8710C44A}">
  <dimension ref="A1:AL8"/>
  <sheetViews>
    <sheetView tabSelected="1" workbookViewId="0">
      <selection activeCell="U5" sqref="U5"/>
    </sheetView>
  </sheetViews>
  <sheetFormatPr defaultRowHeight="15"/>
  <cols>
    <col min="14" max="14" width="12.140625" customWidth="1"/>
    <col min="29" max="30" width="11.5703125" customWidth="1"/>
    <col min="33" max="33" width="10.140625" bestFit="1" customWidth="1"/>
    <col min="35" max="35" width="10.42578125" bestFit="1" customWidth="1"/>
  </cols>
  <sheetData>
    <row r="1" spans="1:38" ht="2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3" t="s">
        <v>23</v>
      </c>
      <c r="Y1" s="4" t="s">
        <v>24</v>
      </c>
      <c r="Z1" s="4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3" t="s">
        <v>30</v>
      </c>
      <c r="AF1" s="5" t="s">
        <v>31</v>
      </c>
      <c r="AG1" s="6" t="s">
        <v>32</v>
      </c>
      <c r="AH1" t="s">
        <v>33</v>
      </c>
      <c r="AI1" s="7" t="s">
        <v>34</v>
      </c>
      <c r="AJ1" s="8" t="s">
        <v>35</v>
      </c>
      <c r="AK1" s="8" t="s">
        <v>36</v>
      </c>
      <c r="AL1" s="9" t="s">
        <v>37</v>
      </c>
    </row>
    <row r="2" spans="1:38">
      <c r="A2" s="10">
        <v>217</v>
      </c>
      <c r="B2" s="11" t="s">
        <v>38</v>
      </c>
      <c r="C2" s="11" t="s">
        <v>39</v>
      </c>
      <c r="D2" s="11" t="s">
        <v>40</v>
      </c>
      <c r="E2" s="11" t="s">
        <v>41</v>
      </c>
      <c r="F2" s="10" t="s">
        <v>42</v>
      </c>
      <c r="G2" s="12">
        <v>44188</v>
      </c>
      <c r="H2" s="11" t="s">
        <v>43</v>
      </c>
      <c r="I2" s="11" t="s">
        <v>43</v>
      </c>
      <c r="J2" s="10" t="s">
        <v>44</v>
      </c>
      <c r="K2" s="11" t="s">
        <v>45</v>
      </c>
      <c r="L2" s="11" t="s">
        <v>46</v>
      </c>
      <c r="M2" s="11" t="s">
        <v>47</v>
      </c>
      <c r="N2" s="11">
        <v>9704046991</v>
      </c>
      <c r="O2" s="13" t="s">
        <v>48</v>
      </c>
      <c r="P2" s="11">
        <v>3</v>
      </c>
      <c r="Q2" s="11">
        <v>30</v>
      </c>
      <c r="R2" s="11">
        <v>1100000</v>
      </c>
      <c r="S2" s="11">
        <v>1250000</v>
      </c>
      <c r="T2" s="11">
        <v>87500</v>
      </c>
      <c r="U2" s="11" t="s">
        <v>49</v>
      </c>
      <c r="V2" s="12">
        <v>44189</v>
      </c>
      <c r="W2" s="12">
        <v>44190</v>
      </c>
      <c r="X2" s="14" t="s">
        <v>50</v>
      </c>
      <c r="Y2" s="12">
        <v>44190</v>
      </c>
      <c r="Z2" s="12">
        <v>44200</v>
      </c>
      <c r="AA2" s="11"/>
      <c r="AB2" s="11"/>
      <c r="AC2" s="16">
        <v>44287</v>
      </c>
      <c r="AD2" s="12">
        <v>44218</v>
      </c>
      <c r="AE2" s="11"/>
      <c r="AF2" s="11"/>
      <c r="AG2" s="16">
        <v>44221</v>
      </c>
      <c r="AH2" t="s">
        <v>101</v>
      </c>
      <c r="AI2" s="15">
        <f>IF(AH2="Negative Conversion","NA",(IF(AH2="Pending Conversion","NA",(IF(AH2="Positive Conversion", AG2)))))</f>
        <v>44221</v>
      </c>
      <c r="AJ2">
        <f>V2-G2</f>
        <v>1</v>
      </c>
      <c r="AK2">
        <f>IF(X2="Negative Conversion", "NA",W2-V2)</f>
        <v>1</v>
      </c>
      <c r="AL2">
        <f>IF(AI2="NA", "NA", AI2-W2)</f>
        <v>31</v>
      </c>
    </row>
    <row r="3" spans="1:38">
      <c r="A3" s="10">
        <v>262</v>
      </c>
      <c r="B3" s="11" t="s">
        <v>51</v>
      </c>
      <c r="C3" s="11" t="s">
        <v>38</v>
      </c>
      <c r="D3" s="11" t="s">
        <v>40</v>
      </c>
      <c r="E3" s="11" t="s">
        <v>41</v>
      </c>
      <c r="F3" s="10" t="s">
        <v>42</v>
      </c>
      <c r="G3" s="12">
        <v>44208</v>
      </c>
      <c r="H3" s="11" t="s">
        <v>52</v>
      </c>
      <c r="I3" s="11" t="s">
        <v>53</v>
      </c>
      <c r="J3" s="10" t="s">
        <v>44</v>
      </c>
      <c r="K3" s="11" t="s">
        <v>54</v>
      </c>
      <c r="L3" s="11" t="s">
        <v>55</v>
      </c>
      <c r="M3" s="11" t="s">
        <v>56</v>
      </c>
      <c r="N3" s="11">
        <v>7738569160</v>
      </c>
      <c r="O3" s="13" t="s">
        <v>57</v>
      </c>
      <c r="P3" s="11" t="s">
        <v>58</v>
      </c>
      <c r="Q3" s="11">
        <v>15</v>
      </c>
      <c r="R3" s="11">
        <v>2400000</v>
      </c>
      <c r="S3" s="11"/>
      <c r="T3" s="11"/>
      <c r="U3" s="11" t="s">
        <v>59</v>
      </c>
      <c r="V3" s="12">
        <v>44223</v>
      </c>
      <c r="W3" s="11"/>
      <c r="X3" s="17" t="s">
        <v>100</v>
      </c>
      <c r="Y3" s="11"/>
      <c r="Z3" s="11"/>
      <c r="AA3" s="11"/>
      <c r="AB3" s="11"/>
      <c r="AC3" s="11"/>
      <c r="AD3" s="11"/>
      <c r="AE3" s="11"/>
      <c r="AF3" s="11" t="s">
        <v>60</v>
      </c>
      <c r="AG3" s="11"/>
      <c r="AI3" s="15" t="s">
        <v>90</v>
      </c>
      <c r="AJ3">
        <f t="shared" ref="AJ3:AJ8" si="0">V3-G3</f>
        <v>15</v>
      </c>
      <c r="AK3" t="str">
        <f t="shared" ref="AK3:AK8" si="1">IF(X3="Negative Conversion", "NA",W3-V3)</f>
        <v>NA</v>
      </c>
      <c r="AL3" t="str">
        <f t="shared" ref="AL3:AL8" si="2">IF(AI3="NA", "NA", AI3-W3)</f>
        <v>NA</v>
      </c>
    </row>
    <row r="4" spans="1:38">
      <c r="A4" s="10">
        <v>322</v>
      </c>
      <c r="B4" s="11" t="s">
        <v>61</v>
      </c>
      <c r="C4" s="11" t="s">
        <v>39</v>
      </c>
      <c r="D4" s="11" t="s">
        <v>40</v>
      </c>
      <c r="E4" s="11" t="s">
        <v>62</v>
      </c>
      <c r="F4" s="10" t="s">
        <v>42</v>
      </c>
      <c r="G4" s="12">
        <v>44244</v>
      </c>
      <c r="H4" s="11" t="s">
        <v>63</v>
      </c>
      <c r="I4" s="11" t="s">
        <v>64</v>
      </c>
      <c r="J4" s="10" t="s">
        <v>44</v>
      </c>
      <c r="K4" s="11" t="s">
        <v>65</v>
      </c>
      <c r="L4" s="11" t="s">
        <v>66</v>
      </c>
      <c r="M4" s="11" t="s">
        <v>67</v>
      </c>
      <c r="N4" s="11">
        <v>8886377997</v>
      </c>
      <c r="O4" s="13" t="s">
        <v>68</v>
      </c>
      <c r="P4" s="11">
        <v>9.5</v>
      </c>
      <c r="Q4" s="11">
        <v>0</v>
      </c>
      <c r="R4" s="11">
        <v>980000</v>
      </c>
      <c r="S4" s="11"/>
      <c r="T4" s="11"/>
      <c r="U4" s="11" t="s">
        <v>49</v>
      </c>
      <c r="V4" s="12">
        <v>44255</v>
      </c>
      <c r="W4" s="11"/>
      <c r="X4" s="17" t="s">
        <v>100</v>
      </c>
      <c r="Y4" s="11"/>
      <c r="Z4" s="11"/>
      <c r="AA4" s="11"/>
      <c r="AB4" s="11"/>
      <c r="AC4" s="11"/>
      <c r="AD4" s="12">
        <v>44255</v>
      </c>
      <c r="AE4" s="11" t="s">
        <v>69</v>
      </c>
      <c r="AF4" s="11"/>
      <c r="AG4" s="11"/>
      <c r="AI4" s="15" t="s">
        <v>90</v>
      </c>
      <c r="AJ4">
        <f t="shared" si="0"/>
        <v>11</v>
      </c>
      <c r="AK4" t="str">
        <f t="shared" si="1"/>
        <v>NA</v>
      </c>
      <c r="AL4" t="str">
        <f t="shared" si="2"/>
        <v>NA</v>
      </c>
    </row>
    <row r="5" spans="1:38">
      <c r="A5" s="10">
        <v>323</v>
      </c>
      <c r="B5" s="11" t="s">
        <v>51</v>
      </c>
      <c r="C5" s="11" t="s">
        <v>38</v>
      </c>
      <c r="D5" s="11" t="s">
        <v>40</v>
      </c>
      <c r="E5" s="11" t="s">
        <v>62</v>
      </c>
      <c r="F5" s="10" t="s">
        <v>42</v>
      </c>
      <c r="G5" s="12">
        <v>44244</v>
      </c>
      <c r="H5" s="11" t="s">
        <v>63</v>
      </c>
      <c r="I5" s="11" t="s">
        <v>70</v>
      </c>
      <c r="J5" s="10" t="s">
        <v>44</v>
      </c>
      <c r="K5" s="11" t="s">
        <v>65</v>
      </c>
      <c r="L5" s="11" t="s">
        <v>71</v>
      </c>
      <c r="M5" s="11" t="s">
        <v>72</v>
      </c>
      <c r="N5" s="11">
        <v>8655033250</v>
      </c>
      <c r="O5" s="13" t="s">
        <v>73</v>
      </c>
      <c r="P5" s="11">
        <v>3.6</v>
      </c>
      <c r="Q5" s="11">
        <v>60</v>
      </c>
      <c r="R5" s="11">
        <v>560000</v>
      </c>
      <c r="S5" s="11"/>
      <c r="T5" s="11"/>
      <c r="U5" s="11" t="s">
        <v>49</v>
      </c>
      <c r="V5" s="12">
        <v>44255</v>
      </c>
      <c r="W5" s="11"/>
      <c r="X5" s="17" t="s">
        <v>100</v>
      </c>
      <c r="Y5" s="11"/>
      <c r="Z5" s="11"/>
      <c r="AA5" s="11"/>
      <c r="AB5" s="11"/>
      <c r="AC5" s="11"/>
      <c r="AD5" s="11"/>
      <c r="AE5" s="11" t="s">
        <v>74</v>
      </c>
      <c r="AF5" s="11" t="s">
        <v>75</v>
      </c>
      <c r="AG5" s="11"/>
      <c r="AI5" s="15" t="s">
        <v>90</v>
      </c>
      <c r="AJ5">
        <f t="shared" si="0"/>
        <v>11</v>
      </c>
      <c r="AK5" t="str">
        <f t="shared" si="1"/>
        <v>NA</v>
      </c>
      <c r="AL5" t="str">
        <f t="shared" si="2"/>
        <v>NA</v>
      </c>
    </row>
    <row r="6" spans="1:38">
      <c r="A6" s="10">
        <v>394</v>
      </c>
      <c r="B6" s="11" t="s">
        <v>76</v>
      </c>
      <c r="C6" s="11" t="s">
        <v>77</v>
      </c>
      <c r="D6" s="11" t="s">
        <v>40</v>
      </c>
      <c r="E6" s="11" t="s">
        <v>62</v>
      </c>
      <c r="F6" s="11" t="s">
        <v>42</v>
      </c>
      <c r="G6" s="12">
        <v>44274</v>
      </c>
      <c r="H6" s="11" t="s">
        <v>63</v>
      </c>
      <c r="I6" s="11" t="s">
        <v>78</v>
      </c>
      <c r="J6" s="10" t="s">
        <v>79</v>
      </c>
      <c r="K6" s="11" t="s">
        <v>65</v>
      </c>
      <c r="L6" s="11" t="s">
        <v>80</v>
      </c>
      <c r="M6" s="11" t="s">
        <v>81</v>
      </c>
      <c r="N6" s="11">
        <v>9540776840</v>
      </c>
      <c r="O6" s="13" t="s">
        <v>82</v>
      </c>
      <c r="P6" s="11">
        <v>3.7</v>
      </c>
      <c r="Q6" s="11">
        <v>90</v>
      </c>
      <c r="R6" s="11">
        <v>670000</v>
      </c>
      <c r="S6" s="11">
        <v>1100000</v>
      </c>
      <c r="T6" s="11">
        <v>77000</v>
      </c>
      <c r="U6" s="11" t="s">
        <v>49</v>
      </c>
      <c r="V6" s="12">
        <v>44281</v>
      </c>
      <c r="W6" s="12">
        <v>44286</v>
      </c>
      <c r="X6" s="14" t="s">
        <v>50</v>
      </c>
      <c r="Y6" s="11"/>
      <c r="Z6" s="12">
        <v>44265</v>
      </c>
      <c r="AA6" s="11"/>
      <c r="AB6" s="12">
        <v>44265</v>
      </c>
      <c r="AC6" s="12">
        <v>44265</v>
      </c>
      <c r="AD6" s="11" t="s">
        <v>83</v>
      </c>
      <c r="AE6" s="18" t="s">
        <v>84</v>
      </c>
      <c r="AF6" s="11"/>
      <c r="AG6" s="16">
        <v>44347</v>
      </c>
      <c r="AH6" t="s">
        <v>100</v>
      </c>
      <c r="AI6" s="15" t="str">
        <f t="shared" ref="AI3:AI8" si="3">IF(AH6="Negative Conversion","NA",(IF(AH6="Pending Conversion","NA",(IF(AH6="Positive Conversion", AG6)))))</f>
        <v>NA</v>
      </c>
      <c r="AJ6">
        <f t="shared" si="0"/>
        <v>7</v>
      </c>
      <c r="AK6">
        <f t="shared" si="1"/>
        <v>5</v>
      </c>
      <c r="AL6" t="str">
        <f t="shared" si="2"/>
        <v>NA</v>
      </c>
    </row>
    <row r="7" spans="1:38">
      <c r="A7" s="10">
        <v>396</v>
      </c>
      <c r="B7" s="11" t="s">
        <v>85</v>
      </c>
      <c r="C7" s="11" t="s">
        <v>77</v>
      </c>
      <c r="D7" s="11" t="s">
        <v>40</v>
      </c>
      <c r="E7" s="11" t="s">
        <v>62</v>
      </c>
      <c r="F7" s="11" t="s">
        <v>42</v>
      </c>
      <c r="G7" s="12">
        <v>44274</v>
      </c>
      <c r="H7" s="11" t="s">
        <v>63</v>
      </c>
      <c r="I7" s="11" t="s">
        <v>63</v>
      </c>
      <c r="J7" s="10" t="s">
        <v>79</v>
      </c>
      <c r="K7" s="11" t="s">
        <v>65</v>
      </c>
      <c r="L7" s="11" t="s">
        <v>86</v>
      </c>
      <c r="M7" s="11" t="s">
        <v>87</v>
      </c>
      <c r="N7" s="11">
        <v>9870550018</v>
      </c>
      <c r="O7" s="13" t="s">
        <v>88</v>
      </c>
      <c r="P7" s="11" t="s">
        <v>89</v>
      </c>
      <c r="Q7" s="11">
        <v>60</v>
      </c>
      <c r="R7" s="11">
        <v>960000</v>
      </c>
      <c r="S7" s="11"/>
      <c r="T7" s="11"/>
      <c r="U7" s="11" t="s">
        <v>49</v>
      </c>
      <c r="V7" s="12">
        <v>44281</v>
      </c>
      <c r="W7" s="11"/>
      <c r="X7" s="17" t="s">
        <v>100</v>
      </c>
      <c r="Y7" s="11" t="s">
        <v>90</v>
      </c>
      <c r="Z7" s="11" t="s">
        <v>91</v>
      </c>
      <c r="AA7" s="11"/>
      <c r="AB7" s="11" t="s">
        <v>91</v>
      </c>
      <c r="AC7" s="11"/>
      <c r="AD7" s="19" t="s">
        <v>90</v>
      </c>
      <c r="AE7" s="11" t="s">
        <v>92</v>
      </c>
      <c r="AF7" s="20"/>
      <c r="AG7" s="11"/>
      <c r="AH7" t="s">
        <v>100</v>
      </c>
      <c r="AI7" s="15" t="str">
        <f t="shared" si="3"/>
        <v>NA</v>
      </c>
      <c r="AJ7">
        <f t="shared" si="0"/>
        <v>7</v>
      </c>
      <c r="AK7" t="str">
        <f t="shared" si="1"/>
        <v>NA</v>
      </c>
      <c r="AL7" t="str">
        <f t="shared" si="2"/>
        <v>NA</v>
      </c>
    </row>
    <row r="8" spans="1:38">
      <c r="A8" s="10">
        <v>401</v>
      </c>
      <c r="B8" s="11" t="s">
        <v>93</v>
      </c>
      <c r="C8" s="11" t="s">
        <v>77</v>
      </c>
      <c r="D8" s="11" t="s">
        <v>40</v>
      </c>
      <c r="E8" s="11" t="s">
        <v>94</v>
      </c>
      <c r="F8" s="11" t="s">
        <v>42</v>
      </c>
      <c r="G8" s="12">
        <v>44275</v>
      </c>
      <c r="H8" s="11" t="s">
        <v>63</v>
      </c>
      <c r="I8" s="11" t="s">
        <v>95</v>
      </c>
      <c r="J8" s="10" t="s">
        <v>79</v>
      </c>
      <c r="K8" s="11" t="s">
        <v>96</v>
      </c>
      <c r="L8" s="11" t="s">
        <v>97</v>
      </c>
      <c r="M8" s="11" t="s">
        <v>98</v>
      </c>
      <c r="N8" s="11">
        <v>9619135391</v>
      </c>
      <c r="O8" s="13" t="s">
        <v>99</v>
      </c>
      <c r="P8" s="11">
        <v>6</v>
      </c>
      <c r="Q8" s="11">
        <v>60</v>
      </c>
      <c r="R8" s="11">
        <v>985000</v>
      </c>
      <c r="S8" s="11">
        <v>1375000</v>
      </c>
      <c r="T8" s="11">
        <v>96250</v>
      </c>
      <c r="U8" s="11" t="s">
        <v>49</v>
      </c>
      <c r="V8" s="12">
        <v>44285</v>
      </c>
      <c r="W8" s="12">
        <v>44287</v>
      </c>
      <c r="X8" s="14" t="s">
        <v>50</v>
      </c>
      <c r="Y8" s="12">
        <v>44287</v>
      </c>
      <c r="Z8" s="12">
        <v>44288</v>
      </c>
      <c r="AA8" s="11" t="s">
        <v>90</v>
      </c>
      <c r="AB8" s="11" t="s">
        <v>90</v>
      </c>
      <c r="AC8" s="11" t="s">
        <v>90</v>
      </c>
      <c r="AD8" s="12">
        <v>44347</v>
      </c>
      <c r="AE8" s="11"/>
      <c r="AF8" s="11"/>
      <c r="AG8" s="16">
        <v>44347</v>
      </c>
      <c r="AH8" t="s">
        <v>101</v>
      </c>
      <c r="AI8" s="15">
        <f t="shared" si="3"/>
        <v>44347</v>
      </c>
      <c r="AJ8">
        <f t="shared" si="0"/>
        <v>10</v>
      </c>
      <c r="AK8">
        <f t="shared" si="1"/>
        <v>2</v>
      </c>
      <c r="AL8">
        <f t="shared" si="2"/>
        <v>60</v>
      </c>
    </row>
  </sheetData>
  <hyperlinks>
    <hyperlink ref="O2" r:id="rId1" display="mailto:s.arjunreddy2329@gmail.com" xr:uid="{B0642AE0-6948-4F64-A490-DD45CB368A73}"/>
    <hyperlink ref="O3" r:id="rId2" display="mailto:consultantmayank@hotmail.com" xr:uid="{95EB8892-67AA-4E6C-BAB0-1C22CA4C5D41}"/>
    <hyperlink ref="O4" r:id="rId3" display="mailto:shyam81311518@gmail.com" xr:uid="{35211F44-7023-4178-931D-F73EB135278E}"/>
    <hyperlink ref="O5" r:id="rId4" display="mailto:prajapati.fularam903@gmail.com" xr:uid="{5C683BA9-F247-4F53-A690-3014EA635266}"/>
    <hyperlink ref="O6" r:id="rId5" display="mailto:ps.15898@gmail.com" xr:uid="{8C87EE5E-1B2A-402D-8EE0-6B4AAFFECCE7}"/>
    <hyperlink ref="O7" r:id="rId6" display="mailto:aniket.lavhande@gmail.com" xr:uid="{3F73DFEF-5EDD-452E-92F3-2814C22BD85E}"/>
    <hyperlink ref="O8" r:id="rId7" display="mailto:wadhwanirahul1994@gmail.com" xr:uid="{8E03D4BF-BF17-4548-AE45-A3CBC3031DF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2021-06-16T10:11:58Z</dcterms:created>
  <dcterms:modified xsi:type="dcterms:W3CDTF">2021-06-16T10:33:45Z</dcterms:modified>
</cp:coreProperties>
</file>