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C154CAE-A586-4441-B6AE-618B091C3D72}" xr6:coauthVersionLast="47" xr6:coauthVersionMax="47" xr10:uidLastSave="{00000000-0000-0000-0000-000000000000}"/>
  <bookViews>
    <workbookView xWindow="-120" yWindow="-120" windowWidth="20730" windowHeight="11160" xr2:uid="{B321ACAA-4443-4D5D-94BF-ECB7FBB97BD1}"/>
  </bookViews>
  <sheets>
    <sheet name="Sheet1" sheetId="1" r:id="rId1"/>
  </sheets>
  <definedNames>
    <definedName name="_xlnm._FilterDatabase" localSheetId="0" hidden="1">Sheet1!$U$1:$U$40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2" i="1"/>
  <c r="AI3" i="1"/>
  <c r="AL3" i="1" s="1"/>
  <c r="AI4" i="1"/>
  <c r="AL4" i="1" s="1"/>
  <c r="AI5" i="1"/>
  <c r="AL5" i="1" s="1"/>
  <c r="AI6" i="1"/>
  <c r="AL6" i="1" s="1"/>
  <c r="AI7" i="1"/>
  <c r="AL7" i="1" s="1"/>
  <c r="AI8" i="1"/>
  <c r="AL8" i="1" s="1"/>
  <c r="AI9" i="1"/>
  <c r="AL9" i="1" s="1"/>
  <c r="AI10" i="1"/>
  <c r="AL10" i="1" s="1"/>
  <c r="AI11" i="1"/>
  <c r="AL11" i="1" s="1"/>
  <c r="AI12" i="1"/>
  <c r="AL12" i="1" s="1"/>
  <c r="AI13" i="1"/>
  <c r="AL13" i="1" s="1"/>
  <c r="AI14" i="1"/>
  <c r="AL14" i="1" s="1"/>
  <c r="AI15" i="1"/>
  <c r="AL15" i="1" s="1"/>
  <c r="AI16" i="1"/>
  <c r="AL16" i="1" s="1"/>
  <c r="AI17" i="1"/>
  <c r="AL17" i="1" s="1"/>
  <c r="AI18" i="1"/>
  <c r="AL18" i="1" s="1"/>
  <c r="AI19" i="1"/>
  <c r="AL19" i="1" s="1"/>
  <c r="AI20" i="1"/>
  <c r="AL20" i="1" s="1"/>
  <c r="AI21" i="1"/>
  <c r="AL21" i="1" s="1"/>
  <c r="AI22" i="1"/>
  <c r="AL22" i="1" s="1"/>
  <c r="AI23" i="1"/>
  <c r="AL23" i="1" s="1"/>
  <c r="AI24" i="1"/>
  <c r="AL24" i="1" s="1"/>
  <c r="AI25" i="1"/>
  <c r="AL25" i="1" s="1"/>
  <c r="AI26" i="1"/>
  <c r="AL26" i="1" s="1"/>
  <c r="AI27" i="1"/>
  <c r="AL27" i="1" s="1"/>
  <c r="AI28" i="1"/>
  <c r="AL28" i="1" s="1"/>
  <c r="AI29" i="1"/>
  <c r="AL29" i="1" s="1"/>
  <c r="AI30" i="1"/>
  <c r="AL30" i="1" s="1"/>
  <c r="AI31" i="1"/>
  <c r="AL31" i="1" s="1"/>
  <c r="AI32" i="1"/>
  <c r="AL32" i="1" s="1"/>
  <c r="AI33" i="1"/>
  <c r="AL33" i="1" s="1"/>
  <c r="AI34" i="1"/>
  <c r="AL34" i="1" s="1"/>
  <c r="AI35" i="1"/>
  <c r="AL35" i="1" s="1"/>
  <c r="AI36" i="1"/>
  <c r="AL36" i="1" s="1"/>
  <c r="AI37" i="1"/>
  <c r="AL37" i="1" s="1"/>
  <c r="AI38" i="1"/>
  <c r="AL38" i="1" s="1"/>
  <c r="AI39" i="1"/>
  <c r="AL39" i="1" s="1"/>
  <c r="AI40" i="1"/>
  <c r="AL40" i="1" s="1"/>
  <c r="AI2" i="1"/>
  <c r="AL2" i="1" s="1"/>
</calcChain>
</file>

<file path=xl/sharedStrings.xml><?xml version="1.0" encoding="utf-8"?>
<sst xmlns="http://schemas.openxmlformats.org/spreadsheetml/2006/main" count="623" uniqueCount="265">
  <si>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</si>
  <si>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</si>
  <si>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</si>
  <si>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</si>
  <si>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</si>
  <si>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</si>
  <si>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</si>
  <si>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</si>
  <si>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</si>
  <si>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</si>
  <si>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</si>
  <si>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</si>
  <si>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</si>
  <si>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</si>
  <si>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</si>
  <si>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</si>
  <si>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</si>
  <si>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</si>
  <si>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</si>
  <si>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</si>
  <si>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</si>
  <si>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</si>
  <si>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</si>
  <si>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</si>
  <si>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</si>
  <si>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</si>
  <si>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</si>
  <si>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</si>
  <si>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</si>
  <si>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</si>
  <si>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</si>
  <si>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</si>
  <si>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</si>
  <si>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</si>
  <si>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</si>
  <si>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</si>
  <si>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</si>
  <si>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</si>
  <si>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Sheifali</t>
  </si>
  <si>
    <t>Mukund</t>
  </si>
  <si>
    <t>Delhivery</t>
  </si>
  <si>
    <t>Mohini</t>
  </si>
  <si>
    <t>Naukri</t>
  </si>
  <si>
    <t>Full Stack</t>
  </si>
  <si>
    <t xml:space="preserve"> Developer</t>
  </si>
  <si>
    <t>Technology</t>
  </si>
  <si>
    <t>Gurgaon</t>
  </si>
  <si>
    <t>Smriti Rawat</t>
  </si>
  <si>
    <t>TravelTriangle</t>
  </si>
  <si>
    <t>smriti2.rawat@gmail.com</t>
  </si>
  <si>
    <t>Junior &lt;15LPA</t>
  </si>
  <si>
    <t>Offered</t>
  </si>
  <si>
    <t>Anmol</t>
  </si>
  <si>
    <t xml:space="preserve">Android </t>
  </si>
  <si>
    <t>Developer</t>
  </si>
  <si>
    <t>Rajat Chauhan</t>
  </si>
  <si>
    <t>Airtel Payments Bank</t>
  </si>
  <si>
    <t>rajatnfp@gmail.com</t>
  </si>
  <si>
    <t>Yes</t>
  </si>
  <si>
    <t>DOJ Revised</t>
  </si>
  <si>
    <t>Vardaan</t>
  </si>
  <si>
    <t>Data</t>
  </si>
  <si>
    <t>Data engineer</t>
  </si>
  <si>
    <t>Bangalore</t>
  </si>
  <si>
    <t>Ankita khaira</t>
  </si>
  <si>
    <t>Pitney Bowes R&amp;D Center</t>
  </si>
  <si>
    <t>khaira.ankita@gmail.com</t>
  </si>
  <si>
    <t>Moving to Canada</t>
  </si>
  <si>
    <t>Sr. Full Stack</t>
  </si>
  <si>
    <t>Prajwal Vittalarao</t>
  </si>
  <si>
    <t>Neustar</t>
  </si>
  <si>
    <t>prajwalvittalarao@gmail.com</t>
  </si>
  <si>
    <t>Maybe a decline case as comm by Vardaan, Not joining because of contract</t>
  </si>
  <si>
    <t>Maumita</t>
  </si>
  <si>
    <t>IT</t>
  </si>
  <si>
    <t>Python Developer</t>
  </si>
  <si>
    <t>Pushpendra Singh</t>
  </si>
  <si>
    <t>Travel Tripper</t>
  </si>
  <si>
    <t>pushpendra2010056@gmail.com</t>
  </si>
  <si>
    <t>Java Developer</t>
  </si>
  <si>
    <t>Vinayendra Kumar Singh</t>
  </si>
  <si>
    <t>Monster.com</t>
  </si>
  <si>
    <t>vinayendrakumarsingh@gmail.com</t>
  </si>
  <si>
    <t xml:space="preserve">Full stack </t>
  </si>
  <si>
    <t>Vipin Kumar</t>
  </si>
  <si>
    <t>Engineer.ai</t>
  </si>
  <si>
    <t>vpnkumar.kumar1@gmail.com</t>
  </si>
  <si>
    <t>Middle- 15LPA-35LPA</t>
  </si>
  <si>
    <t>Engineering Manager</t>
  </si>
  <si>
    <t>Anuj Sharma</t>
  </si>
  <si>
    <r>
      <t> </t>
    </r>
    <r>
      <rPr>
        <sz val="10"/>
        <color rgb="FF535252"/>
        <rFont val="Arial"/>
        <family val="2"/>
      </rPr>
      <t>Adda 247</t>
    </r>
  </si>
  <si>
    <t>libran29.85@gmail.com</t>
  </si>
  <si>
    <t>cost could not be offered by client</t>
  </si>
  <si>
    <t>Rajneesh</t>
  </si>
  <si>
    <t>Minal</t>
  </si>
  <si>
    <t>Linkedin</t>
  </si>
  <si>
    <t>Data Scientist</t>
  </si>
  <si>
    <t>Debajyoti Nandi</t>
  </si>
  <si>
    <t>Juniper Networks</t>
  </si>
  <si>
    <t>95000 85216</t>
  </si>
  <si>
    <t>debajyoti.nandi@gmail.com</t>
  </si>
  <si>
    <t>Senior &gt; 35LPA</t>
  </si>
  <si>
    <t>not disclosed</t>
  </si>
  <si>
    <t>confirmed to Join on 1st Feb,joining mail in process</t>
  </si>
  <si>
    <t>DOJ not finalised, Busy</t>
  </si>
  <si>
    <t>Backend</t>
  </si>
  <si>
    <t>SE</t>
  </si>
  <si>
    <t>Gurugram</t>
  </si>
  <si>
    <t>Vivek Yadav</t>
  </si>
  <si>
    <t>Policybazar</t>
  </si>
  <si>
    <t>vivekyadav2626@gmail.com</t>
  </si>
  <si>
    <t>DOJ Revised to 1st March</t>
  </si>
  <si>
    <t>Hyderabad</t>
  </si>
  <si>
    <t>SURYATEJA</t>
  </si>
  <si>
    <t>Oracle India Pvt. Ltd.</t>
  </si>
  <si>
    <t>SURYATEJA737@gmail.com</t>
  </si>
  <si>
    <t>Retained</t>
  </si>
  <si>
    <t>Akash</t>
  </si>
  <si>
    <t>Java- Full stack</t>
  </si>
  <si>
    <t>Java - Fullstack</t>
  </si>
  <si>
    <t>Divyansh Methi</t>
  </si>
  <si>
    <t>Dell</t>
  </si>
  <si>
    <t>divyanshmethi11@gmail.com</t>
  </si>
  <si>
    <t>counter offers,negotiation going on</t>
  </si>
  <si>
    <t>Himanshi Agrawal</t>
  </si>
  <si>
    <t>Zeus Learning</t>
  </si>
  <si>
    <t>himanshi2mar@gmail.com</t>
  </si>
  <si>
    <t>Has an offer of 12.5 L</t>
  </si>
  <si>
    <t>Tripti</t>
  </si>
  <si>
    <t> Mohini</t>
  </si>
  <si>
    <t>Full stack developer</t>
  </si>
  <si>
    <t>A. Bharath Kumar Reddy</t>
  </si>
  <si>
    <t>FTD India Pvt Ltd</t>
  </si>
  <si>
    <t>avbharathkumarreddy@gmail.com</t>
  </si>
  <si>
    <t>Java</t>
  </si>
  <si>
    <t>Backend Developer</t>
  </si>
  <si>
    <t>Abhishek Ranjan</t>
  </si>
  <si>
    <t>Danske bank</t>
  </si>
  <si>
    <t>ranjanabhishek139@gmail.com</t>
  </si>
  <si>
    <t>DOJ changed from 8th to 7th April</t>
  </si>
  <si>
    <t>Support Engineer</t>
  </si>
  <si>
    <t>Sai Kiran Gunda</t>
  </si>
  <si>
    <t>Wells Fargo</t>
  </si>
  <si>
    <t>saikirangunda0@gmail.com</t>
  </si>
  <si>
    <t>Laptop to be sent</t>
  </si>
  <si>
    <t>Devops</t>
  </si>
  <si>
    <t>Santosh Kumar V</t>
  </si>
  <si>
    <t>Verizon</t>
  </si>
  <si>
    <t>vsantoshaws@gmail.com</t>
  </si>
  <si>
    <t>The candidate was not offered by the organisation as he was out of there budget.</t>
  </si>
  <si>
    <t xml:space="preserve">Negative </t>
  </si>
  <si>
    <t>Sr devops</t>
  </si>
  <si>
    <t xml:space="preserve">kabir wadhwa </t>
  </si>
  <si>
    <t>83incs</t>
  </si>
  <si>
    <t>kabir.wadhwa@gmail.com</t>
  </si>
  <si>
    <t>Rohit Pandita</t>
  </si>
  <si>
    <t>PayTM</t>
  </si>
  <si>
    <t>rohitpandita62@gmail.com</t>
  </si>
  <si>
    <t>retained</t>
  </si>
  <si>
    <t>Python - Backend</t>
  </si>
  <si>
    <t>Sevier Tom</t>
  </si>
  <si>
    <t>Mercedes R&amp;D</t>
  </si>
  <si>
    <t>tom.saviour@gmail.com</t>
  </si>
  <si>
    <t>Sr. Data Engineer</t>
  </si>
  <si>
    <t>siddhartha jain</t>
  </si>
  <si>
    <t>Paytm</t>
  </si>
  <si>
    <t>sjsidjain213@gmail.com</t>
  </si>
  <si>
    <t>candidate hold offers which Delhivery can’t match</t>
  </si>
  <si>
    <t>Python - Fullstack</t>
  </si>
  <si>
    <t>Delhi</t>
  </si>
  <si>
    <t>Sachin Kulshreshta</t>
  </si>
  <si>
    <t>Plivo</t>
  </si>
  <si>
    <t>sachin.agrian@gmail.com</t>
  </si>
  <si>
    <t>hold offer which Delhivery can’t match</t>
  </si>
  <si>
    <t>Drishti</t>
  </si>
  <si>
    <t>Python</t>
  </si>
  <si>
    <t>Jr. Developer</t>
  </si>
  <si>
    <t>Suman Singh Rajput</t>
  </si>
  <si>
    <t>Gradestack</t>
  </si>
  <si>
    <t>sumansinghrajput709@gmail.com</t>
  </si>
  <si>
    <t>Jasmin</t>
  </si>
  <si>
    <t>SSE</t>
  </si>
  <si>
    <t>Gaganashree B</t>
  </si>
  <si>
    <t>gagana.gag@gmail.com</t>
  </si>
  <si>
    <t>Akshay Narula</t>
  </si>
  <si>
    <t>Knolarity Communications</t>
  </si>
  <si>
    <t>akshay.narula@yahoo.co.in</t>
  </si>
  <si>
    <t>Reatined by current employer</t>
  </si>
  <si>
    <t>Atul</t>
  </si>
  <si>
    <t>Frontend Developer</t>
  </si>
  <si>
    <t>Akanksha Singh</t>
  </si>
  <si>
    <t>HashedIn</t>
  </si>
  <si>
    <t>akankshasingh872@gmail.com</t>
  </si>
  <si>
    <t>1.8 yrs</t>
  </si>
  <si>
    <t>cannot match her current offer of 17 LPA</t>
  </si>
  <si>
    <t>Talib</t>
  </si>
  <si>
    <t>Ayushi Jain </t>
  </si>
  <si>
    <t>Samsung </t>
  </si>
  <si>
    <t>ayushijain417@gmail.com</t>
  </si>
  <si>
    <t>NA</t>
  </si>
  <si>
    <t>Samarth Aryan Chauhan</t>
  </si>
  <si>
    <t>Inpixon</t>
  </si>
  <si>
    <t>Samarthknit08@gmail.com</t>
  </si>
  <si>
    <t>got an offer of 21.5LPA fixed during his final round, out of budget</t>
  </si>
  <si>
    <t xml:space="preserve">Backend </t>
  </si>
  <si>
    <t>Sr. Engineering Manager</t>
  </si>
  <si>
    <t>Vineet Badoni</t>
  </si>
  <si>
    <t>Innominds Software</t>
  </si>
  <si>
    <t>vineetbadoni@gmail.com</t>
  </si>
  <si>
    <t xml:space="preserve"> got from Google and more inclined to join the same.</t>
  </si>
  <si>
    <t>Rajat Gupta</t>
  </si>
  <si>
    <t> GlobalLogic</t>
  </si>
  <si>
    <t>guptarajat20071995@gmail.com</t>
  </si>
  <si>
    <t>Rajat Gupta will not be joining Delivery. He got a counter offer which cannot be matched by delivery.</t>
  </si>
  <si>
    <t>Aayushi</t>
  </si>
  <si>
    <t>Jr.Java Developer</t>
  </si>
  <si>
    <t>Shruti Tiwari</t>
  </si>
  <si>
    <t>Thales</t>
  </si>
  <si>
    <t>shrutitiwari8686@gmail.com</t>
  </si>
  <si>
    <t>Position on hold</t>
  </si>
  <si>
    <t>S NAGA NIKHIL</t>
  </si>
  <si>
    <t>GSPANN Technologies</t>
  </si>
  <si>
    <t>naganikhil23@gmail.com</t>
  </si>
  <si>
    <t>Got better Opp.</t>
  </si>
  <si>
    <t>Data Engineer</t>
  </si>
  <si>
    <t>Praveen kumar</t>
  </si>
  <si>
    <t>Amdocs</t>
  </si>
  <si>
    <t>praveenkr787@gmail.com</t>
  </si>
  <si>
    <t>Rishita</t>
  </si>
  <si>
    <t>Product Management</t>
  </si>
  <si>
    <t>Product Manager</t>
  </si>
  <si>
    <t>Other Non-Tech</t>
  </si>
  <si>
    <t>Swati Sinha</t>
  </si>
  <si>
    <t>swatiblr21@gmail.com</t>
  </si>
  <si>
    <t>she had some health issues &amp; now she has been retained by her current employer,</t>
  </si>
  <si>
    <t>Bengaluru</t>
  </si>
  <si>
    <t>Sarthak Dubey</t>
  </si>
  <si>
    <t>NOVOPAY</t>
  </si>
  <si>
    <t>sarthakdubey16@gmail.com</t>
  </si>
  <si>
    <t>application support</t>
  </si>
  <si>
    <t>Support Engg</t>
  </si>
  <si>
    <t>Gurgaon/Hyd</t>
  </si>
  <si>
    <t>Anchal Gupta</t>
  </si>
  <si>
    <t>Legato Health</t>
  </si>
  <si>
    <t>974anchal@gmail.com</t>
  </si>
  <si>
    <t>Budget Fitment and Behavioural iddues</t>
  </si>
  <si>
    <t>Arsh</t>
  </si>
  <si>
    <t>Application/production support</t>
  </si>
  <si>
    <t>Jaswant Karnati</t>
  </si>
  <si>
    <t>Verizon pvt ltd.</t>
  </si>
  <si>
    <t>kjaswanth81@gmail.com</t>
  </si>
  <si>
    <t>IT Infra</t>
  </si>
  <si>
    <t>Tejasree T</t>
  </si>
  <si>
    <t>Fidelty investment</t>
  </si>
  <si>
    <t>tejasree013@gmail.com</t>
  </si>
  <si>
    <r>
      <t>Tejasree will not join delivery. I tried reaching her out last week but her phone was switched off each time. During our last conversation in the 2</t>
    </r>
    <r>
      <rPr>
        <vertAlign val="superscript"/>
        <sz val="11"/>
        <color rgb="FF000000"/>
        <rFont val="Calibri"/>
        <family val="2"/>
        <charset val="1"/>
        <scheme val="minor"/>
      </rPr>
      <t>nd</t>
    </r>
    <r>
      <rPr>
        <sz val="11"/>
        <color rgb="FF000000"/>
        <rFont val="Calibri"/>
        <family val="2"/>
        <charset val="1"/>
        <scheme val="minor"/>
      </rPr>
      <t xml:space="preserve"> week of may she provided me an update that her whole family is suffering from corona.</t>
    </r>
  </si>
  <si>
    <t>Manoj</t>
  </si>
  <si>
    <t>Ritvik Jain</t>
  </si>
  <si>
    <t>Mercer Mettl</t>
  </si>
  <si>
    <t>ritvik100@gmail.com</t>
  </si>
  <si>
    <t>Not happy with role</t>
  </si>
  <si>
    <t>Positive Conversion</t>
  </si>
  <si>
    <t>Positive Conversion Somewhere else due to unresponsiveness of Delhivery team</t>
  </si>
  <si>
    <t>Negative Conversion</t>
  </si>
  <si>
    <t>Negative Conversion,wanted 40% hike, had written to Minal 10 days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</si>
</sst>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1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charset val="134"/>
      <scheme val="minor"/>
    </font>
    <font>
      <sz val="10"/>
      <color rgb="FF535252"/>
      <name val="Arial"/>
      <family val="2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vertAlign val="superscript"/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10" fillId="0" borderId="1" xfId="1" applyBorder="1"/>
    <xf numFmtId="0" fontId="4" fillId="6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0" fillId="0" borderId="1" xfId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4" fillId="0" borderId="3" xfId="0" applyFont="1" applyBorder="1" applyAlignment="1">
      <alignment horizontal="center" vertical="center"/>
    </xf>
    <xf numFmtId="0" fontId="8" fillId="0" borderId="4" xfId="0" applyFont="1" applyBorder="1"/>
    <xf numFmtId="0" fontId="4" fillId="0" borderId="5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imanshi2mar@gmail.com" TargetMode="External"/><Relationship Id="rId18" Type="http://schemas.openxmlformats.org/officeDocument/2006/relationships/hyperlink" Target="mailto:kabir.wadhwa@gmail.com" TargetMode="External"/><Relationship Id="rId26" Type="http://schemas.openxmlformats.org/officeDocument/2006/relationships/hyperlink" Target="mailto:akankshasingh872@gmail.com" TargetMode="External"/><Relationship Id="rId39" Type="http://schemas.openxmlformats.org/officeDocument/2006/relationships/hyperlink" Target="mailto:tejasree013@gmail.com" TargetMode="External"/><Relationship Id="rId21" Type="http://schemas.openxmlformats.org/officeDocument/2006/relationships/hyperlink" Target="mailto:sjsidjain213@gmail.com" TargetMode="External"/><Relationship Id="rId34" Type="http://schemas.openxmlformats.org/officeDocument/2006/relationships/hyperlink" Target="mailto:swatiblr21@gmail.com" TargetMode="External"/><Relationship Id="rId7" Type="http://schemas.openxmlformats.org/officeDocument/2006/relationships/hyperlink" Target="mailto:vpnkumar.kumar1@gmail.com" TargetMode="External"/><Relationship Id="rId12" Type="http://schemas.openxmlformats.org/officeDocument/2006/relationships/hyperlink" Target="mailto:divyanshmethi11@gmail.com" TargetMode="External"/><Relationship Id="rId17" Type="http://schemas.openxmlformats.org/officeDocument/2006/relationships/hyperlink" Target="mailto:vsantoshaws@gmail.com" TargetMode="External"/><Relationship Id="rId25" Type="http://schemas.openxmlformats.org/officeDocument/2006/relationships/hyperlink" Target="mailto:akshay.narula@yahoo.co.in" TargetMode="External"/><Relationship Id="rId33" Type="http://schemas.openxmlformats.org/officeDocument/2006/relationships/hyperlink" Target="mailto:praveenkr787@gmail.com" TargetMode="External"/><Relationship Id="rId38" Type="http://schemas.openxmlformats.org/officeDocument/2006/relationships/hyperlink" Target="mailto:kjaswanth81@gmail.com" TargetMode="External"/><Relationship Id="rId2" Type="http://schemas.openxmlformats.org/officeDocument/2006/relationships/hyperlink" Target="mailto:rajatnfp@gmail.com" TargetMode="External"/><Relationship Id="rId16" Type="http://schemas.openxmlformats.org/officeDocument/2006/relationships/hyperlink" Target="mailto:saikirangunda0@gmail.com" TargetMode="External"/><Relationship Id="rId20" Type="http://schemas.openxmlformats.org/officeDocument/2006/relationships/hyperlink" Target="mailto:tom.saviour@gmail.com" TargetMode="External"/><Relationship Id="rId29" Type="http://schemas.openxmlformats.org/officeDocument/2006/relationships/hyperlink" Target="mailto:vineetbadoni@gmail.com" TargetMode="External"/><Relationship Id="rId1" Type="http://schemas.openxmlformats.org/officeDocument/2006/relationships/hyperlink" Target="mailto:smriti2.rawat@gmail.com" TargetMode="External"/><Relationship Id="rId6" Type="http://schemas.openxmlformats.org/officeDocument/2006/relationships/hyperlink" Target="mailto:vinayendrakumarsingh@gmail.com" TargetMode="External"/><Relationship Id="rId11" Type="http://schemas.openxmlformats.org/officeDocument/2006/relationships/hyperlink" Target="mailto:SURYATEJA737@gmail.com" TargetMode="External"/><Relationship Id="rId24" Type="http://schemas.openxmlformats.org/officeDocument/2006/relationships/hyperlink" Target="mailto:gagana.gag@gmail.com" TargetMode="External"/><Relationship Id="rId32" Type="http://schemas.openxmlformats.org/officeDocument/2006/relationships/hyperlink" Target="mailto:naganikhil23@gmail.com" TargetMode="External"/><Relationship Id="rId37" Type="http://schemas.openxmlformats.org/officeDocument/2006/relationships/hyperlink" Target="mailto:974anchal@gmail.com" TargetMode="External"/><Relationship Id="rId40" Type="http://schemas.openxmlformats.org/officeDocument/2006/relationships/hyperlink" Target="mailto:ritvik100@gmail.com" TargetMode="External"/><Relationship Id="rId5" Type="http://schemas.openxmlformats.org/officeDocument/2006/relationships/hyperlink" Target="mailto:pushpendra2010056@gmail.com" TargetMode="External"/><Relationship Id="rId15" Type="http://schemas.openxmlformats.org/officeDocument/2006/relationships/hyperlink" Target="mailto:ranjanabhishek139@gmail.com" TargetMode="External"/><Relationship Id="rId23" Type="http://schemas.openxmlformats.org/officeDocument/2006/relationships/hyperlink" Target="mailto:sumansinghrajput709@gmail.com" TargetMode="External"/><Relationship Id="rId28" Type="http://schemas.openxmlformats.org/officeDocument/2006/relationships/hyperlink" Target="mailto:Samarthknit08@gmail.com" TargetMode="External"/><Relationship Id="rId36" Type="http://schemas.openxmlformats.org/officeDocument/2006/relationships/hyperlink" Target="mailto:sarthakdubey16@gmail.com" TargetMode="External"/><Relationship Id="rId10" Type="http://schemas.openxmlformats.org/officeDocument/2006/relationships/hyperlink" Target="mailto:vivekyadav2626@gmail.com" TargetMode="External"/><Relationship Id="rId19" Type="http://schemas.openxmlformats.org/officeDocument/2006/relationships/hyperlink" Target="mailto:rohitpandita62@gmail.com" TargetMode="External"/><Relationship Id="rId31" Type="http://schemas.openxmlformats.org/officeDocument/2006/relationships/hyperlink" Target="mailto:shrutitiwari8686@gmail.com" TargetMode="External"/><Relationship Id="rId4" Type="http://schemas.openxmlformats.org/officeDocument/2006/relationships/hyperlink" Target="mailto:prajwalvittalarao@gmail.com" TargetMode="External"/><Relationship Id="rId9" Type="http://schemas.openxmlformats.org/officeDocument/2006/relationships/hyperlink" Target="mailto:debajyoti.nandi@gmail.com" TargetMode="External"/><Relationship Id="rId14" Type="http://schemas.openxmlformats.org/officeDocument/2006/relationships/hyperlink" Target="mailto:avbharathkumarreddy@gmail.com" TargetMode="External"/><Relationship Id="rId22" Type="http://schemas.openxmlformats.org/officeDocument/2006/relationships/hyperlink" Target="mailto:sachin.agrian@gmail.com" TargetMode="External"/><Relationship Id="rId27" Type="http://schemas.openxmlformats.org/officeDocument/2006/relationships/hyperlink" Target="mailto:ayushijain417@gmail.com" TargetMode="External"/><Relationship Id="rId30" Type="http://schemas.openxmlformats.org/officeDocument/2006/relationships/hyperlink" Target="mailto:guptarajat20071995@gmail.com" TargetMode="External"/><Relationship Id="rId35" Type="http://schemas.openxmlformats.org/officeDocument/2006/relationships/hyperlink" Target="https://drive.google.com/file/d/1CyV8ovpUV2wirTSgDiwhA3f8-xTtbl_q/view?usp=sharing" TargetMode="External"/><Relationship Id="rId8" Type="http://schemas.openxmlformats.org/officeDocument/2006/relationships/hyperlink" Target="mailto:libran29.85@gmail.com" TargetMode="External"/><Relationship Id="rId3" Type="http://schemas.openxmlformats.org/officeDocument/2006/relationships/hyperlink" Target="mailto:khaira.anki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3887-EADB-4338-8ECB-9A9A857E46D9}">
  <dimension ref="A1:AL40"/>
  <sheetViews>
    <sheetView tabSelected="1" topLeftCell="A19" workbookViewId="0">
      <selection activeCell="H32" sqref="H32"/>
    </sheetView>
  </sheetViews>
  <sheetFormatPr defaultRowHeight="15"/>
  <cols>
    <col min="7" max="7" width="13.42578125" customWidth="1"/>
    <col min="14" max="14" width="10.7109375" customWidth="1"/>
    <col min="26" max="26" width="12" customWidth="1"/>
    <col min="33" max="33" width="16.85546875" customWidth="1"/>
    <col min="35" max="35" width="11.28515625" style="16" customWidth="1"/>
    <col min="37" max="37" width="9.42578125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6" t="s">
        <v>32</v>
      </c>
      <c r="AH1" t="s">
        <v>33</v>
      </c>
      <c r="AI1" s="7" t="s">
        <v>34</v>
      </c>
      <c r="AJ1" s="8" t="s">
        <v>35</v>
      </c>
      <c r="AK1" s="8" t="s">
        <v>36</v>
      </c>
      <c r="AL1" s="9" t="s">
        <v>37</v>
      </c>
    </row>
    <row r="2" spans="1:38">
      <c r="A2" s="10">
        <v>164</v>
      </c>
      <c r="B2" s="11" t="s">
        <v>38</v>
      </c>
      <c r="C2" s="11" t="s">
        <v>39</v>
      </c>
      <c r="D2" s="11" t="s">
        <v>40</v>
      </c>
      <c r="E2" s="11" t="s">
        <v>41</v>
      </c>
      <c r="F2" s="10" t="s">
        <v>42</v>
      </c>
      <c r="G2" s="12">
        <v>44145</v>
      </c>
      <c r="H2" s="11" t="s">
        <v>43</v>
      </c>
      <c r="I2" s="11" t="s">
        <v>44</v>
      </c>
      <c r="J2" s="10" t="s">
        <v>45</v>
      </c>
      <c r="K2" s="11" t="s">
        <v>46</v>
      </c>
      <c r="L2" s="11" t="s">
        <v>47</v>
      </c>
      <c r="M2" s="11" t="s">
        <v>48</v>
      </c>
      <c r="N2" s="11">
        <v>8076467338</v>
      </c>
      <c r="O2" s="14" t="s">
        <v>49</v>
      </c>
      <c r="P2" s="11">
        <v>3.5</v>
      </c>
      <c r="Q2" s="11">
        <v>7</v>
      </c>
      <c r="R2" s="11">
        <v>1000000</v>
      </c>
      <c r="S2" s="11">
        <v>1500000</v>
      </c>
      <c r="T2" s="11">
        <v>105000</v>
      </c>
      <c r="U2" s="11" t="s">
        <v>50</v>
      </c>
      <c r="V2" s="12">
        <v>44154</v>
      </c>
      <c r="W2" s="12">
        <v>44167</v>
      </c>
      <c r="X2" s="15" t="s">
        <v>51</v>
      </c>
      <c r="Y2" s="11"/>
      <c r="Z2" s="11"/>
      <c r="AA2" s="11"/>
      <c r="AB2" s="11"/>
      <c r="AC2" s="11"/>
      <c r="AD2" s="11"/>
      <c r="AE2" s="11"/>
      <c r="AF2" s="11"/>
      <c r="AG2" s="17">
        <v>44172</v>
      </c>
      <c r="AH2" t="s">
        <v>261</v>
      </c>
      <c r="AI2" s="16">
        <f>IF(AH2="Negative Conversion","NA",(IF(AH2="Pending Conversion","NA",(IF(AH2="Positive Conversion", AG2)))))</f>
        <v>44172</v>
      </c>
      <c r="AJ2">
        <f>V2-G2</f>
        <v>9</v>
      </c>
      <c r="AK2">
        <f>IF(X2="Negative Conversion", "NA",W2-V2)</f>
        <v>13</v>
      </c>
      <c r="AL2">
        <f>IF(AI2="NA", "NA", AI2-W2)</f>
        <v>5</v>
      </c>
    </row>
    <row r="3" spans="1:38">
      <c r="A3" s="10">
        <v>171</v>
      </c>
      <c r="B3" s="11" t="s">
        <v>52</v>
      </c>
      <c r="C3" s="11" t="s">
        <v>39</v>
      </c>
      <c r="D3" s="11" t="s">
        <v>40</v>
      </c>
      <c r="E3" s="11" t="s">
        <v>41</v>
      </c>
      <c r="F3" s="10" t="s">
        <v>42</v>
      </c>
      <c r="G3" s="12">
        <v>44145</v>
      </c>
      <c r="H3" s="11" t="s">
        <v>53</v>
      </c>
      <c r="I3" s="11" t="s">
        <v>54</v>
      </c>
      <c r="J3" s="10" t="s">
        <v>45</v>
      </c>
      <c r="K3" s="11" t="s">
        <v>46</v>
      </c>
      <c r="L3" s="11" t="s">
        <v>55</v>
      </c>
      <c r="M3" s="11" t="s">
        <v>56</v>
      </c>
      <c r="N3" s="11">
        <v>9870138576</v>
      </c>
      <c r="O3" s="14" t="s">
        <v>57</v>
      </c>
      <c r="P3" s="11">
        <v>2.2999999999999998</v>
      </c>
      <c r="Q3" s="11">
        <v>60</v>
      </c>
      <c r="R3" s="11">
        <v>767000</v>
      </c>
      <c r="S3" s="11">
        <v>1100000</v>
      </c>
      <c r="T3" s="11">
        <v>77000</v>
      </c>
      <c r="U3" s="11" t="s">
        <v>50</v>
      </c>
      <c r="V3" s="12">
        <v>44159</v>
      </c>
      <c r="W3" s="12">
        <v>44173</v>
      </c>
      <c r="X3" s="15" t="s">
        <v>51</v>
      </c>
      <c r="Y3" s="12">
        <v>44174</v>
      </c>
      <c r="Z3" s="17">
        <v>44180</v>
      </c>
      <c r="AA3" s="11" t="s">
        <v>58</v>
      </c>
      <c r="AB3" s="11"/>
      <c r="AC3" s="11" t="s">
        <v>58</v>
      </c>
      <c r="AD3" s="12">
        <v>44245</v>
      </c>
      <c r="AE3" s="13" t="s">
        <v>59</v>
      </c>
      <c r="AF3" s="11"/>
      <c r="AG3" s="17">
        <v>44244</v>
      </c>
      <c r="AH3" t="s">
        <v>261</v>
      </c>
      <c r="AI3" s="16">
        <f t="shared" ref="AI3:AI40" si="0">IF(AH3="Negative Conversion","NA",(IF(AH3="Pending Conversion","NA",(IF(AH3="Positive Conversion", AG3)))))</f>
        <v>44244</v>
      </c>
      <c r="AJ3">
        <f t="shared" ref="AJ3:AJ40" si="1">V3-G3</f>
        <v>14</v>
      </c>
      <c r="AK3">
        <f t="shared" ref="AK3:AK40" si="2">IF(X3="Negative Conversion", "NA",W3-V3)</f>
        <v>14</v>
      </c>
      <c r="AL3">
        <f t="shared" ref="AL3:AL40" si="3">IF(AI3="NA", "NA", AI3-W3)</f>
        <v>71</v>
      </c>
    </row>
    <row r="4" spans="1:38">
      <c r="A4" s="10">
        <v>172</v>
      </c>
      <c r="B4" s="11" t="s">
        <v>60</v>
      </c>
      <c r="C4" s="11" t="s">
        <v>39</v>
      </c>
      <c r="D4" s="11" t="s">
        <v>40</v>
      </c>
      <c r="E4" s="11" t="s">
        <v>41</v>
      </c>
      <c r="F4" s="10" t="s">
        <v>42</v>
      </c>
      <c r="G4" s="12">
        <v>44139</v>
      </c>
      <c r="H4" s="11" t="s">
        <v>61</v>
      </c>
      <c r="I4" s="11" t="s">
        <v>62</v>
      </c>
      <c r="J4" s="10" t="s">
        <v>45</v>
      </c>
      <c r="K4" s="11" t="s">
        <v>63</v>
      </c>
      <c r="L4" s="11" t="s">
        <v>64</v>
      </c>
      <c r="M4" s="11" t="s">
        <v>65</v>
      </c>
      <c r="N4" s="11">
        <v>9637152341</v>
      </c>
      <c r="O4" s="14" t="s">
        <v>66</v>
      </c>
      <c r="P4" s="11">
        <v>5.5</v>
      </c>
      <c r="Q4" s="11">
        <v>45</v>
      </c>
      <c r="R4" s="11">
        <v>1550000</v>
      </c>
      <c r="S4" s="11">
        <v>2000000</v>
      </c>
      <c r="T4" s="11">
        <v>140000</v>
      </c>
      <c r="U4" s="11" t="s">
        <v>50</v>
      </c>
      <c r="V4" s="12">
        <v>44159</v>
      </c>
      <c r="W4" s="12">
        <v>44180</v>
      </c>
      <c r="X4" s="15" t="s">
        <v>51</v>
      </c>
      <c r="Y4" s="12">
        <v>44179</v>
      </c>
      <c r="Z4" s="12">
        <v>44180</v>
      </c>
      <c r="AA4" s="11"/>
      <c r="AB4" s="11"/>
      <c r="AC4" s="11"/>
      <c r="AD4" s="12">
        <v>43876</v>
      </c>
      <c r="AE4" s="11" t="s">
        <v>67</v>
      </c>
      <c r="AF4" s="11"/>
      <c r="AG4" s="17">
        <v>44245</v>
      </c>
      <c r="AH4" t="s">
        <v>263</v>
      </c>
      <c r="AI4" s="16" t="str">
        <f t="shared" si="0"/>
        <v>NA</v>
      </c>
      <c r="AJ4">
        <f t="shared" si="1"/>
        <v>20</v>
      </c>
      <c r="AK4">
        <f t="shared" si="2"/>
        <v>21</v>
      </c>
      <c r="AL4" t="str">
        <f t="shared" si="3"/>
        <v>NA</v>
      </c>
    </row>
    <row r="5" spans="1:38">
      <c r="A5" s="10">
        <v>177</v>
      </c>
      <c r="B5" s="11" t="s">
        <v>60</v>
      </c>
      <c r="C5" s="11" t="s">
        <v>39</v>
      </c>
      <c r="D5" s="11" t="s">
        <v>40</v>
      </c>
      <c r="E5" s="11" t="s">
        <v>41</v>
      </c>
      <c r="F5" s="10" t="s">
        <v>42</v>
      </c>
      <c r="G5" s="12">
        <v>44143</v>
      </c>
      <c r="H5" s="11" t="s">
        <v>74</v>
      </c>
      <c r="I5" s="11" t="s">
        <v>68</v>
      </c>
      <c r="J5" s="10" t="s">
        <v>45</v>
      </c>
      <c r="K5" s="11" t="s">
        <v>63</v>
      </c>
      <c r="L5" s="11" t="s">
        <v>69</v>
      </c>
      <c r="M5" s="11" t="s">
        <v>70</v>
      </c>
      <c r="N5" s="11">
        <v>7892295751</v>
      </c>
      <c r="O5" s="14" t="s">
        <v>71</v>
      </c>
      <c r="P5" s="11">
        <v>5</v>
      </c>
      <c r="Q5" s="11">
        <v>60</v>
      </c>
      <c r="R5" s="11">
        <v>1200000</v>
      </c>
      <c r="S5" s="11">
        <v>1600000</v>
      </c>
      <c r="T5" s="11">
        <v>112000</v>
      </c>
      <c r="U5" s="11" t="s">
        <v>50</v>
      </c>
      <c r="V5" s="12">
        <v>44162</v>
      </c>
      <c r="W5" s="12">
        <v>44183</v>
      </c>
      <c r="X5" s="15" t="s">
        <v>51</v>
      </c>
      <c r="Y5" s="11"/>
      <c r="Z5" s="11"/>
      <c r="AA5" s="11"/>
      <c r="AB5" s="11"/>
      <c r="AC5" s="11"/>
      <c r="AD5" s="11"/>
      <c r="AE5" s="11" t="s">
        <v>72</v>
      </c>
      <c r="AF5" s="11"/>
      <c r="AG5" s="17">
        <v>44249</v>
      </c>
      <c r="AH5" t="s">
        <v>263</v>
      </c>
      <c r="AI5" s="16" t="str">
        <f t="shared" si="0"/>
        <v>NA</v>
      </c>
      <c r="AJ5">
        <f t="shared" si="1"/>
        <v>19</v>
      </c>
      <c r="AK5">
        <f t="shared" si="2"/>
        <v>21</v>
      </c>
      <c r="AL5" t="str">
        <f t="shared" si="3"/>
        <v>NA</v>
      </c>
    </row>
    <row r="6" spans="1:38">
      <c r="A6" s="10">
        <v>178</v>
      </c>
      <c r="B6" s="11" t="s">
        <v>38</v>
      </c>
      <c r="C6" s="11" t="s">
        <v>39</v>
      </c>
      <c r="D6" s="11" t="s">
        <v>40</v>
      </c>
      <c r="E6" s="11" t="s">
        <v>73</v>
      </c>
      <c r="F6" s="10" t="s">
        <v>42</v>
      </c>
      <c r="G6" s="12">
        <v>44145</v>
      </c>
      <c r="H6" s="11" t="s">
        <v>83</v>
      </c>
      <c r="I6" s="11" t="s">
        <v>75</v>
      </c>
      <c r="J6" s="10" t="s">
        <v>45</v>
      </c>
      <c r="K6" s="11" t="s">
        <v>63</v>
      </c>
      <c r="L6" s="11" t="s">
        <v>76</v>
      </c>
      <c r="M6" s="11" t="s">
        <v>77</v>
      </c>
      <c r="N6" s="11">
        <v>9015376724</v>
      </c>
      <c r="O6" s="14" t="s">
        <v>78</v>
      </c>
      <c r="P6" s="11">
        <v>5.4</v>
      </c>
      <c r="Q6" s="11">
        <v>60</v>
      </c>
      <c r="R6" s="11">
        <v>1200000</v>
      </c>
      <c r="S6" s="11"/>
      <c r="T6" s="11"/>
      <c r="U6" s="11" t="s">
        <v>50</v>
      </c>
      <c r="V6" s="12">
        <v>44163</v>
      </c>
      <c r="W6" s="11"/>
      <c r="X6" s="18" t="s">
        <v>263</v>
      </c>
      <c r="Y6" s="11"/>
      <c r="Z6" s="11"/>
      <c r="AA6" s="11"/>
      <c r="AB6" s="11"/>
      <c r="AC6" s="11"/>
      <c r="AD6" s="11"/>
      <c r="AE6" s="11"/>
      <c r="AF6" s="11"/>
      <c r="AG6" s="11"/>
      <c r="AH6" t="s">
        <v>263</v>
      </c>
      <c r="AI6" s="16" t="str">
        <f t="shared" si="0"/>
        <v>NA</v>
      </c>
      <c r="AJ6">
        <f t="shared" si="1"/>
        <v>18</v>
      </c>
      <c r="AK6" t="str">
        <f t="shared" si="2"/>
        <v>NA</v>
      </c>
      <c r="AL6" t="str">
        <f t="shared" si="3"/>
        <v>NA</v>
      </c>
    </row>
    <row r="7" spans="1:38">
      <c r="A7" s="10">
        <v>179</v>
      </c>
      <c r="B7" s="11" t="s">
        <v>38</v>
      </c>
      <c r="C7" s="11" t="s">
        <v>39</v>
      </c>
      <c r="D7" s="11" t="s">
        <v>40</v>
      </c>
      <c r="E7" s="11" t="s">
        <v>73</v>
      </c>
      <c r="F7" s="10" t="s">
        <v>42</v>
      </c>
      <c r="G7" s="12">
        <v>44145</v>
      </c>
      <c r="H7" s="11" t="s">
        <v>96</v>
      </c>
      <c r="I7" s="11" t="s">
        <v>79</v>
      </c>
      <c r="J7" s="10" t="s">
        <v>45</v>
      </c>
      <c r="K7" s="11" t="s">
        <v>46</v>
      </c>
      <c r="L7" s="11" t="s">
        <v>80</v>
      </c>
      <c r="M7" s="11" t="s">
        <v>81</v>
      </c>
      <c r="N7" s="11">
        <v>7838922969</v>
      </c>
      <c r="O7" s="14" t="s">
        <v>82</v>
      </c>
      <c r="P7" s="11">
        <v>5.3</v>
      </c>
      <c r="Q7" s="11">
        <v>30</v>
      </c>
      <c r="R7" s="11">
        <v>1020000</v>
      </c>
      <c r="S7" s="11">
        <v>1500000</v>
      </c>
      <c r="T7" s="11">
        <v>105000</v>
      </c>
      <c r="U7" s="11" t="s">
        <v>50</v>
      </c>
      <c r="V7" s="12">
        <v>44163</v>
      </c>
      <c r="W7" s="12">
        <v>44173</v>
      </c>
      <c r="X7" s="15" t="s">
        <v>51</v>
      </c>
      <c r="Y7" s="11"/>
      <c r="Z7" s="11"/>
      <c r="AA7" s="11"/>
      <c r="AB7" s="11"/>
      <c r="AC7" s="11"/>
      <c r="AD7" s="11"/>
      <c r="AE7" s="11"/>
      <c r="AF7" s="11"/>
      <c r="AG7" s="17">
        <v>44195</v>
      </c>
      <c r="AH7" t="s">
        <v>261</v>
      </c>
      <c r="AI7" s="16">
        <f t="shared" si="0"/>
        <v>44195</v>
      </c>
      <c r="AJ7">
        <f t="shared" si="1"/>
        <v>18</v>
      </c>
      <c r="AK7">
        <f t="shared" si="2"/>
        <v>10</v>
      </c>
      <c r="AL7">
        <f t="shared" si="3"/>
        <v>22</v>
      </c>
    </row>
    <row r="8" spans="1:38">
      <c r="A8" s="10">
        <v>184</v>
      </c>
      <c r="B8" s="11" t="s">
        <v>52</v>
      </c>
      <c r="C8" s="11" t="s">
        <v>39</v>
      </c>
      <c r="D8" s="11" t="s">
        <v>40</v>
      </c>
      <c r="E8" s="11" t="s">
        <v>41</v>
      </c>
      <c r="F8" s="10" t="s">
        <v>42</v>
      </c>
      <c r="G8" s="12">
        <v>44140</v>
      </c>
      <c r="H8" s="11" t="s">
        <v>105</v>
      </c>
      <c r="I8" s="11" t="s">
        <v>88</v>
      </c>
      <c r="J8" s="10" t="s">
        <v>45</v>
      </c>
      <c r="K8" s="11" t="s">
        <v>46</v>
      </c>
      <c r="L8" s="11" t="s">
        <v>84</v>
      </c>
      <c r="M8" s="11" t="s">
        <v>85</v>
      </c>
      <c r="N8" s="11">
        <v>8882205222</v>
      </c>
      <c r="O8" s="19" t="s">
        <v>86</v>
      </c>
      <c r="P8" s="11">
        <v>5</v>
      </c>
      <c r="Q8" s="11">
        <v>30</v>
      </c>
      <c r="R8" s="11">
        <v>1735000</v>
      </c>
      <c r="S8" s="11"/>
      <c r="T8" s="11"/>
      <c r="U8" s="11" t="s">
        <v>87</v>
      </c>
      <c r="V8" s="12">
        <v>44168</v>
      </c>
      <c r="W8" s="11"/>
      <c r="X8" s="18" t="s">
        <v>263</v>
      </c>
      <c r="Y8" s="11"/>
      <c r="Z8" s="11"/>
      <c r="AA8" s="11"/>
      <c r="AB8" s="11"/>
      <c r="AC8" s="11"/>
      <c r="AD8" s="11"/>
      <c r="AE8" s="11"/>
      <c r="AF8" s="11"/>
      <c r="AG8" s="11"/>
      <c r="AI8" s="16" t="b">
        <f t="shared" si="0"/>
        <v>0</v>
      </c>
      <c r="AJ8">
        <f t="shared" si="1"/>
        <v>28</v>
      </c>
      <c r="AK8" t="str">
        <f t="shared" si="2"/>
        <v>NA</v>
      </c>
      <c r="AL8">
        <f t="shared" si="3"/>
        <v>0</v>
      </c>
    </row>
    <row r="9" spans="1:38">
      <c r="A9" s="10">
        <v>187</v>
      </c>
      <c r="B9" s="11" t="s">
        <v>38</v>
      </c>
      <c r="C9" s="11" t="s">
        <v>39</v>
      </c>
      <c r="D9" s="11" t="s">
        <v>40</v>
      </c>
      <c r="E9" s="11" t="s">
        <v>73</v>
      </c>
      <c r="F9" s="10" t="s">
        <v>42</v>
      </c>
      <c r="G9" s="12">
        <v>44165</v>
      </c>
      <c r="H9" s="11" t="s">
        <v>118</v>
      </c>
      <c r="I9" s="11" t="s">
        <v>96</v>
      </c>
      <c r="J9" s="10" t="s">
        <v>45</v>
      </c>
      <c r="K9" s="11" t="s">
        <v>46</v>
      </c>
      <c r="L9" s="11" t="s">
        <v>89</v>
      </c>
      <c r="M9" s="11" t="s">
        <v>90</v>
      </c>
      <c r="N9" s="11">
        <v>9871164779</v>
      </c>
      <c r="O9" s="14" t="s">
        <v>91</v>
      </c>
      <c r="P9" s="11">
        <v>14</v>
      </c>
      <c r="Q9" s="11">
        <v>60</v>
      </c>
      <c r="R9" s="11">
        <v>3200000</v>
      </c>
      <c r="S9" s="11"/>
      <c r="T9" s="11"/>
      <c r="U9" s="11" t="s">
        <v>87</v>
      </c>
      <c r="V9" s="12">
        <v>44173</v>
      </c>
      <c r="W9" s="11"/>
      <c r="X9" s="18" t="s">
        <v>263</v>
      </c>
      <c r="Y9" s="11"/>
      <c r="Z9" s="11"/>
      <c r="AA9" s="11"/>
      <c r="AB9" s="11"/>
      <c r="AC9" s="11"/>
      <c r="AD9" s="11"/>
      <c r="AE9" s="11" t="s">
        <v>92</v>
      </c>
      <c r="AF9" s="11"/>
      <c r="AG9" s="11"/>
      <c r="AI9" s="16" t="b">
        <f t="shared" si="0"/>
        <v>0</v>
      </c>
      <c r="AJ9">
        <f t="shared" si="1"/>
        <v>8</v>
      </c>
      <c r="AK9" t="str">
        <f t="shared" si="2"/>
        <v>NA</v>
      </c>
      <c r="AL9">
        <f t="shared" si="3"/>
        <v>0</v>
      </c>
    </row>
    <row r="10" spans="1:38">
      <c r="A10" s="10">
        <v>203</v>
      </c>
      <c r="B10" s="11" t="s">
        <v>93</v>
      </c>
      <c r="C10" s="11" t="s">
        <v>39</v>
      </c>
      <c r="D10" s="11" t="s">
        <v>40</v>
      </c>
      <c r="E10" s="11" t="s">
        <v>94</v>
      </c>
      <c r="F10" s="10" t="s">
        <v>95</v>
      </c>
      <c r="G10" s="12">
        <v>44174</v>
      </c>
      <c r="H10" s="11" t="s">
        <v>134</v>
      </c>
      <c r="I10" s="11" t="s">
        <v>106</v>
      </c>
      <c r="J10" s="11" t="s">
        <v>45</v>
      </c>
      <c r="K10" s="11" t="s">
        <v>63</v>
      </c>
      <c r="L10" s="11" t="s">
        <v>97</v>
      </c>
      <c r="M10" s="11" t="s">
        <v>98</v>
      </c>
      <c r="N10" s="11" t="s">
        <v>99</v>
      </c>
      <c r="O10" s="19" t="s">
        <v>100</v>
      </c>
      <c r="P10" s="11">
        <v>5</v>
      </c>
      <c r="Q10" s="11">
        <v>30</v>
      </c>
      <c r="R10" s="11">
        <v>4600000</v>
      </c>
      <c r="S10" s="11">
        <v>5250000</v>
      </c>
      <c r="T10" s="11">
        <v>367500</v>
      </c>
      <c r="U10" s="11" t="s">
        <v>101</v>
      </c>
      <c r="V10" s="12">
        <v>44182</v>
      </c>
      <c r="W10" s="12">
        <v>44189</v>
      </c>
      <c r="X10" s="15" t="s">
        <v>51</v>
      </c>
      <c r="Y10" s="12">
        <v>44559</v>
      </c>
      <c r="Z10" s="11" t="s">
        <v>102</v>
      </c>
      <c r="AA10" s="11"/>
      <c r="AB10" s="11"/>
      <c r="AC10" s="11"/>
      <c r="AD10" s="11"/>
      <c r="AE10" s="11" t="s">
        <v>103</v>
      </c>
      <c r="AF10" s="11" t="s">
        <v>104</v>
      </c>
      <c r="AG10" s="17">
        <v>44228</v>
      </c>
      <c r="AH10" t="s">
        <v>261</v>
      </c>
      <c r="AI10" s="16">
        <f t="shared" si="0"/>
        <v>44228</v>
      </c>
      <c r="AJ10">
        <f t="shared" si="1"/>
        <v>8</v>
      </c>
      <c r="AK10">
        <f t="shared" si="2"/>
        <v>7</v>
      </c>
      <c r="AL10">
        <f t="shared" si="3"/>
        <v>39</v>
      </c>
    </row>
    <row r="11" spans="1:38">
      <c r="A11" s="10">
        <v>204</v>
      </c>
      <c r="B11" s="11" t="s">
        <v>60</v>
      </c>
      <c r="C11" s="11" t="s">
        <v>39</v>
      </c>
      <c r="D11" s="11" t="s">
        <v>40</v>
      </c>
      <c r="E11" s="11" t="s">
        <v>41</v>
      </c>
      <c r="F11" s="10" t="s">
        <v>42</v>
      </c>
      <c r="G11" s="12">
        <v>44148</v>
      </c>
      <c r="H11" s="11" t="s">
        <v>140</v>
      </c>
      <c r="I11" s="11" t="s">
        <v>119</v>
      </c>
      <c r="J11" s="10" t="s">
        <v>45</v>
      </c>
      <c r="K11" s="11" t="s">
        <v>107</v>
      </c>
      <c r="L11" s="11" t="s">
        <v>108</v>
      </c>
      <c r="M11" s="11" t="s">
        <v>109</v>
      </c>
      <c r="N11" s="11">
        <v>9650894075</v>
      </c>
      <c r="O11" s="19" t="s">
        <v>110</v>
      </c>
      <c r="P11" s="11">
        <v>2.8</v>
      </c>
      <c r="Q11" s="11">
        <v>7</v>
      </c>
      <c r="R11" s="11">
        <v>1000000</v>
      </c>
      <c r="S11" s="11">
        <v>1500000</v>
      </c>
      <c r="T11" s="11">
        <v>105000</v>
      </c>
      <c r="U11" s="11" t="s">
        <v>50</v>
      </c>
      <c r="V11" s="12">
        <v>44183</v>
      </c>
      <c r="W11" s="12">
        <v>44194</v>
      </c>
      <c r="X11" s="15" t="s">
        <v>51</v>
      </c>
      <c r="Y11" s="12">
        <v>44194</v>
      </c>
      <c r="Z11" s="12">
        <v>44198</v>
      </c>
      <c r="AA11" s="11"/>
      <c r="AB11" s="12">
        <v>44198</v>
      </c>
      <c r="AC11" s="12">
        <v>44211</v>
      </c>
      <c r="AD11" s="12">
        <v>43887</v>
      </c>
      <c r="AE11" s="11" t="s">
        <v>111</v>
      </c>
      <c r="AF11" s="11"/>
      <c r="AG11" s="17">
        <v>44256</v>
      </c>
      <c r="AH11" t="s">
        <v>261</v>
      </c>
      <c r="AI11" s="16">
        <f t="shared" si="0"/>
        <v>44256</v>
      </c>
      <c r="AJ11">
        <f t="shared" si="1"/>
        <v>35</v>
      </c>
      <c r="AK11">
        <f t="shared" si="2"/>
        <v>11</v>
      </c>
      <c r="AL11">
        <f t="shared" si="3"/>
        <v>62</v>
      </c>
    </row>
    <row r="12" spans="1:38">
      <c r="A12" s="10">
        <v>216</v>
      </c>
      <c r="B12" s="11" t="s">
        <v>52</v>
      </c>
      <c r="C12" s="11" t="s">
        <v>39</v>
      </c>
      <c r="D12" s="11" t="s">
        <v>40</v>
      </c>
      <c r="E12" s="11" t="s">
        <v>41</v>
      </c>
      <c r="F12" s="10" t="s">
        <v>42</v>
      </c>
      <c r="G12" s="12">
        <v>44186</v>
      </c>
      <c r="H12" s="11" t="s">
        <v>145</v>
      </c>
      <c r="I12" s="11" t="s">
        <v>130</v>
      </c>
      <c r="J12" s="10" t="s">
        <v>45</v>
      </c>
      <c r="K12" s="11" t="s">
        <v>112</v>
      </c>
      <c r="L12" s="11" t="s">
        <v>113</v>
      </c>
      <c r="M12" s="11" t="s">
        <v>114</v>
      </c>
      <c r="N12" s="11">
        <v>9949951377</v>
      </c>
      <c r="O12" s="19" t="s">
        <v>115</v>
      </c>
      <c r="P12" s="11">
        <v>4.5</v>
      </c>
      <c r="Q12" s="11">
        <v>30</v>
      </c>
      <c r="R12" s="11">
        <v>1100000</v>
      </c>
      <c r="S12" s="11">
        <v>1500000</v>
      </c>
      <c r="T12" s="11">
        <v>105000</v>
      </c>
      <c r="U12" s="11" t="s">
        <v>50</v>
      </c>
      <c r="V12" s="12">
        <v>44189</v>
      </c>
      <c r="W12" s="12">
        <v>44202</v>
      </c>
      <c r="X12" s="15" t="s">
        <v>51</v>
      </c>
      <c r="Y12" s="12">
        <v>44202</v>
      </c>
      <c r="Z12" s="12">
        <v>44207</v>
      </c>
      <c r="AA12" s="11"/>
      <c r="AB12" s="11"/>
      <c r="AC12" s="11" t="s">
        <v>58</v>
      </c>
      <c r="AD12" s="17">
        <v>44242</v>
      </c>
      <c r="AE12" s="11" t="s">
        <v>116</v>
      </c>
      <c r="AF12" s="11"/>
      <c r="AG12" s="17">
        <v>44243</v>
      </c>
      <c r="AH12" t="s">
        <v>263</v>
      </c>
      <c r="AI12" s="16" t="str">
        <f t="shared" si="0"/>
        <v>NA</v>
      </c>
      <c r="AJ12">
        <f t="shared" si="1"/>
        <v>3</v>
      </c>
      <c r="AK12">
        <f t="shared" si="2"/>
        <v>13</v>
      </c>
      <c r="AL12" t="str">
        <f t="shared" si="3"/>
        <v>NA</v>
      </c>
    </row>
    <row r="13" spans="1:38">
      <c r="A13" s="10">
        <v>220</v>
      </c>
      <c r="B13" s="11" t="s">
        <v>117</v>
      </c>
      <c r="C13" s="11" t="s">
        <v>39</v>
      </c>
      <c r="D13" s="11" t="s">
        <v>40</v>
      </c>
      <c r="E13" s="11" t="s">
        <v>41</v>
      </c>
      <c r="F13" s="10" t="s">
        <v>42</v>
      </c>
      <c r="G13" s="12">
        <v>44187</v>
      </c>
      <c r="H13" s="11" t="s">
        <v>159</v>
      </c>
      <c r="I13" s="11" t="s">
        <v>135</v>
      </c>
      <c r="J13" s="10" t="s">
        <v>45</v>
      </c>
      <c r="K13" s="11" t="s">
        <v>63</v>
      </c>
      <c r="L13" s="11" t="s">
        <v>120</v>
      </c>
      <c r="M13" s="11" t="s">
        <v>121</v>
      </c>
      <c r="N13" s="11">
        <v>8619051612</v>
      </c>
      <c r="O13" s="19" t="s">
        <v>122</v>
      </c>
      <c r="P13" s="11">
        <v>1.5</v>
      </c>
      <c r="Q13" s="11">
        <v>60</v>
      </c>
      <c r="R13" s="11">
        <v>1100000</v>
      </c>
      <c r="S13" s="11">
        <v>1200000</v>
      </c>
      <c r="T13" s="11">
        <v>84000</v>
      </c>
      <c r="U13" s="11" t="s">
        <v>50</v>
      </c>
      <c r="V13" s="12">
        <v>44193</v>
      </c>
      <c r="W13" s="12">
        <v>44223</v>
      </c>
      <c r="X13" s="15" t="s">
        <v>51</v>
      </c>
      <c r="Y13" s="11"/>
      <c r="Z13" s="11"/>
      <c r="AA13" s="11"/>
      <c r="AB13" s="11"/>
      <c r="AC13" s="11"/>
      <c r="AD13" s="12">
        <v>44288</v>
      </c>
      <c r="AE13" s="11" t="s">
        <v>123</v>
      </c>
      <c r="AF13" s="11"/>
      <c r="AG13" s="17">
        <v>44291</v>
      </c>
      <c r="AH13" t="s">
        <v>263</v>
      </c>
      <c r="AI13" s="16" t="str">
        <f t="shared" si="0"/>
        <v>NA</v>
      </c>
      <c r="AJ13">
        <f t="shared" si="1"/>
        <v>6</v>
      </c>
      <c r="AK13">
        <f t="shared" si="2"/>
        <v>30</v>
      </c>
      <c r="AL13" t="str">
        <f t="shared" si="3"/>
        <v>NA</v>
      </c>
    </row>
    <row r="14" spans="1:38">
      <c r="A14" s="10">
        <v>221</v>
      </c>
      <c r="B14" s="11" t="s">
        <v>52</v>
      </c>
      <c r="C14" s="11" t="s">
        <v>39</v>
      </c>
      <c r="D14" s="11" t="s">
        <v>40</v>
      </c>
      <c r="E14" s="11" t="s">
        <v>41</v>
      </c>
      <c r="F14" s="10" t="s">
        <v>42</v>
      </c>
      <c r="G14" s="12">
        <v>44153</v>
      </c>
      <c r="H14" s="11" t="s">
        <v>168</v>
      </c>
      <c r="I14" s="11" t="s">
        <v>140</v>
      </c>
      <c r="J14" s="10" t="s">
        <v>45</v>
      </c>
      <c r="K14" s="11" t="s">
        <v>46</v>
      </c>
      <c r="L14" s="11" t="s">
        <v>124</v>
      </c>
      <c r="M14" s="11" t="s">
        <v>125</v>
      </c>
      <c r="N14" s="11">
        <v>9408190797</v>
      </c>
      <c r="O14" s="19" t="s">
        <v>126</v>
      </c>
      <c r="P14" s="11">
        <v>2.5</v>
      </c>
      <c r="Q14" s="11">
        <v>60</v>
      </c>
      <c r="R14" s="11">
        <v>700000</v>
      </c>
      <c r="S14" s="11">
        <v>1100000</v>
      </c>
      <c r="T14" s="11">
        <v>77000</v>
      </c>
      <c r="U14" s="11" t="s">
        <v>50</v>
      </c>
      <c r="V14" s="12">
        <v>44194</v>
      </c>
      <c r="W14" s="12">
        <v>44202</v>
      </c>
      <c r="X14" s="15" t="s">
        <v>51</v>
      </c>
      <c r="Y14" s="12">
        <v>44204</v>
      </c>
      <c r="Z14" s="12">
        <v>44204</v>
      </c>
      <c r="AA14" s="11"/>
      <c r="AB14" s="12">
        <v>44204</v>
      </c>
      <c r="AC14" s="11" t="s">
        <v>58</v>
      </c>
      <c r="AD14" s="12">
        <v>44263</v>
      </c>
      <c r="AE14" s="11" t="s">
        <v>262</v>
      </c>
      <c r="AF14" s="11" t="s">
        <v>127</v>
      </c>
      <c r="AG14" s="17">
        <v>44265</v>
      </c>
      <c r="AH14" t="s">
        <v>263</v>
      </c>
      <c r="AI14" s="16" t="str">
        <f t="shared" si="0"/>
        <v>NA</v>
      </c>
      <c r="AJ14">
        <f t="shared" si="1"/>
        <v>41</v>
      </c>
      <c r="AK14">
        <f t="shared" si="2"/>
        <v>8</v>
      </c>
      <c r="AL14" t="str">
        <f t="shared" si="3"/>
        <v>NA</v>
      </c>
    </row>
    <row r="15" spans="1:38">
      <c r="A15" s="10">
        <v>224</v>
      </c>
      <c r="B15" s="11" t="s">
        <v>128</v>
      </c>
      <c r="C15" s="11" t="s">
        <v>39</v>
      </c>
      <c r="D15" s="11" t="s">
        <v>40</v>
      </c>
      <c r="E15" s="11" t="s">
        <v>129</v>
      </c>
      <c r="F15" s="10" t="s">
        <v>42</v>
      </c>
      <c r="G15" s="12">
        <v>44187</v>
      </c>
      <c r="H15" s="11" t="s">
        <v>175</v>
      </c>
      <c r="I15" s="11" t="s">
        <v>145</v>
      </c>
      <c r="J15" s="10" t="s">
        <v>45</v>
      </c>
      <c r="K15" s="11" t="s">
        <v>112</v>
      </c>
      <c r="L15" s="11" t="s">
        <v>131</v>
      </c>
      <c r="M15" s="11" t="s">
        <v>132</v>
      </c>
      <c r="N15" s="11">
        <v>8374493893</v>
      </c>
      <c r="O15" s="19" t="s">
        <v>133</v>
      </c>
      <c r="P15" s="11">
        <v>2.6</v>
      </c>
      <c r="Q15" s="11">
        <v>90</v>
      </c>
      <c r="R15" s="11">
        <v>820000</v>
      </c>
      <c r="S15" s="11">
        <v>1100000</v>
      </c>
      <c r="T15" s="11">
        <v>77000</v>
      </c>
      <c r="U15" s="11" t="s">
        <v>50</v>
      </c>
      <c r="V15" s="12">
        <v>44195</v>
      </c>
      <c r="W15" s="12">
        <v>44201</v>
      </c>
      <c r="X15" s="15" t="s">
        <v>51</v>
      </c>
      <c r="Y15" s="11"/>
      <c r="Z15" s="11"/>
      <c r="AA15" s="11"/>
      <c r="AB15" s="11"/>
      <c r="AC15" s="11"/>
      <c r="AD15" s="11"/>
      <c r="AE15" s="11" t="s">
        <v>116</v>
      </c>
      <c r="AF15" s="11"/>
      <c r="AG15" s="17">
        <v>44260</v>
      </c>
      <c r="AH15" t="s">
        <v>263</v>
      </c>
      <c r="AI15" s="16" t="str">
        <f t="shared" si="0"/>
        <v>NA</v>
      </c>
      <c r="AJ15">
        <f t="shared" si="1"/>
        <v>8</v>
      </c>
      <c r="AK15">
        <f t="shared" si="2"/>
        <v>6</v>
      </c>
      <c r="AL15" t="str">
        <f t="shared" si="3"/>
        <v>NA</v>
      </c>
    </row>
    <row r="16" spans="1:38">
      <c r="A16" s="10">
        <v>226</v>
      </c>
      <c r="B16" s="11" t="s">
        <v>60</v>
      </c>
      <c r="C16" s="11" t="s">
        <v>39</v>
      </c>
      <c r="D16" s="11" t="s">
        <v>40</v>
      </c>
      <c r="E16" s="11" t="s">
        <v>41</v>
      </c>
      <c r="F16" s="10" t="s">
        <v>42</v>
      </c>
      <c r="G16" s="12">
        <v>44187</v>
      </c>
      <c r="H16" s="11" t="s">
        <v>189</v>
      </c>
      <c r="I16" s="11" t="s">
        <v>151</v>
      </c>
      <c r="J16" s="10" t="s">
        <v>45</v>
      </c>
      <c r="K16" s="11" t="s">
        <v>63</v>
      </c>
      <c r="L16" s="11" t="s">
        <v>136</v>
      </c>
      <c r="M16" s="11" t="s">
        <v>137</v>
      </c>
      <c r="N16" s="11">
        <v>9065064201</v>
      </c>
      <c r="O16" s="19" t="s">
        <v>138</v>
      </c>
      <c r="P16" s="11">
        <v>1</v>
      </c>
      <c r="Q16" s="11">
        <v>90</v>
      </c>
      <c r="R16" s="11">
        <v>500000</v>
      </c>
      <c r="S16" s="11">
        <v>900000</v>
      </c>
      <c r="T16" s="11">
        <v>63000</v>
      </c>
      <c r="U16" s="11" t="s">
        <v>50</v>
      </c>
      <c r="V16" s="12">
        <v>44196</v>
      </c>
      <c r="W16" s="12">
        <v>44202</v>
      </c>
      <c r="X16" s="15" t="s">
        <v>51</v>
      </c>
      <c r="Y16" s="11"/>
      <c r="Z16" s="12">
        <v>44203</v>
      </c>
      <c r="AA16" s="11"/>
      <c r="AB16" s="11"/>
      <c r="AC16" s="11"/>
      <c r="AD16" s="12">
        <v>44292</v>
      </c>
      <c r="AE16" s="11" t="s">
        <v>139</v>
      </c>
      <c r="AF16" s="11"/>
      <c r="AG16" s="17">
        <v>44294</v>
      </c>
      <c r="AH16" t="s">
        <v>261</v>
      </c>
      <c r="AI16" s="16">
        <f t="shared" si="0"/>
        <v>44294</v>
      </c>
      <c r="AJ16">
        <f t="shared" si="1"/>
        <v>9</v>
      </c>
      <c r="AK16">
        <f t="shared" si="2"/>
        <v>6</v>
      </c>
      <c r="AL16">
        <f t="shared" si="3"/>
        <v>92</v>
      </c>
    </row>
    <row r="17" spans="1:38">
      <c r="A17" s="10">
        <v>232</v>
      </c>
      <c r="B17" s="11" t="s">
        <v>52</v>
      </c>
      <c r="C17" s="11" t="s">
        <v>39</v>
      </c>
      <c r="D17" s="11" t="s">
        <v>40</v>
      </c>
      <c r="E17" s="11" t="s">
        <v>41</v>
      </c>
      <c r="F17" s="10" t="s">
        <v>42</v>
      </c>
      <c r="G17" s="12">
        <v>44201</v>
      </c>
      <c r="H17" s="11" t="s">
        <v>204</v>
      </c>
      <c r="I17" s="11" t="s">
        <v>159</v>
      </c>
      <c r="J17" s="10" t="s">
        <v>45</v>
      </c>
      <c r="K17" s="11" t="s">
        <v>63</v>
      </c>
      <c r="L17" s="11" t="s">
        <v>141</v>
      </c>
      <c r="M17" s="11" t="s">
        <v>142</v>
      </c>
      <c r="N17" s="11">
        <v>8341388437</v>
      </c>
      <c r="O17" s="19" t="s">
        <v>143</v>
      </c>
      <c r="P17" s="11">
        <v>4.5999999999999996</v>
      </c>
      <c r="Q17" s="11">
        <v>60</v>
      </c>
      <c r="R17" s="11">
        <v>876000</v>
      </c>
      <c r="S17" s="11">
        <v>1150000</v>
      </c>
      <c r="T17" s="11">
        <v>80500</v>
      </c>
      <c r="U17" s="11" t="s">
        <v>50</v>
      </c>
      <c r="V17" s="12">
        <v>44203</v>
      </c>
      <c r="W17" s="12">
        <v>44209</v>
      </c>
      <c r="X17" s="15" t="s">
        <v>51</v>
      </c>
      <c r="Y17" s="20">
        <v>44209</v>
      </c>
      <c r="Z17" s="20">
        <v>44209</v>
      </c>
      <c r="AA17" s="11"/>
      <c r="AB17" s="20">
        <v>44209</v>
      </c>
      <c r="AC17" s="21" t="s">
        <v>58</v>
      </c>
      <c r="AD17" s="20">
        <v>44267</v>
      </c>
      <c r="AE17" s="11" t="s">
        <v>144</v>
      </c>
      <c r="AF17" s="11"/>
      <c r="AG17" s="17">
        <v>44270</v>
      </c>
      <c r="AH17" t="s">
        <v>261</v>
      </c>
      <c r="AI17" s="16">
        <f t="shared" si="0"/>
        <v>44270</v>
      </c>
      <c r="AJ17">
        <f t="shared" si="1"/>
        <v>2</v>
      </c>
      <c r="AK17">
        <f t="shared" si="2"/>
        <v>6</v>
      </c>
      <c r="AL17">
        <f t="shared" si="3"/>
        <v>61</v>
      </c>
    </row>
    <row r="18" spans="1:38" ht="45">
      <c r="A18" s="10">
        <v>236</v>
      </c>
      <c r="B18" s="11" t="s">
        <v>52</v>
      </c>
      <c r="C18" s="11" t="s">
        <v>39</v>
      </c>
      <c r="D18" s="11" t="s">
        <v>40</v>
      </c>
      <c r="E18" s="11" t="s">
        <v>41</v>
      </c>
      <c r="F18" s="10" t="s">
        <v>42</v>
      </c>
      <c r="G18" s="12">
        <v>44200</v>
      </c>
      <c r="H18" s="11" t="s">
        <v>224</v>
      </c>
      <c r="I18" s="11" t="s">
        <v>163</v>
      </c>
      <c r="J18" s="10" t="s">
        <v>45</v>
      </c>
      <c r="K18" s="11" t="s">
        <v>112</v>
      </c>
      <c r="L18" s="11" t="s">
        <v>146</v>
      </c>
      <c r="M18" s="11" t="s">
        <v>147</v>
      </c>
      <c r="N18" s="11">
        <v>8978460459</v>
      </c>
      <c r="O18" s="19" t="s">
        <v>148</v>
      </c>
      <c r="P18" s="11">
        <v>4</v>
      </c>
      <c r="Q18" s="11">
        <v>60</v>
      </c>
      <c r="R18" s="11">
        <v>1080000</v>
      </c>
      <c r="S18" s="11"/>
      <c r="T18" s="11"/>
      <c r="U18" s="11" t="s">
        <v>50</v>
      </c>
      <c r="V18" s="12">
        <v>44209</v>
      </c>
      <c r="W18" s="11"/>
      <c r="X18" s="22" t="s">
        <v>263</v>
      </c>
      <c r="Y18" s="11"/>
      <c r="Z18" s="11"/>
      <c r="AA18" s="11"/>
      <c r="AB18" s="11"/>
      <c r="AC18" s="11"/>
      <c r="AD18" s="12">
        <v>44270</v>
      </c>
      <c r="AE18" s="11" t="s">
        <v>149</v>
      </c>
      <c r="AF18" s="11" t="s">
        <v>150</v>
      </c>
      <c r="AG18" s="11"/>
      <c r="AH18" t="s">
        <v>263</v>
      </c>
      <c r="AI18" s="16" t="str">
        <f t="shared" si="0"/>
        <v>NA</v>
      </c>
      <c r="AJ18">
        <f t="shared" si="1"/>
        <v>9</v>
      </c>
      <c r="AK18" t="str">
        <f t="shared" si="2"/>
        <v>NA</v>
      </c>
      <c r="AL18" t="str">
        <f t="shared" si="3"/>
        <v>NA</v>
      </c>
    </row>
    <row r="19" spans="1:38">
      <c r="A19" s="10">
        <v>244</v>
      </c>
      <c r="B19" s="11" t="s">
        <v>60</v>
      </c>
      <c r="C19" s="11" t="s">
        <v>39</v>
      </c>
      <c r="D19" s="11" t="s">
        <v>40</v>
      </c>
      <c r="E19" s="11" t="s">
        <v>41</v>
      </c>
      <c r="F19" s="10" t="s">
        <v>42</v>
      </c>
      <c r="G19" s="12">
        <v>44201</v>
      </c>
      <c r="H19" s="11" t="s">
        <v>229</v>
      </c>
      <c r="I19" s="11" t="s">
        <v>168</v>
      </c>
      <c r="J19" s="10" t="s">
        <v>45</v>
      </c>
      <c r="K19" s="11" t="s">
        <v>107</v>
      </c>
      <c r="L19" s="11" t="s">
        <v>152</v>
      </c>
      <c r="M19" s="11" t="s">
        <v>153</v>
      </c>
      <c r="N19" s="11">
        <v>8559090534</v>
      </c>
      <c r="O19" s="19" t="s">
        <v>154</v>
      </c>
      <c r="P19" s="11">
        <v>3.1</v>
      </c>
      <c r="Q19" s="11">
        <v>15</v>
      </c>
      <c r="R19" s="11">
        <v>1150000</v>
      </c>
      <c r="S19" s="11"/>
      <c r="T19" s="11"/>
      <c r="U19" s="11" t="s">
        <v>50</v>
      </c>
      <c r="V19" s="12">
        <v>44211</v>
      </c>
      <c r="W19" s="11"/>
      <c r="X19" s="18" t="s">
        <v>263</v>
      </c>
      <c r="Y19" s="11"/>
      <c r="Z19" s="11"/>
      <c r="AA19" s="11"/>
      <c r="AB19" s="11"/>
      <c r="AC19" s="11"/>
      <c r="AD19" s="12">
        <v>44227</v>
      </c>
      <c r="AE19" s="11"/>
      <c r="AF19" s="11"/>
      <c r="AG19" s="11"/>
      <c r="AI19" s="16" t="b">
        <f t="shared" si="0"/>
        <v>0</v>
      </c>
      <c r="AJ19">
        <f t="shared" si="1"/>
        <v>10</v>
      </c>
      <c r="AK19" t="str">
        <f t="shared" si="2"/>
        <v>NA</v>
      </c>
      <c r="AL19">
        <f t="shared" si="3"/>
        <v>0</v>
      </c>
    </row>
    <row r="20" spans="1:38">
      <c r="A20" s="10">
        <v>245</v>
      </c>
      <c r="B20" s="11" t="s">
        <v>60</v>
      </c>
      <c r="C20" s="11" t="s">
        <v>39</v>
      </c>
      <c r="D20" s="11" t="s">
        <v>40</v>
      </c>
      <c r="E20" s="11" t="s">
        <v>41</v>
      </c>
      <c r="F20" s="10" t="s">
        <v>42</v>
      </c>
      <c r="G20" s="12">
        <v>44201</v>
      </c>
      <c r="H20" s="11" t="s">
        <v>239</v>
      </c>
      <c r="I20" s="11" t="s">
        <v>176</v>
      </c>
      <c r="J20" s="10" t="s">
        <v>45</v>
      </c>
      <c r="K20" s="11" t="s">
        <v>107</v>
      </c>
      <c r="L20" s="11" t="s">
        <v>155</v>
      </c>
      <c r="M20" s="11" t="s">
        <v>156</v>
      </c>
      <c r="N20" s="11">
        <v>9792041844</v>
      </c>
      <c r="O20" s="19" t="s">
        <v>157</v>
      </c>
      <c r="P20" s="11">
        <v>2.1</v>
      </c>
      <c r="Q20" s="11">
        <v>60</v>
      </c>
      <c r="R20" s="11">
        <v>800000</v>
      </c>
      <c r="S20" s="11"/>
      <c r="T20" s="11"/>
      <c r="U20" s="11" t="s">
        <v>50</v>
      </c>
      <c r="V20" s="12">
        <v>44211</v>
      </c>
      <c r="W20" s="11"/>
      <c r="X20" s="18" t="s">
        <v>263</v>
      </c>
      <c r="Y20" s="11"/>
      <c r="Z20" s="11"/>
      <c r="AA20" s="11"/>
      <c r="AB20" s="11"/>
      <c r="AC20" s="11"/>
      <c r="AD20" s="11"/>
      <c r="AE20" s="11" t="s">
        <v>158</v>
      </c>
      <c r="AF20" s="11"/>
      <c r="AG20" s="11"/>
      <c r="AI20" s="16" t="b">
        <f t="shared" si="0"/>
        <v>0</v>
      </c>
      <c r="AJ20">
        <f t="shared" si="1"/>
        <v>10</v>
      </c>
      <c r="AK20" t="str">
        <f t="shared" si="2"/>
        <v>NA</v>
      </c>
      <c r="AL20">
        <f t="shared" si="3"/>
        <v>0</v>
      </c>
    </row>
    <row r="21" spans="1:38">
      <c r="A21" s="10">
        <v>247</v>
      </c>
      <c r="B21" s="11" t="s">
        <v>117</v>
      </c>
      <c r="C21" s="11" t="s">
        <v>39</v>
      </c>
      <c r="D21" s="11" t="s">
        <v>40</v>
      </c>
      <c r="E21" s="11" t="s">
        <v>73</v>
      </c>
      <c r="F21" s="10" t="s">
        <v>42</v>
      </c>
      <c r="G21" s="12">
        <v>44186</v>
      </c>
      <c r="H21" s="11" t="s">
        <v>247</v>
      </c>
      <c r="I21" s="11" t="s">
        <v>181</v>
      </c>
      <c r="J21" s="10" t="s">
        <v>45</v>
      </c>
      <c r="K21" s="11" t="s">
        <v>63</v>
      </c>
      <c r="L21" s="11" t="s">
        <v>160</v>
      </c>
      <c r="M21" s="11" t="s">
        <v>161</v>
      </c>
      <c r="N21" s="11">
        <v>8281144521</v>
      </c>
      <c r="O21" s="19" t="s">
        <v>162</v>
      </c>
      <c r="P21" s="11">
        <v>3</v>
      </c>
      <c r="Q21" s="11">
        <v>90</v>
      </c>
      <c r="R21" s="11">
        <v>800000</v>
      </c>
      <c r="S21" s="11">
        <v>1200000</v>
      </c>
      <c r="T21" s="11">
        <v>84000</v>
      </c>
      <c r="U21" s="11" t="s">
        <v>50</v>
      </c>
      <c r="V21" s="12">
        <v>44211</v>
      </c>
      <c r="W21" s="12">
        <v>44217</v>
      </c>
      <c r="X21" s="15" t="s">
        <v>51</v>
      </c>
      <c r="Y21" s="11"/>
      <c r="Z21" s="11"/>
      <c r="AA21" s="11"/>
      <c r="AB21" s="11"/>
      <c r="AC21" s="11"/>
      <c r="AD21" s="11"/>
      <c r="AE21" s="11"/>
      <c r="AF21" s="11"/>
      <c r="AG21" s="17">
        <v>44308</v>
      </c>
      <c r="AH21" t="s">
        <v>261</v>
      </c>
      <c r="AI21" s="16">
        <f t="shared" si="0"/>
        <v>44308</v>
      </c>
      <c r="AJ21">
        <f t="shared" si="1"/>
        <v>25</v>
      </c>
      <c r="AK21">
        <f t="shared" si="2"/>
        <v>6</v>
      </c>
      <c r="AL21">
        <f t="shared" si="3"/>
        <v>91</v>
      </c>
    </row>
    <row r="22" spans="1:38">
      <c r="A22" s="10">
        <v>248</v>
      </c>
      <c r="B22" s="11" t="s">
        <v>60</v>
      </c>
      <c r="C22" s="11" t="s">
        <v>39</v>
      </c>
      <c r="D22" s="11" t="s">
        <v>40</v>
      </c>
      <c r="E22" s="11" t="s">
        <v>41</v>
      </c>
      <c r="F22" s="10" t="s">
        <v>42</v>
      </c>
      <c r="G22" s="12">
        <v>44210</v>
      </c>
      <c r="I22" s="11" t="s">
        <v>205</v>
      </c>
      <c r="J22" s="10" t="s">
        <v>45</v>
      </c>
      <c r="K22" s="11" t="s">
        <v>107</v>
      </c>
      <c r="L22" s="11" t="s">
        <v>164</v>
      </c>
      <c r="M22" s="11" t="s">
        <v>165</v>
      </c>
      <c r="N22" s="11">
        <v>9799784767</v>
      </c>
      <c r="O22" s="19" t="s">
        <v>166</v>
      </c>
      <c r="P22" s="11">
        <v>3.6</v>
      </c>
      <c r="Q22" s="11">
        <v>60</v>
      </c>
      <c r="R22" s="11">
        <v>1050000</v>
      </c>
      <c r="S22" s="11"/>
      <c r="T22" s="11"/>
      <c r="U22" s="11" t="s">
        <v>50</v>
      </c>
      <c r="V22" s="12">
        <v>44214</v>
      </c>
      <c r="W22" s="11"/>
      <c r="X22" s="18" t="s">
        <v>263</v>
      </c>
      <c r="Y22" s="11"/>
      <c r="Z22" s="11"/>
      <c r="AA22" s="11"/>
      <c r="AB22" s="11"/>
      <c r="AC22" s="11"/>
      <c r="AD22" s="11"/>
      <c r="AE22" s="11" t="s">
        <v>167</v>
      </c>
      <c r="AF22" s="11"/>
      <c r="AG22" s="11"/>
      <c r="AI22" s="16" t="b">
        <f t="shared" si="0"/>
        <v>0</v>
      </c>
      <c r="AJ22">
        <f t="shared" si="1"/>
        <v>4</v>
      </c>
      <c r="AK22" t="str">
        <f t="shared" si="2"/>
        <v>NA</v>
      </c>
      <c r="AL22">
        <f t="shared" si="3"/>
        <v>0</v>
      </c>
    </row>
    <row r="23" spans="1:38">
      <c r="A23" s="10">
        <v>261</v>
      </c>
      <c r="B23" s="11" t="s">
        <v>117</v>
      </c>
      <c r="C23" s="11" t="s">
        <v>39</v>
      </c>
      <c r="D23" s="11" t="s">
        <v>40</v>
      </c>
      <c r="E23" s="11" t="s">
        <v>41</v>
      </c>
      <c r="F23" s="10" t="s">
        <v>42</v>
      </c>
      <c r="G23" s="12">
        <v>44188</v>
      </c>
      <c r="I23" s="11" t="s">
        <v>215</v>
      </c>
      <c r="J23" s="10" t="s">
        <v>45</v>
      </c>
      <c r="K23" s="11" t="s">
        <v>169</v>
      </c>
      <c r="L23" s="11" t="s">
        <v>170</v>
      </c>
      <c r="M23" s="11" t="s">
        <v>171</v>
      </c>
      <c r="N23" s="11">
        <v>8178643081</v>
      </c>
      <c r="O23" s="19" t="s">
        <v>172</v>
      </c>
      <c r="P23" s="11">
        <v>2.5</v>
      </c>
      <c r="Q23" s="11">
        <v>60</v>
      </c>
      <c r="R23" s="11">
        <v>1350000</v>
      </c>
      <c r="S23" s="11"/>
      <c r="T23" s="11"/>
      <c r="U23" s="11" t="s">
        <v>50</v>
      </c>
      <c r="V23" s="12">
        <v>44223</v>
      </c>
      <c r="W23" s="11"/>
      <c r="X23" s="18" t="s">
        <v>263</v>
      </c>
      <c r="Y23" s="11"/>
      <c r="Z23" s="11"/>
      <c r="AA23" s="11"/>
      <c r="AB23" s="11"/>
      <c r="AC23" s="11"/>
      <c r="AD23" s="11"/>
      <c r="AE23" s="11" t="s">
        <v>173</v>
      </c>
      <c r="AF23" s="11"/>
      <c r="AG23" s="11"/>
      <c r="AI23" s="16" t="b">
        <f t="shared" si="0"/>
        <v>0</v>
      </c>
      <c r="AJ23">
        <f t="shared" si="1"/>
        <v>35</v>
      </c>
      <c r="AK23" t="str">
        <f t="shared" si="2"/>
        <v>NA</v>
      </c>
      <c r="AL23">
        <f t="shared" si="3"/>
        <v>0</v>
      </c>
    </row>
    <row r="24" spans="1:38">
      <c r="A24" s="10">
        <v>266</v>
      </c>
      <c r="B24" s="11" t="s">
        <v>174</v>
      </c>
      <c r="C24" s="11" t="s">
        <v>39</v>
      </c>
      <c r="D24" s="11" t="s">
        <v>40</v>
      </c>
      <c r="E24" s="11" t="s">
        <v>41</v>
      </c>
      <c r="F24" s="10" t="s">
        <v>42</v>
      </c>
      <c r="G24" s="12">
        <v>44211</v>
      </c>
      <c r="I24" s="11" t="s">
        <v>230</v>
      </c>
      <c r="J24" s="10" t="s">
        <v>45</v>
      </c>
      <c r="K24" s="11" t="s">
        <v>46</v>
      </c>
      <c r="L24" s="11" t="s">
        <v>177</v>
      </c>
      <c r="M24" s="11" t="s">
        <v>178</v>
      </c>
      <c r="N24" s="11">
        <v>7903620039</v>
      </c>
      <c r="O24" s="19" t="s">
        <v>179</v>
      </c>
      <c r="P24" s="11">
        <v>1.7</v>
      </c>
      <c r="Q24" s="11">
        <v>7</v>
      </c>
      <c r="R24" s="11">
        <v>700000</v>
      </c>
      <c r="S24" s="11">
        <v>1300000</v>
      </c>
      <c r="T24" s="11">
        <v>91000</v>
      </c>
      <c r="U24" s="11" t="s">
        <v>50</v>
      </c>
      <c r="V24" s="12">
        <v>44224</v>
      </c>
      <c r="W24" s="12">
        <v>44226</v>
      </c>
      <c r="X24" s="15" t="s">
        <v>51</v>
      </c>
      <c r="Y24" s="11"/>
      <c r="Z24" s="11"/>
      <c r="AA24" s="11"/>
      <c r="AB24" s="11"/>
      <c r="AC24" s="11"/>
      <c r="AD24" s="12">
        <v>44225</v>
      </c>
      <c r="AE24" s="11"/>
      <c r="AF24" s="11"/>
      <c r="AG24" s="17">
        <v>44232</v>
      </c>
      <c r="AH24" t="s">
        <v>261</v>
      </c>
      <c r="AI24" s="16">
        <f t="shared" si="0"/>
        <v>44232</v>
      </c>
      <c r="AJ24">
        <f t="shared" si="1"/>
        <v>13</v>
      </c>
      <c r="AK24">
        <f t="shared" si="2"/>
        <v>2</v>
      </c>
      <c r="AL24">
        <f t="shared" si="3"/>
        <v>6</v>
      </c>
    </row>
    <row r="25" spans="1:38">
      <c r="A25" s="10">
        <v>277</v>
      </c>
      <c r="B25" s="11" t="s">
        <v>180</v>
      </c>
      <c r="C25" s="11" t="s">
        <v>39</v>
      </c>
      <c r="D25" s="11" t="s">
        <v>40</v>
      </c>
      <c r="E25" s="11" t="s">
        <v>94</v>
      </c>
      <c r="F25" s="10" t="s">
        <v>42</v>
      </c>
      <c r="G25" s="12">
        <v>44223</v>
      </c>
      <c r="I25" s="11" t="s">
        <v>240</v>
      </c>
      <c r="J25" s="10" t="s">
        <v>45</v>
      </c>
      <c r="K25" s="11" t="s">
        <v>63</v>
      </c>
      <c r="L25" s="11" t="s">
        <v>182</v>
      </c>
      <c r="M25" s="11" t="s">
        <v>70</v>
      </c>
      <c r="N25" s="11">
        <v>9663523943</v>
      </c>
      <c r="O25" s="19" t="s">
        <v>183</v>
      </c>
      <c r="P25" s="11">
        <v>5.5</v>
      </c>
      <c r="Q25" s="11">
        <v>60</v>
      </c>
      <c r="R25" s="11">
        <v>1370000</v>
      </c>
      <c r="S25" s="11">
        <v>1850000</v>
      </c>
      <c r="T25" s="11">
        <v>129500</v>
      </c>
      <c r="U25" s="11" t="s">
        <v>87</v>
      </c>
      <c r="V25" s="12">
        <v>44231</v>
      </c>
      <c r="W25" s="12">
        <v>44237</v>
      </c>
      <c r="X25" s="15" t="s">
        <v>51</v>
      </c>
      <c r="Y25" s="12">
        <v>44239</v>
      </c>
      <c r="Z25" s="11"/>
      <c r="AA25" s="11"/>
      <c r="AB25" s="11"/>
      <c r="AC25" s="11"/>
      <c r="AD25" s="11"/>
      <c r="AE25" s="11" t="s">
        <v>264</v>
      </c>
      <c r="AF25" s="11"/>
      <c r="AG25" s="17">
        <v>44301</v>
      </c>
      <c r="AH25" t="s">
        <v>263</v>
      </c>
      <c r="AI25" s="16" t="str">
        <f t="shared" si="0"/>
        <v>NA</v>
      </c>
      <c r="AJ25">
        <f t="shared" si="1"/>
        <v>8</v>
      </c>
      <c r="AK25">
        <f t="shared" si="2"/>
        <v>6</v>
      </c>
      <c r="AL25" t="str">
        <f t="shared" si="3"/>
        <v>NA</v>
      </c>
    </row>
    <row r="26" spans="1:38">
      <c r="A26" s="10">
        <v>278</v>
      </c>
      <c r="B26" s="11" t="s">
        <v>174</v>
      </c>
      <c r="C26" s="11" t="s">
        <v>39</v>
      </c>
      <c r="D26" s="11" t="s">
        <v>40</v>
      </c>
      <c r="E26" s="11" t="s">
        <v>94</v>
      </c>
      <c r="F26" s="10" t="s">
        <v>42</v>
      </c>
      <c r="G26" s="17">
        <v>44218</v>
      </c>
      <c r="J26" s="10" t="s">
        <v>45</v>
      </c>
      <c r="K26" s="11" t="s">
        <v>46</v>
      </c>
      <c r="L26" s="11" t="s">
        <v>184</v>
      </c>
      <c r="M26" s="11" t="s">
        <v>185</v>
      </c>
      <c r="N26" s="11">
        <v>9711606400</v>
      </c>
      <c r="O26" s="19" t="s">
        <v>186</v>
      </c>
      <c r="P26" s="11">
        <v>5</v>
      </c>
      <c r="Q26" s="11">
        <v>30</v>
      </c>
      <c r="R26" s="11">
        <v>1100000</v>
      </c>
      <c r="S26" s="11">
        <v>1400000</v>
      </c>
      <c r="T26" s="11">
        <v>98000</v>
      </c>
      <c r="U26" s="11" t="s">
        <v>50</v>
      </c>
      <c r="V26" s="12">
        <v>44231</v>
      </c>
      <c r="W26" s="12">
        <v>44236</v>
      </c>
      <c r="X26" s="15" t="s">
        <v>51</v>
      </c>
      <c r="Y26" s="12">
        <v>44239</v>
      </c>
      <c r="Z26" s="12">
        <v>44242</v>
      </c>
      <c r="AA26" s="11"/>
      <c r="AB26" s="12">
        <v>44244</v>
      </c>
      <c r="AC26" s="12">
        <v>44244</v>
      </c>
      <c r="AD26" s="12">
        <v>44302</v>
      </c>
      <c r="AE26" s="11" t="s">
        <v>187</v>
      </c>
      <c r="AF26" s="11"/>
      <c r="AG26" s="17">
        <v>44305</v>
      </c>
      <c r="AH26" t="s">
        <v>263</v>
      </c>
      <c r="AI26" s="16" t="str">
        <f t="shared" si="0"/>
        <v>NA</v>
      </c>
      <c r="AJ26">
        <f t="shared" si="1"/>
        <v>13</v>
      </c>
      <c r="AK26">
        <f t="shared" si="2"/>
        <v>5</v>
      </c>
      <c r="AL26" t="str">
        <f t="shared" si="3"/>
        <v>NA</v>
      </c>
    </row>
    <row r="27" spans="1:38">
      <c r="A27" s="10">
        <v>301</v>
      </c>
      <c r="B27" s="11" t="s">
        <v>52</v>
      </c>
      <c r="C27" s="11" t="s">
        <v>188</v>
      </c>
      <c r="D27" s="11" t="s">
        <v>40</v>
      </c>
      <c r="E27" s="11" t="s">
        <v>94</v>
      </c>
      <c r="F27" s="10" t="s">
        <v>42</v>
      </c>
      <c r="G27" s="12">
        <v>44137</v>
      </c>
      <c r="J27" s="10" t="s">
        <v>45</v>
      </c>
      <c r="K27" s="11" t="s">
        <v>63</v>
      </c>
      <c r="L27" s="11" t="s">
        <v>190</v>
      </c>
      <c r="M27" s="11" t="s">
        <v>191</v>
      </c>
      <c r="N27" s="11">
        <v>6355232009</v>
      </c>
      <c r="O27" s="19" t="s">
        <v>192</v>
      </c>
      <c r="P27" s="11" t="s">
        <v>193</v>
      </c>
      <c r="Q27" s="11">
        <v>30</v>
      </c>
      <c r="R27" s="11">
        <v>740000</v>
      </c>
      <c r="S27" s="11"/>
      <c r="T27" s="11"/>
      <c r="U27" s="11" t="s">
        <v>50</v>
      </c>
      <c r="V27" s="12">
        <v>44245</v>
      </c>
      <c r="W27" s="11"/>
      <c r="X27" s="18" t="s">
        <v>263</v>
      </c>
      <c r="Y27" s="11"/>
      <c r="Z27" s="11"/>
      <c r="AA27" s="11"/>
      <c r="AB27" s="11"/>
      <c r="AC27" s="11"/>
      <c r="AD27" s="12">
        <v>44283</v>
      </c>
      <c r="AE27" s="11" t="s">
        <v>194</v>
      </c>
      <c r="AF27" s="11"/>
      <c r="AG27" s="11"/>
      <c r="AI27" s="16" t="b">
        <f t="shared" si="0"/>
        <v>0</v>
      </c>
      <c r="AJ27">
        <f t="shared" si="1"/>
        <v>108</v>
      </c>
      <c r="AK27" t="str">
        <f t="shared" si="2"/>
        <v>NA</v>
      </c>
      <c r="AL27">
        <f t="shared" si="3"/>
        <v>0</v>
      </c>
    </row>
    <row r="28" spans="1:38">
      <c r="A28" s="10">
        <v>331</v>
      </c>
      <c r="B28" s="11" t="s">
        <v>180</v>
      </c>
      <c r="C28" s="11" t="s">
        <v>195</v>
      </c>
      <c r="D28" s="11" t="s">
        <v>40</v>
      </c>
      <c r="E28" s="11" t="s">
        <v>94</v>
      </c>
      <c r="F28" s="10" t="s">
        <v>42</v>
      </c>
      <c r="G28" s="12">
        <v>44217</v>
      </c>
      <c r="J28" s="10" t="s">
        <v>45</v>
      </c>
      <c r="K28" s="11" t="s">
        <v>46</v>
      </c>
      <c r="L28" s="11" t="s">
        <v>196</v>
      </c>
      <c r="M28" s="11" t="s">
        <v>197</v>
      </c>
      <c r="N28" s="11">
        <v>7580894652</v>
      </c>
      <c r="O28" s="19" t="s">
        <v>198</v>
      </c>
      <c r="P28" s="11">
        <v>2.4</v>
      </c>
      <c r="Q28" s="11">
        <v>0</v>
      </c>
      <c r="R28" s="11">
        <v>750000</v>
      </c>
      <c r="S28" s="11">
        <v>1200000</v>
      </c>
      <c r="T28" s="11">
        <v>84000</v>
      </c>
      <c r="U28" s="11" t="s">
        <v>50</v>
      </c>
      <c r="V28" s="12">
        <v>44260</v>
      </c>
      <c r="W28" s="12">
        <v>44260</v>
      </c>
      <c r="X28" s="15" t="s">
        <v>51</v>
      </c>
      <c r="Y28" s="12">
        <v>44260</v>
      </c>
      <c r="Z28" s="11" t="s">
        <v>199</v>
      </c>
      <c r="AA28" s="11" t="s">
        <v>58</v>
      </c>
      <c r="AB28" s="12">
        <v>44234</v>
      </c>
      <c r="AC28" s="12">
        <v>44235</v>
      </c>
      <c r="AD28" s="11"/>
      <c r="AE28" s="11"/>
      <c r="AF28" s="11"/>
      <c r="AG28" s="17">
        <v>44294</v>
      </c>
      <c r="AH28" t="s">
        <v>263</v>
      </c>
      <c r="AI28" s="16" t="str">
        <f t="shared" si="0"/>
        <v>NA</v>
      </c>
      <c r="AJ28">
        <f t="shared" si="1"/>
        <v>43</v>
      </c>
      <c r="AK28">
        <f t="shared" si="2"/>
        <v>0</v>
      </c>
      <c r="AL28" t="str">
        <f t="shared" si="3"/>
        <v>NA</v>
      </c>
    </row>
    <row r="29" spans="1:38">
      <c r="A29" s="10">
        <v>332</v>
      </c>
      <c r="B29" s="11" t="s">
        <v>180</v>
      </c>
      <c r="C29" s="11" t="s">
        <v>195</v>
      </c>
      <c r="D29" s="11" t="s">
        <v>40</v>
      </c>
      <c r="E29" s="11" t="s">
        <v>41</v>
      </c>
      <c r="F29" s="10" t="s">
        <v>42</v>
      </c>
      <c r="G29" s="12">
        <v>44249</v>
      </c>
      <c r="J29" s="10" t="s">
        <v>45</v>
      </c>
      <c r="K29" s="11" t="s">
        <v>63</v>
      </c>
      <c r="L29" s="11" t="s">
        <v>200</v>
      </c>
      <c r="M29" s="11" t="s">
        <v>201</v>
      </c>
      <c r="N29" s="11">
        <v>9150862806</v>
      </c>
      <c r="O29" s="19" t="s">
        <v>202</v>
      </c>
      <c r="P29" s="11">
        <v>5.5</v>
      </c>
      <c r="Q29" s="11">
        <v>30</v>
      </c>
      <c r="R29" s="11">
        <v>1200000</v>
      </c>
      <c r="S29" s="11"/>
      <c r="T29" s="11"/>
      <c r="U29" s="11" t="s">
        <v>50</v>
      </c>
      <c r="V29" s="12">
        <v>44260</v>
      </c>
      <c r="W29" s="11"/>
      <c r="X29" s="18" t="s">
        <v>263</v>
      </c>
      <c r="Y29" s="11"/>
      <c r="Z29" s="11"/>
      <c r="AA29" s="11"/>
      <c r="AB29" s="11"/>
      <c r="AC29" s="11"/>
      <c r="AD29" s="12">
        <v>44294</v>
      </c>
      <c r="AE29" s="11" t="s">
        <v>203</v>
      </c>
      <c r="AF29" s="11"/>
      <c r="AG29" s="11"/>
      <c r="AI29" s="16" t="b">
        <f t="shared" si="0"/>
        <v>0</v>
      </c>
      <c r="AJ29">
        <f t="shared" si="1"/>
        <v>11</v>
      </c>
      <c r="AK29" t="str">
        <f t="shared" si="2"/>
        <v>NA</v>
      </c>
      <c r="AL29">
        <f t="shared" si="3"/>
        <v>0</v>
      </c>
    </row>
    <row r="30" spans="1:38">
      <c r="A30" s="10">
        <v>333</v>
      </c>
      <c r="B30" s="11" t="s">
        <v>38</v>
      </c>
      <c r="C30" s="11" t="s">
        <v>195</v>
      </c>
      <c r="D30" s="11" t="s">
        <v>40</v>
      </c>
      <c r="E30" s="11" t="s">
        <v>73</v>
      </c>
      <c r="F30" s="10" t="s">
        <v>42</v>
      </c>
      <c r="G30" s="12">
        <v>44229</v>
      </c>
      <c r="J30" s="10" t="s">
        <v>45</v>
      </c>
      <c r="K30" s="11" t="s">
        <v>112</v>
      </c>
      <c r="L30" s="11" t="s">
        <v>206</v>
      </c>
      <c r="M30" s="11" t="s">
        <v>207</v>
      </c>
      <c r="N30" s="11">
        <v>8106944557</v>
      </c>
      <c r="O30" s="19" t="s">
        <v>208</v>
      </c>
      <c r="P30" s="11">
        <v>14</v>
      </c>
      <c r="Q30" s="11">
        <v>90</v>
      </c>
      <c r="R30" s="11">
        <v>3300000</v>
      </c>
      <c r="S30" s="11"/>
      <c r="T30" s="11"/>
      <c r="U30" s="11" t="s">
        <v>87</v>
      </c>
      <c r="V30" s="12">
        <v>44260</v>
      </c>
      <c r="W30" s="11"/>
      <c r="X30" s="18" t="s">
        <v>263</v>
      </c>
      <c r="Y30" s="11"/>
      <c r="Z30" s="11"/>
      <c r="AA30" s="11"/>
      <c r="AB30" s="11"/>
      <c r="AC30" s="11"/>
      <c r="AD30" s="11"/>
      <c r="AE30" s="11" t="s">
        <v>209</v>
      </c>
      <c r="AF30" s="11"/>
      <c r="AG30" s="11"/>
      <c r="AI30" s="16" t="b">
        <f t="shared" si="0"/>
        <v>0</v>
      </c>
      <c r="AJ30">
        <f t="shared" si="1"/>
        <v>31</v>
      </c>
      <c r="AK30" t="str">
        <f t="shared" si="2"/>
        <v>NA</v>
      </c>
      <c r="AL30">
        <f t="shared" si="3"/>
        <v>0</v>
      </c>
    </row>
    <row r="31" spans="1:38">
      <c r="A31" s="10">
        <v>336</v>
      </c>
      <c r="B31" s="11" t="s">
        <v>52</v>
      </c>
      <c r="C31" s="11" t="s">
        <v>195</v>
      </c>
      <c r="D31" s="11" t="s">
        <v>40</v>
      </c>
      <c r="E31" s="11" t="s">
        <v>41</v>
      </c>
      <c r="F31" s="10" t="s">
        <v>42</v>
      </c>
      <c r="G31" s="12">
        <v>44260</v>
      </c>
      <c r="J31" s="10" t="s">
        <v>45</v>
      </c>
      <c r="K31" s="11" t="s">
        <v>46</v>
      </c>
      <c r="L31" s="11" t="s">
        <v>210</v>
      </c>
      <c r="M31" s="11" t="s">
        <v>211</v>
      </c>
      <c r="N31" s="11">
        <v>7081717420</v>
      </c>
      <c r="O31" s="19" t="s">
        <v>212</v>
      </c>
      <c r="P31" s="11">
        <v>2.8</v>
      </c>
      <c r="Q31" s="11">
        <v>60</v>
      </c>
      <c r="R31" s="11">
        <v>600000</v>
      </c>
      <c r="S31" s="11">
        <v>1000000</v>
      </c>
      <c r="T31" s="11">
        <v>70000</v>
      </c>
      <c r="U31" s="11" t="s">
        <v>50</v>
      </c>
      <c r="V31" s="12">
        <v>44264</v>
      </c>
      <c r="W31" s="12">
        <v>44275</v>
      </c>
      <c r="X31" s="15" t="s">
        <v>51</v>
      </c>
      <c r="Y31" s="12">
        <v>44277</v>
      </c>
      <c r="Z31" s="12">
        <v>44278</v>
      </c>
      <c r="AA31" s="11"/>
      <c r="AB31" s="12">
        <v>44278</v>
      </c>
      <c r="AC31" s="11" t="s">
        <v>58</v>
      </c>
      <c r="AD31" s="12">
        <v>44337</v>
      </c>
      <c r="AE31" s="21" t="s">
        <v>213</v>
      </c>
      <c r="AF31" s="11"/>
      <c r="AG31" s="17">
        <v>44340</v>
      </c>
      <c r="AH31" t="s">
        <v>263</v>
      </c>
      <c r="AI31" s="16" t="str">
        <f t="shared" si="0"/>
        <v>NA</v>
      </c>
      <c r="AJ31">
        <f t="shared" si="1"/>
        <v>4</v>
      </c>
      <c r="AK31">
        <f t="shared" si="2"/>
        <v>11</v>
      </c>
      <c r="AL31" t="str">
        <f t="shared" si="3"/>
        <v>NA</v>
      </c>
    </row>
    <row r="32" spans="1:38">
      <c r="A32" s="10">
        <v>337</v>
      </c>
      <c r="B32" s="11" t="s">
        <v>214</v>
      </c>
      <c r="C32" s="11" t="s">
        <v>195</v>
      </c>
      <c r="D32" s="11" t="s">
        <v>40</v>
      </c>
      <c r="E32" s="11" t="s">
        <v>94</v>
      </c>
      <c r="F32" s="10" t="s">
        <v>42</v>
      </c>
      <c r="G32" s="12">
        <v>44250</v>
      </c>
      <c r="J32" s="10" t="s">
        <v>45</v>
      </c>
      <c r="K32" s="11" t="s">
        <v>46</v>
      </c>
      <c r="L32" s="11" t="s">
        <v>216</v>
      </c>
      <c r="M32" s="11" t="s">
        <v>217</v>
      </c>
      <c r="N32" s="11">
        <v>6394201637</v>
      </c>
      <c r="O32" s="19" t="s">
        <v>218</v>
      </c>
      <c r="P32" s="11">
        <v>2</v>
      </c>
      <c r="Q32" s="11">
        <v>30</v>
      </c>
      <c r="R32" s="11">
        <v>600000</v>
      </c>
      <c r="S32" s="11"/>
      <c r="T32" s="11"/>
      <c r="U32" s="11" t="s">
        <v>50</v>
      </c>
      <c r="V32" s="12">
        <v>44264</v>
      </c>
      <c r="W32" s="11"/>
      <c r="X32" s="18" t="s">
        <v>263</v>
      </c>
      <c r="Y32" s="11"/>
      <c r="Z32" s="11"/>
      <c r="AA32" s="11"/>
      <c r="AB32" s="11"/>
      <c r="AC32" s="11"/>
      <c r="AD32" s="11"/>
      <c r="AE32" s="21" t="s">
        <v>219</v>
      </c>
      <c r="AF32" s="11"/>
      <c r="AG32" s="11"/>
      <c r="AI32" s="16" t="b">
        <f t="shared" si="0"/>
        <v>0</v>
      </c>
      <c r="AJ32">
        <f t="shared" si="1"/>
        <v>14</v>
      </c>
      <c r="AK32" t="str">
        <f t="shared" si="2"/>
        <v>NA</v>
      </c>
      <c r="AL32">
        <f t="shared" si="3"/>
        <v>0</v>
      </c>
    </row>
    <row r="33" spans="1:38">
      <c r="A33" s="10">
        <v>339</v>
      </c>
      <c r="B33" s="11" t="s">
        <v>52</v>
      </c>
      <c r="C33" s="11" t="s">
        <v>195</v>
      </c>
      <c r="D33" s="11" t="s">
        <v>40</v>
      </c>
      <c r="E33" s="11" t="s">
        <v>41</v>
      </c>
      <c r="F33" s="10" t="s">
        <v>42</v>
      </c>
      <c r="G33" s="12">
        <v>44260</v>
      </c>
      <c r="J33" s="10" t="s">
        <v>45</v>
      </c>
      <c r="K33" s="11" t="s">
        <v>112</v>
      </c>
      <c r="L33" s="11" t="s">
        <v>220</v>
      </c>
      <c r="M33" s="11" t="s">
        <v>221</v>
      </c>
      <c r="N33" s="11">
        <v>9493449126</v>
      </c>
      <c r="O33" s="19" t="s">
        <v>222</v>
      </c>
      <c r="P33" s="11">
        <v>2.1</v>
      </c>
      <c r="Q33" s="11">
        <v>30</v>
      </c>
      <c r="R33" s="11">
        <v>500000</v>
      </c>
      <c r="S33" s="11">
        <v>850000</v>
      </c>
      <c r="T33" s="11">
        <v>59500</v>
      </c>
      <c r="U33" s="11" t="s">
        <v>50</v>
      </c>
      <c r="V33" s="12">
        <v>44266</v>
      </c>
      <c r="W33" s="12">
        <v>44268</v>
      </c>
      <c r="X33" s="15" t="s">
        <v>51</v>
      </c>
      <c r="Y33" s="12">
        <v>44268</v>
      </c>
      <c r="Z33" s="12">
        <v>44255</v>
      </c>
      <c r="AA33" s="11"/>
      <c r="AB33" s="11"/>
      <c r="AC33" s="11" t="s">
        <v>58</v>
      </c>
      <c r="AD33" s="12">
        <v>44316</v>
      </c>
      <c r="AE33" s="11" t="s">
        <v>223</v>
      </c>
      <c r="AF33" s="11"/>
      <c r="AG33" s="17">
        <v>44319</v>
      </c>
      <c r="AH33" t="s">
        <v>263</v>
      </c>
      <c r="AI33" s="16" t="str">
        <f t="shared" si="0"/>
        <v>NA</v>
      </c>
      <c r="AJ33">
        <f t="shared" si="1"/>
        <v>6</v>
      </c>
      <c r="AK33">
        <f t="shared" si="2"/>
        <v>2</v>
      </c>
      <c r="AL33" t="str">
        <f t="shared" si="3"/>
        <v>NA</v>
      </c>
    </row>
    <row r="34" spans="1:38">
      <c r="A34" s="10">
        <v>341</v>
      </c>
      <c r="B34" s="11" t="s">
        <v>60</v>
      </c>
      <c r="C34" s="11" t="s">
        <v>174</v>
      </c>
      <c r="D34" s="11" t="s">
        <v>40</v>
      </c>
      <c r="E34" s="11" t="s">
        <v>41</v>
      </c>
      <c r="F34" s="10" t="s">
        <v>42</v>
      </c>
      <c r="G34" s="12">
        <v>44214</v>
      </c>
      <c r="J34" s="10" t="s">
        <v>45</v>
      </c>
      <c r="K34" s="11" t="s">
        <v>63</v>
      </c>
      <c r="L34" s="11" t="s">
        <v>225</v>
      </c>
      <c r="M34" s="11" t="s">
        <v>226</v>
      </c>
      <c r="N34" s="11">
        <v>8530422820</v>
      </c>
      <c r="O34" s="19" t="s">
        <v>227</v>
      </c>
      <c r="P34" s="11">
        <v>3</v>
      </c>
      <c r="Q34" s="11">
        <v>30</v>
      </c>
      <c r="R34" s="11">
        <v>650000</v>
      </c>
      <c r="S34" s="11">
        <v>1600000</v>
      </c>
      <c r="T34" s="11">
        <v>112000</v>
      </c>
      <c r="U34" s="11" t="s">
        <v>50</v>
      </c>
      <c r="V34" s="12">
        <v>44267</v>
      </c>
      <c r="W34" s="12">
        <v>44267</v>
      </c>
      <c r="X34" s="15" t="s">
        <v>51</v>
      </c>
      <c r="Y34" s="12">
        <v>44267</v>
      </c>
      <c r="Z34" s="12">
        <v>44198</v>
      </c>
      <c r="AA34" s="11"/>
      <c r="AB34" s="12">
        <v>44218</v>
      </c>
      <c r="AC34" s="12">
        <v>44218</v>
      </c>
      <c r="AD34" s="12">
        <v>44277</v>
      </c>
      <c r="AE34" s="11"/>
      <c r="AF34" s="11"/>
      <c r="AG34" s="17">
        <v>44280</v>
      </c>
      <c r="AH34" t="s">
        <v>261</v>
      </c>
      <c r="AI34" s="16">
        <f t="shared" si="0"/>
        <v>44280</v>
      </c>
      <c r="AJ34">
        <f t="shared" si="1"/>
        <v>53</v>
      </c>
      <c r="AK34">
        <f t="shared" si="2"/>
        <v>0</v>
      </c>
      <c r="AL34">
        <f t="shared" si="3"/>
        <v>13</v>
      </c>
    </row>
    <row r="35" spans="1:38">
      <c r="A35" s="10">
        <v>363</v>
      </c>
      <c r="B35" s="11" t="s">
        <v>228</v>
      </c>
      <c r="C35" s="11" t="s">
        <v>188</v>
      </c>
      <c r="D35" s="11" t="s">
        <v>40</v>
      </c>
      <c r="E35" s="11" t="s">
        <v>94</v>
      </c>
      <c r="F35" s="10" t="s">
        <v>42</v>
      </c>
      <c r="G35" s="12">
        <v>44251</v>
      </c>
      <c r="J35" s="10" t="s">
        <v>231</v>
      </c>
      <c r="K35" s="11" t="s">
        <v>63</v>
      </c>
      <c r="L35" s="11" t="s">
        <v>232</v>
      </c>
      <c r="M35" s="11"/>
      <c r="N35" s="11">
        <v>8511089815</v>
      </c>
      <c r="O35" s="19" t="s">
        <v>233</v>
      </c>
      <c r="P35" s="11">
        <v>5</v>
      </c>
      <c r="Q35" s="11">
        <v>60</v>
      </c>
      <c r="R35" s="11">
        <v>1330000</v>
      </c>
      <c r="S35" s="11">
        <v>1700000</v>
      </c>
      <c r="T35" s="11">
        <v>119000</v>
      </c>
      <c r="U35" s="11" t="s">
        <v>50</v>
      </c>
      <c r="V35" s="12">
        <v>44271</v>
      </c>
      <c r="W35" s="12">
        <v>44272</v>
      </c>
      <c r="X35" s="15" t="s">
        <v>51</v>
      </c>
      <c r="Y35" s="12">
        <v>44273</v>
      </c>
      <c r="Z35" s="12">
        <v>44295</v>
      </c>
      <c r="AA35" s="11"/>
      <c r="AB35" s="12">
        <v>44295</v>
      </c>
      <c r="AC35" s="12">
        <v>44297</v>
      </c>
      <c r="AD35" s="23"/>
      <c r="AE35" s="24" t="s">
        <v>234</v>
      </c>
      <c r="AF35" s="25"/>
      <c r="AG35" s="17">
        <v>44357</v>
      </c>
      <c r="AH35" t="s">
        <v>263</v>
      </c>
      <c r="AI35" s="16" t="str">
        <f t="shared" si="0"/>
        <v>NA</v>
      </c>
      <c r="AJ35">
        <f t="shared" si="1"/>
        <v>20</v>
      </c>
      <c r="AK35">
        <f t="shared" si="2"/>
        <v>1</v>
      </c>
      <c r="AL35" t="str">
        <f t="shared" si="3"/>
        <v>NA</v>
      </c>
    </row>
    <row r="36" spans="1:38">
      <c r="A36" s="10">
        <v>373</v>
      </c>
      <c r="B36" s="11" t="s">
        <v>188</v>
      </c>
      <c r="C36" s="11" t="s">
        <v>188</v>
      </c>
      <c r="D36" s="11" t="s">
        <v>40</v>
      </c>
      <c r="E36" s="11" t="s">
        <v>94</v>
      </c>
      <c r="F36" s="11" t="s">
        <v>42</v>
      </c>
      <c r="G36" s="12">
        <v>44267</v>
      </c>
      <c r="J36" s="11" t="s">
        <v>45</v>
      </c>
      <c r="K36" s="11" t="s">
        <v>235</v>
      </c>
      <c r="L36" s="19" t="s">
        <v>236</v>
      </c>
      <c r="M36" s="11" t="s">
        <v>237</v>
      </c>
      <c r="N36" s="11">
        <v>8095563666</v>
      </c>
      <c r="O36" s="19" t="s">
        <v>238</v>
      </c>
      <c r="P36" s="11">
        <v>3</v>
      </c>
      <c r="Q36" s="11">
        <v>30</v>
      </c>
      <c r="R36" s="11">
        <v>1300000</v>
      </c>
      <c r="S36" s="11">
        <v>1600000</v>
      </c>
      <c r="T36" s="11">
        <v>112000</v>
      </c>
      <c r="U36" s="11" t="s">
        <v>87</v>
      </c>
      <c r="V36" s="12">
        <v>44273</v>
      </c>
      <c r="W36" s="12">
        <v>44273</v>
      </c>
      <c r="X36" s="15" t="s">
        <v>51</v>
      </c>
      <c r="Y36" s="12">
        <v>44274</v>
      </c>
      <c r="Z36" s="12">
        <v>44274</v>
      </c>
      <c r="AA36" s="11"/>
      <c r="AB36" s="11"/>
      <c r="AC36" s="12">
        <v>44274</v>
      </c>
      <c r="AD36" s="12">
        <v>44302</v>
      </c>
      <c r="AE36" s="11"/>
      <c r="AF36" s="11"/>
      <c r="AG36" s="17">
        <v>44305</v>
      </c>
      <c r="AH36" t="s">
        <v>261</v>
      </c>
      <c r="AI36" s="16">
        <f t="shared" si="0"/>
        <v>44305</v>
      </c>
      <c r="AJ36">
        <f t="shared" si="1"/>
        <v>6</v>
      </c>
      <c r="AK36">
        <f t="shared" si="2"/>
        <v>0</v>
      </c>
      <c r="AL36">
        <f t="shared" si="3"/>
        <v>32</v>
      </c>
    </row>
    <row r="37" spans="1:38">
      <c r="A37" s="10">
        <v>374</v>
      </c>
      <c r="B37" s="11" t="s">
        <v>180</v>
      </c>
      <c r="C37" s="11" t="s">
        <v>195</v>
      </c>
      <c r="D37" s="11" t="s">
        <v>40</v>
      </c>
      <c r="E37" s="11" t="s">
        <v>94</v>
      </c>
      <c r="F37" s="11" t="s">
        <v>42</v>
      </c>
      <c r="G37" s="12">
        <v>44168</v>
      </c>
      <c r="J37" s="11" t="s">
        <v>45</v>
      </c>
      <c r="K37" s="11" t="s">
        <v>241</v>
      </c>
      <c r="L37" s="11" t="s">
        <v>242</v>
      </c>
      <c r="M37" s="11" t="s">
        <v>243</v>
      </c>
      <c r="N37" s="11">
        <v>8922014803</v>
      </c>
      <c r="O37" s="19" t="s">
        <v>244</v>
      </c>
      <c r="P37" s="11">
        <v>4</v>
      </c>
      <c r="Q37" s="11">
        <v>15</v>
      </c>
      <c r="R37" s="11">
        <v>800000</v>
      </c>
      <c r="S37" s="11">
        <v>1100000</v>
      </c>
      <c r="T37" s="11">
        <v>77000</v>
      </c>
      <c r="U37" s="11" t="s">
        <v>50</v>
      </c>
      <c r="V37" s="12">
        <v>44273</v>
      </c>
      <c r="W37" s="12">
        <v>44291</v>
      </c>
      <c r="X37" s="15" t="s">
        <v>51</v>
      </c>
      <c r="Y37" s="11"/>
      <c r="Z37" s="11"/>
      <c r="AA37" s="11"/>
      <c r="AB37" s="11"/>
      <c r="AC37" s="11"/>
      <c r="AD37" s="12">
        <v>44285</v>
      </c>
      <c r="AE37" s="11"/>
      <c r="AF37" s="11" t="s">
        <v>245</v>
      </c>
      <c r="AG37" s="17">
        <v>44294</v>
      </c>
      <c r="AH37" t="s">
        <v>263</v>
      </c>
      <c r="AI37" s="16" t="str">
        <f t="shared" si="0"/>
        <v>NA</v>
      </c>
      <c r="AJ37">
        <f t="shared" si="1"/>
        <v>105</v>
      </c>
      <c r="AK37">
        <f t="shared" si="2"/>
        <v>18</v>
      </c>
      <c r="AL37" t="str">
        <f t="shared" si="3"/>
        <v>NA</v>
      </c>
    </row>
    <row r="38" spans="1:38">
      <c r="A38" s="10">
        <v>376</v>
      </c>
      <c r="B38" s="11" t="s">
        <v>246</v>
      </c>
      <c r="C38" s="11" t="s">
        <v>195</v>
      </c>
      <c r="D38" s="11" t="s">
        <v>40</v>
      </c>
      <c r="E38" s="11" t="s">
        <v>41</v>
      </c>
      <c r="F38" s="11" t="s">
        <v>42</v>
      </c>
      <c r="G38" s="12">
        <v>44260</v>
      </c>
      <c r="J38" s="11" t="s">
        <v>45</v>
      </c>
      <c r="K38" s="11" t="s">
        <v>112</v>
      </c>
      <c r="L38" s="11" t="s">
        <v>248</v>
      </c>
      <c r="M38" s="11" t="s">
        <v>249</v>
      </c>
      <c r="N38" s="11">
        <v>8220574495</v>
      </c>
      <c r="O38" s="19" t="s">
        <v>250</v>
      </c>
      <c r="P38" s="11">
        <v>3.3</v>
      </c>
      <c r="Q38" s="11">
        <v>60</v>
      </c>
      <c r="R38" s="11">
        <v>820000</v>
      </c>
      <c r="S38" s="11">
        <v>1100000</v>
      </c>
      <c r="T38" s="11">
        <v>77000</v>
      </c>
      <c r="U38" s="11" t="s">
        <v>50</v>
      </c>
      <c r="V38" s="12">
        <v>44273</v>
      </c>
      <c r="W38" s="12">
        <v>44277</v>
      </c>
      <c r="X38" s="15" t="s">
        <v>51</v>
      </c>
      <c r="Y38" s="12">
        <v>44296</v>
      </c>
      <c r="Z38" s="12">
        <v>44278</v>
      </c>
      <c r="AA38" s="11"/>
      <c r="AB38" s="12">
        <v>44278</v>
      </c>
      <c r="AC38" s="11" t="s">
        <v>199</v>
      </c>
      <c r="AD38" s="12">
        <v>44337</v>
      </c>
      <c r="AE38" s="11"/>
      <c r="AF38" s="11"/>
      <c r="AG38" s="17">
        <v>44341</v>
      </c>
      <c r="AH38" t="s">
        <v>261</v>
      </c>
      <c r="AI38" s="16">
        <f t="shared" si="0"/>
        <v>44341</v>
      </c>
      <c r="AJ38">
        <f t="shared" si="1"/>
        <v>13</v>
      </c>
      <c r="AK38">
        <f t="shared" si="2"/>
        <v>4</v>
      </c>
      <c r="AL38">
        <f t="shared" si="3"/>
        <v>64</v>
      </c>
    </row>
    <row r="39" spans="1:38" ht="17.25">
      <c r="A39" s="10">
        <v>391</v>
      </c>
      <c r="B39" s="11" t="s">
        <v>52</v>
      </c>
      <c r="C39" s="11" t="s">
        <v>195</v>
      </c>
      <c r="D39" s="11" t="s">
        <v>40</v>
      </c>
      <c r="E39" s="11" t="s">
        <v>41</v>
      </c>
      <c r="F39" s="11" t="s">
        <v>42</v>
      </c>
      <c r="G39" s="12">
        <v>44275</v>
      </c>
      <c r="J39" s="10" t="s">
        <v>251</v>
      </c>
      <c r="K39" s="11" t="s">
        <v>63</v>
      </c>
      <c r="L39" s="11" t="s">
        <v>252</v>
      </c>
      <c r="M39" s="11" t="s">
        <v>253</v>
      </c>
      <c r="N39" s="11">
        <v>9535728731</v>
      </c>
      <c r="O39" s="19" t="s">
        <v>254</v>
      </c>
      <c r="P39" s="11">
        <v>4.7</v>
      </c>
      <c r="Q39" s="11">
        <v>30</v>
      </c>
      <c r="R39" s="11">
        <v>875000</v>
      </c>
      <c r="S39" s="11">
        <v>1200000</v>
      </c>
      <c r="T39" s="11">
        <v>84000</v>
      </c>
      <c r="U39" s="11" t="s">
        <v>50</v>
      </c>
      <c r="V39" s="12">
        <v>44280</v>
      </c>
      <c r="W39" s="12">
        <v>44287</v>
      </c>
      <c r="X39" s="15" t="s">
        <v>51</v>
      </c>
      <c r="Y39" s="12">
        <v>44287</v>
      </c>
      <c r="Z39" s="12">
        <v>44287</v>
      </c>
      <c r="AA39" s="11"/>
      <c r="AB39" s="12">
        <v>44287</v>
      </c>
      <c r="AC39" s="11" t="s">
        <v>58</v>
      </c>
      <c r="AD39" s="26">
        <v>44317</v>
      </c>
      <c r="AE39" s="24" t="s">
        <v>255</v>
      </c>
      <c r="AF39" s="25"/>
      <c r="AG39" s="17">
        <v>44357</v>
      </c>
      <c r="AH39" t="s">
        <v>263</v>
      </c>
      <c r="AI39" s="16" t="str">
        <f t="shared" si="0"/>
        <v>NA</v>
      </c>
      <c r="AJ39">
        <f t="shared" si="1"/>
        <v>5</v>
      </c>
      <c r="AK39">
        <f t="shared" si="2"/>
        <v>7</v>
      </c>
      <c r="AL39" t="str">
        <f t="shared" si="3"/>
        <v>NA</v>
      </c>
    </row>
    <row r="40" spans="1:38">
      <c r="A40" s="10">
        <v>399</v>
      </c>
      <c r="B40" s="11" t="s">
        <v>256</v>
      </c>
      <c r="C40" s="11" t="s">
        <v>188</v>
      </c>
      <c r="D40" s="11" t="s">
        <v>40</v>
      </c>
      <c r="E40" s="11" t="s">
        <v>94</v>
      </c>
      <c r="F40" s="11" t="s">
        <v>42</v>
      </c>
      <c r="G40" s="12">
        <v>44204</v>
      </c>
      <c r="J40" s="10" t="s">
        <v>231</v>
      </c>
      <c r="K40" s="11" t="s">
        <v>46</v>
      </c>
      <c r="L40" s="11" t="s">
        <v>257</v>
      </c>
      <c r="M40" s="11" t="s">
        <v>258</v>
      </c>
      <c r="N40" s="11">
        <v>8947836640</v>
      </c>
      <c r="O40" s="19" t="s">
        <v>259</v>
      </c>
      <c r="P40" s="11">
        <v>3</v>
      </c>
      <c r="Q40" s="11">
        <v>60</v>
      </c>
      <c r="R40" s="11">
        <v>1410000</v>
      </c>
      <c r="S40" s="11"/>
      <c r="T40" s="11"/>
      <c r="U40" s="11" t="s">
        <v>87</v>
      </c>
      <c r="V40" s="12">
        <v>44285</v>
      </c>
      <c r="W40" s="11"/>
      <c r="X40" s="18" t="s">
        <v>263</v>
      </c>
      <c r="Y40" s="11"/>
      <c r="Z40" s="11"/>
      <c r="AA40" s="11"/>
      <c r="AB40" s="11"/>
      <c r="AC40" s="11"/>
      <c r="AD40" s="11"/>
      <c r="AE40" s="27" t="s">
        <v>260</v>
      </c>
      <c r="AF40" s="11"/>
      <c r="AG40" s="11"/>
      <c r="AH40" t="s">
        <v>263</v>
      </c>
      <c r="AI40" s="16" t="str">
        <f t="shared" si="0"/>
        <v>NA</v>
      </c>
      <c r="AJ40">
        <f t="shared" si="1"/>
        <v>81</v>
      </c>
      <c r="AK40" t="str">
        <f t="shared" si="2"/>
        <v>NA</v>
      </c>
      <c r="AL40" t="str">
        <f t="shared" si="3"/>
        <v>NA</v>
      </c>
    </row>
  </sheetData>
  <autoFilter ref="U1:U40" xr:uid="{830C3887-EADB-4338-8ECB-9A9A857E46D9}"/>
  <hyperlinks>
    <hyperlink ref="O2" r:id="rId1" display="mailto:smriti2.rawat@gmail.com" xr:uid="{C6389D63-C38A-410F-A3C4-B95B93EBBD4E}"/>
    <hyperlink ref="O3" r:id="rId2" display="mailto:rajatnfp@gmail.com" xr:uid="{1B170B72-2619-469D-91E1-62FF00CFF366}"/>
    <hyperlink ref="O4" r:id="rId3" display="mailto:khaira.ankita@gmail.com" xr:uid="{148AD0FA-58CB-4829-B0E8-FDAD38012DED}"/>
    <hyperlink ref="O5" r:id="rId4" display="mailto:prajwalvittalarao@gmail.com" xr:uid="{0F79E269-DAA6-4CDA-AD66-C045E85D8186}"/>
    <hyperlink ref="O6" r:id="rId5" display="mailto:pushpendra2010056@gmail.com" xr:uid="{B7DDF8D3-3D48-466A-B651-45A362743DCB}"/>
    <hyperlink ref="O7" r:id="rId6" display="mailto:vinayendrakumarsingh@gmail.com" xr:uid="{EE97D559-5B8D-49E2-AB6C-DDE5FC50BA20}"/>
    <hyperlink ref="O8" r:id="rId7" display="mailto:vpnkumar.kumar1@gmail.com" xr:uid="{BC6226E6-3E79-4B58-B0A2-56E7EA301413}"/>
    <hyperlink ref="O9" r:id="rId8" display="mailto:libran29.85@gmail.com" xr:uid="{9F69F55F-4744-4FAA-99B1-E2A9DB81C02F}"/>
    <hyperlink ref="O10" r:id="rId9" display="mailto:debajyoti.nandi@gmail.com" xr:uid="{DE6AE223-831A-4417-9A3D-515F8DC0DCBA}"/>
    <hyperlink ref="O11" r:id="rId10" display="mailto:vivekyadav2626@gmail.com" xr:uid="{C8F169AD-5293-4BCB-93F9-58A33B24D195}"/>
    <hyperlink ref="O12" r:id="rId11" display="mailto:SURYATEJA737@gmail.com" xr:uid="{1D7AE83F-F4E4-45CB-BBC6-E772FD608B90}"/>
    <hyperlink ref="O13" r:id="rId12" display="mailto:divyanshmethi11@gmail.com" xr:uid="{7D2E7304-E0B8-45E3-AE72-17D09C307AEB}"/>
    <hyperlink ref="O14" r:id="rId13" display="mailto:himanshi2mar@gmail.com" xr:uid="{D6FC7A5E-49CE-4C56-BF4E-7AFD29CC1911}"/>
    <hyperlink ref="O15" r:id="rId14" display="mailto:avbharathkumarreddy@gmail.com" xr:uid="{7126B18F-0490-496B-8FCE-20AFF890545D}"/>
    <hyperlink ref="O16" r:id="rId15" display="mailto:ranjanabhishek139@gmail.com" xr:uid="{25564E79-0F0B-4051-A3F5-F28E35A99935}"/>
    <hyperlink ref="O17" r:id="rId16" display="mailto:saikirangunda0@gmail.com" xr:uid="{1005A0B5-A9FA-484F-BFDC-3E98EDF889B4}"/>
    <hyperlink ref="O18" r:id="rId17" display="mailto:vsantoshaws@gmail.com" xr:uid="{071DF696-CD6F-4FB3-B7E9-95D5498B9C05}"/>
    <hyperlink ref="O19" r:id="rId18" display="mailto:kabir.wadhwa@gmail.com" xr:uid="{9225E17A-B3C8-43AA-A0FE-BB94556B93EF}"/>
    <hyperlink ref="O20" r:id="rId19" display="mailto:rohitpandita62@gmail.com" xr:uid="{776778C4-3255-459C-98DF-91A7D6358AFF}"/>
    <hyperlink ref="O21" r:id="rId20" display="mailto:tom.saviour@gmail.com" xr:uid="{0493CED3-636A-4524-AE29-2224E2ED39AF}"/>
    <hyperlink ref="O22" r:id="rId21" display="mailto:sjsidjain213@gmail.com" xr:uid="{1A575391-DBB1-41D2-9AD5-464C192215A6}"/>
    <hyperlink ref="O23" r:id="rId22" display="mailto:sachin.agrian@gmail.com" xr:uid="{4A76F5FC-2EAD-41AA-B16C-00AEA8D12774}"/>
    <hyperlink ref="O24" r:id="rId23" display="mailto:sumansinghrajput709@gmail.com" xr:uid="{13233F48-49D4-47E9-96D4-E6F442835CF8}"/>
    <hyperlink ref="O25" r:id="rId24" display="mailto:gagana.gag@gmail.com" xr:uid="{648C8139-EDAA-4ADB-843E-F1564458ACEE}"/>
    <hyperlink ref="O26" r:id="rId25" display="mailto:akshay.narula@yahoo.co.in" xr:uid="{FD9D00B5-F785-4B5C-8480-B5B66DE973CB}"/>
    <hyperlink ref="O27" r:id="rId26" display="mailto:akankshasingh872@gmail.com" xr:uid="{CCF3D43A-1780-421A-81AE-24437C4831BE}"/>
    <hyperlink ref="O28" r:id="rId27" display="mailto:ayushijain417@gmail.com" xr:uid="{305A59C8-FC17-4F54-98D8-04301B282E73}"/>
    <hyperlink ref="O29" r:id="rId28" display="mailto:Samarthknit08@gmail.com" xr:uid="{17E7653E-F7DC-4ED9-8BED-ACB51CFC079A}"/>
    <hyperlink ref="O30" r:id="rId29" display="mailto:vineetbadoni@gmail.com" xr:uid="{1F41FD1C-5F0C-4629-A924-31550B237260}"/>
    <hyperlink ref="O31" r:id="rId30" display="mailto:guptarajat20071995@gmail.com" xr:uid="{04A3C6EF-9483-4B82-9CEC-B662F188640D}"/>
    <hyperlink ref="O32" r:id="rId31" display="mailto:shrutitiwari8686@gmail.com" xr:uid="{736E5201-B689-46A0-84E8-50036966F8DD}"/>
    <hyperlink ref="O33" r:id="rId32" display="mailto:naganikhil23@gmail.com" xr:uid="{5EC7E209-3728-4235-8BE5-92C950768347}"/>
    <hyperlink ref="O34" r:id="rId33" display="mailto:praveenkr787@gmail.com" xr:uid="{713D9CEF-E2F1-4327-B588-9725ECF53DA6}"/>
    <hyperlink ref="O35" r:id="rId34" display="mailto:swatiblr21@gmail.com" xr:uid="{E7EB109C-11B9-416C-A2D6-3B55D48CA8BC}"/>
    <hyperlink ref="L36" r:id="rId35" display="https://drive.google.com/file/d/1CyV8ovpUV2wirTSgDiwhA3f8-xTtbl_q/view?usp=sharing" xr:uid="{DE80F4FA-9A80-4DD4-8F08-0F72CD4A9181}"/>
    <hyperlink ref="O36" r:id="rId36" display="mailto:sarthakdubey16@gmail.com" xr:uid="{91AAB8B2-56D8-4958-9DF7-ECDD57045981}"/>
    <hyperlink ref="O37" r:id="rId37" display="mailto:974anchal@gmail.com" xr:uid="{134CDE89-AEF1-4945-83D6-196CFCAA0044}"/>
    <hyperlink ref="O38" r:id="rId38" display="mailto:kjaswanth81@gmail.com" xr:uid="{7C42BCF3-D668-4581-B233-F81DC471835F}"/>
    <hyperlink ref="O39" r:id="rId39" display="mailto:tejasree013@gmail.com" xr:uid="{F47535C7-0E8A-4CCF-AAA8-044D6090ECB0}"/>
    <hyperlink ref="O40" r:id="rId40" display="mailto:ritvik100@gmail.com" xr:uid="{80F6352D-E4C1-47B9-8CCC-2934CC0C17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2021-06-15T12:55:19Z</dcterms:created>
  <dcterms:modified xsi:type="dcterms:W3CDTF">2021-06-16T08:51:55Z</dcterms:modified>
</cp:coreProperties>
</file>