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053F9C8-DF71-4A45-BADF-5973BB954E8E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Sheet1!$AN$1:$AN$68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3" i="1" l="1"/>
  <c r="AO13" i="1" s="1"/>
  <c r="AQ2" i="1"/>
  <c r="AQ5" i="1"/>
  <c r="AQ6" i="1"/>
  <c r="AQ8" i="1"/>
  <c r="AQ9" i="1"/>
  <c r="AQ12" i="1"/>
  <c r="AQ13" i="1"/>
  <c r="AQ15" i="1"/>
  <c r="AQ16" i="1"/>
  <c r="AQ17" i="1"/>
  <c r="AQ18" i="1"/>
  <c r="AQ20" i="1"/>
  <c r="AQ21" i="1"/>
  <c r="AQ22" i="1"/>
  <c r="AQ23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O10" i="1"/>
  <c r="AN2" i="1"/>
  <c r="AO2" i="1" s="1"/>
  <c r="AR2" i="1" s="1"/>
  <c r="AN3" i="1"/>
  <c r="AO3" i="1" s="1"/>
  <c r="AN4" i="1"/>
  <c r="AO4" i="1" s="1"/>
  <c r="AN5" i="1"/>
  <c r="AO5" i="1" s="1"/>
  <c r="AR5" i="1" s="1"/>
  <c r="AN6" i="1"/>
  <c r="AO6" i="1" s="1"/>
  <c r="AN7" i="1"/>
  <c r="AO7" i="1" s="1"/>
  <c r="AN8" i="1"/>
  <c r="AO8" i="1" s="1"/>
  <c r="AR8" i="1" s="1"/>
  <c r="AN9" i="1"/>
  <c r="AO9" i="1" s="1"/>
  <c r="AN11" i="1"/>
  <c r="AO11" i="1" s="1"/>
  <c r="AN12" i="1"/>
  <c r="AO12" i="1" s="1"/>
  <c r="AR12" i="1" s="1"/>
  <c r="AN14" i="1"/>
  <c r="AO14" i="1" s="1"/>
  <c r="AN15" i="1"/>
  <c r="AO15" i="1" s="1"/>
  <c r="AR15" i="1" s="1"/>
  <c r="AN16" i="1"/>
  <c r="AO16" i="1" s="1"/>
  <c r="AN17" i="1"/>
  <c r="AO17" i="1" s="1"/>
  <c r="AR17" i="1" s="1"/>
  <c r="AN18" i="1"/>
  <c r="AO18" i="1" s="1"/>
  <c r="AR18" i="1" s="1"/>
  <c r="AN19" i="1"/>
  <c r="AO19" i="1" s="1"/>
  <c r="AN20" i="1"/>
  <c r="AO20" i="1" s="1"/>
  <c r="AN21" i="1"/>
  <c r="AO21" i="1" s="1"/>
  <c r="AN22" i="1"/>
  <c r="AO22" i="1" s="1"/>
  <c r="AR22" i="1" s="1"/>
  <c r="AN23" i="1"/>
  <c r="AO23" i="1" s="1"/>
  <c r="AR23" i="1" s="1"/>
</calcChain>
</file>

<file path=xl/sharedStrings.xml><?xml version="1.0" encoding="utf-8"?>
<sst xmlns="http://schemas.openxmlformats.org/spreadsheetml/2006/main" count="504" uniqueCount="196">
  <si>
    <t>Naukri</t>
  </si>
  <si>
    <t>Technology</t>
  </si>
  <si>
    <t>Gurgaon</t>
  </si>
  <si>
    <t>Offered</t>
  </si>
  <si>
    <t>Developer</t>
  </si>
  <si>
    <t>Hyderabad</t>
  </si>
  <si>
    <t>Talib</t>
  </si>
  <si>
    <t>Anmol</t>
  </si>
  <si>
    <t>Yes</t>
  </si>
  <si>
    <t>Bangalore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</si>
  <si>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</si>
  <si>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</si>
  <si>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</si>
  <si>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</si>
  <si>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</si>
  <si>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</si>
  <si>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</si>
  <si>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</si>
  <si>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</si>
  <si>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</si>
  <si>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</si>
  <si>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</si>
  <si>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</si>
  <si>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</si>
  <si>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</si>
  <si>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</si>
  <si>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</si>
  <si>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</si>
  <si>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</si>
  <si>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</si>
  <si>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</si>
  <si>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</si>
  <si>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</si>
  <si>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</si>
  <si>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</si>
  <si>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</si>
  <si>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</si>
  <si>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</si>
  <si>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</si>
  <si>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</si>
  <si>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</si>
  <si>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</si>
  <si>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</si>
  <si>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</si>
  <si>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</si>
  <si>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</si>
  <si>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IT Infra</t>
  </si>
  <si>
    <t>Jasmin</t>
  </si>
  <si>
    <t>SDM</t>
  </si>
  <si>
    <t>Noida</t>
  </si>
  <si>
    <t>Sushant</t>
  </si>
  <si>
    <t>Deployment</t>
  </si>
  <si>
    <t>Vodafone </t>
  </si>
  <si>
    <t>Python Developer</t>
  </si>
  <si>
    <t>Arsh</t>
  </si>
  <si>
    <t>Negative Conversion</t>
  </si>
  <si>
    <t>Positive Conversion</t>
  </si>
  <si>
    <t>lat</t>
  </si>
  <si>
    <t>lon</t>
  </si>
  <si>
    <t>Gender</t>
  </si>
  <si>
    <t>Male</t>
  </si>
  <si>
    <t>Kritika Dhar</t>
  </si>
  <si>
    <t>Openstack</t>
  </si>
  <si>
    <t>Produmana/Ravi</t>
  </si>
  <si>
    <t>Okhala</t>
  </si>
  <si>
    <t>Abhishek Kumar</t>
  </si>
  <si>
    <t>Zast Logisolution</t>
  </si>
  <si>
    <t>abhishekthis100@gmail.com</t>
  </si>
  <si>
    <t>Saroj Kumar Meher</t>
  </si>
  <si>
    <t>TKS</t>
  </si>
  <si>
    <t>smeher00@gmail.com</t>
  </si>
  <si>
    <t>Wherein she confirmed that Altran will adjust it according to his LWD.</t>
  </si>
  <si>
    <t>IT-Infra</t>
  </si>
  <si>
    <t>Admin</t>
  </si>
  <si>
    <t>Chetan Vats</t>
  </si>
  <si>
    <t>Red Hat</t>
  </si>
  <si>
    <t>cvats007@gmail.com</t>
  </si>
  <si>
    <t>Offer was on  hold from the business side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</si>
  <si>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</si>
  <si>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</si>
  <si>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</si>
  <si>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</si>
  <si>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</si>
  <si>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</si>
  <si>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Sanjoy Karmakar</t>
  </si>
  <si>
    <t>Huawei</t>
  </si>
  <si>
    <t>contactsanjoy84@gmail.com</t>
  </si>
  <si>
    <t>Junior</t>
  </si>
  <si>
    <t>Completed</t>
  </si>
  <si>
    <t>Resignation Accepted</t>
  </si>
  <si>
    <t>Green</t>
  </si>
  <si>
    <t>Pending</t>
  </si>
  <si>
    <t>Red</t>
  </si>
  <si>
    <t>Nitin Rathour</t>
  </si>
  <si>
    <t>Huwaei</t>
  </si>
  <si>
    <t>nitinrathour90@gmail.com</t>
  </si>
  <si>
    <t>all okay.</t>
  </si>
  <si>
    <t>S no.</t>
  </si>
  <si>
    <t>Document Status</t>
  </si>
  <si>
    <t>R Acceptance Date</t>
  </si>
  <si>
    <t>Resignation Aging</t>
  </si>
  <si>
    <t>Last update/revert</t>
  </si>
  <si>
    <t>Anmol/18-Jun</t>
  </si>
  <si>
    <t>Jasmin / 29Apr-21</t>
  </si>
  <si>
    <t xml:space="preserve">AuyshiK/ 8-Jun/ all ok </t>
  </si>
  <si>
    <t xml:space="preserve">jasmin/ 23-jun  </t>
  </si>
  <si>
    <t>ayushi/9july</t>
  </si>
  <si>
    <t xml:space="preserve">Arsh/12-Jul </t>
  </si>
  <si>
    <t>Yellow</t>
  </si>
  <si>
    <t>Openstack Admin</t>
  </si>
  <si>
    <t>Sujeet roy</t>
  </si>
  <si>
    <t>NTT DATA</t>
  </si>
  <si>
    <t>sujeetroy007@gmail.com</t>
  </si>
  <si>
    <t>Passed</t>
  </si>
  <si>
    <t>Anmol/03-May</t>
  </si>
  <si>
    <t>ANKIT SHARMA</t>
  </si>
  <si>
    <t>Global Logic</t>
  </si>
  <si>
    <t>sharma.ankit181092@gmail.com</t>
  </si>
  <si>
    <t>not happy with offer CTC</t>
  </si>
  <si>
    <t>Anmol/19-Apr</t>
  </si>
  <si>
    <t>openstack</t>
  </si>
  <si>
    <t>openstack admin</t>
  </si>
  <si>
    <t>Ashishpal aingh</t>
  </si>
  <si>
    <t> QCS DC LABS</t>
  </si>
  <si>
    <t>singhpalashish450@gmail.com</t>
  </si>
  <si>
    <t>declined offer due to early joining from other organization</t>
  </si>
  <si>
    <t>Client/19-Apr</t>
  </si>
  <si>
    <t>Anil Mathpal</t>
  </si>
  <si>
    <t>NEC </t>
  </si>
  <si>
    <t>anilmathpal96@gmail.com</t>
  </si>
  <si>
    <t>Jasmin / 26Apr-21</t>
  </si>
  <si>
    <t>Saurav kumar</t>
  </si>
  <si>
    <t>Ericsson</t>
  </si>
  <si>
    <t>saurav.nnn023@gmail.com</t>
  </si>
  <si>
    <t>having offer of 8.5lpa</t>
  </si>
  <si>
    <t>Thursday, June 17, 2021</t>
  </si>
  <si>
    <t>Jasmin / 14-May-21</t>
  </si>
  <si>
    <t>Vishal Manchanda</t>
  </si>
  <si>
    <t>c@gmail.com</t>
  </si>
  <si>
    <t xml:space="preserve">Negative conversion </t>
  </si>
  <si>
    <t>Expecting CTC 14</t>
  </si>
  <si>
    <t>jasmin/ 26 Apr-21</t>
  </si>
  <si>
    <t>Imran Hussain</t>
  </si>
  <si>
    <t>imranhussain3i@gmail.com</t>
  </si>
  <si>
    <t>Have another offer from mine tree</t>
  </si>
  <si>
    <t>ayushi/22july</t>
  </si>
  <si>
    <t>Ashish Bansal</t>
  </si>
  <si>
    <t>Vodafone</t>
  </si>
  <si>
    <t>422.ashish@gmail.com</t>
  </si>
  <si>
    <t>got bettter opp.</t>
  </si>
  <si>
    <t xml:space="preserve">Arsh/ 29-Jun </t>
  </si>
  <si>
    <t>Ripan Kamboj</t>
  </si>
  <si>
    <t>ripankamboj@gmail.com</t>
  </si>
  <si>
    <t>Negative conversion</t>
  </si>
  <si>
    <t>Altran is waiting for Ripan’s offer to be released by other company,</t>
  </si>
  <si>
    <t>Talib/31-May</t>
  </si>
  <si>
    <t>Heena</t>
  </si>
  <si>
    <t>Praveen Kumar Singh</t>
  </si>
  <si>
    <t>Infinite computer solutions</t>
  </si>
  <si>
    <t>praveen3octo@gmail.com</t>
  </si>
  <si>
    <t>Praveen will not be offered due to some changes in the company requirements.</t>
  </si>
  <si>
    <t>Anmol /12-May</t>
  </si>
  <si>
    <t>vinod kumar</t>
  </si>
  <si>
    <t>vnod668@gmail.com</t>
  </si>
  <si>
    <t>pending</t>
  </si>
  <si>
    <t>candidate is keen to join.</t>
  </si>
  <si>
    <t>ayushi/6 july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</si>
  <si>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</si>
  <si>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</si>
  <si>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</si>
  <si>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</si>
  <si>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</si>
  <si>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</si>
  <si>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 xml:space="preserve">Arsh/30-Jun </t>
  </si>
  <si>
    <t>Harikrishna Chitteti</t>
  </si>
  <si>
    <t>Megasoft(XIUS)</t>
  </si>
  <si>
    <t>harikrishna.chitteti@gmail.com</t>
  </si>
  <si>
    <t>mutual joining date problem, notice period long.</t>
  </si>
  <si>
    <t>ayushi/20 july</t>
  </si>
  <si>
    <t>Dhiraj Anand</t>
  </si>
  <si>
    <t>9665195795/ 8092294384</t>
  </si>
  <si>
    <t>1985kumarankit@gmail.com</t>
  </si>
  <si>
    <t>all okay</t>
  </si>
  <si>
    <t>ayushi/6july</t>
  </si>
  <si>
    <t>Mumbai </t>
  </si>
  <si>
    <t>Ashish Mishra</t>
  </si>
  <si>
    <t>Ericsson </t>
  </si>
  <si>
    <t>vira1943@yahoo.com</t>
  </si>
  <si>
    <t>LWD problem , maybe not join.</t>
  </si>
  <si>
    <t>Jasmin/ 03-Aug</t>
  </si>
  <si>
    <t>Sahil babbar</t>
  </si>
  <si>
    <t>Reliance</t>
  </si>
  <si>
    <t>sahil8529@gmail.com</t>
  </si>
  <si>
    <t>12lpa provisional offer from some other org</t>
  </si>
  <si>
    <t xml:space="preserve">jasmin /14-Jul 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</si>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</sst>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69" formatCode="0.0000"/>
  </numFmts>
  <fonts count="19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8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7" borderId="4" xfId="0" applyFont="1" applyFill="1" applyBorder="1"/>
    <xf numFmtId="0" fontId="11" fillId="8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0" borderId="4" xfId="0" applyFont="1" applyBorder="1"/>
    <xf numFmtId="0" fontId="13" fillId="0" borderId="0" xfId="0" applyFont="1"/>
    <xf numFmtId="0" fontId="11" fillId="0" borderId="6" xfId="0" applyFont="1" applyBorder="1" applyAlignment="1">
      <alignment horizontal="left" vertical="center"/>
    </xf>
    <xf numFmtId="0" fontId="11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7" fillId="3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0" fontId="1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422.ashish@gmail.com" TargetMode="External"/><Relationship Id="rId13" Type="http://schemas.openxmlformats.org/officeDocument/2006/relationships/hyperlink" Target="mailto:smeher00@gmail.com" TargetMode="External"/><Relationship Id="rId18" Type="http://schemas.openxmlformats.org/officeDocument/2006/relationships/hyperlink" Target="mailto:shivakumar.lankala@gmail.com" TargetMode="External"/><Relationship Id="rId3" Type="http://schemas.openxmlformats.org/officeDocument/2006/relationships/hyperlink" Target="mailto:singhpalashish450@gmail.com" TargetMode="External"/><Relationship Id="rId21" Type="http://schemas.openxmlformats.org/officeDocument/2006/relationships/hyperlink" Target="mailto:nitinrathour90@gmail.com" TargetMode="External"/><Relationship Id="rId7" Type="http://schemas.openxmlformats.org/officeDocument/2006/relationships/hyperlink" Target="mailto:imranhussain3i@gmail.com" TargetMode="External"/><Relationship Id="rId12" Type="http://schemas.openxmlformats.org/officeDocument/2006/relationships/hyperlink" Target="mailto:vnod668@gmail.com" TargetMode="External"/><Relationship Id="rId17" Type="http://schemas.openxmlformats.org/officeDocument/2006/relationships/hyperlink" Target="mailto:cvats007@gmail.com" TargetMode="External"/><Relationship Id="rId2" Type="http://schemas.openxmlformats.org/officeDocument/2006/relationships/hyperlink" Target="mailto:sharma.ankit181092@gmail.com" TargetMode="External"/><Relationship Id="rId16" Type="http://schemas.openxmlformats.org/officeDocument/2006/relationships/hyperlink" Target="mailto:1985kumarankit@gmail.com" TargetMode="External"/><Relationship Id="rId20" Type="http://schemas.openxmlformats.org/officeDocument/2006/relationships/hyperlink" Target="mailto:sahil8529@gmail.com" TargetMode="External"/><Relationship Id="rId1" Type="http://schemas.openxmlformats.org/officeDocument/2006/relationships/hyperlink" Target="mailto:sujeetroy007@gmail.com" TargetMode="External"/><Relationship Id="rId6" Type="http://schemas.openxmlformats.org/officeDocument/2006/relationships/hyperlink" Target="mailto:c@gmail.com" TargetMode="External"/><Relationship Id="rId11" Type="http://schemas.openxmlformats.org/officeDocument/2006/relationships/hyperlink" Target="mailto:abhishekthis100@gmail.com" TargetMode="External"/><Relationship Id="rId5" Type="http://schemas.openxmlformats.org/officeDocument/2006/relationships/hyperlink" Target="mailto:saurav.nnn023@gmail.com" TargetMode="External"/><Relationship Id="rId15" Type="http://schemas.openxmlformats.org/officeDocument/2006/relationships/hyperlink" Target="mailto:harikrishna.chitteti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praveen3octo@gmail.com" TargetMode="External"/><Relationship Id="rId19" Type="http://schemas.openxmlformats.org/officeDocument/2006/relationships/hyperlink" Target="mailto:vira1943@yahoo.com" TargetMode="External"/><Relationship Id="rId4" Type="http://schemas.openxmlformats.org/officeDocument/2006/relationships/hyperlink" Target="mailto:anilmathpal96@gmail.com" TargetMode="External"/><Relationship Id="rId9" Type="http://schemas.openxmlformats.org/officeDocument/2006/relationships/hyperlink" Target="mailto:ripankamboj@gmail.com" TargetMode="External"/><Relationship Id="rId14" Type="http://schemas.openxmlformats.org/officeDocument/2006/relationships/hyperlink" Target="mailto:parassoni95@gmail.com" TargetMode="External"/><Relationship Id="rId22" Type="http://schemas.openxmlformats.org/officeDocument/2006/relationships/hyperlink" Target="mailto:contactsanjoy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R68"/>
  <sheetViews>
    <sheetView tabSelected="1" topLeftCell="AF1" workbookViewId="0">
      <selection activeCell="AL21" sqref="AL21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18"/>
    <col min="12" max="13" width="9.140625" style="44"/>
    <col min="14" max="14" width="13.140625" style="44" customWidth="1"/>
    <col min="15" max="16" width="9.140625" style="44"/>
    <col min="17" max="18" width="17.85546875" customWidth="1"/>
    <col min="20" max="20" width="14.28515625" customWidth="1"/>
    <col min="24" max="24" width="16.28515625" customWidth="1"/>
    <col min="25" max="25" width="16.7109375" customWidth="1"/>
    <col min="27" max="27" width="19" customWidth="1"/>
    <col min="28" max="28" width="18.5703125" customWidth="1"/>
    <col min="29" max="29" width="18.28515625" customWidth="1"/>
    <col min="30" max="30" width="13.42578125" customWidth="1"/>
    <col min="31" max="31" width="13.7109375" customWidth="1"/>
    <col min="32" max="32" width="16.5703125" customWidth="1"/>
    <col min="33" max="33" width="11.85546875" customWidth="1"/>
    <col min="34" max="34" width="13.5703125" customWidth="1"/>
    <col min="36" max="36" width="13.7109375" customWidth="1"/>
    <col min="37" max="37" width="19.28515625" customWidth="1"/>
    <col min="39" max="39" width="16.140625" customWidth="1"/>
    <col min="40" max="40" width="17.7109375" customWidth="1"/>
    <col min="41" max="41" width="16.140625" customWidth="1"/>
    <col min="42" max="42" width="11.85546875" customWidth="1"/>
    <col min="44" max="44" width="12.42578125" customWidth="1"/>
  </cols>
  <sheetData>
    <row r="1" spans="1:44" ht="25.5">
      <c r="A1" s="53" t="s">
        <v>97</v>
      </c>
      <c r="B1" s="53" t="s">
        <v>10</v>
      </c>
      <c r="C1" s="53" t="s">
        <v>11</v>
      </c>
      <c r="D1" s="53" t="s">
        <v>12</v>
      </c>
      <c r="E1" s="53" t="s">
        <v>13</v>
      </c>
      <c r="F1" s="53" t="s">
        <v>14</v>
      </c>
      <c r="G1" s="54" t="s">
        <v>15</v>
      </c>
      <c r="H1" s="54" t="s">
        <v>16</v>
      </c>
      <c r="I1" s="53" t="s">
        <v>17</v>
      </c>
      <c r="J1" s="53" t="s">
        <v>18</v>
      </c>
      <c r="K1" s="54" t="s">
        <v>19</v>
      </c>
      <c r="L1" s="42" t="s">
        <v>57</v>
      </c>
      <c r="M1" s="42" t="s">
        <v>58</v>
      </c>
      <c r="N1" s="53" t="s">
        <v>20</v>
      </c>
      <c r="O1" s="53" t="s">
        <v>59</v>
      </c>
      <c r="P1" s="53" t="s">
        <v>21</v>
      </c>
      <c r="Q1" s="53" t="s">
        <v>22</v>
      </c>
      <c r="R1" s="53" t="s">
        <v>23</v>
      </c>
      <c r="S1" s="53" t="s">
        <v>24</v>
      </c>
      <c r="T1" s="54" t="s">
        <v>25</v>
      </c>
      <c r="U1" s="53" t="s">
        <v>26</v>
      </c>
      <c r="V1" s="53" t="s">
        <v>27</v>
      </c>
      <c r="W1" s="53" t="s">
        <v>28</v>
      </c>
      <c r="X1" s="53" t="s">
        <v>29</v>
      </c>
      <c r="Y1" s="53" t="s">
        <v>30</v>
      </c>
      <c r="Z1" s="53" t="s">
        <v>98</v>
      </c>
      <c r="AA1" s="53" t="s">
        <v>31</v>
      </c>
      <c r="AB1" s="55" t="s">
        <v>33</v>
      </c>
      <c r="AC1" s="56" t="s">
        <v>32</v>
      </c>
      <c r="AD1" s="55" t="s">
        <v>34</v>
      </c>
      <c r="AE1" s="53" t="s">
        <v>99</v>
      </c>
      <c r="AF1" s="53" t="s">
        <v>100</v>
      </c>
      <c r="AG1" s="53" t="s">
        <v>35</v>
      </c>
      <c r="AH1" s="57" t="s">
        <v>36</v>
      </c>
      <c r="AI1" s="58" t="s">
        <v>37</v>
      </c>
      <c r="AJ1" s="59" t="s">
        <v>38</v>
      </c>
      <c r="AK1" s="53" t="s">
        <v>39</v>
      </c>
      <c r="AL1" s="60" t="s">
        <v>40</v>
      </c>
      <c r="AM1" s="61" t="s">
        <v>101</v>
      </c>
      <c r="AN1" t="s">
        <v>40</v>
      </c>
      <c r="AO1" s="17" t="s">
        <v>44</v>
      </c>
      <c r="AP1" s="17" t="s">
        <v>41</v>
      </c>
      <c r="AQ1" s="17" t="s">
        <v>42</v>
      </c>
      <c r="AR1" s="19" t="s">
        <v>43</v>
      </c>
    </row>
    <row r="2" spans="1:44">
      <c r="A2" s="21">
        <v>5</v>
      </c>
      <c r="B2" s="2" t="s">
        <v>7</v>
      </c>
      <c r="C2" s="2" t="s">
        <v>6</v>
      </c>
      <c r="D2" s="2" t="s">
        <v>45</v>
      </c>
      <c r="E2" s="2" t="s">
        <v>61</v>
      </c>
      <c r="F2" s="21" t="s">
        <v>0</v>
      </c>
      <c r="G2" s="13">
        <v>44280</v>
      </c>
      <c r="H2" s="2" t="s">
        <v>62</v>
      </c>
      <c r="I2" s="2" t="s">
        <v>109</v>
      </c>
      <c r="J2" s="1" t="s">
        <v>46</v>
      </c>
      <c r="K2" s="2" t="s">
        <v>2</v>
      </c>
      <c r="L2" s="44">
        <v>28.459499999999998</v>
      </c>
      <c r="M2" s="44">
        <v>77.026600000000002</v>
      </c>
      <c r="N2" s="2" t="s">
        <v>110</v>
      </c>
      <c r="O2" s="44" t="s">
        <v>60</v>
      </c>
      <c r="P2" s="22" t="s">
        <v>111</v>
      </c>
      <c r="Q2" s="2">
        <v>9910289636</v>
      </c>
      <c r="R2" s="23" t="s">
        <v>112</v>
      </c>
      <c r="S2" s="2">
        <v>6</v>
      </c>
      <c r="T2" s="2">
        <v>25</v>
      </c>
      <c r="U2" s="2">
        <v>750000</v>
      </c>
      <c r="V2" s="21">
        <v>1385000</v>
      </c>
      <c r="W2" s="21">
        <v>96950</v>
      </c>
      <c r="X2" s="21" t="s">
        <v>87</v>
      </c>
      <c r="Y2" s="13">
        <v>44288</v>
      </c>
      <c r="Z2" s="21" t="s">
        <v>88</v>
      </c>
      <c r="AA2" s="13">
        <v>44305</v>
      </c>
      <c r="AB2" s="13">
        <v>44305</v>
      </c>
      <c r="AC2" s="45" t="s">
        <v>3</v>
      </c>
      <c r="AD2" s="24">
        <v>44257</v>
      </c>
      <c r="AE2" s="21"/>
      <c r="AF2" s="50">
        <v>157</v>
      </c>
      <c r="AG2" s="25" t="s">
        <v>113</v>
      </c>
      <c r="AH2" s="26">
        <v>44317</v>
      </c>
      <c r="AI2" s="27"/>
      <c r="AJ2" s="28" t="s">
        <v>90</v>
      </c>
      <c r="AK2" s="67">
        <v>44322</v>
      </c>
      <c r="AL2" s="47" t="s">
        <v>56</v>
      </c>
      <c r="AM2" s="64" t="s">
        <v>114</v>
      </c>
      <c r="AN2" s="20" t="str">
        <f t="shared" ref="AN2:AN23" si="0">AL2</f>
        <v>Positive Conversion</v>
      </c>
      <c r="AO2" s="20">
        <f>IF(AN2="Negative Conversion","NA",(IF(AN2="Pending Conversion","NA",(IF(AN2="Positive Conversion", AK2)))))</f>
        <v>44322</v>
      </c>
      <c r="AP2">
        <f t="shared" ref="AP2:AP23" si="1">Y2-G2</f>
        <v>8</v>
      </c>
      <c r="AQ2">
        <f t="shared" ref="AQ2:AQ23" si="2">IF(AC2="Negative Conversion", "NA",AB2-Y2)</f>
        <v>17</v>
      </c>
      <c r="AR2">
        <f t="shared" ref="AR2:AR23" si="3">IF(AO2="NA", "NA", AO2-AA2)</f>
        <v>17</v>
      </c>
    </row>
    <row r="3" spans="1:44">
      <c r="A3" s="21">
        <v>6</v>
      </c>
      <c r="B3" s="2" t="s">
        <v>7</v>
      </c>
      <c r="C3" s="2" t="s">
        <v>6</v>
      </c>
      <c r="D3" s="2" t="s">
        <v>45</v>
      </c>
      <c r="E3" s="2" t="s">
        <v>61</v>
      </c>
      <c r="F3" s="21" t="s">
        <v>0</v>
      </c>
      <c r="G3" s="13">
        <v>44280</v>
      </c>
      <c r="H3" s="2" t="s">
        <v>62</v>
      </c>
      <c r="I3" s="2" t="s">
        <v>109</v>
      </c>
      <c r="J3" s="1" t="s">
        <v>46</v>
      </c>
      <c r="K3" s="2" t="s">
        <v>2</v>
      </c>
      <c r="L3" s="44">
        <v>28.459499999999998</v>
      </c>
      <c r="M3" s="44">
        <v>77.026600000000002</v>
      </c>
      <c r="N3" s="2" t="s">
        <v>115</v>
      </c>
      <c r="O3" s="44" t="s">
        <v>60</v>
      </c>
      <c r="P3" s="22" t="s">
        <v>116</v>
      </c>
      <c r="Q3" s="2">
        <v>8750472230</v>
      </c>
      <c r="R3" s="23" t="s">
        <v>117</v>
      </c>
      <c r="S3" s="2">
        <v>6.5</v>
      </c>
      <c r="T3" s="2">
        <v>60</v>
      </c>
      <c r="U3" s="2">
        <v>1020000</v>
      </c>
      <c r="V3" s="21"/>
      <c r="W3" s="21">
        <v>0</v>
      </c>
      <c r="X3" s="21" t="s">
        <v>87</v>
      </c>
      <c r="Y3" s="13">
        <v>44288</v>
      </c>
      <c r="Z3" s="21" t="s">
        <v>91</v>
      </c>
      <c r="AA3" s="2"/>
      <c r="AB3" s="21"/>
      <c r="AC3" s="49" t="s">
        <v>55</v>
      </c>
      <c r="AD3" s="21"/>
      <c r="AE3" s="21"/>
      <c r="AF3" s="50">
        <v>44414</v>
      </c>
      <c r="AG3" s="21"/>
      <c r="AH3" s="29"/>
      <c r="AI3" s="27" t="s">
        <v>118</v>
      </c>
      <c r="AJ3" s="30" t="s">
        <v>92</v>
      </c>
      <c r="AK3" s="2"/>
      <c r="AL3" s="50" t="s">
        <v>55</v>
      </c>
      <c r="AM3" s="64" t="s">
        <v>119</v>
      </c>
      <c r="AN3" s="20" t="str">
        <f t="shared" si="0"/>
        <v>Negative Conversion</v>
      </c>
      <c r="AO3" s="20" t="str">
        <f t="shared" ref="AO3:AO23" si="4">IF(AN3="Negative Conversion","NA",(IF(AN3="Pending Conversion","NA",(IF(AN3="Positive Conversion", AK3)))))</f>
        <v>NA</v>
      </c>
      <c r="AP3">
        <f t="shared" si="1"/>
        <v>8</v>
      </c>
    </row>
    <row r="4" spans="1:44">
      <c r="A4" s="21">
        <v>9</v>
      </c>
      <c r="B4" s="2" t="s">
        <v>47</v>
      </c>
      <c r="C4" s="2" t="s">
        <v>6</v>
      </c>
      <c r="D4" s="2" t="s">
        <v>45</v>
      </c>
      <c r="E4" s="2" t="s">
        <v>61</v>
      </c>
      <c r="F4" s="21" t="s">
        <v>0</v>
      </c>
      <c r="G4" s="13">
        <v>44285</v>
      </c>
      <c r="H4" s="2" t="s">
        <v>120</v>
      </c>
      <c r="I4" s="2" t="s">
        <v>121</v>
      </c>
      <c r="J4" s="1" t="s">
        <v>46</v>
      </c>
      <c r="K4" s="2" t="s">
        <v>2</v>
      </c>
      <c r="L4" s="44">
        <v>28.459499999999998</v>
      </c>
      <c r="M4" s="44">
        <v>77.026600000000002</v>
      </c>
      <c r="N4" s="2" t="s">
        <v>122</v>
      </c>
      <c r="O4" s="44" t="s">
        <v>60</v>
      </c>
      <c r="P4" s="22" t="s">
        <v>123</v>
      </c>
      <c r="Q4" s="2">
        <v>9797976777</v>
      </c>
      <c r="R4" s="23" t="s">
        <v>124</v>
      </c>
      <c r="S4" s="2">
        <v>2.5</v>
      </c>
      <c r="T4" s="2">
        <v>60</v>
      </c>
      <c r="U4" s="2">
        <v>300000</v>
      </c>
      <c r="V4" s="21"/>
      <c r="W4" s="21">
        <v>0</v>
      </c>
      <c r="X4" s="21" t="s">
        <v>87</v>
      </c>
      <c r="Y4" s="13">
        <v>44291</v>
      </c>
      <c r="Z4" s="21" t="s">
        <v>91</v>
      </c>
      <c r="AA4" s="13"/>
      <c r="AB4" s="21"/>
      <c r="AC4" s="49" t="s">
        <v>55</v>
      </c>
      <c r="AD4" s="24">
        <v>44292</v>
      </c>
      <c r="AE4" s="21"/>
      <c r="AF4" s="50">
        <v>122</v>
      </c>
      <c r="AG4" s="21"/>
      <c r="AH4" s="26">
        <v>44353</v>
      </c>
      <c r="AI4" s="27" t="s">
        <v>125</v>
      </c>
      <c r="AJ4" s="30" t="s">
        <v>92</v>
      </c>
      <c r="AK4" s="2"/>
      <c r="AL4" s="50" t="s">
        <v>55</v>
      </c>
      <c r="AM4" s="64" t="s">
        <v>126</v>
      </c>
      <c r="AN4" s="20" t="str">
        <f t="shared" si="0"/>
        <v>Negative Conversion</v>
      </c>
      <c r="AO4" s="20" t="str">
        <f t="shared" si="4"/>
        <v>NA</v>
      </c>
      <c r="AP4">
        <f t="shared" si="1"/>
        <v>6</v>
      </c>
    </row>
    <row r="5" spans="1:44">
      <c r="A5" s="21">
        <v>10</v>
      </c>
      <c r="B5" s="2" t="s">
        <v>47</v>
      </c>
      <c r="C5" s="2" t="s">
        <v>6</v>
      </c>
      <c r="D5" s="2" t="s">
        <v>45</v>
      </c>
      <c r="E5" s="2" t="s">
        <v>61</v>
      </c>
      <c r="F5" s="21" t="s">
        <v>0</v>
      </c>
      <c r="G5" s="13">
        <v>44280</v>
      </c>
      <c r="H5" s="2" t="s">
        <v>120</v>
      </c>
      <c r="I5" s="2" t="s">
        <v>121</v>
      </c>
      <c r="J5" s="1" t="s">
        <v>46</v>
      </c>
      <c r="K5" s="2" t="s">
        <v>2</v>
      </c>
      <c r="L5" s="44">
        <v>28.459499999999998</v>
      </c>
      <c r="M5" s="44">
        <v>77.026600000000002</v>
      </c>
      <c r="N5" s="2" t="s">
        <v>127</v>
      </c>
      <c r="O5" s="44" t="s">
        <v>60</v>
      </c>
      <c r="P5" s="22" t="s">
        <v>128</v>
      </c>
      <c r="Q5" s="2">
        <v>7042785633</v>
      </c>
      <c r="R5" s="23" t="s">
        <v>129</v>
      </c>
      <c r="S5" s="2">
        <v>2</v>
      </c>
      <c r="T5" s="2">
        <v>60</v>
      </c>
      <c r="U5" s="2">
        <v>350000</v>
      </c>
      <c r="V5" s="21">
        <v>800000</v>
      </c>
      <c r="W5" s="21">
        <v>56000</v>
      </c>
      <c r="X5" s="21" t="s">
        <v>87</v>
      </c>
      <c r="Y5" s="13">
        <v>44291</v>
      </c>
      <c r="Z5" s="21" t="s">
        <v>88</v>
      </c>
      <c r="AA5" s="13">
        <v>44302</v>
      </c>
      <c r="AB5" s="24">
        <v>44306</v>
      </c>
      <c r="AC5" s="45" t="s">
        <v>3</v>
      </c>
      <c r="AD5" s="24">
        <v>44351</v>
      </c>
      <c r="AE5" s="21"/>
      <c r="AF5" s="50">
        <v>63</v>
      </c>
      <c r="AG5" s="25" t="s">
        <v>113</v>
      </c>
      <c r="AH5" s="26">
        <v>44354</v>
      </c>
      <c r="AI5" s="31"/>
      <c r="AJ5" s="28" t="s">
        <v>90</v>
      </c>
      <c r="AK5" s="67">
        <v>44354</v>
      </c>
      <c r="AL5" s="47" t="s">
        <v>56</v>
      </c>
      <c r="AM5" s="64" t="s">
        <v>130</v>
      </c>
      <c r="AN5" s="20" t="str">
        <f t="shared" si="0"/>
        <v>Positive Conversion</v>
      </c>
      <c r="AO5" s="20">
        <f t="shared" si="4"/>
        <v>44354</v>
      </c>
      <c r="AP5">
        <f t="shared" si="1"/>
        <v>11</v>
      </c>
      <c r="AQ5">
        <f t="shared" si="2"/>
        <v>15</v>
      </c>
      <c r="AR5">
        <f t="shared" si="3"/>
        <v>52</v>
      </c>
    </row>
    <row r="6" spans="1:44">
      <c r="A6" s="21">
        <v>11</v>
      </c>
      <c r="B6" s="2" t="s">
        <v>47</v>
      </c>
      <c r="C6" s="2" t="s">
        <v>6</v>
      </c>
      <c r="D6" s="2" t="s">
        <v>45</v>
      </c>
      <c r="E6" s="2" t="s">
        <v>50</v>
      </c>
      <c r="F6" s="21" t="s">
        <v>0</v>
      </c>
      <c r="G6" s="13">
        <v>44279</v>
      </c>
      <c r="H6" s="2" t="s">
        <v>48</v>
      </c>
      <c r="I6" s="2" t="s">
        <v>51</v>
      </c>
      <c r="J6" s="1" t="s">
        <v>46</v>
      </c>
      <c r="K6" s="2" t="s">
        <v>9</v>
      </c>
      <c r="L6" s="44">
        <v>12.9716</v>
      </c>
      <c r="M6" s="44">
        <v>77.5946</v>
      </c>
      <c r="N6" s="2" t="s">
        <v>131</v>
      </c>
      <c r="O6" s="44" t="s">
        <v>60</v>
      </c>
      <c r="P6" s="22" t="s">
        <v>132</v>
      </c>
      <c r="Q6" s="2">
        <v>7033034744</v>
      </c>
      <c r="R6" s="23" t="s">
        <v>133</v>
      </c>
      <c r="S6" s="2">
        <v>1.5</v>
      </c>
      <c r="T6" s="2">
        <v>90</v>
      </c>
      <c r="U6" s="2">
        <v>350000</v>
      </c>
      <c r="V6" s="21">
        <v>650000</v>
      </c>
      <c r="W6" s="21">
        <v>45500</v>
      </c>
      <c r="X6" s="21" t="s">
        <v>87</v>
      </c>
      <c r="Y6" s="13">
        <v>44291</v>
      </c>
      <c r="Z6" s="21" t="s">
        <v>88</v>
      </c>
      <c r="AA6" s="13">
        <v>44291</v>
      </c>
      <c r="AB6" s="24">
        <v>44301</v>
      </c>
      <c r="AC6" s="45" t="s">
        <v>3</v>
      </c>
      <c r="AD6" s="21"/>
      <c r="AE6" s="21"/>
      <c r="AF6" s="50">
        <v>44414</v>
      </c>
      <c r="AG6" s="21"/>
      <c r="AH6" s="26">
        <v>44359</v>
      </c>
      <c r="AI6" s="32" t="s">
        <v>134</v>
      </c>
      <c r="AJ6" s="30" t="s">
        <v>92</v>
      </c>
      <c r="AK6" s="2" t="s">
        <v>135</v>
      </c>
      <c r="AL6" s="50" t="s">
        <v>55</v>
      </c>
      <c r="AM6" s="64" t="s">
        <v>136</v>
      </c>
      <c r="AN6" s="20" t="str">
        <f t="shared" si="0"/>
        <v>Negative Conversion</v>
      </c>
      <c r="AO6" s="20" t="str">
        <f t="shared" si="4"/>
        <v>NA</v>
      </c>
      <c r="AP6">
        <f t="shared" si="1"/>
        <v>12</v>
      </c>
      <c r="AQ6">
        <f t="shared" si="2"/>
        <v>10</v>
      </c>
    </row>
    <row r="7" spans="1:44">
      <c r="A7" s="21">
        <v>15</v>
      </c>
      <c r="B7" s="2" t="s">
        <v>47</v>
      </c>
      <c r="C7" s="2" t="s">
        <v>6</v>
      </c>
      <c r="D7" s="2" t="s">
        <v>45</v>
      </c>
      <c r="E7" s="2" t="s">
        <v>61</v>
      </c>
      <c r="F7" s="21" t="s">
        <v>0</v>
      </c>
      <c r="G7" s="13">
        <v>44281</v>
      </c>
      <c r="H7" s="2" t="s">
        <v>120</v>
      </c>
      <c r="I7" s="2" t="s">
        <v>121</v>
      </c>
      <c r="J7" s="1" t="s">
        <v>46</v>
      </c>
      <c r="K7" s="2" t="s">
        <v>2</v>
      </c>
      <c r="L7" s="44">
        <v>28.459499999999998</v>
      </c>
      <c r="M7" s="44">
        <v>77.026600000000002</v>
      </c>
      <c r="N7" s="2" t="s">
        <v>137</v>
      </c>
      <c r="O7" s="44" t="s">
        <v>60</v>
      </c>
      <c r="P7" s="22" t="s">
        <v>128</v>
      </c>
      <c r="Q7" s="2">
        <v>9541810006</v>
      </c>
      <c r="R7" s="23" t="s">
        <v>138</v>
      </c>
      <c r="S7" s="2">
        <v>4</v>
      </c>
      <c r="T7" s="2">
        <v>60</v>
      </c>
      <c r="U7" s="2">
        <v>850000</v>
      </c>
      <c r="V7" s="21">
        <v>1100000</v>
      </c>
      <c r="W7" s="21">
        <v>77000</v>
      </c>
      <c r="X7" s="21" t="s">
        <v>87</v>
      </c>
      <c r="Y7" s="13">
        <v>44292</v>
      </c>
      <c r="Z7" s="21" t="s">
        <v>88</v>
      </c>
      <c r="AA7" s="13"/>
      <c r="AB7" s="21"/>
      <c r="AC7" s="49" t="s">
        <v>139</v>
      </c>
      <c r="AD7" s="21"/>
      <c r="AE7" s="21"/>
      <c r="AF7" s="50">
        <v>44414</v>
      </c>
      <c r="AG7" s="21"/>
      <c r="AH7" s="29"/>
      <c r="AI7" s="32" t="s">
        <v>140</v>
      </c>
      <c r="AJ7" s="30" t="s">
        <v>92</v>
      </c>
      <c r="AK7" s="2"/>
      <c r="AL7" s="50" t="s">
        <v>55</v>
      </c>
      <c r="AM7" s="64" t="s">
        <v>141</v>
      </c>
      <c r="AN7" s="20" t="str">
        <f t="shared" si="0"/>
        <v>Negative Conversion</v>
      </c>
      <c r="AO7" s="20" t="str">
        <f t="shared" si="4"/>
        <v>NA</v>
      </c>
      <c r="AP7">
        <f t="shared" si="1"/>
        <v>11</v>
      </c>
    </row>
    <row r="8" spans="1:44">
      <c r="A8" s="21">
        <v>19</v>
      </c>
      <c r="B8" s="2" t="s">
        <v>54</v>
      </c>
      <c r="C8" s="2" t="s">
        <v>6</v>
      </c>
      <c r="D8" s="2" t="s">
        <v>45</v>
      </c>
      <c r="E8" s="2" t="s">
        <v>50</v>
      </c>
      <c r="F8" s="21" t="s">
        <v>0</v>
      </c>
      <c r="G8" s="13">
        <v>44279</v>
      </c>
      <c r="H8" s="2" t="s">
        <v>48</v>
      </c>
      <c r="I8" s="2" t="s">
        <v>51</v>
      </c>
      <c r="J8" s="1" t="s">
        <v>46</v>
      </c>
      <c r="K8" s="2" t="s">
        <v>2</v>
      </c>
      <c r="L8" s="44">
        <v>28.459499999999998</v>
      </c>
      <c r="M8" s="44">
        <v>77.026600000000002</v>
      </c>
      <c r="N8" s="2" t="s">
        <v>142</v>
      </c>
      <c r="O8" s="44" t="s">
        <v>60</v>
      </c>
      <c r="P8" s="22" t="s">
        <v>132</v>
      </c>
      <c r="Q8" s="2">
        <v>9810634483</v>
      </c>
      <c r="R8" s="23" t="s">
        <v>143</v>
      </c>
      <c r="S8" s="2">
        <v>12</v>
      </c>
      <c r="T8" s="2">
        <v>90</v>
      </c>
      <c r="U8" s="2">
        <v>850000</v>
      </c>
      <c r="V8" s="21">
        <v>1400000</v>
      </c>
      <c r="W8" s="21">
        <v>98000</v>
      </c>
      <c r="X8" s="21" t="s">
        <v>87</v>
      </c>
      <c r="Y8" s="13">
        <v>44293</v>
      </c>
      <c r="Z8" s="21" t="s">
        <v>88</v>
      </c>
      <c r="AA8" s="13">
        <v>44315</v>
      </c>
      <c r="AB8" s="24">
        <v>44315</v>
      </c>
      <c r="AC8" s="45" t="s">
        <v>3</v>
      </c>
      <c r="AD8" s="24">
        <v>44309</v>
      </c>
      <c r="AE8" s="24">
        <v>44312</v>
      </c>
      <c r="AF8" s="46" t="s">
        <v>89</v>
      </c>
      <c r="AG8" s="25" t="s">
        <v>113</v>
      </c>
      <c r="AH8" s="26">
        <v>44399</v>
      </c>
      <c r="AI8" s="33" t="s">
        <v>144</v>
      </c>
      <c r="AJ8" s="28" t="s">
        <v>90</v>
      </c>
      <c r="AK8" s="67">
        <v>44399</v>
      </c>
      <c r="AL8" s="47" t="s">
        <v>56</v>
      </c>
      <c r="AM8" s="64" t="s">
        <v>145</v>
      </c>
      <c r="AN8" s="20" t="str">
        <f t="shared" si="0"/>
        <v>Positive Conversion</v>
      </c>
      <c r="AO8" s="20">
        <f t="shared" si="4"/>
        <v>44399</v>
      </c>
      <c r="AP8">
        <f t="shared" si="1"/>
        <v>14</v>
      </c>
      <c r="AQ8">
        <f t="shared" si="2"/>
        <v>22</v>
      </c>
      <c r="AR8">
        <f t="shared" si="3"/>
        <v>84</v>
      </c>
    </row>
    <row r="9" spans="1:44">
      <c r="A9" s="21">
        <v>22</v>
      </c>
      <c r="B9" s="2" t="s">
        <v>54</v>
      </c>
      <c r="C9" s="2" t="s">
        <v>6</v>
      </c>
      <c r="D9" s="2" t="s">
        <v>45</v>
      </c>
      <c r="E9" s="2" t="s">
        <v>50</v>
      </c>
      <c r="F9" s="21" t="s">
        <v>0</v>
      </c>
      <c r="G9" s="13">
        <v>44279</v>
      </c>
      <c r="H9" s="2" t="s">
        <v>48</v>
      </c>
      <c r="I9" s="2" t="s">
        <v>51</v>
      </c>
      <c r="J9" s="1" t="s">
        <v>46</v>
      </c>
      <c r="K9" s="2" t="s">
        <v>2</v>
      </c>
      <c r="L9" s="44">
        <v>28.459499999999998</v>
      </c>
      <c r="M9" s="44">
        <v>77.026600000000002</v>
      </c>
      <c r="N9" s="2" t="s">
        <v>146</v>
      </c>
      <c r="O9" s="44" t="s">
        <v>60</v>
      </c>
      <c r="P9" s="22" t="s">
        <v>147</v>
      </c>
      <c r="Q9" s="2">
        <v>9873297338</v>
      </c>
      <c r="R9" s="23" t="s">
        <v>148</v>
      </c>
      <c r="S9" s="2">
        <v>14.4</v>
      </c>
      <c r="T9" s="2">
        <v>90</v>
      </c>
      <c r="U9" s="2">
        <v>1250000</v>
      </c>
      <c r="V9" s="21">
        <v>1900000</v>
      </c>
      <c r="W9" s="21">
        <v>133000</v>
      </c>
      <c r="X9" s="21" t="s">
        <v>87</v>
      </c>
      <c r="Y9" s="13">
        <v>44293</v>
      </c>
      <c r="Z9" s="21" t="s">
        <v>88</v>
      </c>
      <c r="AA9" s="13">
        <v>44305</v>
      </c>
      <c r="AB9" s="24">
        <v>44305</v>
      </c>
      <c r="AC9" s="45" t="s">
        <v>3</v>
      </c>
      <c r="AD9" s="24">
        <v>44281</v>
      </c>
      <c r="AE9" s="24">
        <v>44281</v>
      </c>
      <c r="AF9" s="46" t="s">
        <v>89</v>
      </c>
      <c r="AG9" s="21"/>
      <c r="AH9" s="26">
        <v>44372</v>
      </c>
      <c r="AI9" s="35" t="s">
        <v>149</v>
      </c>
      <c r="AJ9" s="34" t="s">
        <v>108</v>
      </c>
      <c r="AK9" s="67">
        <v>44377</v>
      </c>
      <c r="AL9" s="50" t="s">
        <v>55</v>
      </c>
      <c r="AM9" s="64" t="s">
        <v>150</v>
      </c>
      <c r="AN9" s="20" t="str">
        <f t="shared" si="0"/>
        <v>Negative Conversion</v>
      </c>
      <c r="AO9" s="20" t="str">
        <f t="shared" si="4"/>
        <v>NA</v>
      </c>
      <c r="AP9">
        <f t="shared" si="1"/>
        <v>14</v>
      </c>
      <c r="AQ9">
        <f t="shared" si="2"/>
        <v>12</v>
      </c>
    </row>
    <row r="10" spans="1:44">
      <c r="A10" s="21">
        <v>24</v>
      </c>
      <c r="B10" s="2" t="s">
        <v>47</v>
      </c>
      <c r="C10" s="2" t="s">
        <v>6</v>
      </c>
      <c r="D10" s="2" t="s">
        <v>45</v>
      </c>
      <c r="E10" s="2" t="s">
        <v>50</v>
      </c>
      <c r="F10" s="21" t="s">
        <v>0</v>
      </c>
      <c r="G10" s="13">
        <v>44272</v>
      </c>
      <c r="H10" s="2" t="s">
        <v>48</v>
      </c>
      <c r="I10" s="2" t="s">
        <v>51</v>
      </c>
      <c r="J10" s="1" t="s">
        <v>46</v>
      </c>
      <c r="K10" s="2" t="s">
        <v>2</v>
      </c>
      <c r="L10" s="44">
        <v>28.459499999999998</v>
      </c>
      <c r="M10" s="44">
        <v>77.026600000000002</v>
      </c>
      <c r="N10" s="2" t="s">
        <v>151</v>
      </c>
      <c r="O10" s="44" t="s">
        <v>60</v>
      </c>
      <c r="P10" s="22" t="s">
        <v>147</v>
      </c>
      <c r="Q10" s="2">
        <v>9812013434</v>
      </c>
      <c r="R10" s="23" t="s">
        <v>152</v>
      </c>
      <c r="S10" s="2">
        <v>9.9</v>
      </c>
      <c r="T10" s="2">
        <v>90</v>
      </c>
      <c r="U10" s="2">
        <v>630000</v>
      </c>
      <c r="V10" s="21">
        <v>1350000</v>
      </c>
      <c r="W10" s="21">
        <v>94500</v>
      </c>
      <c r="X10" s="21" t="s">
        <v>87</v>
      </c>
      <c r="Y10" s="13">
        <v>44294</v>
      </c>
      <c r="Z10" s="21"/>
      <c r="AA10" s="2"/>
      <c r="AB10" s="21"/>
      <c r="AC10" s="49" t="s">
        <v>153</v>
      </c>
      <c r="AD10" s="24">
        <v>44369</v>
      </c>
      <c r="AE10" s="21"/>
      <c r="AF10" s="50">
        <v>45</v>
      </c>
      <c r="AG10" s="21"/>
      <c r="AH10" s="29"/>
      <c r="AI10" s="35" t="s">
        <v>154</v>
      </c>
      <c r="AJ10" s="30" t="s">
        <v>92</v>
      </c>
      <c r="AK10" s="2"/>
      <c r="AL10" s="65"/>
      <c r="AM10" s="64" t="s">
        <v>155</v>
      </c>
      <c r="AN10" s="20"/>
      <c r="AO10" s="20" t="b">
        <f t="shared" si="4"/>
        <v>0</v>
      </c>
      <c r="AP10">
        <f t="shared" si="1"/>
        <v>22</v>
      </c>
    </row>
    <row r="11" spans="1:44">
      <c r="A11" s="21">
        <v>33</v>
      </c>
      <c r="B11" s="2" t="s">
        <v>7</v>
      </c>
      <c r="C11" s="2" t="s">
        <v>6</v>
      </c>
      <c r="D11" s="2" t="s">
        <v>45</v>
      </c>
      <c r="E11" s="2" t="s">
        <v>156</v>
      </c>
      <c r="F11" s="21" t="s">
        <v>0</v>
      </c>
      <c r="G11" s="13">
        <v>44265</v>
      </c>
      <c r="H11" s="2" t="s">
        <v>48</v>
      </c>
      <c r="I11" s="2" t="s">
        <v>48</v>
      </c>
      <c r="J11" s="2" t="s">
        <v>1</v>
      </c>
      <c r="K11" s="2" t="s">
        <v>2</v>
      </c>
      <c r="L11" s="44">
        <v>28.459499999999998</v>
      </c>
      <c r="M11" s="44">
        <v>77.026600000000002</v>
      </c>
      <c r="N11" s="2" t="s">
        <v>157</v>
      </c>
      <c r="O11" s="44" t="s">
        <v>60</v>
      </c>
      <c r="P11" s="22" t="s">
        <v>158</v>
      </c>
      <c r="Q11" s="2">
        <v>7042744989</v>
      </c>
      <c r="R11" s="23" t="s">
        <v>159</v>
      </c>
      <c r="S11" s="2">
        <v>11</v>
      </c>
      <c r="T11" s="2">
        <v>0</v>
      </c>
      <c r="U11" s="2">
        <v>850000</v>
      </c>
      <c r="V11" s="21"/>
      <c r="W11" s="21">
        <v>0</v>
      </c>
      <c r="X11" s="21" t="s">
        <v>87</v>
      </c>
      <c r="Y11" s="13">
        <v>44298</v>
      </c>
      <c r="Z11" s="21" t="s">
        <v>91</v>
      </c>
      <c r="AA11" s="2"/>
      <c r="AB11" s="21"/>
      <c r="AC11" s="49" t="s">
        <v>55</v>
      </c>
      <c r="AD11" s="21"/>
      <c r="AE11" s="21"/>
      <c r="AF11" s="50">
        <v>44414</v>
      </c>
      <c r="AG11" s="21"/>
      <c r="AH11" s="29"/>
      <c r="AI11" s="27" t="s">
        <v>160</v>
      </c>
      <c r="AJ11" s="30" t="s">
        <v>92</v>
      </c>
      <c r="AK11" s="2"/>
      <c r="AL11" s="50" t="s">
        <v>55</v>
      </c>
      <c r="AM11" s="64" t="s">
        <v>161</v>
      </c>
      <c r="AN11" s="20" t="str">
        <f t="shared" si="0"/>
        <v>Negative Conversion</v>
      </c>
      <c r="AO11" s="20" t="str">
        <f t="shared" si="4"/>
        <v>NA</v>
      </c>
      <c r="AP11">
        <f t="shared" si="1"/>
        <v>33</v>
      </c>
    </row>
    <row r="12" spans="1:44">
      <c r="A12" s="21">
        <v>35</v>
      </c>
      <c r="B12" s="2" t="s">
        <v>7</v>
      </c>
      <c r="C12" s="2" t="s">
        <v>6</v>
      </c>
      <c r="D12" s="2" t="s">
        <v>45</v>
      </c>
      <c r="E12" s="2" t="s">
        <v>63</v>
      </c>
      <c r="F12" s="21" t="s">
        <v>0</v>
      </c>
      <c r="G12" s="13">
        <v>44291</v>
      </c>
      <c r="H12" s="2" t="s">
        <v>53</v>
      </c>
      <c r="I12" s="2" t="s">
        <v>4</v>
      </c>
      <c r="J12" s="1" t="s">
        <v>1</v>
      </c>
      <c r="K12" s="1" t="s">
        <v>64</v>
      </c>
      <c r="L12" s="44">
        <v>28.7041</v>
      </c>
      <c r="M12" s="44">
        <v>77.102500000000006</v>
      </c>
      <c r="N12" s="2" t="s">
        <v>65</v>
      </c>
      <c r="O12" s="44" t="s">
        <v>60</v>
      </c>
      <c r="P12" s="2" t="s">
        <v>66</v>
      </c>
      <c r="Q12" s="22">
        <v>9311347787</v>
      </c>
      <c r="R12" s="23" t="s">
        <v>67</v>
      </c>
      <c r="S12" s="2">
        <v>3</v>
      </c>
      <c r="T12" s="2">
        <v>30</v>
      </c>
      <c r="U12" s="2">
        <v>760000</v>
      </c>
      <c r="V12" s="21">
        <v>1050000</v>
      </c>
      <c r="W12" s="21">
        <v>73500</v>
      </c>
      <c r="X12" s="21" t="s">
        <v>87</v>
      </c>
      <c r="Y12" s="13">
        <v>44298</v>
      </c>
      <c r="Z12" s="21" t="s">
        <v>88</v>
      </c>
      <c r="AA12" s="13">
        <v>44320</v>
      </c>
      <c r="AB12" s="24">
        <v>44320</v>
      </c>
      <c r="AC12" s="45" t="s">
        <v>3</v>
      </c>
      <c r="AD12" s="24">
        <v>44504</v>
      </c>
      <c r="AE12" s="21" t="s">
        <v>8</v>
      </c>
      <c r="AF12" s="46" t="s">
        <v>89</v>
      </c>
      <c r="AG12" s="25" t="s">
        <v>113</v>
      </c>
      <c r="AH12" s="26">
        <v>44323</v>
      </c>
      <c r="AI12" s="39"/>
      <c r="AJ12" s="28" t="s">
        <v>90</v>
      </c>
      <c r="AK12" s="67">
        <v>44326</v>
      </c>
      <c r="AL12" s="47" t="s">
        <v>56</v>
      </c>
      <c r="AM12" s="62" t="s">
        <v>102</v>
      </c>
      <c r="AN12" s="20" t="str">
        <f t="shared" si="0"/>
        <v>Positive Conversion</v>
      </c>
      <c r="AO12" s="20">
        <f t="shared" si="4"/>
        <v>44326</v>
      </c>
      <c r="AP12">
        <f t="shared" si="1"/>
        <v>7</v>
      </c>
      <c r="AQ12">
        <f t="shared" si="2"/>
        <v>22</v>
      </c>
      <c r="AR12">
        <f t="shared" si="3"/>
        <v>6</v>
      </c>
    </row>
    <row r="13" spans="1:44">
      <c r="A13" s="21">
        <v>45</v>
      </c>
      <c r="B13" s="2" t="s">
        <v>47</v>
      </c>
      <c r="C13" s="2" t="s">
        <v>6</v>
      </c>
      <c r="D13" s="2" t="s">
        <v>45</v>
      </c>
      <c r="E13" s="2" t="s">
        <v>50</v>
      </c>
      <c r="F13" s="21" t="s">
        <v>0</v>
      </c>
      <c r="G13" s="13">
        <v>44292</v>
      </c>
      <c r="H13" s="2" t="s">
        <v>48</v>
      </c>
      <c r="I13" s="2" t="s">
        <v>51</v>
      </c>
      <c r="J13" s="1" t="s">
        <v>46</v>
      </c>
      <c r="K13" s="1" t="s">
        <v>2</v>
      </c>
      <c r="L13" s="44">
        <v>28.459499999999998</v>
      </c>
      <c r="M13" s="44">
        <v>77.026600000000002</v>
      </c>
      <c r="N13" s="2" t="s">
        <v>162</v>
      </c>
      <c r="O13" s="44" t="s">
        <v>60</v>
      </c>
      <c r="P13" s="2" t="s">
        <v>132</v>
      </c>
      <c r="Q13" s="22">
        <v>9717795351</v>
      </c>
      <c r="R13" s="23" t="s">
        <v>163</v>
      </c>
      <c r="S13" s="2">
        <v>13</v>
      </c>
      <c r="T13" s="2">
        <v>90</v>
      </c>
      <c r="U13" s="2">
        <v>1000000</v>
      </c>
      <c r="V13" s="21">
        <v>1400000</v>
      </c>
      <c r="W13" s="21">
        <v>98000</v>
      </c>
      <c r="X13" s="21" t="s">
        <v>87</v>
      </c>
      <c r="Y13" s="13">
        <v>44305</v>
      </c>
      <c r="Z13" s="21" t="s">
        <v>88</v>
      </c>
      <c r="AA13" s="13">
        <v>44312</v>
      </c>
      <c r="AB13" s="24">
        <v>44313</v>
      </c>
      <c r="AC13" s="45" t="s">
        <v>3</v>
      </c>
      <c r="AD13" s="24">
        <v>44312</v>
      </c>
      <c r="AE13" s="24">
        <v>44315</v>
      </c>
      <c r="AF13" s="46" t="s">
        <v>89</v>
      </c>
      <c r="AG13" s="48" t="s">
        <v>164</v>
      </c>
      <c r="AH13" s="26">
        <v>44403</v>
      </c>
      <c r="AI13" s="35" t="s">
        <v>165</v>
      </c>
      <c r="AJ13" s="34" t="s">
        <v>108</v>
      </c>
      <c r="AK13" s="67">
        <v>44406</v>
      </c>
      <c r="AL13" s="66" t="s">
        <v>195</v>
      </c>
      <c r="AM13" s="27" t="s">
        <v>166</v>
      </c>
      <c r="AN13" s="20" t="str">
        <f>AL13</f>
        <v>Joining Pending</v>
      </c>
      <c r="AO13" s="20" t="b">
        <f t="shared" si="4"/>
        <v>0</v>
      </c>
      <c r="AP13">
        <f t="shared" si="1"/>
        <v>13</v>
      </c>
      <c r="AQ13">
        <f t="shared" si="2"/>
        <v>8</v>
      </c>
    </row>
    <row r="14" spans="1:44">
      <c r="A14" s="21">
        <v>51</v>
      </c>
      <c r="B14" s="2" t="s">
        <v>47</v>
      </c>
      <c r="C14" s="2" t="s">
        <v>6</v>
      </c>
      <c r="D14" s="2" t="s">
        <v>45</v>
      </c>
      <c r="E14" s="2" t="s">
        <v>50</v>
      </c>
      <c r="F14" s="21" t="s">
        <v>0</v>
      </c>
      <c r="G14" s="13">
        <v>44292</v>
      </c>
      <c r="H14" s="2" t="s">
        <v>48</v>
      </c>
      <c r="I14" s="2" t="s">
        <v>51</v>
      </c>
      <c r="J14" s="1" t="s">
        <v>46</v>
      </c>
      <c r="K14" s="1" t="s">
        <v>9</v>
      </c>
      <c r="L14" s="44">
        <v>12.9716</v>
      </c>
      <c r="M14" s="44">
        <v>77.5946</v>
      </c>
      <c r="N14" s="2" t="s">
        <v>68</v>
      </c>
      <c r="O14" s="44" t="s">
        <v>60</v>
      </c>
      <c r="P14" s="2" t="s">
        <v>69</v>
      </c>
      <c r="Q14" s="22">
        <v>9337185177</v>
      </c>
      <c r="R14" s="23" t="s">
        <v>70</v>
      </c>
      <c r="S14" s="2">
        <v>9</v>
      </c>
      <c r="T14" s="2">
        <v>0</v>
      </c>
      <c r="U14" s="2">
        <v>1400000</v>
      </c>
      <c r="V14" s="21"/>
      <c r="W14" s="21">
        <v>0</v>
      </c>
      <c r="X14" s="21" t="s">
        <v>87</v>
      </c>
      <c r="Y14" s="13">
        <v>44305</v>
      </c>
      <c r="Z14" s="21" t="s">
        <v>91</v>
      </c>
      <c r="AA14" s="2"/>
      <c r="AB14" s="21"/>
      <c r="AC14" s="49" t="s">
        <v>55</v>
      </c>
      <c r="AD14" s="21"/>
      <c r="AE14" s="21"/>
      <c r="AF14" s="50">
        <v>44414</v>
      </c>
      <c r="AG14" s="21"/>
      <c r="AH14" s="29"/>
      <c r="AI14" s="37" t="s">
        <v>71</v>
      </c>
      <c r="AJ14" s="30" t="s">
        <v>92</v>
      </c>
      <c r="AK14" s="2"/>
      <c r="AL14" s="51" t="s">
        <v>55</v>
      </c>
      <c r="AM14" s="27" t="s">
        <v>103</v>
      </c>
      <c r="AN14" s="20" t="str">
        <f t="shared" si="0"/>
        <v>Negative Conversion</v>
      </c>
      <c r="AO14" s="20" t="str">
        <f t="shared" si="4"/>
        <v>NA</v>
      </c>
      <c r="AP14">
        <f t="shared" si="1"/>
        <v>13</v>
      </c>
    </row>
    <row r="15" spans="1:44">
      <c r="A15" s="21">
        <v>68</v>
      </c>
      <c r="B15" s="2" t="s">
        <v>54</v>
      </c>
      <c r="C15" s="2" t="s">
        <v>6</v>
      </c>
      <c r="D15" s="2" t="s">
        <v>45</v>
      </c>
      <c r="E15" s="2" t="s">
        <v>167</v>
      </c>
      <c r="F15" s="21" t="s">
        <v>0</v>
      </c>
      <c r="G15" s="13">
        <v>44286</v>
      </c>
      <c r="H15" s="2" t="s">
        <v>53</v>
      </c>
      <c r="I15" s="2" t="s">
        <v>4</v>
      </c>
      <c r="J15" s="1" t="s">
        <v>1</v>
      </c>
      <c r="K15" s="1" t="s">
        <v>168</v>
      </c>
      <c r="L15" s="44">
        <v>28.7041</v>
      </c>
      <c r="M15" s="44">
        <v>77.102500000000006</v>
      </c>
      <c r="N15" s="2" t="s">
        <v>169</v>
      </c>
      <c r="O15" s="44" t="s">
        <v>60</v>
      </c>
      <c r="P15" s="2" t="s">
        <v>170</v>
      </c>
      <c r="Q15" s="22">
        <v>8285479664</v>
      </c>
      <c r="R15" s="23" t="s">
        <v>171</v>
      </c>
      <c r="S15" s="2">
        <v>5.5</v>
      </c>
      <c r="T15" s="2">
        <v>60</v>
      </c>
      <c r="U15" s="2">
        <v>1200000</v>
      </c>
      <c r="V15" s="21">
        <v>2200000</v>
      </c>
      <c r="W15" s="21">
        <v>154000</v>
      </c>
      <c r="X15" s="21" t="s">
        <v>87</v>
      </c>
      <c r="Y15" s="13">
        <v>44309</v>
      </c>
      <c r="Z15" s="21" t="s">
        <v>88</v>
      </c>
      <c r="AA15" s="13">
        <v>44316</v>
      </c>
      <c r="AB15" s="24">
        <v>44318</v>
      </c>
      <c r="AC15" s="45" t="s">
        <v>3</v>
      </c>
      <c r="AD15" s="24">
        <v>44312</v>
      </c>
      <c r="AE15" s="24">
        <v>44312</v>
      </c>
      <c r="AF15" s="46" t="s">
        <v>89</v>
      </c>
      <c r="AG15" s="25" t="s">
        <v>113</v>
      </c>
      <c r="AH15" s="26">
        <v>44372</v>
      </c>
      <c r="AI15" s="35" t="s">
        <v>172</v>
      </c>
      <c r="AJ15" s="28" t="s">
        <v>90</v>
      </c>
      <c r="AK15" s="67">
        <v>44378</v>
      </c>
      <c r="AL15" s="52" t="s">
        <v>56</v>
      </c>
      <c r="AM15" s="27" t="s">
        <v>173</v>
      </c>
      <c r="AN15" s="20" t="str">
        <f t="shared" si="0"/>
        <v>Positive Conversion</v>
      </c>
      <c r="AO15" s="20">
        <f t="shared" si="4"/>
        <v>44378</v>
      </c>
      <c r="AP15">
        <f t="shared" si="1"/>
        <v>23</v>
      </c>
      <c r="AQ15">
        <f t="shared" si="2"/>
        <v>9</v>
      </c>
      <c r="AR15">
        <f t="shared" si="3"/>
        <v>62</v>
      </c>
    </row>
    <row r="16" spans="1:44">
      <c r="A16" s="21">
        <v>108</v>
      </c>
      <c r="B16" s="2" t="s">
        <v>54</v>
      </c>
      <c r="C16" s="2" t="s">
        <v>6</v>
      </c>
      <c r="D16" s="2" t="s">
        <v>45</v>
      </c>
      <c r="E16" s="2" t="s">
        <v>50</v>
      </c>
      <c r="F16" s="21" t="s">
        <v>0</v>
      </c>
      <c r="G16" s="13">
        <v>44333</v>
      </c>
      <c r="H16" s="2" t="s">
        <v>48</v>
      </c>
      <c r="I16" s="2" t="s">
        <v>51</v>
      </c>
      <c r="J16" s="1" t="s">
        <v>72</v>
      </c>
      <c r="K16" s="1" t="s">
        <v>5</v>
      </c>
      <c r="L16" s="44">
        <v>17.385000000000002</v>
      </c>
      <c r="M16" s="44">
        <v>78.486699999999999</v>
      </c>
      <c r="N16" s="2" t="s">
        <v>174</v>
      </c>
      <c r="O16" s="44" t="s">
        <v>60</v>
      </c>
      <c r="P16" s="2" t="s">
        <v>175</v>
      </c>
      <c r="Q16" s="22">
        <v>9940247057</v>
      </c>
      <c r="R16" s="23" t="s">
        <v>176</v>
      </c>
      <c r="S16" s="2">
        <v>15</v>
      </c>
      <c r="T16" s="2">
        <v>90</v>
      </c>
      <c r="U16" s="2">
        <v>1300000</v>
      </c>
      <c r="V16" s="21">
        <v>1800000</v>
      </c>
      <c r="W16" s="21">
        <v>126000</v>
      </c>
      <c r="X16" s="21" t="s">
        <v>87</v>
      </c>
      <c r="Y16" s="13">
        <v>44333</v>
      </c>
      <c r="Z16" s="21" t="s">
        <v>88</v>
      </c>
      <c r="AA16" s="13">
        <v>44361</v>
      </c>
      <c r="AB16" s="24">
        <v>44363</v>
      </c>
      <c r="AC16" s="45" t="s">
        <v>3</v>
      </c>
      <c r="AD16" s="24">
        <v>44363</v>
      </c>
      <c r="AE16" s="21"/>
      <c r="AF16" s="50">
        <v>51</v>
      </c>
      <c r="AG16" s="48" t="s">
        <v>91</v>
      </c>
      <c r="AH16" s="29"/>
      <c r="AI16" s="27" t="s">
        <v>177</v>
      </c>
      <c r="AJ16" s="34" t="s">
        <v>108</v>
      </c>
      <c r="AK16" s="67">
        <v>44417</v>
      </c>
      <c r="AL16" s="66" t="s">
        <v>195</v>
      </c>
      <c r="AM16" s="27" t="s">
        <v>178</v>
      </c>
      <c r="AN16" s="20" t="str">
        <f t="shared" si="0"/>
        <v>Joining Pending</v>
      </c>
      <c r="AO16" s="20" t="b">
        <f t="shared" si="4"/>
        <v>0</v>
      </c>
      <c r="AP16">
        <f t="shared" si="1"/>
        <v>0</v>
      </c>
      <c r="AQ16">
        <f t="shared" si="2"/>
        <v>30</v>
      </c>
    </row>
    <row r="17" spans="1:44">
      <c r="A17" s="21">
        <v>114</v>
      </c>
      <c r="B17" s="2" t="s">
        <v>47</v>
      </c>
      <c r="C17" s="2" t="s">
        <v>6</v>
      </c>
      <c r="D17" s="2" t="s">
        <v>45</v>
      </c>
      <c r="E17" s="2" t="s">
        <v>50</v>
      </c>
      <c r="F17" s="21" t="s">
        <v>0</v>
      </c>
      <c r="G17" s="13">
        <v>44299</v>
      </c>
      <c r="H17" s="2" t="s">
        <v>48</v>
      </c>
      <c r="I17" s="2" t="s">
        <v>51</v>
      </c>
      <c r="J17" s="1" t="s">
        <v>72</v>
      </c>
      <c r="K17" s="1" t="s">
        <v>2</v>
      </c>
      <c r="L17" s="44">
        <v>28.459499999999998</v>
      </c>
      <c r="M17" s="44">
        <v>77.026600000000002</v>
      </c>
      <c r="N17" s="2" t="s">
        <v>179</v>
      </c>
      <c r="O17" s="44" t="s">
        <v>60</v>
      </c>
      <c r="P17" s="2" t="s">
        <v>147</v>
      </c>
      <c r="Q17" s="22" t="s">
        <v>180</v>
      </c>
      <c r="R17" s="23" t="s">
        <v>181</v>
      </c>
      <c r="S17" s="2">
        <v>10</v>
      </c>
      <c r="T17" s="2">
        <v>67</v>
      </c>
      <c r="U17" s="2">
        <v>570000</v>
      </c>
      <c r="V17" s="21">
        <v>950000</v>
      </c>
      <c r="W17" s="21">
        <v>66500</v>
      </c>
      <c r="X17" s="21" t="s">
        <v>87</v>
      </c>
      <c r="Y17" s="13">
        <v>44335</v>
      </c>
      <c r="Z17" s="21" t="s">
        <v>88</v>
      </c>
      <c r="AA17" s="13">
        <v>44337</v>
      </c>
      <c r="AB17" s="24">
        <v>44337</v>
      </c>
      <c r="AC17" s="45" t="s">
        <v>3</v>
      </c>
      <c r="AD17" s="24">
        <v>44310</v>
      </c>
      <c r="AE17" s="24">
        <v>44313</v>
      </c>
      <c r="AF17" s="46" t="s">
        <v>89</v>
      </c>
      <c r="AG17" s="25" t="s">
        <v>113</v>
      </c>
      <c r="AH17" s="26">
        <v>44404</v>
      </c>
      <c r="AI17" s="27" t="s">
        <v>182</v>
      </c>
      <c r="AJ17" s="28" t="s">
        <v>90</v>
      </c>
      <c r="AK17" s="67">
        <v>44403</v>
      </c>
      <c r="AL17" s="52" t="s">
        <v>56</v>
      </c>
      <c r="AM17" s="27" t="s">
        <v>183</v>
      </c>
      <c r="AN17" s="20" t="str">
        <f t="shared" si="0"/>
        <v>Positive Conversion</v>
      </c>
      <c r="AO17" s="20">
        <f t="shared" si="4"/>
        <v>44403</v>
      </c>
      <c r="AP17">
        <f t="shared" si="1"/>
        <v>36</v>
      </c>
      <c r="AQ17">
        <f t="shared" si="2"/>
        <v>2</v>
      </c>
      <c r="AR17">
        <f t="shared" si="3"/>
        <v>66</v>
      </c>
    </row>
    <row r="18" spans="1:44">
      <c r="A18" s="21">
        <v>125</v>
      </c>
      <c r="B18" s="2" t="s">
        <v>54</v>
      </c>
      <c r="C18" s="2" t="s">
        <v>6</v>
      </c>
      <c r="D18" s="2" t="s">
        <v>45</v>
      </c>
      <c r="E18" s="2" t="s">
        <v>61</v>
      </c>
      <c r="F18" s="21" t="s">
        <v>0</v>
      </c>
      <c r="G18" s="13">
        <v>44301</v>
      </c>
      <c r="H18" s="2" t="s">
        <v>62</v>
      </c>
      <c r="I18" s="2" t="s">
        <v>73</v>
      </c>
      <c r="J18" s="1" t="s">
        <v>72</v>
      </c>
      <c r="K18" s="1" t="s">
        <v>2</v>
      </c>
      <c r="L18" s="44">
        <v>28.459499999999998</v>
      </c>
      <c r="M18" s="44">
        <v>77.026600000000002</v>
      </c>
      <c r="N18" s="2" t="s">
        <v>74</v>
      </c>
      <c r="O18" s="44" t="s">
        <v>60</v>
      </c>
      <c r="P18" s="2" t="s">
        <v>75</v>
      </c>
      <c r="Q18" s="22">
        <v>9811720590</v>
      </c>
      <c r="R18" s="23" t="s">
        <v>76</v>
      </c>
      <c r="S18" s="2">
        <v>8</v>
      </c>
      <c r="T18" s="2">
        <v>30</v>
      </c>
      <c r="U18" s="2">
        <v>1250000</v>
      </c>
      <c r="V18" s="2">
        <v>1600000</v>
      </c>
      <c r="W18" s="21">
        <v>112000</v>
      </c>
      <c r="X18" s="21" t="s">
        <v>87</v>
      </c>
      <c r="Y18" s="13">
        <v>44337</v>
      </c>
      <c r="Z18" s="21" t="s">
        <v>88</v>
      </c>
      <c r="AA18" s="13">
        <v>44336</v>
      </c>
      <c r="AB18" s="24">
        <v>44336</v>
      </c>
      <c r="AC18" s="45" t="s">
        <v>3</v>
      </c>
      <c r="AD18" s="24">
        <v>44337</v>
      </c>
      <c r="AE18" s="24">
        <v>44337</v>
      </c>
      <c r="AF18" s="46" t="s">
        <v>89</v>
      </c>
      <c r="AG18" s="25" t="s">
        <v>113</v>
      </c>
      <c r="AH18" s="26">
        <v>44366</v>
      </c>
      <c r="AI18" s="27" t="s">
        <v>77</v>
      </c>
      <c r="AJ18" s="28" t="s">
        <v>90</v>
      </c>
      <c r="AK18" s="67">
        <v>44368</v>
      </c>
      <c r="AL18" s="52" t="s">
        <v>56</v>
      </c>
      <c r="AM18" s="27" t="s">
        <v>104</v>
      </c>
      <c r="AN18" s="20" t="str">
        <f t="shared" si="0"/>
        <v>Positive Conversion</v>
      </c>
      <c r="AO18" s="20">
        <f t="shared" si="4"/>
        <v>44368</v>
      </c>
      <c r="AP18">
        <f t="shared" si="1"/>
        <v>36</v>
      </c>
      <c r="AQ18">
        <f t="shared" si="2"/>
        <v>-1</v>
      </c>
      <c r="AR18">
        <f t="shared" si="3"/>
        <v>32</v>
      </c>
    </row>
    <row r="19" spans="1:44">
      <c r="A19" s="21">
        <v>142</v>
      </c>
      <c r="B19" s="2" t="s">
        <v>47</v>
      </c>
      <c r="C19" s="2" t="s">
        <v>6</v>
      </c>
      <c r="D19" s="2" t="s">
        <v>45</v>
      </c>
      <c r="E19" s="2" t="s">
        <v>50</v>
      </c>
      <c r="F19" s="21" t="s">
        <v>78</v>
      </c>
      <c r="G19" s="13">
        <v>44333</v>
      </c>
      <c r="H19" s="2" t="s">
        <v>48</v>
      </c>
      <c r="I19" s="2" t="s">
        <v>51</v>
      </c>
      <c r="J19" s="1" t="s">
        <v>79</v>
      </c>
      <c r="K19" s="1" t="s">
        <v>5</v>
      </c>
      <c r="L19" s="44">
        <v>17.385000000000002</v>
      </c>
      <c r="M19" s="44">
        <v>78.486699999999999</v>
      </c>
      <c r="N19" s="2" t="s">
        <v>80</v>
      </c>
      <c r="O19" s="44" t="s">
        <v>60</v>
      </c>
      <c r="P19" s="2" t="s">
        <v>52</v>
      </c>
      <c r="Q19" s="22">
        <v>7303943363</v>
      </c>
      <c r="R19" s="23" t="s">
        <v>81</v>
      </c>
      <c r="S19" s="2">
        <v>6</v>
      </c>
      <c r="T19" s="2">
        <v>90</v>
      </c>
      <c r="U19" s="2">
        <v>650000</v>
      </c>
      <c r="V19" s="2"/>
      <c r="W19" s="21">
        <v>0</v>
      </c>
      <c r="X19" s="21" t="s">
        <v>87</v>
      </c>
      <c r="Y19" s="13">
        <v>44347</v>
      </c>
      <c r="Z19" s="21" t="s">
        <v>91</v>
      </c>
      <c r="AA19" s="2"/>
      <c r="AB19" s="2"/>
      <c r="AC19" s="49" t="s">
        <v>82</v>
      </c>
      <c r="AD19" s="21"/>
      <c r="AE19" s="21"/>
      <c r="AF19" s="50">
        <v>44414</v>
      </c>
      <c r="AG19" s="21"/>
      <c r="AH19" s="29"/>
      <c r="AI19" s="63" t="s">
        <v>83</v>
      </c>
      <c r="AJ19" s="30" t="s">
        <v>92</v>
      </c>
      <c r="AK19" s="2"/>
      <c r="AL19" s="51" t="s">
        <v>55</v>
      </c>
      <c r="AM19" s="27" t="s">
        <v>105</v>
      </c>
      <c r="AN19" s="20" t="str">
        <f t="shared" si="0"/>
        <v>Negative Conversion</v>
      </c>
      <c r="AO19" s="20" t="str">
        <f t="shared" si="4"/>
        <v>NA</v>
      </c>
      <c r="AP19">
        <f t="shared" si="1"/>
        <v>14</v>
      </c>
    </row>
    <row r="20" spans="1:44">
      <c r="A20" s="21">
        <v>143</v>
      </c>
      <c r="B20" s="2" t="s">
        <v>47</v>
      </c>
      <c r="C20" s="2" t="s">
        <v>6</v>
      </c>
      <c r="D20" s="2" t="s">
        <v>45</v>
      </c>
      <c r="E20" s="2" t="s">
        <v>50</v>
      </c>
      <c r="F20" s="21" t="s">
        <v>78</v>
      </c>
      <c r="G20" s="13">
        <v>44328</v>
      </c>
      <c r="H20" s="2" t="s">
        <v>48</v>
      </c>
      <c r="I20" s="2" t="s">
        <v>51</v>
      </c>
      <c r="J20" s="1" t="s">
        <v>79</v>
      </c>
      <c r="K20" s="1" t="s">
        <v>184</v>
      </c>
      <c r="L20" s="44">
        <v>19.076000000000001</v>
      </c>
      <c r="M20" s="44">
        <v>72.877700000000004</v>
      </c>
      <c r="N20" s="2" t="s">
        <v>185</v>
      </c>
      <c r="O20" s="44" t="s">
        <v>60</v>
      </c>
      <c r="P20" s="2" t="s">
        <v>186</v>
      </c>
      <c r="Q20" s="22">
        <v>7387773523</v>
      </c>
      <c r="R20" s="23" t="s">
        <v>187</v>
      </c>
      <c r="S20" s="2">
        <v>10</v>
      </c>
      <c r="T20" s="2">
        <v>90</v>
      </c>
      <c r="U20" s="2">
        <v>984000</v>
      </c>
      <c r="V20" s="2">
        <v>1575000</v>
      </c>
      <c r="W20" s="21">
        <v>110250</v>
      </c>
      <c r="X20" s="21" t="s">
        <v>87</v>
      </c>
      <c r="Y20" s="13">
        <v>44347</v>
      </c>
      <c r="Z20" s="21" t="s">
        <v>88</v>
      </c>
      <c r="AA20" s="13">
        <v>44361</v>
      </c>
      <c r="AB20" s="13">
        <v>44361</v>
      </c>
      <c r="AC20" s="45" t="s">
        <v>3</v>
      </c>
      <c r="AD20" s="24">
        <v>44361</v>
      </c>
      <c r="AE20" s="24">
        <v>44361</v>
      </c>
      <c r="AF20" s="46" t="s">
        <v>89</v>
      </c>
      <c r="AG20" s="21"/>
      <c r="AH20" s="26">
        <v>44452</v>
      </c>
      <c r="AI20" s="27" t="s">
        <v>188</v>
      </c>
      <c r="AJ20" s="34" t="s">
        <v>108</v>
      </c>
      <c r="AK20" s="67">
        <v>44438</v>
      </c>
      <c r="AL20" s="51" t="s">
        <v>55</v>
      </c>
      <c r="AM20" s="27" t="s">
        <v>189</v>
      </c>
      <c r="AN20" s="20" t="str">
        <f t="shared" si="0"/>
        <v>Negative Conversion</v>
      </c>
      <c r="AO20" s="20" t="str">
        <f t="shared" si="4"/>
        <v>NA</v>
      </c>
      <c r="AP20">
        <f t="shared" si="1"/>
        <v>19</v>
      </c>
      <c r="AQ20">
        <f t="shared" si="2"/>
        <v>14</v>
      </c>
    </row>
    <row r="21" spans="1:44">
      <c r="A21" s="21">
        <v>203</v>
      </c>
      <c r="B21" s="2" t="s">
        <v>47</v>
      </c>
      <c r="C21" s="2" t="s">
        <v>6</v>
      </c>
      <c r="D21" s="2" t="s">
        <v>45</v>
      </c>
      <c r="E21" s="2" t="s">
        <v>50</v>
      </c>
      <c r="F21" s="21" t="s">
        <v>78</v>
      </c>
      <c r="G21" s="13">
        <v>44353</v>
      </c>
      <c r="H21" s="2" t="s">
        <v>48</v>
      </c>
      <c r="I21" s="2" t="s">
        <v>51</v>
      </c>
      <c r="J21" s="1" t="s">
        <v>1</v>
      </c>
      <c r="K21" s="1" t="s">
        <v>2</v>
      </c>
      <c r="L21" s="44">
        <v>28.459499999999998</v>
      </c>
      <c r="M21" s="44">
        <v>77.026600000000002</v>
      </c>
      <c r="N21" s="2" t="s">
        <v>190</v>
      </c>
      <c r="O21" s="44" t="s">
        <v>60</v>
      </c>
      <c r="P21" s="2" t="s">
        <v>191</v>
      </c>
      <c r="Q21" s="22">
        <v>9779454188</v>
      </c>
      <c r="R21" s="23" t="s">
        <v>192</v>
      </c>
      <c r="S21" s="2">
        <v>8</v>
      </c>
      <c r="T21" s="2">
        <v>90</v>
      </c>
      <c r="U21" s="2">
        <v>650000</v>
      </c>
      <c r="V21" s="2">
        <v>1150000</v>
      </c>
      <c r="W21" s="21">
        <v>80500</v>
      </c>
      <c r="X21" s="21" t="s">
        <v>87</v>
      </c>
      <c r="Y21" s="13">
        <v>44368</v>
      </c>
      <c r="Z21" s="21" t="s">
        <v>88</v>
      </c>
      <c r="AA21" s="13">
        <v>44378</v>
      </c>
      <c r="AB21" s="13">
        <v>44379</v>
      </c>
      <c r="AC21" s="45" t="s">
        <v>3</v>
      </c>
      <c r="AD21" s="24">
        <v>44385</v>
      </c>
      <c r="AE21" s="24">
        <v>44385</v>
      </c>
      <c r="AF21" s="46" t="s">
        <v>89</v>
      </c>
      <c r="AG21" s="48" t="s">
        <v>91</v>
      </c>
      <c r="AH21" s="29"/>
      <c r="AI21" s="39" t="s">
        <v>193</v>
      </c>
      <c r="AJ21" s="34" t="s">
        <v>108</v>
      </c>
      <c r="AK21" s="67">
        <v>44441</v>
      </c>
      <c r="AL21" s="66" t="s">
        <v>195</v>
      </c>
      <c r="AM21" s="27" t="s">
        <v>194</v>
      </c>
      <c r="AN21" s="20" t="str">
        <f t="shared" si="0"/>
        <v>Joining Pending</v>
      </c>
      <c r="AO21" s="20" t="b">
        <f t="shared" si="4"/>
        <v>0</v>
      </c>
      <c r="AP21">
        <f t="shared" si="1"/>
        <v>15</v>
      </c>
      <c r="AQ21">
        <f t="shared" si="2"/>
        <v>11</v>
      </c>
    </row>
    <row r="22" spans="1:44">
      <c r="A22" s="21">
        <v>210</v>
      </c>
      <c r="B22" s="2" t="s">
        <v>54</v>
      </c>
      <c r="C22" s="2" t="s">
        <v>6</v>
      </c>
      <c r="D22" s="2" t="s">
        <v>45</v>
      </c>
      <c r="E22" s="2" t="s">
        <v>50</v>
      </c>
      <c r="F22" s="21" t="s">
        <v>0</v>
      </c>
      <c r="G22" s="13">
        <v>44354</v>
      </c>
      <c r="H22" s="2" t="s">
        <v>48</v>
      </c>
      <c r="I22" s="2" t="s">
        <v>51</v>
      </c>
      <c r="J22" s="1" t="s">
        <v>72</v>
      </c>
      <c r="K22" s="1" t="s">
        <v>2</v>
      </c>
      <c r="L22" s="44">
        <v>28.459499999999998</v>
      </c>
      <c r="M22" s="44">
        <v>77.026600000000002</v>
      </c>
      <c r="N22" s="2" t="s">
        <v>93</v>
      </c>
      <c r="O22" s="44" t="s">
        <v>60</v>
      </c>
      <c r="P22" s="2" t="s">
        <v>94</v>
      </c>
      <c r="Q22" s="22">
        <v>9810091814</v>
      </c>
      <c r="R22" s="23" t="s">
        <v>95</v>
      </c>
      <c r="S22" s="2">
        <v>10</v>
      </c>
      <c r="T22" s="2">
        <v>19</v>
      </c>
      <c r="U22" s="2">
        <v>843000</v>
      </c>
      <c r="V22" s="2">
        <v>1400000</v>
      </c>
      <c r="W22" s="21">
        <v>98000</v>
      </c>
      <c r="X22" s="21" t="s">
        <v>87</v>
      </c>
      <c r="Y22" s="13">
        <v>44369</v>
      </c>
      <c r="Z22" s="21" t="s">
        <v>88</v>
      </c>
      <c r="AA22" s="13">
        <v>44379</v>
      </c>
      <c r="AB22" s="13">
        <v>44379</v>
      </c>
      <c r="AC22" s="45" t="s">
        <v>3</v>
      </c>
      <c r="AD22" s="24">
        <v>44325</v>
      </c>
      <c r="AE22" s="24">
        <v>44326</v>
      </c>
      <c r="AF22" s="46" t="s">
        <v>89</v>
      </c>
      <c r="AG22" s="25" t="s">
        <v>113</v>
      </c>
      <c r="AH22" s="26">
        <v>44389</v>
      </c>
      <c r="AI22" s="39" t="s">
        <v>96</v>
      </c>
      <c r="AJ22" s="28" t="s">
        <v>90</v>
      </c>
      <c r="AK22" s="67">
        <v>44392</v>
      </c>
      <c r="AL22" s="52" t="s">
        <v>56</v>
      </c>
      <c r="AM22" s="27" t="s">
        <v>106</v>
      </c>
      <c r="AN22" s="20" t="str">
        <f t="shared" si="0"/>
        <v>Positive Conversion</v>
      </c>
      <c r="AO22" s="20">
        <f t="shared" si="4"/>
        <v>44392</v>
      </c>
      <c r="AP22">
        <f t="shared" si="1"/>
        <v>15</v>
      </c>
      <c r="AQ22">
        <f t="shared" si="2"/>
        <v>10</v>
      </c>
      <c r="AR22">
        <f t="shared" si="3"/>
        <v>13</v>
      </c>
    </row>
    <row r="23" spans="1:44">
      <c r="A23" s="21">
        <v>243</v>
      </c>
      <c r="B23" s="2" t="s">
        <v>54</v>
      </c>
      <c r="C23" s="2" t="s">
        <v>6</v>
      </c>
      <c r="D23" s="2" t="s">
        <v>45</v>
      </c>
      <c r="E23" s="2" t="s">
        <v>50</v>
      </c>
      <c r="F23" s="21" t="s">
        <v>0</v>
      </c>
      <c r="G23" s="13">
        <v>44355</v>
      </c>
      <c r="H23" s="2" t="s">
        <v>48</v>
      </c>
      <c r="I23" s="2" t="s">
        <v>51</v>
      </c>
      <c r="J23" s="1" t="s">
        <v>72</v>
      </c>
      <c r="K23" s="1" t="s">
        <v>49</v>
      </c>
      <c r="L23" s="44">
        <v>28.535499999999999</v>
      </c>
      <c r="M23" s="44">
        <v>77.391000000000005</v>
      </c>
      <c r="N23" s="2" t="s">
        <v>84</v>
      </c>
      <c r="O23" s="44" t="s">
        <v>60</v>
      </c>
      <c r="P23" s="2" t="s">
        <v>85</v>
      </c>
      <c r="Q23" s="22">
        <v>9088008952</v>
      </c>
      <c r="R23" s="23" t="s">
        <v>86</v>
      </c>
      <c r="S23" s="2">
        <v>10</v>
      </c>
      <c r="T23" s="2">
        <v>0</v>
      </c>
      <c r="U23" s="2">
        <v>722000</v>
      </c>
      <c r="V23" s="2">
        <v>950000</v>
      </c>
      <c r="W23" s="21">
        <v>66500</v>
      </c>
      <c r="X23" s="21" t="s">
        <v>87</v>
      </c>
      <c r="Y23" s="13">
        <v>44377</v>
      </c>
      <c r="Z23" s="21" t="s">
        <v>88</v>
      </c>
      <c r="AA23" s="13">
        <v>44383</v>
      </c>
      <c r="AB23" s="13">
        <v>44383</v>
      </c>
      <c r="AC23" s="45" t="s">
        <v>3</v>
      </c>
      <c r="AD23" s="24">
        <v>44329</v>
      </c>
      <c r="AE23" s="24">
        <v>44329</v>
      </c>
      <c r="AF23" s="46" t="s">
        <v>89</v>
      </c>
      <c r="AG23" s="25" t="s">
        <v>113</v>
      </c>
      <c r="AH23" s="26">
        <v>44329</v>
      </c>
      <c r="AI23" s="39"/>
      <c r="AJ23" s="28" t="s">
        <v>90</v>
      </c>
      <c r="AK23" s="67">
        <v>44389</v>
      </c>
      <c r="AL23" s="52" t="s">
        <v>56</v>
      </c>
      <c r="AM23" s="27" t="s">
        <v>107</v>
      </c>
      <c r="AN23" s="20" t="str">
        <f t="shared" si="0"/>
        <v>Positive Conversion</v>
      </c>
      <c r="AO23" s="20">
        <f t="shared" si="4"/>
        <v>44389</v>
      </c>
      <c r="AP23">
        <f t="shared" si="1"/>
        <v>22</v>
      </c>
      <c r="AQ23">
        <f t="shared" si="2"/>
        <v>6</v>
      </c>
      <c r="AR23">
        <f t="shared" si="3"/>
        <v>6</v>
      </c>
    </row>
    <row r="24" spans="1:44">
      <c r="A24" s="1"/>
      <c r="B24" s="1"/>
      <c r="C24" s="1"/>
      <c r="D24" s="1"/>
      <c r="E24" s="1"/>
      <c r="F24" s="1"/>
      <c r="G24" s="3"/>
      <c r="H24"/>
      <c r="I24"/>
      <c r="J24" s="1"/>
      <c r="K24" s="1"/>
      <c r="L24" s="41"/>
      <c r="M24" s="41"/>
      <c r="N24" s="41"/>
      <c r="O24" s="41"/>
      <c r="P24" s="41"/>
      <c r="Q24" s="1"/>
      <c r="R24" s="1"/>
      <c r="S24" s="1"/>
      <c r="T24" s="4"/>
      <c r="U24" s="5"/>
      <c r="V24" s="1"/>
      <c r="W24" s="1"/>
      <c r="X24" s="1"/>
      <c r="Y24" s="2"/>
      <c r="Z24" s="2"/>
      <c r="AA24" s="6"/>
      <c r="AB24" s="3"/>
      <c r="AC24" s="7"/>
      <c r="AD24" s="8"/>
      <c r="AE24" s="9"/>
      <c r="AF24" s="9"/>
      <c r="AG24" s="1"/>
      <c r="AH24" s="1"/>
      <c r="AI24" s="1"/>
      <c r="AJ24" s="10"/>
      <c r="AK24" s="1"/>
      <c r="AL24" s="1"/>
      <c r="AM24" s="11"/>
      <c r="AO24" s="20"/>
    </row>
    <row r="25" spans="1:44">
      <c r="A25" s="1"/>
      <c r="B25" s="1"/>
      <c r="C25" s="1"/>
      <c r="D25" s="1"/>
      <c r="E25" s="1"/>
      <c r="F25" s="1"/>
      <c r="G25" s="3"/>
      <c r="H25"/>
      <c r="I25"/>
      <c r="J25" s="1"/>
      <c r="K25" s="1"/>
      <c r="L25" s="41"/>
      <c r="M25" s="41"/>
      <c r="N25" s="43"/>
      <c r="O25" s="43"/>
      <c r="P25" s="43"/>
      <c r="Q25" s="1"/>
      <c r="R25" s="1"/>
      <c r="S25" s="1"/>
      <c r="T25" s="4"/>
      <c r="U25" s="5"/>
      <c r="V25" s="1"/>
      <c r="W25" s="1"/>
      <c r="X25" s="1"/>
      <c r="Y25" s="2"/>
      <c r="Z25" s="2"/>
      <c r="AA25" s="6"/>
      <c r="AB25" s="3"/>
      <c r="AC25" s="7"/>
      <c r="AD25" s="8"/>
      <c r="AE25" s="9"/>
      <c r="AF25" s="9"/>
      <c r="AG25" s="1"/>
      <c r="AH25" s="1"/>
      <c r="AI25" s="1"/>
      <c r="AJ25" s="10"/>
      <c r="AK25" s="1"/>
      <c r="AL25" s="1"/>
      <c r="AM25" s="11"/>
      <c r="AO25" s="20"/>
    </row>
    <row r="26" spans="1:44">
      <c r="A26" s="1"/>
      <c r="B26" s="1"/>
      <c r="C26" s="1"/>
      <c r="D26" s="1"/>
      <c r="E26" s="1"/>
      <c r="F26" s="1"/>
      <c r="G26" s="3"/>
      <c r="H26"/>
      <c r="I26"/>
      <c r="J26" s="1"/>
      <c r="K26" s="1"/>
      <c r="L26" s="41"/>
      <c r="M26" s="41"/>
      <c r="N26" s="43"/>
      <c r="O26" s="43"/>
      <c r="P26" s="43"/>
      <c r="Q26" s="1"/>
      <c r="R26" s="1"/>
      <c r="S26" s="1"/>
      <c r="T26" s="4"/>
      <c r="U26" s="5"/>
      <c r="V26" s="1"/>
      <c r="W26" s="1"/>
      <c r="X26" s="1"/>
      <c r="Y26" s="2"/>
      <c r="Z26" s="2"/>
      <c r="AA26" s="6"/>
      <c r="AB26" s="3"/>
      <c r="AC26" s="7"/>
      <c r="AD26" s="8"/>
      <c r="AE26" s="9"/>
      <c r="AF26" s="9"/>
      <c r="AG26" s="1"/>
      <c r="AH26" s="1"/>
      <c r="AI26" s="1"/>
      <c r="AJ26" s="10"/>
      <c r="AK26" s="1"/>
      <c r="AL26" s="1"/>
      <c r="AM26" s="11"/>
      <c r="AO26" s="20"/>
    </row>
    <row r="27" spans="1:44">
      <c r="A27" s="1"/>
      <c r="B27" s="1"/>
      <c r="C27" s="1"/>
      <c r="D27" s="1"/>
      <c r="E27" s="1"/>
      <c r="F27" s="1"/>
      <c r="G27" s="3"/>
      <c r="H27"/>
      <c r="I27"/>
      <c r="J27" s="1"/>
      <c r="K27" s="1"/>
      <c r="L27" s="41"/>
      <c r="M27" s="41"/>
      <c r="N27" s="43"/>
      <c r="O27" s="43"/>
      <c r="P27" s="43"/>
      <c r="Q27" s="1"/>
      <c r="R27" s="1"/>
      <c r="S27" s="1"/>
      <c r="T27" s="4"/>
      <c r="U27" s="5"/>
      <c r="V27" s="1"/>
      <c r="W27" s="1"/>
      <c r="X27" s="1"/>
      <c r="Y27" s="2"/>
      <c r="Z27" s="2"/>
      <c r="AA27" s="6"/>
      <c r="AB27" s="3"/>
      <c r="AC27" s="7"/>
      <c r="AD27" s="8"/>
      <c r="AE27" s="9"/>
      <c r="AF27" s="9"/>
      <c r="AG27" s="1"/>
      <c r="AH27" s="1"/>
      <c r="AI27" s="1"/>
      <c r="AJ27" s="10"/>
      <c r="AK27" s="1"/>
      <c r="AL27" s="1"/>
      <c r="AM27" s="11"/>
      <c r="AO27" s="20"/>
    </row>
    <row r="28" spans="1:44">
      <c r="A28" s="1"/>
      <c r="B28" s="1"/>
      <c r="C28" s="1"/>
      <c r="D28" s="1"/>
      <c r="E28" s="1"/>
      <c r="F28" s="1"/>
      <c r="G28" s="3"/>
      <c r="H28"/>
      <c r="I28"/>
      <c r="J28" s="1"/>
      <c r="K28" s="1"/>
      <c r="L28" s="41"/>
      <c r="M28" s="41"/>
      <c r="N28" s="41"/>
      <c r="O28" s="41"/>
      <c r="P28" s="41"/>
      <c r="Q28" s="1"/>
      <c r="R28" s="1"/>
      <c r="S28" s="1"/>
      <c r="T28" s="4"/>
      <c r="U28" s="5"/>
      <c r="V28" s="1"/>
      <c r="W28" s="1"/>
      <c r="X28" s="1"/>
      <c r="Y28" s="2"/>
      <c r="Z28" s="2"/>
      <c r="AA28" s="6"/>
      <c r="AB28" s="3"/>
      <c r="AC28" s="7"/>
      <c r="AD28" s="8"/>
      <c r="AE28" s="9"/>
      <c r="AF28" s="9"/>
      <c r="AG28" s="1"/>
      <c r="AH28" s="1"/>
      <c r="AI28" s="1"/>
      <c r="AJ28" s="10"/>
      <c r="AK28" s="1"/>
      <c r="AL28" s="1"/>
      <c r="AM28" s="11"/>
      <c r="AO28" s="20"/>
    </row>
    <row r="29" spans="1:44">
      <c r="A29" s="1"/>
      <c r="B29" s="1"/>
      <c r="C29" s="1"/>
      <c r="D29" s="1"/>
      <c r="E29" s="1"/>
      <c r="F29" s="1"/>
      <c r="G29" s="3"/>
      <c r="H29"/>
      <c r="I29"/>
      <c r="J29" s="1"/>
      <c r="K29" s="1"/>
      <c r="L29" s="41"/>
      <c r="M29" s="41"/>
      <c r="N29" s="41"/>
      <c r="O29" s="41"/>
      <c r="P29" s="41"/>
      <c r="Q29" s="1"/>
      <c r="R29" s="1"/>
      <c r="S29" s="1"/>
      <c r="T29" s="4"/>
      <c r="U29" s="5"/>
      <c r="V29" s="1"/>
      <c r="W29" s="1"/>
      <c r="X29" s="1"/>
      <c r="Y29" s="2"/>
      <c r="Z29" s="2"/>
      <c r="AA29" s="6"/>
      <c r="AB29" s="3"/>
      <c r="AC29" s="7"/>
      <c r="AD29" s="8"/>
      <c r="AE29" s="9"/>
      <c r="AF29" s="9"/>
      <c r="AG29" s="1"/>
      <c r="AH29" s="1"/>
      <c r="AI29" s="1"/>
      <c r="AJ29" s="10"/>
      <c r="AK29" s="1"/>
      <c r="AL29" s="1"/>
      <c r="AM29" s="11"/>
      <c r="AO29" s="20"/>
    </row>
    <row r="30" spans="1:44">
      <c r="A30" s="1"/>
      <c r="B30" s="1"/>
      <c r="C30" s="1"/>
      <c r="D30" s="1"/>
      <c r="E30" s="1"/>
      <c r="F30" s="1"/>
      <c r="G30" s="3"/>
      <c r="H30"/>
      <c r="I30"/>
      <c r="J30" s="1"/>
      <c r="K30" s="1"/>
      <c r="L30" s="41"/>
      <c r="M30" s="41"/>
      <c r="N30" s="43"/>
      <c r="O30" s="43"/>
      <c r="P30" s="43"/>
      <c r="Q30" s="1"/>
      <c r="R30" s="1"/>
      <c r="S30" s="1"/>
      <c r="T30" s="4"/>
      <c r="U30" s="5"/>
      <c r="V30" s="1"/>
      <c r="W30" s="1"/>
      <c r="X30" s="1"/>
      <c r="Y30" s="2"/>
      <c r="Z30" s="2"/>
      <c r="AA30" s="6"/>
      <c r="AB30" s="3"/>
      <c r="AC30" s="7"/>
      <c r="AD30" s="8"/>
      <c r="AE30" s="9"/>
      <c r="AF30" s="9"/>
      <c r="AG30" s="1"/>
      <c r="AH30" s="1"/>
      <c r="AI30" s="1"/>
      <c r="AJ30" s="10"/>
      <c r="AK30" s="1"/>
      <c r="AL30" s="1"/>
      <c r="AM30" s="11"/>
      <c r="AO30" s="20"/>
    </row>
    <row r="31" spans="1:44">
      <c r="A31" s="1"/>
      <c r="B31" s="1"/>
      <c r="C31" s="1"/>
      <c r="D31" s="1"/>
      <c r="E31" s="1"/>
      <c r="F31" s="1"/>
      <c r="G31" s="3"/>
      <c r="H31"/>
      <c r="I31"/>
      <c r="J31" s="1"/>
      <c r="K31" s="1"/>
      <c r="L31" s="41"/>
      <c r="M31" s="41"/>
      <c r="N31" s="41"/>
      <c r="O31" s="41"/>
      <c r="P31" s="41"/>
      <c r="Q31" s="1"/>
      <c r="R31" s="1"/>
      <c r="S31" s="1"/>
      <c r="T31" s="4"/>
      <c r="U31" s="5"/>
      <c r="V31" s="1"/>
      <c r="W31" s="1"/>
      <c r="X31" s="1"/>
      <c r="Y31" s="2"/>
      <c r="Z31" s="2"/>
      <c r="AA31" s="6"/>
      <c r="AB31" s="3"/>
      <c r="AC31" s="7"/>
      <c r="AD31" s="8"/>
      <c r="AE31" s="9"/>
      <c r="AF31" s="9"/>
      <c r="AG31" s="1"/>
      <c r="AH31" s="1"/>
      <c r="AI31" s="1"/>
      <c r="AJ31" s="10"/>
      <c r="AK31" s="1"/>
      <c r="AL31" s="1"/>
      <c r="AM31" s="11"/>
      <c r="AO31" s="20"/>
    </row>
    <row r="32" spans="1:44">
      <c r="A32" s="1"/>
      <c r="B32" s="1"/>
      <c r="C32" s="1"/>
      <c r="D32" s="1"/>
      <c r="E32" s="1"/>
      <c r="F32" s="1"/>
      <c r="G32" s="3"/>
      <c r="H32"/>
      <c r="I32"/>
      <c r="J32" s="1"/>
      <c r="K32" s="1"/>
      <c r="L32" s="41"/>
      <c r="M32" s="41"/>
      <c r="N32" s="43"/>
      <c r="O32" s="43"/>
      <c r="P32" s="43"/>
      <c r="Q32" s="1"/>
      <c r="R32" s="1"/>
      <c r="S32" s="1"/>
      <c r="T32" s="4"/>
      <c r="U32" s="5"/>
      <c r="V32" s="1"/>
      <c r="W32" s="1"/>
      <c r="X32" s="1"/>
      <c r="Y32" s="2"/>
      <c r="Z32" s="2"/>
      <c r="AA32" s="6"/>
      <c r="AB32" s="3"/>
      <c r="AC32" s="7"/>
      <c r="AD32" s="8"/>
      <c r="AE32" s="9"/>
      <c r="AF32" s="9"/>
      <c r="AG32" s="1"/>
      <c r="AH32" s="1"/>
      <c r="AI32" s="1"/>
      <c r="AJ32" s="10"/>
      <c r="AK32" s="1"/>
      <c r="AL32" s="1"/>
      <c r="AM32" s="11"/>
      <c r="AO32" s="20"/>
    </row>
    <row r="33" spans="1:41">
      <c r="A33" s="1"/>
      <c r="B33" s="1"/>
      <c r="C33" s="1"/>
      <c r="D33" s="1"/>
      <c r="E33" s="1"/>
      <c r="F33" s="1"/>
      <c r="G33" s="3"/>
      <c r="H33"/>
      <c r="I33"/>
      <c r="J33" s="1"/>
      <c r="K33" s="1"/>
      <c r="L33" s="41"/>
      <c r="M33" s="41"/>
      <c r="N33" s="43"/>
      <c r="O33" s="43"/>
      <c r="P33" s="43"/>
      <c r="Q33" s="1"/>
      <c r="R33" s="1"/>
      <c r="S33" s="1"/>
      <c r="T33" s="4"/>
      <c r="U33" s="5"/>
      <c r="V33" s="1"/>
      <c r="W33" s="1"/>
      <c r="X33" s="1"/>
      <c r="Y33" s="2"/>
      <c r="Z33" s="2"/>
      <c r="AA33" s="6"/>
      <c r="AB33" s="3"/>
      <c r="AC33" s="7"/>
      <c r="AD33" s="8"/>
      <c r="AE33" s="9"/>
      <c r="AF33" s="9"/>
      <c r="AG33" s="1"/>
      <c r="AH33" s="1"/>
      <c r="AI33" s="1"/>
      <c r="AJ33" s="10"/>
      <c r="AK33" s="1"/>
      <c r="AL33" s="1"/>
      <c r="AM33" s="11"/>
      <c r="AO33" s="20"/>
    </row>
    <row r="34" spans="1:41">
      <c r="A34" s="1"/>
      <c r="B34" s="1"/>
      <c r="C34" s="1"/>
      <c r="D34" s="1"/>
      <c r="E34" s="1"/>
      <c r="F34" s="1"/>
      <c r="G34" s="3"/>
      <c r="H34"/>
      <c r="I34"/>
      <c r="J34" s="1"/>
      <c r="K34" s="1"/>
      <c r="L34" s="41"/>
      <c r="M34" s="41"/>
      <c r="N34" s="43"/>
      <c r="O34" s="43"/>
      <c r="P34" s="43"/>
      <c r="Q34" s="1"/>
      <c r="R34" s="1"/>
      <c r="S34" s="1"/>
      <c r="T34" s="4"/>
      <c r="U34" s="5"/>
      <c r="V34" s="1"/>
      <c r="W34" s="1"/>
      <c r="X34" s="1"/>
      <c r="Y34" s="2"/>
      <c r="Z34" s="2"/>
      <c r="AA34" s="6"/>
      <c r="AB34" s="3"/>
      <c r="AC34" s="7"/>
      <c r="AD34" s="8"/>
      <c r="AE34" s="9"/>
      <c r="AF34" s="9"/>
      <c r="AG34" s="1"/>
      <c r="AH34" s="1"/>
      <c r="AI34" s="1"/>
      <c r="AJ34" s="10"/>
      <c r="AK34" s="1"/>
      <c r="AL34" s="1"/>
      <c r="AM34" s="11"/>
      <c r="AO34" s="20"/>
    </row>
    <row r="35" spans="1:41">
      <c r="A35" s="1"/>
      <c r="B35" s="1"/>
      <c r="C35" s="1"/>
      <c r="D35" s="1"/>
      <c r="E35" s="1"/>
      <c r="F35" s="1"/>
      <c r="G35" s="3"/>
      <c r="H35"/>
      <c r="I35"/>
      <c r="J35" s="1"/>
      <c r="K35" s="1"/>
      <c r="L35" s="41"/>
      <c r="M35" s="41"/>
      <c r="N35" s="43"/>
      <c r="O35" s="43"/>
      <c r="P35" s="43"/>
      <c r="Q35" s="1"/>
      <c r="R35" s="1"/>
      <c r="S35" s="1"/>
      <c r="T35" s="4"/>
      <c r="U35" s="5"/>
      <c r="V35" s="1"/>
      <c r="W35" s="1"/>
      <c r="X35" s="1"/>
      <c r="Y35" s="2"/>
      <c r="Z35" s="2"/>
      <c r="AA35" s="6"/>
      <c r="AB35" s="3"/>
      <c r="AC35" s="7"/>
      <c r="AD35" s="8"/>
      <c r="AE35" s="9"/>
      <c r="AF35" s="9"/>
      <c r="AG35" s="1"/>
      <c r="AH35" s="1"/>
      <c r="AI35" s="1"/>
      <c r="AJ35" s="10"/>
      <c r="AK35" s="1"/>
      <c r="AL35" s="1"/>
      <c r="AM35" s="11"/>
      <c r="AO35" s="20"/>
    </row>
    <row r="36" spans="1:41">
      <c r="A36" s="1"/>
      <c r="B36" s="1"/>
      <c r="C36" s="1"/>
      <c r="D36" s="1"/>
      <c r="E36" s="1"/>
      <c r="F36" s="1"/>
      <c r="G36" s="3"/>
      <c r="H36"/>
      <c r="I36"/>
      <c r="J36" s="1"/>
      <c r="K36" s="1"/>
      <c r="L36" s="41"/>
      <c r="M36" s="41"/>
      <c r="N36" s="41"/>
      <c r="O36" s="41"/>
      <c r="P36" s="41"/>
      <c r="Q36" s="1"/>
      <c r="R36" s="1"/>
      <c r="S36" s="1"/>
      <c r="T36" s="4"/>
      <c r="U36" s="5"/>
      <c r="V36" s="1"/>
      <c r="W36" s="1"/>
      <c r="X36" s="1"/>
      <c r="Y36" s="2"/>
      <c r="Z36" s="2"/>
      <c r="AA36" s="6"/>
      <c r="AB36" s="3"/>
      <c r="AC36" s="7"/>
      <c r="AD36" s="8"/>
      <c r="AE36" s="9"/>
      <c r="AF36" s="9"/>
      <c r="AG36" s="1"/>
      <c r="AH36" s="1"/>
      <c r="AI36" s="1"/>
      <c r="AJ36" s="10"/>
      <c r="AK36" s="1"/>
      <c r="AL36" s="1"/>
      <c r="AM36" s="11"/>
      <c r="AO36" s="20"/>
    </row>
    <row r="37" spans="1:41">
      <c r="A37" s="1"/>
      <c r="B37" s="1"/>
      <c r="C37" s="1"/>
      <c r="D37" s="1"/>
      <c r="E37" s="1"/>
      <c r="F37" s="1"/>
      <c r="G37" s="3"/>
      <c r="H37"/>
      <c r="I37"/>
      <c r="J37" s="1"/>
      <c r="K37" s="1"/>
      <c r="L37" s="41"/>
      <c r="M37" s="41"/>
      <c r="N37" s="43"/>
      <c r="O37" s="43"/>
      <c r="P37" s="43"/>
      <c r="Q37" s="1"/>
      <c r="R37" s="1"/>
      <c r="S37" s="1"/>
      <c r="T37" s="4"/>
      <c r="U37" s="5"/>
      <c r="V37" s="1"/>
      <c r="W37" s="1"/>
      <c r="X37" s="1"/>
      <c r="Y37" s="2"/>
      <c r="Z37" s="2"/>
      <c r="AA37" s="6"/>
      <c r="AB37" s="3"/>
      <c r="AC37" s="7"/>
      <c r="AD37" s="8"/>
      <c r="AE37" s="9"/>
      <c r="AF37" s="9"/>
      <c r="AG37" s="1"/>
      <c r="AH37" s="1"/>
      <c r="AI37" s="1"/>
      <c r="AJ37" s="10"/>
      <c r="AK37" s="1"/>
      <c r="AL37" s="1"/>
      <c r="AM37" s="11"/>
      <c r="AO37" s="20"/>
    </row>
    <row r="38" spans="1:41">
      <c r="A38" s="1"/>
      <c r="B38" s="1"/>
      <c r="C38" s="1"/>
      <c r="D38" s="1"/>
      <c r="E38" s="1"/>
      <c r="F38" s="1"/>
      <c r="G38" s="3"/>
      <c r="H38"/>
      <c r="I38"/>
      <c r="J38" s="1"/>
      <c r="K38" s="1"/>
      <c r="L38" s="41"/>
      <c r="M38" s="41"/>
      <c r="N38" s="41"/>
      <c r="O38" s="41"/>
      <c r="P38" s="41"/>
      <c r="Q38" s="1"/>
      <c r="R38" s="1"/>
      <c r="S38" s="1"/>
      <c r="T38" s="4"/>
      <c r="U38" s="5"/>
      <c r="V38" s="1"/>
      <c r="W38" s="1"/>
      <c r="X38" s="1"/>
      <c r="Y38" s="2"/>
      <c r="Z38" s="2"/>
      <c r="AA38" s="6"/>
      <c r="AB38" s="3"/>
      <c r="AC38" s="7"/>
      <c r="AD38" s="8"/>
      <c r="AE38" s="9"/>
      <c r="AF38" s="9"/>
      <c r="AG38" s="1"/>
      <c r="AH38" s="1"/>
      <c r="AI38" s="1"/>
      <c r="AJ38" s="10"/>
      <c r="AK38" s="1"/>
      <c r="AL38" s="1"/>
      <c r="AM38" s="11"/>
      <c r="AO38" s="20"/>
    </row>
    <row r="39" spans="1:41">
      <c r="A39" s="1"/>
      <c r="B39" s="1"/>
      <c r="C39" s="1"/>
      <c r="D39" s="1"/>
      <c r="E39" s="1"/>
      <c r="F39" s="1"/>
      <c r="G39" s="3"/>
      <c r="H39"/>
      <c r="I39"/>
      <c r="J39" s="1"/>
      <c r="K39" s="1"/>
      <c r="L39" s="41"/>
      <c r="M39" s="41"/>
      <c r="N39" s="43"/>
      <c r="O39" s="43"/>
      <c r="P39" s="43"/>
      <c r="Q39" s="1"/>
      <c r="R39" s="1"/>
      <c r="S39" s="1"/>
      <c r="T39" s="4"/>
      <c r="U39" s="5"/>
      <c r="V39" s="1"/>
      <c r="W39" s="1"/>
      <c r="X39" s="1"/>
      <c r="Y39" s="2"/>
      <c r="Z39" s="2"/>
      <c r="AA39" s="6"/>
      <c r="AB39" s="3"/>
      <c r="AC39" s="7"/>
      <c r="AD39" s="8"/>
      <c r="AE39" s="9"/>
      <c r="AF39" s="9"/>
      <c r="AG39" s="1"/>
      <c r="AH39" s="1"/>
      <c r="AI39" s="1"/>
      <c r="AJ39" s="10"/>
      <c r="AK39" s="1"/>
      <c r="AL39" s="1"/>
      <c r="AM39" s="11"/>
      <c r="AO39" s="20"/>
    </row>
    <row r="40" spans="1:41">
      <c r="A40" s="1"/>
      <c r="B40" s="1"/>
      <c r="C40" s="1"/>
      <c r="D40" s="1"/>
      <c r="E40" s="1"/>
      <c r="F40" s="1"/>
      <c r="G40" s="3"/>
      <c r="H40"/>
      <c r="I40"/>
      <c r="J40" s="1"/>
      <c r="K40" s="1"/>
      <c r="L40" s="41"/>
      <c r="M40" s="41"/>
      <c r="N40" s="41"/>
      <c r="O40" s="41"/>
      <c r="P40" s="41"/>
      <c r="Q40" s="1"/>
      <c r="R40" s="1"/>
      <c r="S40" s="1"/>
      <c r="T40" s="4"/>
      <c r="U40" s="5"/>
      <c r="V40" s="1"/>
      <c r="W40" s="1"/>
      <c r="X40" s="1"/>
      <c r="Y40" s="2"/>
      <c r="Z40" s="2"/>
      <c r="AA40" s="6"/>
      <c r="AB40" s="3"/>
      <c r="AC40" s="7"/>
      <c r="AD40" s="8"/>
      <c r="AE40" s="9"/>
      <c r="AF40" s="9"/>
      <c r="AG40" s="1"/>
      <c r="AH40" s="1"/>
      <c r="AI40" s="1"/>
      <c r="AJ40" s="10"/>
      <c r="AK40" s="1"/>
      <c r="AL40" s="1"/>
      <c r="AM40" s="11"/>
      <c r="AO40" s="20"/>
    </row>
    <row r="41" spans="1:41">
      <c r="A41" s="1"/>
      <c r="B41" s="1"/>
      <c r="C41" s="1"/>
      <c r="D41" s="1"/>
      <c r="E41" s="1"/>
      <c r="F41" s="1"/>
      <c r="G41" s="3"/>
      <c r="H41"/>
      <c r="I41"/>
      <c r="J41" s="1"/>
      <c r="K41" s="1"/>
      <c r="L41" s="41"/>
      <c r="M41" s="41"/>
      <c r="N41" s="43"/>
      <c r="O41" s="43"/>
      <c r="P41" s="43"/>
      <c r="Q41" s="1"/>
      <c r="R41" s="1"/>
      <c r="S41" s="1"/>
      <c r="T41" s="4"/>
      <c r="U41" s="5"/>
      <c r="V41" s="1"/>
      <c r="W41" s="1"/>
      <c r="X41" s="1"/>
      <c r="Y41" s="2"/>
      <c r="Z41" s="2"/>
      <c r="AA41" s="6"/>
      <c r="AB41" s="3"/>
      <c r="AC41" s="7"/>
      <c r="AD41" s="8"/>
      <c r="AE41" s="9"/>
      <c r="AF41" s="9"/>
      <c r="AG41" s="1"/>
      <c r="AH41" s="1"/>
      <c r="AI41" s="1"/>
      <c r="AJ41" s="10"/>
      <c r="AK41" s="1"/>
      <c r="AL41" s="1"/>
      <c r="AM41" s="11"/>
      <c r="AO41" s="20"/>
    </row>
    <row r="42" spans="1:41">
      <c r="A42" s="1"/>
      <c r="B42" s="1"/>
      <c r="C42" s="1"/>
      <c r="D42" s="1"/>
      <c r="E42" s="1"/>
      <c r="F42" s="1"/>
      <c r="G42" s="3"/>
      <c r="H42"/>
      <c r="I42"/>
      <c r="J42" s="1"/>
      <c r="K42" s="1"/>
      <c r="L42" s="41"/>
      <c r="M42" s="41"/>
      <c r="N42" s="43"/>
      <c r="O42" s="43"/>
      <c r="P42" s="43"/>
      <c r="Q42" s="1"/>
      <c r="R42" s="1"/>
      <c r="S42" s="1"/>
      <c r="T42" s="4"/>
      <c r="U42" s="5"/>
      <c r="V42" s="1"/>
      <c r="W42" s="1"/>
      <c r="X42" s="1"/>
      <c r="Y42" s="2"/>
      <c r="Z42" s="2"/>
      <c r="AA42" s="6"/>
      <c r="AB42" s="3"/>
      <c r="AC42" s="7"/>
      <c r="AD42" s="8"/>
      <c r="AE42" s="9"/>
      <c r="AF42" s="9"/>
      <c r="AG42" s="1"/>
      <c r="AH42" s="1"/>
      <c r="AI42" s="1"/>
      <c r="AJ42" s="10"/>
      <c r="AK42" s="1"/>
      <c r="AL42" s="1"/>
      <c r="AM42" s="11"/>
      <c r="AO42" s="20"/>
    </row>
    <row r="43" spans="1:41">
      <c r="A43" s="1"/>
      <c r="B43" s="1"/>
      <c r="C43" s="1"/>
      <c r="D43" s="1"/>
      <c r="E43" s="1"/>
      <c r="F43" s="1"/>
      <c r="G43" s="3"/>
      <c r="H43"/>
      <c r="I43"/>
      <c r="J43" s="1"/>
      <c r="K43" s="1"/>
      <c r="L43" s="41"/>
      <c r="M43" s="41"/>
      <c r="N43" s="43"/>
      <c r="O43" s="43"/>
      <c r="P43" s="43"/>
      <c r="Q43" s="1"/>
      <c r="R43" s="1"/>
      <c r="S43" s="1"/>
      <c r="T43" s="4"/>
      <c r="U43" s="5"/>
      <c r="V43" s="1"/>
      <c r="W43" s="1"/>
      <c r="X43" s="1"/>
      <c r="Y43" s="2"/>
      <c r="Z43" s="2"/>
      <c r="AA43" s="6"/>
      <c r="AB43" s="3"/>
      <c r="AC43" s="7"/>
      <c r="AD43" s="8"/>
      <c r="AE43" s="9"/>
      <c r="AF43" s="9"/>
      <c r="AG43" s="1"/>
      <c r="AH43" s="1"/>
      <c r="AI43" s="1"/>
      <c r="AJ43" s="10"/>
      <c r="AK43" s="1"/>
      <c r="AL43" s="1"/>
      <c r="AM43" s="11"/>
      <c r="AO43" s="20"/>
    </row>
    <row r="44" spans="1:41">
      <c r="A44" s="1"/>
      <c r="B44" s="1"/>
      <c r="C44" s="1"/>
      <c r="D44" s="1"/>
      <c r="E44" s="1"/>
      <c r="F44" s="1"/>
      <c r="G44" s="3"/>
      <c r="H44"/>
      <c r="I44"/>
      <c r="J44" s="1"/>
      <c r="K44" s="1"/>
      <c r="L44" s="41"/>
      <c r="M44" s="41"/>
      <c r="N44" s="43"/>
      <c r="O44" s="43"/>
      <c r="P44" s="43"/>
      <c r="Q44" s="1"/>
      <c r="R44" s="1"/>
      <c r="S44" s="1"/>
      <c r="T44" s="4"/>
      <c r="U44" s="5"/>
      <c r="V44" s="1"/>
      <c r="W44" s="1"/>
      <c r="X44" s="1"/>
      <c r="Y44" s="2"/>
      <c r="Z44" s="2"/>
      <c r="AA44" s="6"/>
      <c r="AB44" s="3"/>
      <c r="AC44" s="7"/>
      <c r="AD44" s="8"/>
      <c r="AE44" s="9"/>
      <c r="AF44" s="9"/>
      <c r="AG44" s="1"/>
      <c r="AH44" s="1"/>
      <c r="AI44" s="1"/>
      <c r="AJ44" s="10"/>
      <c r="AK44" s="1"/>
      <c r="AL44" s="1"/>
      <c r="AM44" s="11"/>
      <c r="AO44" s="20"/>
    </row>
    <row r="45" spans="1:41">
      <c r="A45" s="1"/>
      <c r="B45" s="1"/>
      <c r="C45" s="1"/>
      <c r="D45" s="1"/>
      <c r="E45" s="1"/>
      <c r="F45" s="1"/>
      <c r="G45" s="3"/>
      <c r="H45"/>
      <c r="I45"/>
      <c r="J45" s="1"/>
      <c r="K45" s="1"/>
      <c r="L45" s="41"/>
      <c r="M45" s="41"/>
      <c r="N45" s="43"/>
      <c r="O45" s="43"/>
      <c r="P45" s="43"/>
      <c r="Q45" s="1"/>
      <c r="R45" s="1"/>
      <c r="S45" s="1"/>
      <c r="T45" s="4"/>
      <c r="U45" s="5"/>
      <c r="V45" s="1"/>
      <c r="W45" s="1"/>
      <c r="X45" s="1"/>
      <c r="Y45" s="2"/>
      <c r="Z45" s="2"/>
      <c r="AA45" s="6"/>
      <c r="AB45" s="3"/>
      <c r="AC45" s="7"/>
      <c r="AD45" s="8"/>
      <c r="AE45" s="9"/>
      <c r="AF45" s="9"/>
      <c r="AG45" s="1"/>
      <c r="AH45" s="1"/>
      <c r="AI45" s="1"/>
      <c r="AJ45" s="10"/>
      <c r="AK45" s="1"/>
      <c r="AL45" s="1"/>
      <c r="AM45" s="11"/>
      <c r="AO45" s="20"/>
    </row>
    <row r="46" spans="1:41">
      <c r="A46" s="1"/>
      <c r="B46" s="1"/>
      <c r="C46" s="1"/>
      <c r="D46" s="1"/>
      <c r="E46" s="1"/>
      <c r="F46" s="1"/>
      <c r="G46" s="3"/>
      <c r="H46"/>
      <c r="I46"/>
      <c r="J46" s="1"/>
      <c r="K46" s="1"/>
      <c r="L46" s="41"/>
      <c r="M46" s="41"/>
      <c r="N46" s="41"/>
      <c r="O46" s="41"/>
      <c r="P46" s="41"/>
      <c r="Q46" s="1"/>
      <c r="R46" s="1"/>
      <c r="S46" s="1"/>
      <c r="T46" s="4"/>
      <c r="U46" s="5"/>
      <c r="V46" s="1"/>
      <c r="W46" s="1"/>
      <c r="X46" s="1"/>
      <c r="Y46" s="2"/>
      <c r="Z46" s="2"/>
      <c r="AA46" s="6"/>
      <c r="AB46" s="3"/>
      <c r="AC46" s="7"/>
      <c r="AD46" s="8"/>
      <c r="AE46" s="9"/>
      <c r="AF46" s="9"/>
      <c r="AG46" s="1"/>
      <c r="AH46" s="1"/>
      <c r="AI46" s="1"/>
      <c r="AJ46" s="10"/>
      <c r="AK46" s="1"/>
      <c r="AL46" s="1"/>
      <c r="AM46" s="11"/>
      <c r="AO46" s="20"/>
    </row>
    <row r="47" spans="1:41">
      <c r="A47" s="1"/>
      <c r="B47" s="1"/>
      <c r="C47" s="1"/>
      <c r="D47" s="1"/>
      <c r="E47" s="1"/>
      <c r="F47" s="1"/>
      <c r="G47" s="3"/>
      <c r="H47"/>
      <c r="I47"/>
      <c r="J47" s="1"/>
      <c r="K47" s="1"/>
      <c r="L47" s="41"/>
      <c r="M47" s="41"/>
      <c r="N47" s="43"/>
      <c r="O47" s="43"/>
      <c r="P47" s="43"/>
      <c r="Q47" s="1"/>
      <c r="R47" s="1"/>
      <c r="S47" s="1"/>
      <c r="T47" s="4"/>
      <c r="U47" s="5"/>
      <c r="V47" s="1"/>
      <c r="W47" s="1"/>
      <c r="X47" s="1"/>
      <c r="Y47" s="2"/>
      <c r="Z47" s="2"/>
      <c r="AA47" s="6"/>
      <c r="AB47" s="3"/>
      <c r="AC47" s="7"/>
      <c r="AD47" s="8"/>
      <c r="AE47" s="9"/>
      <c r="AF47" s="9"/>
      <c r="AG47" s="1"/>
      <c r="AH47" s="1"/>
      <c r="AI47" s="1"/>
      <c r="AJ47" s="10"/>
      <c r="AK47" s="1"/>
      <c r="AL47" s="1"/>
      <c r="AM47" s="11"/>
      <c r="AO47" s="20"/>
    </row>
    <row r="48" spans="1:41">
      <c r="A48" s="21"/>
      <c r="B48" s="2"/>
      <c r="C48" s="2"/>
      <c r="D48" s="2"/>
      <c r="E48" s="2"/>
      <c r="F48" s="21"/>
      <c r="G48" s="13"/>
      <c r="H48"/>
      <c r="I48"/>
      <c r="J48" s="1"/>
      <c r="K48" s="2"/>
      <c r="L48" s="43"/>
      <c r="M48" s="43"/>
      <c r="N48" s="43"/>
      <c r="O48" s="43"/>
      <c r="P48" s="43"/>
      <c r="Q48" s="2"/>
      <c r="R48" s="1"/>
      <c r="S48" s="22"/>
      <c r="T48" s="2"/>
      <c r="U48" s="23"/>
      <c r="V48" s="2"/>
      <c r="W48" s="2"/>
      <c r="X48" s="2"/>
      <c r="Y48" s="21"/>
      <c r="Z48" s="21"/>
      <c r="AA48" s="6"/>
      <c r="AB48" s="13"/>
      <c r="AC48" s="13"/>
      <c r="AD48" s="8"/>
      <c r="AE48" s="13"/>
      <c r="AF48" s="24"/>
      <c r="AG48" s="25"/>
      <c r="AH48" s="21"/>
      <c r="AJ48" s="26"/>
      <c r="AK48" s="27"/>
      <c r="AL48" s="28"/>
      <c r="AM48" s="2"/>
      <c r="AO48" s="20"/>
    </row>
    <row r="49" spans="1:41">
      <c r="A49" s="21"/>
      <c r="B49" s="2"/>
      <c r="C49" s="2"/>
      <c r="D49" s="2"/>
      <c r="E49" s="2"/>
      <c r="F49" s="21"/>
      <c r="G49" s="13"/>
      <c r="H49"/>
      <c r="I49"/>
      <c r="J49" s="1"/>
      <c r="K49" s="2"/>
      <c r="L49" s="43"/>
      <c r="M49" s="43"/>
      <c r="N49" s="43"/>
      <c r="O49" s="43"/>
      <c r="P49" s="43"/>
      <c r="Q49" s="2"/>
      <c r="R49" s="40"/>
      <c r="S49" s="22"/>
      <c r="T49" s="2"/>
      <c r="U49" s="23"/>
      <c r="V49" s="2"/>
      <c r="W49" s="2"/>
      <c r="X49" s="2"/>
      <c r="Y49" s="21"/>
      <c r="Z49" s="21"/>
      <c r="AA49" s="6"/>
      <c r="AB49" s="13"/>
      <c r="AC49" s="2"/>
      <c r="AD49" s="8"/>
      <c r="AE49" s="21"/>
      <c r="AF49" s="21"/>
      <c r="AG49" s="21"/>
      <c r="AH49" s="21"/>
      <c r="AJ49" s="29"/>
      <c r="AK49" s="27"/>
      <c r="AL49" s="30"/>
      <c r="AM49" s="2"/>
      <c r="AO49" s="20"/>
    </row>
    <row r="50" spans="1:41">
      <c r="A50" s="21"/>
      <c r="B50" s="2"/>
      <c r="C50" s="2"/>
      <c r="D50" s="2"/>
      <c r="E50" s="2"/>
      <c r="F50" s="21"/>
      <c r="G50" s="13"/>
      <c r="H50"/>
      <c r="I50"/>
      <c r="J50" s="1"/>
      <c r="K50" s="2"/>
      <c r="L50" s="43"/>
      <c r="M50" s="43"/>
      <c r="N50" s="43"/>
      <c r="O50" s="43"/>
      <c r="P50" s="43"/>
      <c r="Q50" s="2"/>
      <c r="R50" s="40"/>
      <c r="S50" s="22"/>
      <c r="T50" s="2"/>
      <c r="U50" s="23"/>
      <c r="V50" s="2"/>
      <c r="W50" s="2"/>
      <c r="X50" s="2"/>
      <c r="Y50" s="21"/>
      <c r="Z50" s="21"/>
      <c r="AA50" s="6"/>
      <c r="AB50" s="13"/>
      <c r="AC50" s="13"/>
      <c r="AD50" s="8"/>
      <c r="AE50" s="21"/>
      <c r="AF50" s="24"/>
      <c r="AG50" s="21"/>
      <c r="AH50" s="21"/>
      <c r="AJ50" s="26"/>
      <c r="AK50" s="27"/>
      <c r="AL50" s="30"/>
      <c r="AM50" s="2"/>
      <c r="AO50" s="20"/>
    </row>
    <row r="51" spans="1:41">
      <c r="A51" s="21"/>
      <c r="B51" s="2"/>
      <c r="C51" s="2"/>
      <c r="D51" s="2"/>
      <c r="E51" s="2"/>
      <c r="F51" s="21"/>
      <c r="G51" s="13"/>
      <c r="H51"/>
      <c r="I51"/>
      <c r="J51" s="1"/>
      <c r="K51" s="2"/>
      <c r="L51" s="43"/>
      <c r="M51" s="43"/>
      <c r="N51" s="43"/>
      <c r="O51" s="43"/>
      <c r="P51" s="43"/>
      <c r="Q51" s="2"/>
      <c r="R51" s="40"/>
      <c r="S51" s="22"/>
      <c r="T51" s="2"/>
      <c r="U51" s="23"/>
      <c r="V51" s="2"/>
      <c r="W51" s="2"/>
      <c r="X51" s="2"/>
      <c r="Y51" s="21"/>
      <c r="Z51" s="21"/>
      <c r="AA51" s="6"/>
      <c r="AB51" s="13"/>
      <c r="AC51" s="13"/>
      <c r="AD51" s="8"/>
      <c r="AE51" s="24"/>
      <c r="AF51" s="24"/>
      <c r="AG51" s="21"/>
      <c r="AH51" s="21"/>
      <c r="AJ51" s="26"/>
      <c r="AK51" s="31"/>
      <c r="AL51" s="28"/>
      <c r="AM51" s="2"/>
      <c r="AO51" s="20"/>
    </row>
    <row r="52" spans="1:41">
      <c r="A52" s="21"/>
      <c r="B52" s="2"/>
      <c r="C52" s="2"/>
      <c r="D52" s="2"/>
      <c r="E52" s="2"/>
      <c r="F52" s="21"/>
      <c r="G52" s="13"/>
      <c r="H52"/>
      <c r="I52"/>
      <c r="J52" s="1"/>
      <c r="K52" s="2"/>
      <c r="L52" s="43"/>
      <c r="M52" s="43"/>
      <c r="N52" s="41"/>
      <c r="O52" s="41"/>
      <c r="P52" s="41"/>
      <c r="Q52" s="2"/>
      <c r="R52" s="40"/>
      <c r="S52" s="22"/>
      <c r="T52" s="2"/>
      <c r="U52" s="23"/>
      <c r="V52" s="2"/>
      <c r="W52" s="2"/>
      <c r="X52" s="2"/>
      <c r="Y52" s="21"/>
      <c r="Z52" s="21"/>
      <c r="AA52" s="6"/>
      <c r="AB52" s="13"/>
      <c r="AC52" s="13"/>
      <c r="AD52" s="8"/>
      <c r="AE52" s="24"/>
      <c r="AF52" s="21"/>
      <c r="AG52" s="21"/>
      <c r="AH52" s="21"/>
      <c r="AJ52" s="26"/>
      <c r="AK52" s="32"/>
      <c r="AL52" s="30"/>
      <c r="AM52" s="2"/>
      <c r="AO52" s="20"/>
    </row>
    <row r="53" spans="1:41">
      <c r="A53" s="21"/>
      <c r="B53" s="2"/>
      <c r="C53" s="2"/>
      <c r="D53" s="2"/>
      <c r="E53" s="2"/>
      <c r="F53" s="21"/>
      <c r="G53" s="13"/>
      <c r="H53"/>
      <c r="I53"/>
      <c r="J53" s="1"/>
      <c r="K53" s="2"/>
      <c r="L53" s="43"/>
      <c r="M53" s="43"/>
      <c r="N53" s="43"/>
      <c r="O53" s="43"/>
      <c r="P53" s="43"/>
      <c r="Q53" s="2"/>
      <c r="R53" s="40"/>
      <c r="S53" s="22"/>
      <c r="T53" s="2"/>
      <c r="U53" s="23"/>
      <c r="V53" s="2"/>
      <c r="W53" s="2"/>
      <c r="X53" s="2"/>
      <c r="Y53" s="21"/>
      <c r="Z53" s="21"/>
      <c r="AA53" s="6"/>
      <c r="AB53" s="13"/>
      <c r="AC53" s="13"/>
      <c r="AD53" s="8"/>
      <c r="AE53" s="21"/>
      <c r="AF53" s="21"/>
      <c r="AG53" s="21"/>
      <c r="AH53" s="21"/>
      <c r="AJ53" s="29"/>
      <c r="AK53" s="32"/>
      <c r="AL53" s="30"/>
      <c r="AM53" s="2"/>
      <c r="AO53" s="20"/>
    </row>
    <row r="54" spans="1:41">
      <c r="A54" s="21"/>
      <c r="B54" s="2"/>
      <c r="C54" s="2"/>
      <c r="D54" s="2"/>
      <c r="E54" s="2"/>
      <c r="F54" s="21"/>
      <c r="G54" s="13"/>
      <c r="H54"/>
      <c r="I54"/>
      <c r="J54" s="1"/>
      <c r="K54" s="2"/>
      <c r="L54" s="43"/>
      <c r="M54" s="43"/>
      <c r="N54" s="43"/>
      <c r="O54" s="43"/>
      <c r="P54" s="43"/>
      <c r="Q54" s="2"/>
      <c r="R54" s="40"/>
      <c r="S54" s="22"/>
      <c r="T54" s="2"/>
      <c r="U54" s="23"/>
      <c r="V54" s="2"/>
      <c r="W54" s="2"/>
      <c r="X54" s="2"/>
      <c r="Y54" s="21"/>
      <c r="Z54" s="21"/>
      <c r="AA54" s="6"/>
      <c r="AB54" s="13"/>
      <c r="AC54" s="13"/>
      <c r="AD54" s="8"/>
      <c r="AE54" s="24"/>
      <c r="AF54" s="24"/>
      <c r="AG54" s="21"/>
      <c r="AH54" s="24"/>
      <c r="AJ54" s="26"/>
      <c r="AK54" s="33"/>
      <c r="AL54" s="34"/>
      <c r="AM54" s="2"/>
      <c r="AO54" s="20"/>
    </row>
    <row r="55" spans="1:41">
      <c r="A55" s="21"/>
      <c r="B55" s="2"/>
      <c r="C55" s="2"/>
      <c r="D55" s="2"/>
      <c r="E55" s="2"/>
      <c r="F55" s="21"/>
      <c r="G55" s="13"/>
      <c r="H55"/>
      <c r="I55"/>
      <c r="J55" s="1"/>
      <c r="K55" s="2"/>
      <c r="L55" s="43"/>
      <c r="M55" s="43"/>
      <c r="N55" s="43"/>
      <c r="O55" s="43"/>
      <c r="P55" s="43"/>
      <c r="Q55" s="2"/>
      <c r="R55" s="40"/>
      <c r="S55" s="22"/>
      <c r="T55" s="2"/>
      <c r="U55" s="23"/>
      <c r="V55" s="2"/>
      <c r="W55" s="2"/>
      <c r="X55" s="2"/>
      <c r="Y55" s="21"/>
      <c r="Z55" s="21"/>
      <c r="AA55" s="6"/>
      <c r="AB55" s="13"/>
      <c r="AC55" s="13"/>
      <c r="AD55" s="8"/>
      <c r="AE55" s="24"/>
      <c r="AF55" s="24"/>
      <c r="AG55" s="21"/>
      <c r="AH55" s="24"/>
      <c r="AJ55" s="26"/>
      <c r="AK55" s="35"/>
      <c r="AL55" s="34"/>
      <c r="AM55" s="2"/>
      <c r="AO55" s="20"/>
    </row>
    <row r="56" spans="1:41">
      <c r="A56" s="21"/>
      <c r="B56" s="2"/>
      <c r="C56" s="2"/>
      <c r="D56" s="2"/>
      <c r="E56" s="2"/>
      <c r="F56" s="21"/>
      <c r="G56" s="13"/>
      <c r="H56"/>
      <c r="I56"/>
      <c r="J56" s="1"/>
      <c r="K56" s="2"/>
      <c r="L56" s="43"/>
      <c r="M56" s="43"/>
      <c r="N56" s="43"/>
      <c r="O56" s="43"/>
      <c r="P56" s="43"/>
      <c r="Q56" s="2"/>
      <c r="R56" s="40"/>
      <c r="S56" s="22"/>
      <c r="T56" s="2"/>
      <c r="U56" s="23"/>
      <c r="V56" s="2"/>
      <c r="W56" s="2"/>
      <c r="X56" s="2"/>
      <c r="Y56" s="21"/>
      <c r="Z56" s="21"/>
      <c r="AA56" s="6"/>
      <c r="AB56" s="13"/>
      <c r="AC56" s="2"/>
      <c r="AD56" s="8"/>
      <c r="AE56" s="21"/>
      <c r="AF56" s="24"/>
      <c r="AG56" s="21"/>
      <c r="AH56" s="21"/>
      <c r="AJ56" s="29"/>
      <c r="AK56" s="35"/>
      <c r="AL56" s="30"/>
      <c r="AM56" s="2"/>
      <c r="AO56" s="20"/>
    </row>
    <row r="57" spans="1:41">
      <c r="A57" s="21"/>
      <c r="B57" s="2"/>
      <c r="C57" s="2"/>
      <c r="D57" s="2"/>
      <c r="E57" s="2"/>
      <c r="F57" s="21"/>
      <c r="G57" s="13"/>
      <c r="H57"/>
      <c r="I57"/>
      <c r="J57" s="2"/>
      <c r="K57" s="2"/>
      <c r="L57" s="43"/>
      <c r="M57" s="43"/>
      <c r="N57" s="43"/>
      <c r="O57" s="43"/>
      <c r="P57" s="43"/>
      <c r="Q57" s="2"/>
      <c r="R57" s="40"/>
      <c r="S57" s="22"/>
      <c r="T57" s="2"/>
      <c r="U57" s="23"/>
      <c r="V57" s="2"/>
      <c r="W57" s="2"/>
      <c r="X57" s="2"/>
      <c r="Y57" s="21"/>
      <c r="Z57" s="21"/>
      <c r="AA57" s="6"/>
      <c r="AB57" s="13"/>
      <c r="AC57" s="2"/>
      <c r="AD57" s="8"/>
      <c r="AE57" s="21"/>
      <c r="AF57" s="21"/>
      <c r="AG57" s="21"/>
      <c r="AH57" s="21"/>
      <c r="AJ57" s="29"/>
      <c r="AK57" s="27"/>
      <c r="AL57" s="30"/>
      <c r="AM57" s="2"/>
      <c r="AO57" s="20"/>
    </row>
    <row r="58" spans="1:41">
      <c r="A58" s="21"/>
      <c r="B58" s="2"/>
      <c r="C58" s="2"/>
      <c r="D58" s="2"/>
      <c r="E58" s="2"/>
      <c r="F58" s="21"/>
      <c r="G58" s="13"/>
      <c r="H58"/>
      <c r="I58"/>
      <c r="J58" s="1"/>
      <c r="K58" s="1"/>
      <c r="L58" s="41"/>
      <c r="M58" s="41"/>
      <c r="N58" s="43"/>
      <c r="O58" s="43"/>
      <c r="P58" s="43"/>
      <c r="Q58" s="2"/>
      <c r="R58" s="40"/>
      <c r="S58" s="2"/>
      <c r="T58" s="22"/>
      <c r="U58" s="23"/>
      <c r="V58" s="2"/>
      <c r="W58" s="2"/>
      <c r="X58" s="2"/>
      <c r="Y58" s="21"/>
      <c r="Z58" s="21"/>
      <c r="AA58" s="6"/>
      <c r="AB58" s="13"/>
      <c r="AC58" s="13"/>
      <c r="AD58" s="8"/>
      <c r="AE58" s="24"/>
      <c r="AF58" s="24"/>
      <c r="AG58" s="21"/>
      <c r="AH58" s="21"/>
      <c r="AJ58" s="26"/>
      <c r="AK58" s="36"/>
      <c r="AL58" s="28"/>
      <c r="AM58" s="2"/>
      <c r="AO58" s="20"/>
    </row>
    <row r="59" spans="1:41">
      <c r="A59" s="21"/>
      <c r="B59" s="2"/>
      <c r="C59" s="2"/>
      <c r="D59" s="2"/>
      <c r="E59" s="2"/>
      <c r="F59" s="21"/>
      <c r="G59" s="13"/>
      <c r="H59"/>
      <c r="I59"/>
      <c r="J59" s="1"/>
      <c r="K59" s="1"/>
      <c r="L59" s="41"/>
      <c r="M59" s="41"/>
      <c r="N59" s="41"/>
      <c r="O59" s="41"/>
      <c r="P59" s="41"/>
      <c r="Q59" s="2"/>
      <c r="R59" s="40"/>
      <c r="S59" s="2"/>
      <c r="T59" s="22"/>
      <c r="U59" s="23"/>
      <c r="V59" s="2"/>
      <c r="W59" s="2"/>
      <c r="X59" s="2"/>
      <c r="Y59" s="21"/>
      <c r="Z59" s="21"/>
      <c r="AA59" s="6"/>
      <c r="AB59" s="13"/>
      <c r="AC59" s="2"/>
      <c r="AD59" s="8"/>
      <c r="AE59" s="21"/>
      <c r="AF59" s="21"/>
      <c r="AG59" s="21"/>
      <c r="AH59" s="21"/>
      <c r="AJ59" s="29"/>
      <c r="AK59" s="37"/>
      <c r="AL59" s="30"/>
      <c r="AM59" s="2"/>
      <c r="AO59" s="20"/>
    </row>
    <row r="60" spans="1:41">
      <c r="A60" s="21"/>
      <c r="B60" s="2"/>
      <c r="C60" s="2"/>
      <c r="D60" s="2"/>
      <c r="E60" s="2"/>
      <c r="F60" s="21"/>
      <c r="G60" s="13"/>
      <c r="H60"/>
      <c r="I60"/>
      <c r="J60" s="1"/>
      <c r="K60" s="1"/>
      <c r="L60" s="41"/>
      <c r="M60" s="41"/>
      <c r="N60" s="43"/>
      <c r="O60" s="43"/>
      <c r="P60" s="43"/>
      <c r="Q60" s="2"/>
      <c r="R60" s="40"/>
      <c r="S60" s="2"/>
      <c r="T60" s="22"/>
      <c r="U60" s="23"/>
      <c r="V60" s="2"/>
      <c r="W60" s="2"/>
      <c r="X60" s="2"/>
      <c r="Y60" s="21"/>
      <c r="Z60" s="21"/>
      <c r="AA60" s="6"/>
      <c r="AB60" s="13"/>
      <c r="AC60" s="13"/>
      <c r="AD60" s="8"/>
      <c r="AE60" s="24"/>
      <c r="AF60" s="24"/>
      <c r="AG60" s="21"/>
      <c r="AH60" s="24"/>
      <c r="AJ60" s="26"/>
      <c r="AK60" s="35"/>
      <c r="AL60" s="28"/>
      <c r="AM60" s="2"/>
      <c r="AO60" s="20"/>
    </row>
    <row r="61" spans="1:41">
      <c r="A61" s="21"/>
      <c r="B61" s="2"/>
      <c r="C61" s="2"/>
      <c r="D61" s="2"/>
      <c r="E61" s="2"/>
      <c r="F61" s="21"/>
      <c r="G61" s="13"/>
      <c r="H61"/>
      <c r="I61"/>
      <c r="J61" s="1"/>
      <c r="K61" s="1"/>
      <c r="L61" s="41"/>
      <c r="M61" s="41"/>
      <c r="N61" s="43"/>
      <c r="O61" s="43"/>
      <c r="P61" s="43"/>
      <c r="Q61" s="2"/>
      <c r="R61" s="40"/>
      <c r="S61" s="2"/>
      <c r="T61" s="22"/>
      <c r="U61" s="23"/>
      <c r="V61" s="2"/>
      <c r="W61" s="2"/>
      <c r="X61" s="2"/>
      <c r="Y61" s="2"/>
      <c r="Z61" s="21"/>
      <c r="AA61" s="6"/>
      <c r="AB61" s="13"/>
      <c r="AC61" s="13"/>
      <c r="AD61" s="8"/>
      <c r="AE61" s="24"/>
      <c r="AF61" s="24"/>
      <c r="AG61" s="21"/>
      <c r="AH61" s="24"/>
      <c r="AJ61" s="26"/>
      <c r="AK61" s="27"/>
      <c r="AL61" s="28"/>
      <c r="AM61" s="2"/>
      <c r="AO61" s="20"/>
    </row>
    <row r="62" spans="1:41">
      <c r="A62" s="21"/>
      <c r="B62" s="2"/>
      <c r="C62" s="2"/>
      <c r="D62" s="2"/>
      <c r="E62" s="2"/>
      <c r="F62" s="21"/>
      <c r="G62" s="13"/>
      <c r="H62"/>
      <c r="I62"/>
      <c r="J62" s="1"/>
      <c r="K62" s="1"/>
      <c r="L62" s="41"/>
      <c r="M62" s="41"/>
      <c r="N62" s="41"/>
      <c r="O62" s="41"/>
      <c r="P62" s="41"/>
      <c r="Q62" s="2"/>
      <c r="R62" s="40"/>
      <c r="S62" s="2"/>
      <c r="T62" s="22"/>
      <c r="U62" s="23"/>
      <c r="V62" s="2"/>
      <c r="W62" s="2"/>
      <c r="X62" s="2"/>
      <c r="Y62" s="2"/>
      <c r="Z62" s="21"/>
      <c r="AA62" s="6"/>
      <c r="AB62" s="13"/>
      <c r="AC62" s="2"/>
      <c r="AD62" s="8"/>
      <c r="AE62" s="2"/>
      <c r="AF62" s="21"/>
      <c r="AG62" s="21"/>
      <c r="AH62" s="21"/>
      <c r="AJ62" s="29"/>
      <c r="AK62" s="38"/>
      <c r="AL62" s="30"/>
      <c r="AM62" s="2"/>
      <c r="AO62" s="20"/>
    </row>
    <row r="63" spans="1:41">
      <c r="A63" s="21"/>
      <c r="B63" s="2"/>
      <c r="C63" s="2"/>
      <c r="D63" s="2"/>
      <c r="E63" s="2"/>
      <c r="F63" s="21"/>
      <c r="G63" s="13"/>
      <c r="H63"/>
      <c r="I63"/>
      <c r="J63" s="1"/>
      <c r="K63" s="1"/>
      <c r="L63" s="41"/>
      <c r="M63" s="41"/>
      <c r="N63" s="41"/>
      <c r="O63" s="41"/>
      <c r="P63" s="41"/>
      <c r="Q63" s="2"/>
      <c r="R63" s="40"/>
      <c r="S63" s="2"/>
      <c r="T63" s="22"/>
      <c r="U63" s="23"/>
      <c r="V63" s="2"/>
      <c r="W63" s="2"/>
      <c r="X63" s="2"/>
      <c r="Y63" s="2"/>
      <c r="Z63" s="21"/>
      <c r="AA63" s="6"/>
      <c r="AB63" s="13"/>
      <c r="AC63" s="13"/>
      <c r="AD63" s="8"/>
      <c r="AE63" s="13"/>
      <c r="AF63" s="24"/>
      <c r="AH63" s="24"/>
      <c r="AI63" s="21"/>
      <c r="AJ63" s="26"/>
      <c r="AK63" s="39"/>
      <c r="AL63" s="28"/>
      <c r="AM63" s="2"/>
      <c r="AO63" s="20"/>
    </row>
    <row r="64" spans="1:41">
      <c r="A64" s="1"/>
      <c r="B64" s="2"/>
      <c r="C64" s="2"/>
      <c r="D64" s="2"/>
      <c r="E64" s="2"/>
      <c r="F64" s="1"/>
      <c r="G64" s="9"/>
      <c r="H64"/>
      <c r="I64"/>
      <c r="J64" s="1"/>
      <c r="K64" s="2"/>
      <c r="L64" s="43"/>
      <c r="M64" s="43"/>
      <c r="N64" s="43"/>
      <c r="O64" s="43"/>
      <c r="P64" s="43"/>
      <c r="Q64" s="2"/>
      <c r="R64" s="2"/>
      <c r="S64" s="2"/>
      <c r="T64" s="2"/>
      <c r="U64" s="2"/>
      <c r="V64" s="2"/>
      <c r="W64" s="2"/>
      <c r="X64" s="2"/>
      <c r="Y64" s="2"/>
      <c r="Z64" s="2"/>
      <c r="AA64" s="6"/>
      <c r="AB64" s="12"/>
      <c r="AC64" s="13"/>
      <c r="AE64" s="13"/>
      <c r="AF64" s="13"/>
      <c r="AG64" s="2"/>
      <c r="AH64" s="2"/>
      <c r="AI64" s="2"/>
      <c r="AJ64" s="2"/>
      <c r="AK64" s="2"/>
      <c r="AL64" s="2"/>
      <c r="AM64" s="7"/>
      <c r="AO64" s="20"/>
    </row>
    <row r="65" spans="1:41">
      <c r="A65" s="1"/>
      <c r="B65" s="2"/>
      <c r="C65" s="2"/>
      <c r="D65" s="2"/>
      <c r="E65" s="2"/>
      <c r="F65" s="1"/>
      <c r="G65" s="9"/>
      <c r="H65"/>
      <c r="I65"/>
      <c r="J65" s="1"/>
      <c r="K65" s="2"/>
      <c r="L65" s="43"/>
      <c r="M65" s="43"/>
      <c r="N65" s="43"/>
      <c r="O65" s="43"/>
      <c r="P65" s="43"/>
      <c r="Q65" s="2"/>
      <c r="R65" s="2"/>
      <c r="S65" s="2"/>
      <c r="T65" s="2"/>
      <c r="U65" s="2"/>
      <c r="V65" s="2"/>
      <c r="W65" s="2"/>
      <c r="X65" s="2"/>
      <c r="Y65" s="2"/>
      <c r="Z65" s="2"/>
      <c r="AA65" s="6"/>
      <c r="AB65" s="12"/>
      <c r="AC65" s="13"/>
      <c r="AE65" s="13"/>
      <c r="AF65" s="13"/>
      <c r="AG65" s="2"/>
      <c r="AH65" s="13"/>
      <c r="AI65" s="2"/>
      <c r="AJ65" s="14"/>
      <c r="AK65" s="2"/>
      <c r="AL65" s="2"/>
      <c r="AM65" s="7"/>
      <c r="AO65" s="20"/>
    </row>
    <row r="66" spans="1:41">
      <c r="A66" s="1"/>
      <c r="B66" s="2"/>
      <c r="C66" s="2"/>
      <c r="D66" s="2"/>
      <c r="E66" s="2"/>
      <c r="F66" s="2"/>
      <c r="G66" s="9"/>
      <c r="H66"/>
      <c r="I66"/>
      <c r="J66" s="2"/>
      <c r="K66" s="2"/>
      <c r="L66" s="43"/>
      <c r="M66" s="43"/>
      <c r="N66" s="43"/>
      <c r="O66" s="43"/>
      <c r="P66" s="43"/>
      <c r="Q66" s="2"/>
      <c r="R66" s="2"/>
      <c r="S66" s="2"/>
      <c r="T66" s="2"/>
      <c r="U66" s="2"/>
      <c r="V66" s="2"/>
      <c r="W66" s="2"/>
      <c r="X66" s="2"/>
      <c r="Y66" s="2"/>
      <c r="Z66" s="2"/>
      <c r="AA66" s="6"/>
      <c r="AB66" s="12"/>
      <c r="AC66" s="13"/>
      <c r="AE66" s="13"/>
      <c r="AF66" s="13"/>
      <c r="AG66" s="2"/>
      <c r="AH66" s="2"/>
      <c r="AI66" s="13"/>
      <c r="AJ66" s="14"/>
      <c r="AK66" s="2"/>
      <c r="AL66" s="2"/>
      <c r="AM66" s="7"/>
      <c r="AO66" s="20"/>
    </row>
    <row r="67" spans="1:41">
      <c r="A67" s="1"/>
      <c r="B67" s="2"/>
      <c r="C67" s="2"/>
      <c r="D67" s="2"/>
      <c r="E67" s="2"/>
      <c r="F67" s="2"/>
      <c r="G67" s="9"/>
      <c r="H67"/>
      <c r="I67"/>
      <c r="J67" s="1"/>
      <c r="K67" s="2"/>
      <c r="L67" s="43"/>
      <c r="M67" s="43"/>
      <c r="N67" s="43"/>
      <c r="O67" s="43"/>
      <c r="P67" s="4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  <c r="AC67" s="13"/>
      <c r="AE67" s="13"/>
      <c r="AF67" s="13"/>
      <c r="AG67" s="2"/>
      <c r="AH67" s="2"/>
      <c r="AI67" s="13"/>
      <c r="AJ67" s="13"/>
      <c r="AK67" s="15"/>
      <c r="AL67" s="2"/>
      <c r="AM67" s="7"/>
      <c r="AO67" s="20"/>
    </row>
    <row r="68" spans="1:41">
      <c r="A68" s="1"/>
      <c r="B68" s="2"/>
      <c r="C68" s="2"/>
      <c r="D68" s="2"/>
      <c r="E68" s="2"/>
      <c r="F68" s="2"/>
      <c r="G68" s="9"/>
      <c r="H68"/>
      <c r="I68"/>
      <c r="J68" s="1"/>
      <c r="K68" s="2"/>
      <c r="L68" s="43"/>
      <c r="M68" s="43"/>
      <c r="N68" s="43"/>
      <c r="O68" s="43"/>
      <c r="P68" s="4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  <c r="AC68" s="13"/>
      <c r="AE68" s="13"/>
      <c r="AF68" s="13"/>
      <c r="AG68" s="2"/>
      <c r="AH68" s="2"/>
      <c r="AI68" s="13"/>
      <c r="AJ68" s="14"/>
      <c r="AK68" s="16"/>
      <c r="AL68" s="2"/>
      <c r="AM68" s="7"/>
      <c r="AO68" s="20"/>
    </row>
  </sheetData>
  <autoFilter ref="AN1:AN68" xr:uid="{8B8DA65C-2000-420F-9BEC-4FD4DA4CF1AD}"/>
  <conditionalFormatting sqref="U64">
    <cfRule type="duplicateValues" dxfId="18" priority="1388"/>
  </conditionalFormatting>
  <conditionalFormatting sqref="U65">
    <cfRule type="duplicateValues" dxfId="17" priority="1372"/>
  </conditionalFormatting>
  <conditionalFormatting sqref="U66">
    <cfRule type="duplicateValues" dxfId="16" priority="1356"/>
  </conditionalFormatting>
  <conditionalFormatting sqref="U67">
    <cfRule type="duplicateValues" dxfId="15" priority="1340"/>
  </conditionalFormatting>
  <conditionalFormatting sqref="U68">
    <cfRule type="duplicateValues" dxfId="14" priority="1318"/>
  </conditionalFormatting>
  <conditionalFormatting sqref="AD24:AD47">
    <cfRule type="containsText" dxfId="13" priority="9" operator="containsText" text="withdrawn">
      <formula>NOT(ISERROR(SEARCH("withdrawn",AD24)))</formula>
    </cfRule>
    <cfRule type="containsText" dxfId="12" priority="10" operator="containsText" text="Offer Negotiation">
      <formula>NOT(ISERROR(SEARCH("Offer Negotiation",AD24)))</formula>
    </cfRule>
    <cfRule type="containsText" dxfId="11" priority="11" operator="containsText" text="Offered">
      <formula>NOT(ISERROR(SEARCH("Offered",AD24)))</formula>
    </cfRule>
    <cfRule type="containsText" dxfId="10" priority="12" operator="containsText" text="Offer Accepted">
      <formula>NOT(ISERROR(SEARCH("Offer Accepted",AD24)))</formula>
    </cfRule>
    <cfRule type="containsText" dxfId="9" priority="13" operator="containsText" text="Offer Decline">
      <formula>NOT(ISERROR(SEARCH("Offer Decline",AD24)))</formula>
    </cfRule>
    <cfRule type="containsText" dxfId="8" priority="14" operator="containsText" text="Offer Hold">
      <formula>NOT(ISERROR(SEARCH("Offer Hold",AD24)))</formula>
    </cfRule>
  </conditionalFormatting>
  <conditionalFormatting sqref="U24:U47">
    <cfRule type="duplicateValues" dxfId="7" priority="8"/>
  </conditionalFormatting>
  <conditionalFormatting sqref="U24:U47">
    <cfRule type="duplicateValues" dxfId="6" priority="7"/>
  </conditionalFormatting>
  <conditionalFormatting sqref="AD48:AD63">
    <cfRule type="containsText" dxfId="5" priority="1" operator="containsText" text="withdrawn">
      <formula>NOT(ISERROR(SEARCH("withdrawn",AD48)))</formula>
    </cfRule>
    <cfRule type="containsText" dxfId="4" priority="2" operator="containsText" text="Offer Negotiation">
      <formula>NOT(ISERROR(SEARCH("Offer Negotiation",AD48)))</formula>
    </cfRule>
    <cfRule type="containsText" dxfId="3" priority="3" operator="containsText" text="Offered">
      <formula>NOT(ISERROR(SEARCH("Offered",AD48)))</formula>
    </cfRule>
    <cfRule type="containsText" dxfId="2" priority="4" operator="containsText" text="Offer Accepted">
      <formula>NOT(ISERROR(SEARCH("Offer Accepted",AD48)))</formula>
    </cfRule>
    <cfRule type="containsText" dxfId="1" priority="5" operator="containsText" text="Offer Decline">
      <formula>NOT(ISERROR(SEARCH("Offer Decline",AD48)))</formula>
    </cfRule>
    <cfRule type="containsText" dxfId="0" priority="6" operator="containsText" text="Offer Hold">
      <formula>NOT(ISERROR(SEARCH("Offer Hold",AD48)))</formula>
    </cfRule>
  </conditionalFormatting>
  <dataValidations count="2">
    <dataValidation type="list" allowBlank="1" showInputMessage="1" showErrorMessage="1" sqref="F67 F64:F65" xr:uid="{5FAFB1AC-BE66-49B6-B012-0912C4794CA2}">
      <formula1>#REF!</formula1>
    </dataValidation>
    <dataValidation type="list" allowBlank="1" showInputMessage="1" showErrorMessage="1" sqref="F24:F47" xr:uid="{3758AC81-729D-4AE7-A9E0-723D6C2A3930}">
      <formula1>#REF!</formula1>
    </dataValidation>
  </dataValidations>
  <hyperlinks>
    <hyperlink ref="R2" r:id="rId1" display="mailto:sujeetroy007@gmail.com" xr:uid="{FFBC4753-D8EC-4D4F-9340-B722F203EFE9}"/>
    <hyperlink ref="R3" r:id="rId2" display="mailto:sharma.ankit181092@gmail.com" xr:uid="{7AC1029A-009B-4D3C-9498-5E9C9E1E6B78}"/>
    <hyperlink ref="R4" r:id="rId3" display="mailto:singhpalashish450@gmail.com" xr:uid="{ED73982A-14B9-46CC-A93A-54AA39CF2490}"/>
    <hyperlink ref="R5" r:id="rId4" display="mailto:anilmathpal96@gmail.com" xr:uid="{E57A34EB-064C-4586-80A7-9C93C4545FCC}"/>
    <hyperlink ref="R6" r:id="rId5" display="mailto:saurav.nnn023@gmail.com" xr:uid="{2CB5FA78-052C-4644-A408-1F60EE4E3E69}"/>
    <hyperlink ref="R7" r:id="rId6" display="mailto:c@gmail.com" xr:uid="{B02176A2-247A-4EDD-A1F6-B7E972A81166}"/>
    <hyperlink ref="R8" r:id="rId7" display="mailto:imranhussain3i@gmail.com" xr:uid="{88B85BE4-81A7-4054-A251-02185641A57B}"/>
    <hyperlink ref="R9" r:id="rId8" display="mailto:422.ashish@gmail.com" xr:uid="{DFB855B9-DE3B-4EBE-B34B-23DD89A64675}"/>
    <hyperlink ref="R10" r:id="rId9" display="mailto:ripankamboj@gmail.com" xr:uid="{71E54C94-1EBC-4478-8E20-4D383BC0546B}"/>
    <hyperlink ref="R11" r:id="rId10" display="mailto:praveen3octo@gmail.com" xr:uid="{77016C20-E15F-490E-B988-96267387289B}"/>
    <hyperlink ref="R12" r:id="rId11" display="mailto:abhishekthis100@gmail.com" xr:uid="{88E8E0D2-11C4-412C-AA1A-8152F483263B}"/>
    <hyperlink ref="R13" r:id="rId12" display="mailto:vnod668@gmail.com" xr:uid="{F3EB60FB-4CA7-4063-AA0E-0522A591CD54}"/>
    <hyperlink ref="R14" r:id="rId13" display="mailto:smeher00@gmail.com" xr:uid="{F8AD3A5B-FE33-42F3-B809-1E67E8C33A92}"/>
    <hyperlink ref="R15" r:id="rId14" display="mailto:parassoni95@gmail.com" xr:uid="{5B38694F-CE80-47D8-B066-CA2D263DECCE}"/>
    <hyperlink ref="R16" r:id="rId15" display="mailto:harikrishna.chitteti@gmail.com" xr:uid="{2659DDC8-16D0-4813-8C1F-E11132210BF1}"/>
    <hyperlink ref="R17" r:id="rId16" display="mailto:1985kumarankit@gmail.com" xr:uid="{A857BA53-7B9E-4DAE-AFD0-2D389C5E35F4}"/>
    <hyperlink ref="R18" r:id="rId17" display="mailto:cvats007@gmail.com" xr:uid="{05C01FFE-3EE4-4C29-A6D3-91CABE6D7A9E}"/>
    <hyperlink ref="R19" r:id="rId18" display="mailto:shivakumar.lankala@gmail.com" xr:uid="{6D63244E-EFFD-48E9-9111-2B4FC45BCB3E}"/>
    <hyperlink ref="R20" r:id="rId19" display="mailto:vira1943@yahoo.com" xr:uid="{9B1368F7-33D5-4DB1-B3AA-43686C5E80E1}"/>
    <hyperlink ref="R21" r:id="rId20" display="mailto:sahil8529@gmail.com" xr:uid="{70C4BC2B-3253-40B4-86FA-AC5B5F2D645E}"/>
    <hyperlink ref="R22" r:id="rId21" display="mailto:nitinrathour90@gmail.com" xr:uid="{D38295D9-C8D6-4BB1-ACEF-0510582FD25E}"/>
    <hyperlink ref="R23" r:id="rId22" display="mailto:contactsanjoy84@gmail.com" xr:uid="{938FFF96-56CA-414D-AFEB-F630D6B5F55A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2021-08-06T09:33:16Z</dcterms:modified>
</cp:coreProperties>
</file>