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E2FBCC-A4EB-43AE-8118-284D376CFE0C}" xr6:coauthVersionLast="47" xr6:coauthVersionMax="47" xr10:uidLastSave="{00000000-0000-0000-0000-000000000000}"/>
  <bookViews>
    <workbookView xWindow="-120" yWindow="-120" windowWidth="20730" windowHeight="11160" xr2:uid="{091131FD-69A3-4211-AF1A-1FFC45CF23AC}"/>
  </bookViews>
  <sheets>
    <sheet name="Sheet1" sheetId="1" r:id="rId1"/>
  </sheets>
  <definedNames>
    <definedName name="_xlnm._FilterDatabase" localSheetId="0" hidden="1">Sheet1!$AH$1:$AH$25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J2" i="1"/>
  <c r="AI2" i="1"/>
  <c r="AL2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I3" i="1"/>
  <c r="AL3" i="1" s="1"/>
  <c r="AI4" i="1"/>
  <c r="AL4" i="1" s="1"/>
  <c r="AI5" i="1"/>
  <c r="AL5" i="1" s="1"/>
  <c r="AI6" i="1"/>
  <c r="AL6" i="1" s="1"/>
  <c r="AI7" i="1"/>
  <c r="AL7" i="1" s="1"/>
  <c r="AI8" i="1"/>
  <c r="AL8" i="1" s="1"/>
  <c r="AI9" i="1"/>
  <c r="AL9" i="1" s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L16" i="1" s="1"/>
  <c r="AI17" i="1"/>
  <c r="AL17" i="1" s="1"/>
  <c r="AI18" i="1"/>
  <c r="AL18" i="1" s="1"/>
  <c r="AI19" i="1"/>
  <c r="AL19" i="1" s="1"/>
  <c r="AI20" i="1"/>
  <c r="AL20" i="1" s="1"/>
  <c r="AI21" i="1"/>
  <c r="AL21" i="1" s="1"/>
  <c r="AI22" i="1"/>
  <c r="AL22" i="1" s="1"/>
  <c r="AI23" i="1"/>
  <c r="AL23" i="1" s="1"/>
  <c r="AI24" i="1"/>
  <c r="AL24" i="1" s="1"/>
  <c r="AI25" i="1"/>
  <c r="AL25" i="1" s="1"/>
</calcChain>
</file>

<file path=xl/sharedStrings.xml><?xml version="1.0" encoding="utf-8"?>
<sst xmlns="http://schemas.openxmlformats.org/spreadsheetml/2006/main" count="412" uniqueCount="199">
  <si>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</si>
  <si>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</si>
  <si>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</si>
  <si>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</si>
  <si>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</si>
  <si>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</si>
  <si>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</si>
  <si>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</si>
  <si>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</si>
  <si>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</si>
  <si>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</si>
  <si>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</si>
  <si>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</si>
  <si>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</si>
  <si>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</si>
  <si>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</si>
  <si>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</si>
  <si>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</si>
  <si>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</si>
  <si>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</si>
  <si>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</si>
  <si>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</si>
  <si>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</si>
  <si>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</si>
  <si>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</si>
  <si>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</si>
  <si>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</si>
  <si>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</si>
  <si>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</si>
  <si>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</si>
  <si>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</si>
  <si>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</si>
  <si>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</si>
  <si>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</si>
  <si>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Jasmeen</t>
  </si>
  <si>
    <t>Manpreet</t>
  </si>
  <si>
    <t xml:space="preserve">Bottomline </t>
  </si>
  <si>
    <t>Sanghamitra Barua</t>
  </si>
  <si>
    <t>Naukri</t>
  </si>
  <si>
    <t>Machine learning</t>
  </si>
  <si>
    <t>Data Scientist</t>
  </si>
  <si>
    <t>Technology</t>
  </si>
  <si>
    <t>Bangalore</t>
  </si>
  <si>
    <t>Divyansh Jain</t>
  </si>
  <si>
    <t>Red Hat</t>
  </si>
  <si>
    <t>devdjain@hotmail.com</t>
  </si>
  <si>
    <t>Junior &lt;15LPA</t>
  </si>
  <si>
    <t>Offered</t>
  </si>
  <si>
    <t>Manpreet Kaur</t>
  </si>
  <si>
    <t>Data Science</t>
  </si>
  <si>
    <t>Scientist</t>
  </si>
  <si>
    <t>Shubham Mittal</t>
  </si>
  <si>
    <t>Ex – Lazada &amp; Ex-Groupon</t>
  </si>
  <si>
    <t>smsmittal14@gmail.com</t>
  </si>
  <si>
    <t>Senior &gt; 35LPA</t>
  </si>
  <si>
    <t>Rajat R Rahatgaonkar</t>
  </si>
  <si>
    <t>Quantiphi Analytics</t>
  </si>
  <si>
    <t>rrrajat111@gmail.com</t>
  </si>
  <si>
    <t>Deepa</t>
  </si>
  <si>
    <t>Engineering</t>
  </si>
  <si>
    <t>Director</t>
  </si>
  <si>
    <t>Rishi Kumar</t>
  </si>
  <si>
    <t>Edelweiss</t>
  </si>
  <si>
    <t>rishi02525@gmail.com</t>
  </si>
  <si>
    <t>Javascript</t>
  </si>
  <si>
    <t>UI Developer</t>
  </si>
  <si>
    <t>Anusha Bhat</t>
  </si>
  <si>
    <t>Neewee Analytics</t>
  </si>
  <si>
    <t>bhatanusha94@gmail.com</t>
  </si>
  <si>
    <t>Sanghamitra</t>
  </si>
  <si>
    <t>Java</t>
  </si>
  <si>
    <t>DOE</t>
  </si>
  <si>
    <t>Anil Kumar</t>
  </si>
  <si>
    <t>Amadeus Labs</t>
  </si>
  <si>
    <t>anilks.kr84@gmail.com</t>
  </si>
  <si>
    <t>Canditure Withdrwan</t>
  </si>
  <si>
    <t>Kanishk</t>
  </si>
  <si>
    <t>Sangamitra</t>
  </si>
  <si>
    <t>UI developer</t>
  </si>
  <si>
    <t>Bengaluru</t>
  </si>
  <si>
    <t>Shabiq Hussain Hazarika</t>
  </si>
  <si>
    <t>Unysis</t>
  </si>
  <si>
    <t>hazarika.shabiq@gmail.com</t>
  </si>
  <si>
    <t>Got better Opp.</t>
  </si>
  <si>
    <t>Data Analytics</t>
  </si>
  <si>
    <t>Shivam</t>
  </si>
  <si>
    <t>Reliance Industries</t>
  </si>
  <si>
    <t>shivam.runthala@outlook.com</t>
  </si>
  <si>
    <t>Devops+ aws</t>
  </si>
  <si>
    <t>Data Operations Engineer</t>
  </si>
  <si>
    <t>Sunil Yadav</t>
  </si>
  <si>
    <t>Opstree Solutions</t>
  </si>
  <si>
    <t>sunil23891yadav@gmail.com</t>
  </si>
  <si>
    <t>Java, Microservices, Cloud</t>
  </si>
  <si>
    <t>Sr. Engineering Manager</t>
  </si>
  <si>
    <t>Rajdeep Chatterjee</t>
  </si>
  <si>
    <t>Morgan Stanley</t>
  </si>
  <si>
    <t>rajdeep64@gmail.com</t>
  </si>
  <si>
    <t>Prateek</t>
  </si>
  <si>
    <t>Technical Manager</t>
  </si>
  <si>
    <t>Deepak Singh Bhadouriya</t>
  </si>
  <si>
    <t>TSYS</t>
  </si>
  <si>
    <t xml:space="preserve">deepak.rjit02@gmail.com                                                        </t>
  </si>
  <si>
    <t>Middle- 15LPA-35LPA</t>
  </si>
  <si>
    <t>Got Better Opp.</t>
  </si>
  <si>
    <t>Pune</t>
  </si>
  <si>
    <t>Pankaj</t>
  </si>
  <si>
    <t>Siemens</t>
  </si>
  <si>
    <t>11278.pp@gmail.com</t>
  </si>
  <si>
    <t>5+</t>
  </si>
  <si>
    <t>candidature withdrawn</t>
  </si>
  <si>
    <t>Avipsa</t>
  </si>
  <si>
    <t>Java Developer</t>
  </si>
  <si>
    <t>Senior System Engineer</t>
  </si>
  <si>
    <t>Ashwini.B</t>
  </si>
  <si>
    <t>Subex</t>
  </si>
  <si>
    <t>ashwinisonynayak@gmail.com</t>
  </si>
  <si>
    <t>Retained</t>
  </si>
  <si>
    <t>Automation, java, Rest API</t>
  </si>
  <si>
    <t>Sr QA Automation Engineer</t>
  </si>
  <si>
    <t>Subodh Kumar</t>
  </si>
  <si>
    <t>Harman Connected Services</t>
  </si>
  <si>
    <t>subodh.kumar9251@gmail.com</t>
  </si>
  <si>
    <t>DOJ extended from 22/02, DOJ changed to 24 from 23</t>
  </si>
  <si>
    <t>None</t>
  </si>
  <si>
    <t>Manoj</t>
  </si>
  <si>
    <t>Sagarika</t>
  </si>
  <si>
    <t>Product Manager</t>
  </si>
  <si>
    <t>Mumbai</t>
  </si>
  <si>
    <t>Shivam Dutt Sharma</t>
  </si>
  <si>
    <t>Cashify</t>
  </si>
  <si>
    <t>shivamdutt606@gmail.com</t>
  </si>
  <si>
    <t>Candidature withdrawn due to unavoidable family issues</t>
  </si>
  <si>
    <t>Says interested for Opp (Hoax call), DOJ not decided.</t>
  </si>
  <si>
    <t>Dot Net</t>
  </si>
  <si>
    <t>Dot Net Engineer</t>
  </si>
  <si>
    <t>Avantika Saini</t>
  </si>
  <si>
    <t>Tek Travel</t>
  </si>
  <si>
    <t>vedicexcellence@gmail.com</t>
  </si>
  <si>
    <t>Already Serving Notice</t>
  </si>
  <si>
    <t>Yes</t>
  </si>
  <si>
    <t>DOJ changed</t>
  </si>
  <si>
    <t>Amol Yadav</t>
  </si>
  <si>
    <t>Java- Full stack</t>
  </si>
  <si>
    <t>Trishik Motwani</t>
  </si>
  <si>
    <t>Accenture</t>
  </si>
  <si>
    <t>trishik.motwani2@gmail.com</t>
  </si>
  <si>
    <t>offer from TCS</t>
  </si>
  <si>
    <t>Not picking up calls</t>
  </si>
  <si>
    <t>Shruti</t>
  </si>
  <si>
    <t>Sagrika</t>
  </si>
  <si>
    <t>Debaditya Choudhury</t>
  </si>
  <si>
    <t>TCS Digital Interactive</t>
  </si>
  <si>
    <t>dchoudhury221194@gmail.com</t>
  </si>
  <si>
    <t>Tech Lead- Full stack</t>
  </si>
  <si>
    <t>Gautam Chatterjee</t>
  </si>
  <si>
    <t>Oracle</t>
  </si>
  <si>
    <t>gautamc.iter@gmail.com</t>
  </si>
  <si>
    <t>Tentative DOJ 4th or 5th March from 22 feb</t>
  </si>
  <si>
    <t>DOJ Extended</t>
  </si>
  <si>
    <t>Java Backend</t>
  </si>
  <si>
    <t>Software Engineer</t>
  </si>
  <si>
    <t>Rishabh Vijayvargiya</t>
  </si>
  <si>
    <t>Lumiq.ai</t>
  </si>
  <si>
    <t>rishabhvijayv@gmail.com</t>
  </si>
  <si>
    <t> 22-Feb-21</t>
  </si>
  <si>
    <t> Yes</t>
  </si>
  <si>
    <t>DOJ will change, end of april of may.</t>
  </si>
  <si>
    <t>Tanya</t>
  </si>
  <si>
    <t>SSE</t>
  </si>
  <si>
    <t>Staff Software Engineer</t>
  </si>
  <si>
    <t>Varun Kumar Singh</t>
  </si>
  <si>
    <t>CenturyLink</t>
  </si>
  <si>
    <t>varunsngh37@gmail.com</t>
  </si>
  <si>
    <t> tentative DOJ and LWD</t>
  </si>
  <si>
    <t>QA</t>
  </si>
  <si>
    <t>QA Automation Engineer</t>
  </si>
  <si>
    <t>Abhishek Kumar Rai</t>
  </si>
  <si>
    <t>Verifone</t>
  </si>
  <si>
    <t>akrai9016@gmail.com</t>
  </si>
  <si>
    <t xml:space="preserve">He is a Back-up resource, this week Bottomline has 4 joining on same role, he will be offered if any of those backout. </t>
  </si>
  <si>
    <t>Senior UI</t>
  </si>
  <si>
    <t>Abhinav Pandey</t>
  </si>
  <si>
    <t xml:space="preserve">Sapient Consulting </t>
  </si>
  <si>
    <t>abhinav.05.pandey@gmail.com</t>
  </si>
  <si>
    <t> 10-Mar-21</t>
  </si>
  <si>
    <t> Already serving notice period</t>
  </si>
  <si>
    <t xml:space="preserve">Flutter, Android </t>
  </si>
  <si>
    <t>Sr Mobile Developer</t>
  </si>
  <si>
    <t>Nikhil Soni</t>
  </si>
  <si>
    <t>Dell</t>
  </si>
  <si>
    <t>nikhilsonimlv@gmail.com</t>
  </si>
  <si>
    <t>Serving NP</t>
  </si>
  <si>
    <t>Positive Conversion</t>
  </si>
  <si>
    <t>Negative Conversion</t>
  </si>
  <si>
    <t>Joining Date</t>
  </si>
  <si>
    <t>Selection TAT</t>
  </si>
  <si>
    <t>Offer TAT</t>
  </si>
  <si>
    <t>Joining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</si>
</sst>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1" xfId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m.runthala@outlook.com" TargetMode="External"/><Relationship Id="rId13" Type="http://schemas.openxmlformats.org/officeDocument/2006/relationships/hyperlink" Target="mailto:ashwinisonynayak@gmail.com" TargetMode="External"/><Relationship Id="rId18" Type="http://schemas.openxmlformats.org/officeDocument/2006/relationships/hyperlink" Target="mailto:dchoudhury221194@gmail.com" TargetMode="External"/><Relationship Id="rId3" Type="http://schemas.openxmlformats.org/officeDocument/2006/relationships/hyperlink" Target="mailto:rrrajat111@gmail.com" TargetMode="External"/><Relationship Id="rId21" Type="http://schemas.openxmlformats.org/officeDocument/2006/relationships/hyperlink" Target="mailto:varunsngh37@gmail.com" TargetMode="External"/><Relationship Id="rId7" Type="http://schemas.openxmlformats.org/officeDocument/2006/relationships/hyperlink" Target="mailto:hazarika.shabiq@gmail.com" TargetMode="External"/><Relationship Id="rId12" Type="http://schemas.openxmlformats.org/officeDocument/2006/relationships/hyperlink" Target="mailto:11278.pp@gmail.com" TargetMode="External"/><Relationship Id="rId17" Type="http://schemas.openxmlformats.org/officeDocument/2006/relationships/hyperlink" Target="mailto:trishik.motwani2@gmail.com" TargetMode="External"/><Relationship Id="rId2" Type="http://schemas.openxmlformats.org/officeDocument/2006/relationships/hyperlink" Target="mailto:smsmittal14@gmail.com" TargetMode="External"/><Relationship Id="rId16" Type="http://schemas.openxmlformats.org/officeDocument/2006/relationships/hyperlink" Target="mailto:vedicexcellence@gmail.com" TargetMode="External"/><Relationship Id="rId20" Type="http://schemas.openxmlformats.org/officeDocument/2006/relationships/hyperlink" Target="mailto:rishabhvijayv@gmail.com" TargetMode="External"/><Relationship Id="rId1" Type="http://schemas.openxmlformats.org/officeDocument/2006/relationships/hyperlink" Target="mailto:devdjain@hotmail.com" TargetMode="External"/><Relationship Id="rId6" Type="http://schemas.openxmlformats.org/officeDocument/2006/relationships/hyperlink" Target="mailto:anilks.kr84@gmail.com" TargetMode="External"/><Relationship Id="rId11" Type="http://schemas.openxmlformats.org/officeDocument/2006/relationships/hyperlink" Target="mailto:deepak.rjit02@gmail.com" TargetMode="External"/><Relationship Id="rId24" Type="http://schemas.openxmlformats.org/officeDocument/2006/relationships/hyperlink" Target="mailto:nikhilsonimlv@gmail.com" TargetMode="External"/><Relationship Id="rId5" Type="http://schemas.openxmlformats.org/officeDocument/2006/relationships/hyperlink" Target="mailto:bhatanusha94@gmail.com" TargetMode="External"/><Relationship Id="rId15" Type="http://schemas.openxmlformats.org/officeDocument/2006/relationships/hyperlink" Target="mailto:shivamdutt606@gmail.com" TargetMode="External"/><Relationship Id="rId23" Type="http://schemas.openxmlformats.org/officeDocument/2006/relationships/hyperlink" Target="mailto:abhinav.05.pandey@gmail.com" TargetMode="External"/><Relationship Id="rId10" Type="http://schemas.openxmlformats.org/officeDocument/2006/relationships/hyperlink" Target="mailto:rajdeep64@gmail.com" TargetMode="External"/><Relationship Id="rId19" Type="http://schemas.openxmlformats.org/officeDocument/2006/relationships/hyperlink" Target="mailto:gautamc.iter@gmail.com" TargetMode="External"/><Relationship Id="rId4" Type="http://schemas.openxmlformats.org/officeDocument/2006/relationships/hyperlink" Target="mailto:rishi02525@gmail.com" TargetMode="External"/><Relationship Id="rId9" Type="http://schemas.openxmlformats.org/officeDocument/2006/relationships/hyperlink" Target="mailto:sunil23891yadav@gmail.com" TargetMode="External"/><Relationship Id="rId14" Type="http://schemas.openxmlformats.org/officeDocument/2006/relationships/hyperlink" Target="mailto:subodh.kumar9251@gmail.com" TargetMode="External"/><Relationship Id="rId22" Type="http://schemas.openxmlformats.org/officeDocument/2006/relationships/hyperlink" Target="mailto:akrai9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B399-9F8D-4B82-962F-C541A8A548D7}">
  <dimension ref="A1:AL25"/>
  <sheetViews>
    <sheetView tabSelected="1" topLeftCell="V1" workbookViewId="0">
      <selection activeCell="AG30" sqref="AG30"/>
    </sheetView>
  </sheetViews>
  <sheetFormatPr defaultRowHeight="15"/>
  <cols>
    <col min="7" max="7" width="10.140625" bestFit="1" customWidth="1"/>
    <col min="14" max="14" width="12.140625" customWidth="1"/>
    <col min="30" max="30" width="10.7109375" customWidth="1"/>
    <col min="32" max="32" width="14.42578125" customWidth="1"/>
    <col min="33" max="33" width="21.28515625" style="20" customWidth="1"/>
    <col min="34" max="34" width="13.42578125" customWidth="1"/>
    <col min="35" max="35" width="10.140625" style="20" customWidth="1"/>
    <col min="36" max="37" width="10.42578125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18" t="s">
        <v>32</v>
      </c>
      <c r="AH1" s="14" t="s">
        <v>33</v>
      </c>
      <c r="AI1" s="15" t="s">
        <v>195</v>
      </c>
      <c r="AJ1" s="16" t="s">
        <v>196</v>
      </c>
      <c r="AK1" s="16" t="s">
        <v>197</v>
      </c>
      <c r="AL1" s="17" t="s">
        <v>198</v>
      </c>
    </row>
    <row r="2" spans="1:38">
      <c r="A2" s="6">
        <v>59</v>
      </c>
      <c r="B2" s="6" t="s">
        <v>34</v>
      </c>
      <c r="C2" s="6" t="s">
        <v>35</v>
      </c>
      <c r="D2" s="7" t="s">
        <v>36</v>
      </c>
      <c r="E2" s="7" t="s">
        <v>37</v>
      </c>
      <c r="F2" s="6" t="s">
        <v>38</v>
      </c>
      <c r="G2" s="8">
        <v>44019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44</v>
      </c>
      <c r="N2" s="7">
        <v>9654404440</v>
      </c>
      <c r="O2" s="9" t="s">
        <v>45</v>
      </c>
      <c r="P2" s="7">
        <v>2.1</v>
      </c>
      <c r="Q2" s="7">
        <v>30</v>
      </c>
      <c r="R2" s="7">
        <v>1350000</v>
      </c>
      <c r="S2" s="7">
        <v>2300000</v>
      </c>
      <c r="T2" s="7">
        <v>161000</v>
      </c>
      <c r="U2" s="7" t="s">
        <v>46</v>
      </c>
      <c r="V2" s="8">
        <v>44041</v>
      </c>
      <c r="W2" s="8">
        <v>44047</v>
      </c>
      <c r="X2" s="10" t="s">
        <v>47</v>
      </c>
      <c r="Y2" s="7"/>
      <c r="Z2" s="7"/>
      <c r="AA2" s="7"/>
      <c r="AB2" s="7"/>
      <c r="AC2" s="7"/>
      <c r="AD2" s="7"/>
      <c r="AE2" s="7"/>
      <c r="AF2" s="7"/>
      <c r="AG2" s="19">
        <v>44082</v>
      </c>
      <c r="AH2" t="s">
        <v>193</v>
      </c>
      <c r="AI2" s="20">
        <f>IF(AH2="Negative Conversion","NA",(IF(AH2="Pending Conversion","NA",(IF(AH2="Positive Conversion", AG2)))))</f>
        <v>44082</v>
      </c>
      <c r="AJ2">
        <f>V2-G2</f>
        <v>22</v>
      </c>
      <c r="AK2">
        <f>IF(X2="Negative Conversion", "NA",W2-V2)</f>
        <v>6</v>
      </c>
      <c r="AL2">
        <f>IF(AI2="NA", "NA", AI2-W2)</f>
        <v>35</v>
      </c>
    </row>
    <row r="3" spans="1:38">
      <c r="A3" s="6">
        <v>90</v>
      </c>
      <c r="B3" s="6" t="s">
        <v>48</v>
      </c>
      <c r="C3" s="6" t="s">
        <v>35</v>
      </c>
      <c r="D3" s="7" t="s">
        <v>36</v>
      </c>
      <c r="E3" s="7" t="s">
        <v>36</v>
      </c>
      <c r="F3" s="6" t="s">
        <v>38</v>
      </c>
      <c r="G3" s="8">
        <v>44021</v>
      </c>
      <c r="H3" s="7" t="s">
        <v>49</v>
      </c>
      <c r="I3" s="7" t="s">
        <v>50</v>
      </c>
      <c r="J3" s="6" t="s">
        <v>41</v>
      </c>
      <c r="K3" s="7" t="s">
        <v>42</v>
      </c>
      <c r="L3" s="7" t="s">
        <v>51</v>
      </c>
      <c r="M3" s="7" t="s">
        <v>52</v>
      </c>
      <c r="N3" s="7">
        <v>9600535164</v>
      </c>
      <c r="O3" s="9" t="s">
        <v>53</v>
      </c>
      <c r="P3" s="7">
        <v>0</v>
      </c>
      <c r="Q3" s="7">
        <v>7</v>
      </c>
      <c r="R3" s="7">
        <v>4000000</v>
      </c>
      <c r="S3" s="7">
        <v>4500000</v>
      </c>
      <c r="T3" s="7">
        <v>315000</v>
      </c>
      <c r="U3" s="7" t="s">
        <v>54</v>
      </c>
      <c r="V3" s="8">
        <v>44068</v>
      </c>
      <c r="W3" s="8">
        <v>44069</v>
      </c>
      <c r="X3" s="10" t="s">
        <v>47</v>
      </c>
      <c r="Y3" s="7"/>
      <c r="Z3" s="7"/>
      <c r="AA3" s="7"/>
      <c r="AB3" s="7"/>
      <c r="AC3" s="7"/>
      <c r="AD3" s="7"/>
      <c r="AE3" s="7"/>
      <c r="AF3" s="7"/>
      <c r="AG3" s="19">
        <v>44081</v>
      </c>
      <c r="AH3" t="s">
        <v>193</v>
      </c>
      <c r="AI3" s="20">
        <f t="shared" ref="AI3:AI25" si="0">IF(AH3="Negative Conversion","NA",(IF(AH3="Pending Conversion","NA",(IF(AH3="Positive Conversion", AG3)))))</f>
        <v>44081</v>
      </c>
      <c r="AJ3">
        <f t="shared" ref="AJ3:AJ25" si="1">V3-G3</f>
        <v>47</v>
      </c>
      <c r="AK3">
        <f t="shared" ref="AK3:AK25" si="2">IF(X3="Negative Conversion", "NA",W3-V3)</f>
        <v>1</v>
      </c>
      <c r="AL3">
        <f t="shared" ref="AL3:AL25" si="3">IF(AI3="NA", "NA", AI3-W3)</f>
        <v>12</v>
      </c>
    </row>
    <row r="4" spans="1:38">
      <c r="A4" s="6">
        <v>101</v>
      </c>
      <c r="B4" s="6" t="s">
        <v>48</v>
      </c>
      <c r="C4" s="6" t="s">
        <v>35</v>
      </c>
      <c r="D4" s="7" t="s">
        <v>36</v>
      </c>
      <c r="E4" s="7" t="s">
        <v>37</v>
      </c>
      <c r="F4" s="6" t="s">
        <v>38</v>
      </c>
      <c r="G4" s="8">
        <v>44041</v>
      </c>
      <c r="H4" s="7" t="s">
        <v>59</v>
      </c>
      <c r="I4" s="7" t="s">
        <v>60</v>
      </c>
      <c r="J4" s="6" t="s">
        <v>41</v>
      </c>
      <c r="K4" s="7" t="s">
        <v>42</v>
      </c>
      <c r="L4" s="7" t="s">
        <v>55</v>
      </c>
      <c r="M4" s="7" t="s">
        <v>56</v>
      </c>
      <c r="N4" s="7">
        <v>9660253235</v>
      </c>
      <c r="O4" s="9" t="s">
        <v>57</v>
      </c>
      <c r="P4" s="7">
        <v>4</v>
      </c>
      <c r="Q4" s="7">
        <v>60</v>
      </c>
      <c r="R4" s="7">
        <v>1180000</v>
      </c>
      <c r="S4" s="7">
        <v>2000000</v>
      </c>
      <c r="T4" s="7">
        <v>140000</v>
      </c>
      <c r="U4" s="7" t="s">
        <v>46</v>
      </c>
      <c r="V4" s="8">
        <v>44092</v>
      </c>
      <c r="W4" s="8">
        <v>44096</v>
      </c>
      <c r="X4" s="10" t="s">
        <v>47</v>
      </c>
      <c r="Y4" s="7"/>
      <c r="Z4" s="7"/>
      <c r="AA4" s="7"/>
      <c r="AB4" s="7"/>
      <c r="AC4" s="7"/>
      <c r="AD4" s="8">
        <v>44142</v>
      </c>
      <c r="AE4" s="7"/>
      <c r="AF4" s="7"/>
      <c r="AG4" s="19">
        <v>44144</v>
      </c>
      <c r="AH4" t="s">
        <v>193</v>
      </c>
      <c r="AI4" s="20">
        <f t="shared" si="0"/>
        <v>44144</v>
      </c>
      <c r="AJ4">
        <f t="shared" si="1"/>
        <v>51</v>
      </c>
      <c r="AK4">
        <f t="shared" si="2"/>
        <v>4</v>
      </c>
      <c r="AL4">
        <f t="shared" si="3"/>
        <v>48</v>
      </c>
    </row>
    <row r="5" spans="1:38">
      <c r="A5" s="6">
        <v>103</v>
      </c>
      <c r="B5" s="7" t="s">
        <v>58</v>
      </c>
      <c r="C5" s="6" t="s">
        <v>35</v>
      </c>
      <c r="D5" s="7" t="s">
        <v>36</v>
      </c>
      <c r="E5" s="7" t="s">
        <v>37</v>
      </c>
      <c r="F5" s="6" t="s">
        <v>38</v>
      </c>
      <c r="G5" s="8">
        <v>44062</v>
      </c>
      <c r="H5" s="7" t="s">
        <v>64</v>
      </c>
      <c r="I5" s="7" t="s">
        <v>65</v>
      </c>
      <c r="J5" s="6" t="s">
        <v>41</v>
      </c>
      <c r="K5" s="7" t="s">
        <v>42</v>
      </c>
      <c r="L5" s="7" t="s">
        <v>61</v>
      </c>
      <c r="M5" s="7" t="s">
        <v>62</v>
      </c>
      <c r="N5" s="7">
        <v>8879618152</v>
      </c>
      <c r="O5" s="9" t="s">
        <v>63</v>
      </c>
      <c r="P5" s="7">
        <v>13</v>
      </c>
      <c r="Q5" s="7">
        <v>60</v>
      </c>
      <c r="R5" s="7">
        <v>5000000</v>
      </c>
      <c r="S5" s="7">
        <v>6700000</v>
      </c>
      <c r="T5" s="7">
        <v>469000</v>
      </c>
      <c r="U5" s="7" t="s">
        <v>54</v>
      </c>
      <c r="V5" s="8">
        <v>44095</v>
      </c>
      <c r="W5" s="8">
        <v>44097</v>
      </c>
      <c r="X5" s="10" t="s">
        <v>47</v>
      </c>
      <c r="Y5" s="7"/>
      <c r="Z5" s="7"/>
      <c r="AA5" s="7"/>
      <c r="AB5" s="7"/>
      <c r="AC5" s="7"/>
      <c r="AD5" s="7"/>
      <c r="AE5" s="7"/>
      <c r="AF5" s="7"/>
      <c r="AG5" s="19">
        <v>44178</v>
      </c>
      <c r="AH5" t="s">
        <v>194</v>
      </c>
      <c r="AI5" s="20" t="str">
        <f t="shared" si="0"/>
        <v>NA</v>
      </c>
      <c r="AJ5">
        <f t="shared" si="1"/>
        <v>33</v>
      </c>
      <c r="AK5">
        <f t="shared" si="2"/>
        <v>2</v>
      </c>
      <c r="AL5" t="str">
        <f t="shared" si="3"/>
        <v>NA</v>
      </c>
    </row>
    <row r="6" spans="1:38">
      <c r="A6" s="6">
        <v>104</v>
      </c>
      <c r="B6" s="6" t="s">
        <v>34</v>
      </c>
      <c r="C6" s="6" t="s">
        <v>35</v>
      </c>
      <c r="D6" s="7" t="s">
        <v>36</v>
      </c>
      <c r="E6" s="7" t="s">
        <v>37</v>
      </c>
      <c r="F6" s="6" t="s">
        <v>38</v>
      </c>
      <c r="G6" s="8">
        <v>44067</v>
      </c>
      <c r="H6" s="7" t="s">
        <v>70</v>
      </c>
      <c r="I6" s="7" t="s">
        <v>71</v>
      </c>
      <c r="J6" s="6" t="s">
        <v>41</v>
      </c>
      <c r="K6" s="7" t="s">
        <v>42</v>
      </c>
      <c r="L6" s="7" t="s">
        <v>66</v>
      </c>
      <c r="M6" s="7" t="s">
        <v>67</v>
      </c>
      <c r="N6" s="7">
        <v>9900331961</v>
      </c>
      <c r="O6" s="9" t="s">
        <v>68</v>
      </c>
      <c r="P6" s="7">
        <v>2.7</v>
      </c>
      <c r="Q6" s="7">
        <v>60</v>
      </c>
      <c r="R6" s="7">
        <v>820000</v>
      </c>
      <c r="S6" s="7">
        <v>1500000</v>
      </c>
      <c r="T6" s="7">
        <v>105000</v>
      </c>
      <c r="U6" s="7" t="s">
        <v>46</v>
      </c>
      <c r="V6" s="8">
        <v>44095</v>
      </c>
      <c r="W6" s="8">
        <v>44099</v>
      </c>
      <c r="X6" s="10" t="s">
        <v>47</v>
      </c>
      <c r="Y6" s="7"/>
      <c r="Z6" s="8">
        <v>44102</v>
      </c>
      <c r="AA6" s="7"/>
      <c r="AB6" s="7"/>
      <c r="AC6" s="7"/>
      <c r="AD6" s="8">
        <v>44132</v>
      </c>
      <c r="AE6" s="7"/>
      <c r="AF6" s="7"/>
      <c r="AG6" s="19">
        <v>44169</v>
      </c>
      <c r="AH6" t="s">
        <v>193</v>
      </c>
      <c r="AI6" s="20">
        <f t="shared" si="0"/>
        <v>44169</v>
      </c>
      <c r="AJ6">
        <f t="shared" si="1"/>
        <v>28</v>
      </c>
      <c r="AK6">
        <f t="shared" si="2"/>
        <v>4</v>
      </c>
      <c r="AL6">
        <f t="shared" si="3"/>
        <v>70</v>
      </c>
    </row>
    <row r="7" spans="1:38">
      <c r="A7" s="6">
        <v>111</v>
      </c>
      <c r="B7" s="7" t="s">
        <v>48</v>
      </c>
      <c r="C7" s="7" t="s">
        <v>35</v>
      </c>
      <c r="D7" s="7" t="s">
        <v>36</v>
      </c>
      <c r="E7" s="7" t="s">
        <v>69</v>
      </c>
      <c r="F7" s="6" t="s">
        <v>38</v>
      </c>
      <c r="G7" s="8">
        <v>44062</v>
      </c>
      <c r="H7" s="7" t="s">
        <v>78</v>
      </c>
      <c r="I7" s="7" t="s">
        <v>84</v>
      </c>
      <c r="J7" s="6" t="s">
        <v>41</v>
      </c>
      <c r="K7" s="7" t="s">
        <v>42</v>
      </c>
      <c r="L7" s="7" t="s">
        <v>72</v>
      </c>
      <c r="M7" s="7" t="s">
        <v>73</v>
      </c>
      <c r="N7" s="7">
        <v>8310245413</v>
      </c>
      <c r="O7" s="9" t="s">
        <v>74</v>
      </c>
      <c r="P7" s="7">
        <v>12</v>
      </c>
      <c r="Q7" s="7">
        <v>15</v>
      </c>
      <c r="R7" s="7">
        <v>4000000</v>
      </c>
      <c r="S7" s="7"/>
      <c r="T7" s="7">
        <v>0</v>
      </c>
      <c r="U7" s="7" t="s">
        <v>54</v>
      </c>
      <c r="V7" s="8">
        <v>44102</v>
      </c>
      <c r="W7" s="7"/>
      <c r="X7" s="11" t="s">
        <v>194</v>
      </c>
      <c r="Y7" s="7"/>
      <c r="Z7" s="7"/>
      <c r="AA7" s="7"/>
      <c r="AB7" s="7"/>
      <c r="AC7" s="7"/>
      <c r="AD7" s="7"/>
      <c r="AE7" s="7" t="s">
        <v>75</v>
      </c>
      <c r="AF7" s="7"/>
      <c r="AG7" s="19"/>
      <c r="AI7" s="20" t="b">
        <f t="shared" si="0"/>
        <v>0</v>
      </c>
      <c r="AJ7">
        <f t="shared" si="1"/>
        <v>40</v>
      </c>
      <c r="AK7" t="str">
        <f t="shared" si="2"/>
        <v>NA</v>
      </c>
      <c r="AL7">
        <f t="shared" si="3"/>
        <v>0</v>
      </c>
    </row>
    <row r="8" spans="1:38">
      <c r="A8" s="6">
        <v>126</v>
      </c>
      <c r="B8" s="7" t="s">
        <v>76</v>
      </c>
      <c r="C8" s="7" t="s">
        <v>35</v>
      </c>
      <c r="D8" s="7" t="s">
        <v>36</v>
      </c>
      <c r="E8" s="7" t="s">
        <v>77</v>
      </c>
      <c r="F8" s="6" t="s">
        <v>38</v>
      </c>
      <c r="G8" s="8">
        <v>44103</v>
      </c>
      <c r="H8" s="7" t="s">
        <v>84</v>
      </c>
      <c r="I8" s="7" t="s">
        <v>89</v>
      </c>
      <c r="J8" s="6" t="s">
        <v>41</v>
      </c>
      <c r="K8" s="7" t="s">
        <v>79</v>
      </c>
      <c r="L8" s="7" t="s">
        <v>80</v>
      </c>
      <c r="M8" s="7" t="s">
        <v>81</v>
      </c>
      <c r="N8" s="7">
        <v>7259235558</v>
      </c>
      <c r="O8" s="9" t="s">
        <v>82</v>
      </c>
      <c r="P8" s="7">
        <v>4.3</v>
      </c>
      <c r="Q8" s="7">
        <v>15</v>
      </c>
      <c r="R8" s="7">
        <v>900000</v>
      </c>
      <c r="S8" s="7">
        <v>1572000</v>
      </c>
      <c r="T8" s="7">
        <v>110040</v>
      </c>
      <c r="U8" s="7" t="s">
        <v>46</v>
      </c>
      <c r="V8" s="8">
        <v>44116</v>
      </c>
      <c r="W8" s="8">
        <v>44118</v>
      </c>
      <c r="X8" s="10" t="s">
        <v>47</v>
      </c>
      <c r="Y8" s="7"/>
      <c r="Z8" s="7"/>
      <c r="AA8" s="7"/>
      <c r="AB8" s="7"/>
      <c r="AC8" s="7"/>
      <c r="AD8" s="7"/>
      <c r="AE8" s="7" t="s">
        <v>83</v>
      </c>
      <c r="AF8" s="7"/>
      <c r="AG8" s="19">
        <v>44142</v>
      </c>
      <c r="AH8" t="s">
        <v>194</v>
      </c>
      <c r="AI8" s="20" t="str">
        <f t="shared" si="0"/>
        <v>NA</v>
      </c>
      <c r="AJ8">
        <f t="shared" si="1"/>
        <v>13</v>
      </c>
      <c r="AK8">
        <f t="shared" si="2"/>
        <v>2</v>
      </c>
      <c r="AL8" t="str">
        <f t="shared" si="3"/>
        <v>NA</v>
      </c>
    </row>
    <row r="9" spans="1:38">
      <c r="A9" s="6">
        <v>134</v>
      </c>
      <c r="B9" s="7" t="s">
        <v>76</v>
      </c>
      <c r="C9" s="7" t="s">
        <v>35</v>
      </c>
      <c r="D9" s="7" t="s">
        <v>36</v>
      </c>
      <c r="E9" s="7" t="s">
        <v>77</v>
      </c>
      <c r="F9" s="6" t="s">
        <v>38</v>
      </c>
      <c r="G9" s="8">
        <v>44105</v>
      </c>
      <c r="H9" s="7" t="s">
        <v>88</v>
      </c>
      <c r="I9" s="7" t="s">
        <v>94</v>
      </c>
      <c r="J9" s="6" t="s">
        <v>41</v>
      </c>
      <c r="K9" s="7" t="s">
        <v>79</v>
      </c>
      <c r="L9" s="7" t="s">
        <v>85</v>
      </c>
      <c r="M9" s="7" t="s">
        <v>86</v>
      </c>
      <c r="N9" s="7">
        <v>8286746581</v>
      </c>
      <c r="O9" s="9" t="s">
        <v>87</v>
      </c>
      <c r="P9" s="7">
        <v>3.2</v>
      </c>
      <c r="Q9" s="7">
        <v>30</v>
      </c>
      <c r="R9" s="7">
        <v>800000</v>
      </c>
      <c r="S9" s="7">
        <v>1500000</v>
      </c>
      <c r="T9" s="7">
        <v>105000</v>
      </c>
      <c r="U9" s="7" t="s">
        <v>46</v>
      </c>
      <c r="V9" s="8">
        <v>44123</v>
      </c>
      <c r="W9" s="8">
        <v>44153</v>
      </c>
      <c r="X9" s="10" t="s">
        <v>47</v>
      </c>
      <c r="Y9" s="7"/>
      <c r="Z9" s="7"/>
      <c r="AA9" s="7"/>
      <c r="AB9" s="7"/>
      <c r="AC9" s="7"/>
      <c r="AD9" s="7"/>
      <c r="AE9" s="7"/>
      <c r="AF9" s="7"/>
      <c r="AG9" s="19">
        <v>44158</v>
      </c>
      <c r="AH9" t="s">
        <v>193</v>
      </c>
      <c r="AI9" s="20">
        <f t="shared" si="0"/>
        <v>44158</v>
      </c>
      <c r="AJ9">
        <f t="shared" si="1"/>
        <v>18</v>
      </c>
      <c r="AK9">
        <f t="shared" si="2"/>
        <v>30</v>
      </c>
      <c r="AL9">
        <f t="shared" si="3"/>
        <v>5</v>
      </c>
    </row>
    <row r="10" spans="1:38">
      <c r="A10" s="6">
        <v>145</v>
      </c>
      <c r="B10" s="7" t="s">
        <v>34</v>
      </c>
      <c r="C10" s="7" t="s">
        <v>35</v>
      </c>
      <c r="D10" s="7" t="s">
        <v>36</v>
      </c>
      <c r="E10" s="7" t="s">
        <v>69</v>
      </c>
      <c r="F10" s="6" t="s">
        <v>38</v>
      </c>
      <c r="G10" s="8">
        <v>44098</v>
      </c>
      <c r="H10" s="7" t="s">
        <v>93</v>
      </c>
      <c r="I10" s="7" t="s">
        <v>99</v>
      </c>
      <c r="J10" s="6" t="s">
        <v>41</v>
      </c>
      <c r="K10" s="7" t="s">
        <v>42</v>
      </c>
      <c r="L10" s="7" t="s">
        <v>90</v>
      </c>
      <c r="M10" s="7" t="s">
        <v>91</v>
      </c>
      <c r="N10" s="7">
        <v>9538675052</v>
      </c>
      <c r="O10" s="9" t="s">
        <v>92</v>
      </c>
      <c r="P10" s="7">
        <v>5.5</v>
      </c>
      <c r="Q10" s="7">
        <v>60</v>
      </c>
      <c r="R10" s="7">
        <v>1700000</v>
      </c>
      <c r="S10" s="7">
        <v>2700000</v>
      </c>
      <c r="T10" s="7">
        <v>189000</v>
      </c>
      <c r="U10" s="7" t="s">
        <v>46</v>
      </c>
      <c r="V10" s="8">
        <v>44131</v>
      </c>
      <c r="W10" s="8">
        <v>44134</v>
      </c>
      <c r="X10" s="10" t="s">
        <v>47</v>
      </c>
      <c r="Y10" s="7"/>
      <c r="Z10" s="8">
        <v>44135</v>
      </c>
      <c r="AA10" s="7"/>
      <c r="AB10" s="7"/>
      <c r="AC10" s="7"/>
      <c r="AD10" s="8">
        <v>44196</v>
      </c>
      <c r="AE10" s="7"/>
      <c r="AF10" s="7"/>
      <c r="AG10" s="19">
        <v>44200</v>
      </c>
      <c r="AH10" t="s">
        <v>193</v>
      </c>
      <c r="AI10" s="20">
        <f t="shared" si="0"/>
        <v>44200</v>
      </c>
      <c r="AJ10">
        <f t="shared" si="1"/>
        <v>33</v>
      </c>
      <c r="AK10">
        <f t="shared" si="2"/>
        <v>3</v>
      </c>
      <c r="AL10">
        <f t="shared" si="3"/>
        <v>66</v>
      </c>
    </row>
    <row r="11" spans="1:38">
      <c r="A11" s="6">
        <v>157</v>
      </c>
      <c r="B11" s="7" t="s">
        <v>48</v>
      </c>
      <c r="C11" s="7" t="s">
        <v>35</v>
      </c>
      <c r="D11" s="7" t="s">
        <v>36</v>
      </c>
      <c r="E11" s="7" t="s">
        <v>69</v>
      </c>
      <c r="F11" s="6" t="s">
        <v>38</v>
      </c>
      <c r="G11" s="8">
        <v>44131</v>
      </c>
      <c r="H11" s="7" t="s">
        <v>112</v>
      </c>
      <c r="I11" s="7" t="s">
        <v>113</v>
      </c>
      <c r="J11" s="6" t="s">
        <v>41</v>
      </c>
      <c r="K11" s="7" t="s">
        <v>42</v>
      </c>
      <c r="L11" s="7" t="s">
        <v>95</v>
      </c>
      <c r="M11" s="7" t="s">
        <v>96</v>
      </c>
      <c r="N11" s="7">
        <v>9538455038</v>
      </c>
      <c r="O11" s="9" t="s">
        <v>97</v>
      </c>
      <c r="P11" s="7">
        <v>13</v>
      </c>
      <c r="Q11" s="7">
        <v>90</v>
      </c>
      <c r="R11" s="7">
        <v>3950000</v>
      </c>
      <c r="S11" s="7"/>
      <c r="T11" s="7"/>
      <c r="U11" s="7" t="s">
        <v>54</v>
      </c>
      <c r="V11" s="8">
        <v>44141</v>
      </c>
      <c r="W11" s="7"/>
      <c r="X11" s="11" t="s">
        <v>194</v>
      </c>
      <c r="Y11" s="7"/>
      <c r="Z11" s="7"/>
      <c r="AA11" s="7"/>
      <c r="AB11" s="7"/>
      <c r="AC11" s="7"/>
      <c r="AD11" s="7"/>
      <c r="AE11" s="7"/>
      <c r="AF11" s="7"/>
      <c r="AG11" s="19"/>
      <c r="AI11" s="20" t="b">
        <f t="shared" si="0"/>
        <v>0</v>
      </c>
      <c r="AJ11">
        <f t="shared" si="1"/>
        <v>10</v>
      </c>
      <c r="AK11" t="str">
        <f t="shared" si="2"/>
        <v>NA</v>
      </c>
      <c r="AL11">
        <f t="shared" si="3"/>
        <v>0</v>
      </c>
    </row>
    <row r="12" spans="1:38">
      <c r="A12" s="6">
        <v>162</v>
      </c>
      <c r="B12" s="7" t="s">
        <v>98</v>
      </c>
      <c r="C12" s="7" t="s">
        <v>35</v>
      </c>
      <c r="D12" s="7" t="s">
        <v>36</v>
      </c>
      <c r="E12" s="7" t="s">
        <v>69</v>
      </c>
      <c r="F12" s="6" t="s">
        <v>38</v>
      </c>
      <c r="G12" s="8">
        <v>44125</v>
      </c>
      <c r="H12" s="7" t="s">
        <v>118</v>
      </c>
      <c r="I12" s="7" t="s">
        <v>119</v>
      </c>
      <c r="J12" s="6" t="s">
        <v>41</v>
      </c>
      <c r="K12" s="7" t="s">
        <v>42</v>
      </c>
      <c r="L12" s="7" t="s">
        <v>100</v>
      </c>
      <c r="M12" s="7" t="s">
        <v>101</v>
      </c>
      <c r="N12" s="7">
        <v>8448100832</v>
      </c>
      <c r="O12" s="9" t="s">
        <v>102</v>
      </c>
      <c r="P12" s="7">
        <v>9</v>
      </c>
      <c r="Q12" s="7">
        <v>30</v>
      </c>
      <c r="R12" s="7">
        <v>2600000</v>
      </c>
      <c r="S12" s="7">
        <v>3900000</v>
      </c>
      <c r="T12" s="7">
        <v>273000</v>
      </c>
      <c r="U12" s="7" t="s">
        <v>103</v>
      </c>
      <c r="V12" s="8">
        <v>44146</v>
      </c>
      <c r="W12" s="8">
        <v>44151</v>
      </c>
      <c r="X12" s="10" t="s">
        <v>47</v>
      </c>
      <c r="Y12" s="7"/>
      <c r="Z12" s="7"/>
      <c r="AA12" s="7"/>
      <c r="AB12" s="7"/>
      <c r="AC12" s="7"/>
      <c r="AD12" s="7"/>
      <c r="AE12" s="7" t="s">
        <v>104</v>
      </c>
      <c r="AF12" s="7"/>
      <c r="AG12" s="19">
        <v>44166</v>
      </c>
      <c r="AH12" t="s">
        <v>194</v>
      </c>
      <c r="AI12" s="20" t="str">
        <f t="shared" si="0"/>
        <v>NA</v>
      </c>
      <c r="AJ12">
        <f t="shared" si="1"/>
        <v>21</v>
      </c>
      <c r="AK12">
        <f t="shared" si="2"/>
        <v>5</v>
      </c>
      <c r="AL12" t="str">
        <f t="shared" si="3"/>
        <v>NA</v>
      </c>
    </row>
    <row r="13" spans="1:38">
      <c r="A13" s="6">
        <v>192</v>
      </c>
      <c r="B13" s="7" t="s">
        <v>76</v>
      </c>
      <c r="C13" s="7" t="s">
        <v>35</v>
      </c>
      <c r="D13" s="7" t="s">
        <v>36</v>
      </c>
      <c r="E13" s="7" t="s">
        <v>77</v>
      </c>
      <c r="F13" s="6" t="s">
        <v>38</v>
      </c>
      <c r="G13" s="8">
        <v>44144</v>
      </c>
      <c r="H13" s="7" t="s">
        <v>127</v>
      </c>
      <c r="I13" s="7" t="s">
        <v>127</v>
      </c>
      <c r="J13" s="6" t="s">
        <v>41</v>
      </c>
      <c r="K13" s="7" t="s">
        <v>105</v>
      </c>
      <c r="L13" s="7" t="s">
        <v>106</v>
      </c>
      <c r="M13" s="7" t="s">
        <v>107</v>
      </c>
      <c r="N13" s="7">
        <v>8149490520</v>
      </c>
      <c r="O13" s="12" t="s">
        <v>108</v>
      </c>
      <c r="P13" s="7" t="s">
        <v>109</v>
      </c>
      <c r="Q13" s="7">
        <v>40</v>
      </c>
      <c r="R13" s="7">
        <v>1120000</v>
      </c>
      <c r="S13" s="7">
        <v>2337000</v>
      </c>
      <c r="T13" s="7">
        <v>163590</v>
      </c>
      <c r="U13" s="7" t="s">
        <v>103</v>
      </c>
      <c r="V13" s="8">
        <v>44179</v>
      </c>
      <c r="W13" s="8">
        <v>44192</v>
      </c>
      <c r="X13" s="10" t="s">
        <v>47</v>
      </c>
      <c r="Y13" s="7"/>
      <c r="Z13" s="7"/>
      <c r="AA13" s="7"/>
      <c r="AB13" s="7"/>
      <c r="AC13" s="7"/>
      <c r="AD13" s="8">
        <v>44219</v>
      </c>
      <c r="AE13" s="7" t="s">
        <v>110</v>
      </c>
      <c r="AF13" s="7"/>
      <c r="AG13" s="19">
        <v>44221</v>
      </c>
      <c r="AH13" t="s">
        <v>194</v>
      </c>
      <c r="AI13" s="20" t="str">
        <f t="shared" si="0"/>
        <v>NA</v>
      </c>
      <c r="AJ13">
        <f t="shared" si="1"/>
        <v>35</v>
      </c>
      <c r="AK13">
        <f t="shared" si="2"/>
        <v>13</v>
      </c>
      <c r="AL13" t="str">
        <f t="shared" si="3"/>
        <v>NA</v>
      </c>
    </row>
    <row r="14" spans="1:38">
      <c r="A14" s="6">
        <v>198</v>
      </c>
      <c r="B14" s="7" t="s">
        <v>34</v>
      </c>
      <c r="C14" s="7" t="s">
        <v>35</v>
      </c>
      <c r="D14" s="7" t="s">
        <v>36</v>
      </c>
      <c r="E14" s="7" t="s">
        <v>111</v>
      </c>
      <c r="F14" s="6" t="s">
        <v>38</v>
      </c>
      <c r="G14" s="8">
        <v>44168</v>
      </c>
      <c r="H14" s="7" t="s">
        <v>134</v>
      </c>
      <c r="I14" s="7" t="s">
        <v>135</v>
      </c>
      <c r="J14" s="6" t="s">
        <v>41</v>
      </c>
      <c r="K14" s="7" t="s">
        <v>42</v>
      </c>
      <c r="L14" s="7" t="s">
        <v>114</v>
      </c>
      <c r="M14" s="7" t="s">
        <v>115</v>
      </c>
      <c r="N14" s="7">
        <v>9845691967</v>
      </c>
      <c r="O14" s="12" t="s">
        <v>116</v>
      </c>
      <c r="P14" s="7">
        <v>5.4</v>
      </c>
      <c r="Q14" s="7">
        <v>30</v>
      </c>
      <c r="R14" s="7">
        <v>1030000</v>
      </c>
      <c r="S14" s="7">
        <v>2200000</v>
      </c>
      <c r="T14" s="7">
        <v>154000</v>
      </c>
      <c r="U14" s="7" t="s">
        <v>103</v>
      </c>
      <c r="V14" s="8">
        <v>44181</v>
      </c>
      <c r="W14" s="8">
        <v>44186</v>
      </c>
      <c r="X14" s="10" t="s">
        <v>47</v>
      </c>
      <c r="Y14" s="7"/>
      <c r="Z14" s="7"/>
      <c r="AA14" s="7"/>
      <c r="AB14" s="7"/>
      <c r="AC14" s="7"/>
      <c r="AD14" s="8">
        <v>44216</v>
      </c>
      <c r="AE14" s="7" t="s">
        <v>117</v>
      </c>
      <c r="AF14" s="7"/>
      <c r="AG14" s="19">
        <v>44221</v>
      </c>
      <c r="AH14" t="s">
        <v>194</v>
      </c>
      <c r="AI14" s="20" t="str">
        <f t="shared" si="0"/>
        <v>NA</v>
      </c>
      <c r="AJ14">
        <f t="shared" si="1"/>
        <v>13</v>
      </c>
      <c r="AK14">
        <f t="shared" si="2"/>
        <v>5</v>
      </c>
      <c r="AL14" t="str">
        <f t="shared" si="3"/>
        <v>NA</v>
      </c>
    </row>
    <row r="15" spans="1:38">
      <c r="A15" s="6">
        <v>207</v>
      </c>
      <c r="B15" s="7" t="s">
        <v>34</v>
      </c>
      <c r="C15" s="7" t="s">
        <v>35</v>
      </c>
      <c r="D15" s="7" t="s">
        <v>36</v>
      </c>
      <c r="E15" s="7" t="s">
        <v>111</v>
      </c>
      <c r="F15" s="6" t="s">
        <v>38</v>
      </c>
      <c r="G15" s="8">
        <v>44179</v>
      </c>
      <c r="H15" s="7" t="s">
        <v>143</v>
      </c>
      <c r="I15" s="7" t="s">
        <v>143</v>
      </c>
      <c r="J15" s="6" t="s">
        <v>41</v>
      </c>
      <c r="K15" s="7" t="s">
        <v>42</v>
      </c>
      <c r="L15" s="7" t="s">
        <v>120</v>
      </c>
      <c r="M15" s="7" t="s">
        <v>121</v>
      </c>
      <c r="N15" s="7">
        <v>8093239980</v>
      </c>
      <c r="O15" s="12" t="s">
        <v>122</v>
      </c>
      <c r="P15" s="7">
        <v>4.3</v>
      </c>
      <c r="Q15" s="7">
        <v>90</v>
      </c>
      <c r="R15" s="7">
        <v>950000</v>
      </c>
      <c r="S15" s="7">
        <v>1730000</v>
      </c>
      <c r="T15" s="7">
        <v>121100</v>
      </c>
      <c r="U15" s="7" t="s">
        <v>103</v>
      </c>
      <c r="V15" s="8">
        <v>44183</v>
      </c>
      <c r="W15" s="8">
        <v>44186</v>
      </c>
      <c r="X15" s="10" t="s">
        <v>47</v>
      </c>
      <c r="Y15" s="8">
        <v>44186</v>
      </c>
      <c r="Z15" s="8">
        <v>44186</v>
      </c>
      <c r="AA15" s="7"/>
      <c r="AB15" s="7"/>
      <c r="AC15" s="7"/>
      <c r="AD15" s="8">
        <v>44277</v>
      </c>
      <c r="AE15" s="7" t="s">
        <v>123</v>
      </c>
      <c r="AF15" s="7" t="s">
        <v>124</v>
      </c>
      <c r="AG15" s="19">
        <v>44279</v>
      </c>
      <c r="AH15" t="s">
        <v>194</v>
      </c>
      <c r="AI15" s="20" t="str">
        <f t="shared" si="0"/>
        <v>NA</v>
      </c>
      <c r="AJ15">
        <f t="shared" si="1"/>
        <v>4</v>
      </c>
      <c r="AK15">
        <f t="shared" si="2"/>
        <v>3</v>
      </c>
      <c r="AL15" t="str">
        <f t="shared" si="3"/>
        <v>NA</v>
      </c>
    </row>
    <row r="16" spans="1:38">
      <c r="A16" s="6">
        <v>223</v>
      </c>
      <c r="B16" s="7" t="s">
        <v>125</v>
      </c>
      <c r="C16" s="7" t="s">
        <v>35</v>
      </c>
      <c r="D16" s="7" t="s">
        <v>36</v>
      </c>
      <c r="E16" s="7" t="s">
        <v>126</v>
      </c>
      <c r="F16" s="6" t="s">
        <v>38</v>
      </c>
      <c r="G16" s="8">
        <v>44172</v>
      </c>
      <c r="H16" s="7" t="s">
        <v>160</v>
      </c>
      <c r="I16" s="7" t="s">
        <v>154</v>
      </c>
      <c r="J16" s="6" t="s">
        <v>41</v>
      </c>
      <c r="K16" s="7" t="s">
        <v>128</v>
      </c>
      <c r="L16" s="7" t="s">
        <v>129</v>
      </c>
      <c r="M16" s="7" t="s">
        <v>130</v>
      </c>
      <c r="N16" s="7">
        <v>9871336915</v>
      </c>
      <c r="O16" s="12" t="s">
        <v>131</v>
      </c>
      <c r="P16" s="7">
        <v>6</v>
      </c>
      <c r="Q16" s="7">
        <v>15</v>
      </c>
      <c r="R16" s="7">
        <v>1204000</v>
      </c>
      <c r="S16" s="7">
        <v>2000000</v>
      </c>
      <c r="T16" s="7">
        <v>140000</v>
      </c>
      <c r="U16" s="7" t="s">
        <v>46</v>
      </c>
      <c r="V16" s="8">
        <v>44195</v>
      </c>
      <c r="W16" s="8">
        <v>44204</v>
      </c>
      <c r="X16" s="10" t="s">
        <v>47</v>
      </c>
      <c r="Y16" s="8">
        <v>44206</v>
      </c>
      <c r="Z16" s="8">
        <v>44218</v>
      </c>
      <c r="AA16" s="7"/>
      <c r="AB16" s="7"/>
      <c r="AC16" s="8">
        <v>44222</v>
      </c>
      <c r="AD16" s="8">
        <v>44232</v>
      </c>
      <c r="AE16" s="7" t="s">
        <v>132</v>
      </c>
      <c r="AF16" s="7" t="s">
        <v>133</v>
      </c>
      <c r="AG16" s="19">
        <v>44228</v>
      </c>
      <c r="AH16" t="s">
        <v>194</v>
      </c>
      <c r="AI16" s="20" t="str">
        <f t="shared" si="0"/>
        <v>NA</v>
      </c>
      <c r="AJ16">
        <f t="shared" si="1"/>
        <v>23</v>
      </c>
      <c r="AK16">
        <f t="shared" si="2"/>
        <v>9</v>
      </c>
      <c r="AL16" t="str">
        <f t="shared" si="3"/>
        <v>NA</v>
      </c>
    </row>
    <row r="17" spans="1:38">
      <c r="A17" s="6">
        <v>228</v>
      </c>
      <c r="B17" s="7" t="s">
        <v>48</v>
      </c>
      <c r="C17" s="7" t="s">
        <v>35</v>
      </c>
      <c r="D17" s="7" t="s">
        <v>36</v>
      </c>
      <c r="E17" s="7" t="s">
        <v>69</v>
      </c>
      <c r="F17" s="6" t="s">
        <v>38</v>
      </c>
      <c r="G17" s="8">
        <v>44131</v>
      </c>
      <c r="H17" s="7" t="s">
        <v>169</v>
      </c>
      <c r="I17" s="7" t="s">
        <v>161</v>
      </c>
      <c r="J17" s="6" t="s">
        <v>41</v>
      </c>
      <c r="K17" s="7" t="s">
        <v>42</v>
      </c>
      <c r="L17" s="7" t="s">
        <v>136</v>
      </c>
      <c r="M17" s="7" t="s">
        <v>137</v>
      </c>
      <c r="N17" s="7">
        <v>7982125158</v>
      </c>
      <c r="O17" s="12" t="s">
        <v>138</v>
      </c>
      <c r="P17" s="7">
        <v>3</v>
      </c>
      <c r="Q17" s="7">
        <v>60</v>
      </c>
      <c r="R17" s="7">
        <v>646000</v>
      </c>
      <c r="S17" s="7">
        <v>1800000</v>
      </c>
      <c r="T17" s="7">
        <v>126000</v>
      </c>
      <c r="U17" s="7" t="s">
        <v>46</v>
      </c>
      <c r="V17" s="8">
        <v>44201</v>
      </c>
      <c r="W17" s="8">
        <v>44218</v>
      </c>
      <c r="X17" s="10" t="s">
        <v>47</v>
      </c>
      <c r="Y17" s="8">
        <v>44218</v>
      </c>
      <c r="Z17" s="7" t="s">
        <v>139</v>
      </c>
      <c r="AA17" s="7"/>
      <c r="AB17" s="7"/>
      <c r="AC17" s="7" t="s">
        <v>140</v>
      </c>
      <c r="AD17" s="8">
        <v>44246</v>
      </c>
      <c r="AE17" s="7" t="s">
        <v>141</v>
      </c>
      <c r="AF17" s="7"/>
      <c r="AG17" s="19">
        <v>44249</v>
      </c>
      <c r="AH17" t="s">
        <v>193</v>
      </c>
      <c r="AI17" s="20">
        <f t="shared" si="0"/>
        <v>44249</v>
      </c>
      <c r="AJ17">
        <f t="shared" si="1"/>
        <v>70</v>
      </c>
      <c r="AK17">
        <f t="shared" si="2"/>
        <v>17</v>
      </c>
      <c r="AL17">
        <f t="shared" si="3"/>
        <v>31</v>
      </c>
    </row>
    <row r="18" spans="1:38">
      <c r="A18" s="6">
        <v>239</v>
      </c>
      <c r="B18" s="7" t="s">
        <v>34</v>
      </c>
      <c r="C18" s="7" t="s">
        <v>35</v>
      </c>
      <c r="D18" s="7" t="s">
        <v>36</v>
      </c>
      <c r="E18" s="7" t="s">
        <v>142</v>
      </c>
      <c r="F18" s="6" t="s">
        <v>38</v>
      </c>
      <c r="G18" s="8">
        <v>44196</v>
      </c>
      <c r="H18" s="7" t="s">
        <v>175</v>
      </c>
      <c r="I18" s="7" t="s">
        <v>170</v>
      </c>
      <c r="J18" s="6" t="s">
        <v>41</v>
      </c>
      <c r="K18" s="7" t="s">
        <v>128</v>
      </c>
      <c r="L18" s="7" t="s">
        <v>144</v>
      </c>
      <c r="M18" s="7" t="s">
        <v>145</v>
      </c>
      <c r="N18" s="7">
        <v>7977119911</v>
      </c>
      <c r="O18" s="12" t="s">
        <v>146</v>
      </c>
      <c r="P18" s="7">
        <v>4</v>
      </c>
      <c r="Q18" s="7">
        <v>60</v>
      </c>
      <c r="R18" s="7">
        <v>830000</v>
      </c>
      <c r="S18" s="7">
        <v>1600000</v>
      </c>
      <c r="T18" s="7">
        <v>112000</v>
      </c>
      <c r="U18" s="7" t="s">
        <v>46</v>
      </c>
      <c r="V18" s="8">
        <v>44210</v>
      </c>
      <c r="W18" s="8">
        <v>44216</v>
      </c>
      <c r="X18" s="10" t="s">
        <v>47</v>
      </c>
      <c r="Y18" s="8">
        <v>44216</v>
      </c>
      <c r="Z18" s="8">
        <v>44197</v>
      </c>
      <c r="AA18" s="7"/>
      <c r="AB18" s="7"/>
      <c r="AC18" s="7"/>
      <c r="AD18" s="8">
        <v>44263</v>
      </c>
      <c r="AE18" s="7" t="s">
        <v>147</v>
      </c>
      <c r="AF18" s="7" t="s">
        <v>148</v>
      </c>
      <c r="AG18" s="19">
        <v>44264</v>
      </c>
      <c r="AH18" t="s">
        <v>194</v>
      </c>
      <c r="AI18" s="20" t="str">
        <f t="shared" si="0"/>
        <v>NA</v>
      </c>
      <c r="AJ18">
        <f t="shared" si="1"/>
        <v>14</v>
      </c>
      <c r="AK18">
        <f t="shared" si="2"/>
        <v>6</v>
      </c>
      <c r="AL18" t="str">
        <f t="shared" si="3"/>
        <v>NA</v>
      </c>
    </row>
    <row r="19" spans="1:38">
      <c r="A19" s="6">
        <v>240</v>
      </c>
      <c r="B19" s="7" t="s">
        <v>149</v>
      </c>
      <c r="C19" s="7" t="s">
        <v>35</v>
      </c>
      <c r="D19" s="7" t="s">
        <v>36</v>
      </c>
      <c r="E19" s="7" t="s">
        <v>150</v>
      </c>
      <c r="F19" s="6" t="s">
        <v>38</v>
      </c>
      <c r="G19" s="8">
        <v>44180</v>
      </c>
      <c r="H19" s="7" t="s">
        <v>187</v>
      </c>
      <c r="I19" s="7" t="s">
        <v>176</v>
      </c>
      <c r="J19" s="6" t="s">
        <v>41</v>
      </c>
      <c r="K19" s="7" t="s">
        <v>42</v>
      </c>
      <c r="L19" s="7" t="s">
        <v>151</v>
      </c>
      <c r="M19" s="7" t="s">
        <v>152</v>
      </c>
      <c r="N19" s="7">
        <v>9831741783</v>
      </c>
      <c r="O19" s="12" t="s">
        <v>153</v>
      </c>
      <c r="P19" s="7">
        <v>3.3</v>
      </c>
      <c r="Q19" s="7">
        <v>10</v>
      </c>
      <c r="R19" s="7">
        <v>800000</v>
      </c>
      <c r="S19" s="7">
        <v>1732950</v>
      </c>
      <c r="T19" s="7">
        <v>121306.5</v>
      </c>
      <c r="U19" s="7" t="s">
        <v>103</v>
      </c>
      <c r="V19" s="8">
        <v>44210</v>
      </c>
      <c r="W19" s="8">
        <v>44214</v>
      </c>
      <c r="X19" s="10" t="s">
        <v>47</v>
      </c>
      <c r="Y19" s="8">
        <v>44214</v>
      </c>
      <c r="Z19" s="7"/>
      <c r="AA19" s="7"/>
      <c r="AB19" s="7"/>
      <c r="AC19" s="7"/>
      <c r="AD19" s="8">
        <v>44221</v>
      </c>
      <c r="AE19" s="7"/>
      <c r="AF19" s="7"/>
      <c r="AG19" s="19">
        <v>44217</v>
      </c>
      <c r="AH19" t="s">
        <v>193</v>
      </c>
      <c r="AI19" s="20">
        <f t="shared" si="0"/>
        <v>44217</v>
      </c>
      <c r="AJ19">
        <f t="shared" si="1"/>
        <v>30</v>
      </c>
      <c r="AK19">
        <f t="shared" si="2"/>
        <v>4</v>
      </c>
      <c r="AL19">
        <f t="shared" si="3"/>
        <v>3</v>
      </c>
    </row>
    <row r="20" spans="1:38">
      <c r="A20" s="6">
        <v>242</v>
      </c>
      <c r="B20" s="7" t="s">
        <v>34</v>
      </c>
      <c r="C20" s="7" t="s">
        <v>35</v>
      </c>
      <c r="D20" s="7" t="s">
        <v>36</v>
      </c>
      <c r="E20" s="7" t="s">
        <v>142</v>
      </c>
      <c r="F20" s="6" t="s">
        <v>38</v>
      </c>
      <c r="G20" s="8">
        <v>44201</v>
      </c>
      <c r="I20" s="7" t="s">
        <v>181</v>
      </c>
      <c r="J20" s="6" t="s">
        <v>41</v>
      </c>
      <c r="K20" s="7" t="s">
        <v>128</v>
      </c>
      <c r="L20" s="7" t="s">
        <v>155</v>
      </c>
      <c r="M20" s="7" t="s">
        <v>156</v>
      </c>
      <c r="N20" s="7">
        <v>8879928352</v>
      </c>
      <c r="O20" s="12" t="s">
        <v>157</v>
      </c>
      <c r="P20" s="7">
        <v>7.5</v>
      </c>
      <c r="Q20" s="7">
        <v>30</v>
      </c>
      <c r="R20" s="7">
        <v>1500000</v>
      </c>
      <c r="S20" s="7">
        <v>2180000</v>
      </c>
      <c r="T20" s="7">
        <v>152600</v>
      </c>
      <c r="U20" s="7" t="s">
        <v>46</v>
      </c>
      <c r="V20" s="8">
        <v>44211</v>
      </c>
      <c r="W20" s="8">
        <v>44216</v>
      </c>
      <c r="X20" s="10" t="s">
        <v>47</v>
      </c>
      <c r="Y20" s="7"/>
      <c r="Z20" s="8">
        <v>44228</v>
      </c>
      <c r="AA20" s="7"/>
      <c r="AB20" s="7"/>
      <c r="AC20" s="7"/>
      <c r="AD20" s="8">
        <v>44258</v>
      </c>
      <c r="AE20" s="7" t="s">
        <v>158</v>
      </c>
      <c r="AF20" s="7" t="s">
        <v>159</v>
      </c>
      <c r="AG20" s="19"/>
      <c r="AH20" t="s">
        <v>194</v>
      </c>
      <c r="AI20" s="20" t="str">
        <f t="shared" si="0"/>
        <v>NA</v>
      </c>
      <c r="AJ20">
        <f t="shared" si="1"/>
        <v>10</v>
      </c>
      <c r="AK20">
        <f t="shared" si="2"/>
        <v>5</v>
      </c>
      <c r="AL20" t="str">
        <f t="shared" si="3"/>
        <v>NA</v>
      </c>
    </row>
    <row r="21" spans="1:38">
      <c r="A21" s="6">
        <v>300</v>
      </c>
      <c r="B21" s="7" t="s">
        <v>34</v>
      </c>
      <c r="C21" s="7" t="s">
        <v>35</v>
      </c>
      <c r="D21" s="7" t="s">
        <v>36</v>
      </c>
      <c r="E21" s="7" t="s">
        <v>69</v>
      </c>
      <c r="F21" s="6" t="s">
        <v>38</v>
      </c>
      <c r="G21" s="19">
        <v>44230</v>
      </c>
      <c r="I21" s="7" t="s">
        <v>188</v>
      </c>
      <c r="J21" s="6" t="s">
        <v>41</v>
      </c>
      <c r="K21" s="7" t="s">
        <v>42</v>
      </c>
      <c r="L21" s="7" t="s">
        <v>162</v>
      </c>
      <c r="M21" s="7" t="s">
        <v>163</v>
      </c>
      <c r="N21" s="7">
        <v>9717564813</v>
      </c>
      <c r="O21" s="12" t="s">
        <v>164</v>
      </c>
      <c r="P21" s="7">
        <v>2</v>
      </c>
      <c r="Q21" s="7">
        <v>60</v>
      </c>
      <c r="R21" s="7">
        <v>750000</v>
      </c>
      <c r="S21" s="7">
        <v>1400000</v>
      </c>
      <c r="T21" s="7">
        <v>98000</v>
      </c>
      <c r="U21" s="7" t="s">
        <v>46</v>
      </c>
      <c r="V21" s="8">
        <v>44243</v>
      </c>
      <c r="W21" s="8">
        <v>44249</v>
      </c>
      <c r="X21" s="10" t="s">
        <v>47</v>
      </c>
      <c r="Y21" s="8">
        <v>44249</v>
      </c>
      <c r="Z21" s="7" t="s">
        <v>165</v>
      </c>
      <c r="AA21" s="7" t="s">
        <v>166</v>
      </c>
      <c r="AB21" s="8">
        <v>44249</v>
      </c>
      <c r="AC21" s="7"/>
      <c r="AD21" s="8">
        <v>44316</v>
      </c>
      <c r="AE21" s="7" t="s">
        <v>167</v>
      </c>
      <c r="AF21" s="7"/>
      <c r="AG21" s="19">
        <v>44328</v>
      </c>
      <c r="AH21" t="s">
        <v>193</v>
      </c>
      <c r="AI21" s="20">
        <f t="shared" si="0"/>
        <v>44328</v>
      </c>
      <c r="AJ21">
        <f t="shared" si="1"/>
        <v>13</v>
      </c>
      <c r="AK21">
        <f t="shared" si="2"/>
        <v>6</v>
      </c>
      <c r="AL21">
        <f t="shared" si="3"/>
        <v>79</v>
      </c>
    </row>
    <row r="22" spans="1:38">
      <c r="A22" s="6">
        <v>304</v>
      </c>
      <c r="B22" s="7" t="s">
        <v>168</v>
      </c>
      <c r="C22" s="7" t="s">
        <v>35</v>
      </c>
      <c r="D22" s="7" t="s">
        <v>36</v>
      </c>
      <c r="E22" s="7" t="s">
        <v>111</v>
      </c>
      <c r="F22" s="6" t="s">
        <v>38</v>
      </c>
      <c r="G22" s="8">
        <v>44236</v>
      </c>
      <c r="J22" s="6" t="s">
        <v>41</v>
      </c>
      <c r="K22" s="7" t="s">
        <v>79</v>
      </c>
      <c r="L22" s="7" t="s">
        <v>171</v>
      </c>
      <c r="M22" s="7" t="s">
        <v>172</v>
      </c>
      <c r="N22" s="7">
        <v>8825386622</v>
      </c>
      <c r="O22" s="12" t="s">
        <v>173</v>
      </c>
      <c r="P22" s="7">
        <v>4</v>
      </c>
      <c r="Q22" s="7">
        <v>60</v>
      </c>
      <c r="R22" s="7">
        <v>1050000</v>
      </c>
      <c r="S22" s="7">
        <v>1848000</v>
      </c>
      <c r="T22" s="7">
        <v>129360</v>
      </c>
      <c r="U22" s="7" t="s">
        <v>103</v>
      </c>
      <c r="V22" s="8">
        <v>44246</v>
      </c>
      <c r="W22" s="8">
        <v>44258</v>
      </c>
      <c r="X22" s="10" t="s">
        <v>47</v>
      </c>
      <c r="Y22" s="8">
        <v>44259</v>
      </c>
      <c r="Z22" s="8">
        <v>44259</v>
      </c>
      <c r="AA22" s="7"/>
      <c r="AB22" s="7"/>
      <c r="AC22" s="7"/>
      <c r="AD22" s="8">
        <v>44320</v>
      </c>
      <c r="AE22" s="7" t="s">
        <v>174</v>
      </c>
      <c r="AF22" s="7"/>
      <c r="AG22" s="19">
        <v>44305</v>
      </c>
      <c r="AH22" t="s">
        <v>193</v>
      </c>
      <c r="AI22" s="20">
        <f t="shared" si="0"/>
        <v>44305</v>
      </c>
      <c r="AJ22">
        <f t="shared" si="1"/>
        <v>10</v>
      </c>
      <c r="AK22">
        <f t="shared" si="2"/>
        <v>12</v>
      </c>
      <c r="AL22">
        <f t="shared" si="3"/>
        <v>47</v>
      </c>
    </row>
    <row r="23" spans="1:38" ht="25.5">
      <c r="A23" s="6">
        <v>306</v>
      </c>
      <c r="B23" s="7" t="s">
        <v>149</v>
      </c>
      <c r="C23" s="7" t="s">
        <v>35</v>
      </c>
      <c r="D23" s="7" t="s">
        <v>36</v>
      </c>
      <c r="E23" s="7" t="s">
        <v>111</v>
      </c>
      <c r="F23" s="6" t="s">
        <v>38</v>
      </c>
      <c r="G23" s="8">
        <v>44231</v>
      </c>
      <c r="J23" s="6" t="s">
        <v>41</v>
      </c>
      <c r="K23" s="7" t="s">
        <v>42</v>
      </c>
      <c r="L23" s="13" t="s">
        <v>177</v>
      </c>
      <c r="M23" s="7" t="s">
        <v>178</v>
      </c>
      <c r="N23" s="7">
        <v>9974635324</v>
      </c>
      <c r="O23" s="12" t="s">
        <v>179</v>
      </c>
      <c r="P23" s="7">
        <v>5.6</v>
      </c>
      <c r="Q23" s="7">
        <v>30</v>
      </c>
      <c r="R23" s="7">
        <v>850000</v>
      </c>
      <c r="S23" s="7">
        <v>2100000</v>
      </c>
      <c r="T23" s="7">
        <v>147000</v>
      </c>
      <c r="U23" s="7" t="s">
        <v>46</v>
      </c>
      <c r="V23" s="8">
        <v>44246</v>
      </c>
      <c r="W23" s="8">
        <v>44278</v>
      </c>
      <c r="X23" s="10" t="s">
        <v>47</v>
      </c>
      <c r="Y23" s="7"/>
      <c r="Z23" s="7"/>
      <c r="AA23" s="7"/>
      <c r="AB23" s="8">
        <v>44278</v>
      </c>
      <c r="AC23" s="7"/>
      <c r="AD23" s="8">
        <v>44302</v>
      </c>
      <c r="AE23" s="7" t="s">
        <v>180</v>
      </c>
      <c r="AF23" s="7"/>
      <c r="AG23" s="19">
        <v>44305</v>
      </c>
      <c r="AH23" t="s">
        <v>193</v>
      </c>
      <c r="AI23" s="20">
        <f t="shared" si="0"/>
        <v>44305</v>
      </c>
      <c r="AJ23">
        <f t="shared" si="1"/>
        <v>15</v>
      </c>
      <c r="AK23">
        <f t="shared" si="2"/>
        <v>32</v>
      </c>
      <c r="AL23">
        <f t="shared" si="3"/>
        <v>27</v>
      </c>
    </row>
    <row r="24" spans="1:38">
      <c r="A24" s="6">
        <v>309</v>
      </c>
      <c r="B24" s="7" t="s">
        <v>149</v>
      </c>
      <c r="C24" s="7" t="s">
        <v>35</v>
      </c>
      <c r="D24" s="7" t="s">
        <v>36</v>
      </c>
      <c r="E24" s="7" t="s">
        <v>77</v>
      </c>
      <c r="F24" s="6" t="s">
        <v>38</v>
      </c>
      <c r="G24" s="8">
        <v>44198</v>
      </c>
      <c r="J24" s="6" t="s">
        <v>41</v>
      </c>
      <c r="K24" s="7" t="s">
        <v>42</v>
      </c>
      <c r="L24" s="7" t="s">
        <v>182</v>
      </c>
      <c r="M24" s="7" t="s">
        <v>183</v>
      </c>
      <c r="N24" s="7">
        <v>7090531166</v>
      </c>
      <c r="O24" s="12" t="s">
        <v>184</v>
      </c>
      <c r="P24" s="7">
        <v>4.5</v>
      </c>
      <c r="Q24" s="7">
        <v>30</v>
      </c>
      <c r="R24" s="7">
        <v>670000</v>
      </c>
      <c r="S24" s="7">
        <v>2130000</v>
      </c>
      <c r="T24" s="7">
        <v>149100</v>
      </c>
      <c r="U24" s="7" t="s">
        <v>103</v>
      </c>
      <c r="V24" s="8">
        <v>44249</v>
      </c>
      <c r="W24" s="8">
        <v>44256</v>
      </c>
      <c r="X24" s="10" t="s">
        <v>47</v>
      </c>
      <c r="Y24" s="8">
        <v>44257</v>
      </c>
      <c r="Z24" s="7"/>
      <c r="AA24" s="7" t="s">
        <v>166</v>
      </c>
      <c r="AB24" s="7"/>
      <c r="AC24" s="7"/>
      <c r="AD24" s="7" t="s">
        <v>185</v>
      </c>
      <c r="AE24" s="7" t="s">
        <v>186</v>
      </c>
      <c r="AF24" s="7"/>
      <c r="AG24" s="19">
        <v>44270</v>
      </c>
      <c r="AH24" t="s">
        <v>193</v>
      </c>
      <c r="AI24" s="20">
        <f t="shared" si="0"/>
        <v>44270</v>
      </c>
      <c r="AJ24">
        <f t="shared" si="1"/>
        <v>51</v>
      </c>
      <c r="AK24">
        <f t="shared" si="2"/>
        <v>7</v>
      </c>
      <c r="AL24">
        <f t="shared" si="3"/>
        <v>14</v>
      </c>
    </row>
    <row r="25" spans="1:38">
      <c r="A25" s="6">
        <v>400</v>
      </c>
      <c r="B25" s="7" t="s">
        <v>34</v>
      </c>
      <c r="C25" s="7" t="s">
        <v>35</v>
      </c>
      <c r="D25" s="7" t="s">
        <v>36</v>
      </c>
      <c r="E25" s="7" t="s">
        <v>111</v>
      </c>
      <c r="F25" s="7" t="s">
        <v>38</v>
      </c>
      <c r="G25" s="8">
        <v>44272</v>
      </c>
      <c r="J25" s="6" t="s">
        <v>41</v>
      </c>
      <c r="K25" s="7" t="s">
        <v>42</v>
      </c>
      <c r="L25" s="7" t="s">
        <v>189</v>
      </c>
      <c r="M25" s="7" t="s">
        <v>190</v>
      </c>
      <c r="N25" s="7">
        <v>8560984232</v>
      </c>
      <c r="O25" s="12" t="s">
        <v>191</v>
      </c>
      <c r="P25" s="7">
        <v>3.8</v>
      </c>
      <c r="Q25" s="7">
        <v>45</v>
      </c>
      <c r="R25" s="7">
        <v>900000</v>
      </c>
      <c r="S25" s="7">
        <v>1840000</v>
      </c>
      <c r="T25" s="7">
        <v>128800</v>
      </c>
      <c r="U25" s="7" t="s">
        <v>46</v>
      </c>
      <c r="V25" s="8">
        <v>44285</v>
      </c>
      <c r="W25" s="8">
        <v>44292</v>
      </c>
      <c r="X25" s="10" t="s">
        <v>47</v>
      </c>
      <c r="Y25" s="8">
        <v>44292</v>
      </c>
      <c r="Z25" s="7" t="s">
        <v>192</v>
      </c>
      <c r="AA25" s="7"/>
      <c r="AB25" s="7"/>
      <c r="AC25" s="7"/>
      <c r="AD25" s="8">
        <v>44321</v>
      </c>
      <c r="AE25" s="7"/>
      <c r="AF25" s="7"/>
      <c r="AG25" s="19">
        <v>44326</v>
      </c>
      <c r="AH25" t="s">
        <v>193</v>
      </c>
      <c r="AI25" s="20">
        <f t="shared" si="0"/>
        <v>44326</v>
      </c>
      <c r="AJ25">
        <f t="shared" si="1"/>
        <v>13</v>
      </c>
      <c r="AK25">
        <f t="shared" si="2"/>
        <v>7</v>
      </c>
      <c r="AL25">
        <f t="shared" si="3"/>
        <v>34</v>
      </c>
    </row>
  </sheetData>
  <autoFilter ref="AH1:AH25" xr:uid="{5DD5B399-9F8D-4B82-962F-C541A8A548D7}"/>
  <hyperlinks>
    <hyperlink ref="O2" r:id="rId1" display="mailto:devdjain@hotmail.com" xr:uid="{7FF31C5D-D4D4-49D6-8E61-F878A39DAA2F}"/>
    <hyperlink ref="O3" r:id="rId2" display="mailto:smsmittal14@gmail.com" xr:uid="{FCF5DAA7-D170-42BE-856F-1C62327DE628}"/>
    <hyperlink ref="O4" r:id="rId3" display="mailto:rrrajat111@gmail.com" xr:uid="{83BDF58F-E178-41F8-B6D9-53CC0EEBF1E1}"/>
    <hyperlink ref="O5" r:id="rId4" display="mailto:rishi02525@gmail.com" xr:uid="{4A37AC72-3DDE-443F-9E4C-10B178F57570}"/>
    <hyperlink ref="O6" r:id="rId5" display="mailto:bhatanusha94@gmail.com" xr:uid="{55B166FD-6ADA-49CE-8E59-C3971195708E}"/>
    <hyperlink ref="O7" r:id="rId6" display="mailto:anilks.kr84@gmail.com" xr:uid="{480E1A49-B2BF-4826-8640-AA5D7ACD9910}"/>
    <hyperlink ref="O8" r:id="rId7" display="mailto:hazarika.shabiq@gmail.com" xr:uid="{B5CC4D2F-DE9E-48C1-871B-97916B662782}"/>
    <hyperlink ref="O9" r:id="rId8" display="mailto:shivam.runthala@outlook.com" xr:uid="{59E82CBE-5D7D-4AC4-A6E8-96171CBBB952}"/>
    <hyperlink ref="O10" r:id="rId9" display="mailto:sunil23891yadav@gmail.com" xr:uid="{52F96754-1B29-4272-B997-30BB71C0F462}"/>
    <hyperlink ref="O11" r:id="rId10" display="mailto:rajdeep64@gmail.com" xr:uid="{ED717FA7-58A7-4FA2-A0C8-5616FD07F85B}"/>
    <hyperlink ref="O12" r:id="rId11" display="mailto:deepak.rjit02@gmail.com" xr:uid="{22B22893-4640-4C14-863C-823078CEE099}"/>
    <hyperlink ref="O13" r:id="rId12" display="mailto:11278.pp@gmail.com" xr:uid="{C5B64CAA-065F-4343-A19B-537C1A210DB6}"/>
    <hyperlink ref="O14" r:id="rId13" display="mailto:ashwinisonynayak@gmail.com" xr:uid="{11C7BE60-1D00-4F0A-8B70-E577BB604DA7}"/>
    <hyperlink ref="O15" r:id="rId14" display="mailto:subodh.kumar9251@gmail.com" xr:uid="{0172661F-05B3-4ADC-9F78-52D9F6A58344}"/>
    <hyperlink ref="O16" r:id="rId15" display="mailto:shivamdutt606@gmail.com" xr:uid="{CA873127-E927-40BB-A2C7-FB2FBFF4FB8E}"/>
    <hyperlink ref="O17" r:id="rId16" display="mailto:vedicexcellence@gmail.com" xr:uid="{76CE7502-4EEE-4D0D-9C62-9E5B2F8BAD64}"/>
    <hyperlink ref="O18" r:id="rId17" display="mailto:trishik.motwani2@gmail.com" xr:uid="{BA844CE1-4F31-449D-BA0A-8437629C981E}"/>
    <hyperlink ref="O19" r:id="rId18" display="mailto:dchoudhury221194@gmail.com" xr:uid="{5F392E63-39E4-4579-B39D-90B3FA64467E}"/>
    <hyperlink ref="O20" r:id="rId19" display="mailto:gautamc.iter@gmail.com" xr:uid="{B33E9414-A2A9-4942-B30D-8DED761588BB}"/>
    <hyperlink ref="O21" r:id="rId20" display="mailto:rishabhvijayv@gmail.com" xr:uid="{287C6AB9-A4A3-4EC5-B53C-C30550A7FCB9}"/>
    <hyperlink ref="O22" r:id="rId21" display="mailto:varunsngh37@gmail.com" xr:uid="{B3913EBE-DBF4-4A58-8620-12C02EA012AA}"/>
    <hyperlink ref="O23" r:id="rId22" display="mailto:akrai9016@gmail.com" xr:uid="{D00CBC60-7ADA-482E-ACBD-74FE04B85FFB}"/>
    <hyperlink ref="O24" r:id="rId23" display="mailto:abhinav.05.pandey@gmail.com" xr:uid="{91445BED-B20A-4F64-BCFF-68B9F8DC9D9C}"/>
    <hyperlink ref="O25" r:id="rId24" display="mailto:nikhilsonimlv@gmail.com" xr:uid="{E1888AEB-063D-4406-8F79-AC67462BA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2021-06-15T08:44:43Z</dcterms:created>
  <dcterms:modified xsi:type="dcterms:W3CDTF">2021-06-17T05:39:18Z</dcterms:modified>
</cp:coreProperties>
</file>