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6E87550-2F17-4946-9B2A-D32476AFB1BC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Sheet1!$AH$1:$AH$40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5" i="1"/>
  <c r="AR7" i="1"/>
  <c r="AR8" i="1"/>
  <c r="AR2" i="1"/>
  <c r="AQ3" i="1"/>
  <c r="AQ4" i="1"/>
  <c r="AQ5" i="1"/>
  <c r="AQ6" i="1"/>
  <c r="AQ7" i="1"/>
  <c r="AQ8" i="1"/>
  <c r="AQ2" i="1"/>
  <c r="AP3" i="1"/>
  <c r="AP4" i="1"/>
  <c r="AP5" i="1"/>
  <c r="AP6" i="1"/>
  <c r="AP7" i="1"/>
  <c r="AP8" i="1"/>
  <c r="AP2" i="1"/>
  <c r="AO3" i="1"/>
  <c r="AR3" i="1" s="1"/>
  <c r="AO4" i="1"/>
  <c r="AO5" i="1"/>
  <c r="AO7" i="1"/>
  <c r="AO8" i="1"/>
  <c r="AN3" i="1"/>
  <c r="AN4" i="1"/>
  <c r="AN5" i="1"/>
  <c r="AN6" i="1"/>
  <c r="AO6" i="1" s="1"/>
  <c r="AR6" i="1" s="1"/>
  <c r="AN7" i="1"/>
  <c r="AN8" i="1"/>
  <c r="AN2" i="1"/>
  <c r="AO2" i="1" s="1"/>
</calcChain>
</file>

<file path=xl/sharedStrings.xml><?xml version="1.0" encoding="utf-8"?>
<sst xmlns="http://schemas.openxmlformats.org/spreadsheetml/2006/main" count="192" uniqueCount="118">
  <si>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</si>
  <si>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</si>
  <si>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</si>
  <si>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</si>
  <si>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</si>
  <si>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</si>
  <si>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</si>
  <si>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</si>
  <si>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</si>
  <si>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</si>
  <si>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</si>
  <si>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</si>
  <si>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</si>
  <si>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</si>
  <si>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</si>
  <si>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</si>
  <si>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</si>
  <si>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</si>
  <si>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</si>
  <si>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</si>
  <si>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</si>
  <si>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</si>
  <si>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</si>
  <si>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</si>
  <si>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</si>
  <si>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</si>
  <si>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</si>
  <si>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</si>
  <si>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</si>
  <si>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</si>
  <si>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</si>
  <si>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</si>
  <si>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</si>
  <si>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</si>
  <si>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</si>
  <si>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Delhivery</t>
  </si>
  <si>
    <t>Naukri</t>
  </si>
  <si>
    <t>Technology</t>
  </si>
  <si>
    <t>Gurgaon</t>
  </si>
  <si>
    <t>Offered</t>
  </si>
  <si>
    <t>Bangalore</t>
  </si>
  <si>
    <t>Anuj Sharma</t>
  </si>
  <si>
    <t>Minal</t>
  </si>
  <si>
    <t>Data Scientist</t>
  </si>
  <si>
    <t>Retained</t>
  </si>
  <si>
    <t>Atul</t>
  </si>
  <si>
    <t>Aayushi</t>
  </si>
  <si>
    <t>Rishita</t>
  </si>
  <si>
    <t>Product Management</t>
  </si>
  <si>
    <t>Product Manager</t>
  </si>
  <si>
    <t>Bengaluru</t>
  </si>
  <si>
    <t>Manoj</t>
  </si>
  <si>
    <t>Positive Conversion</t>
  </si>
  <si>
    <t>Negative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</si>
  <si>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</si>
  <si>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</si>
  <si>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</si>
  <si>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</si>
  <si>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</si>
  <si>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</si>
  <si>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</si>
  <si>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</si>
  <si>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Shivasharan</t>
  </si>
  <si>
    <t xml:space="preserve">GS E-Commerce </t>
  </si>
  <si>
    <t>shivasharan2960@gmail.com</t>
  </si>
  <si>
    <t>Middle</t>
  </si>
  <si>
    <t>Completed</t>
  </si>
  <si>
    <t>Resignation Accepted</t>
  </si>
  <si>
    <t>Passed</t>
  </si>
  <si>
    <t>His Notice period is extended because took some medical leaves, his LWD- 38/ 20th May Delhivery delhivery will revise his Joining Date, once they will give him i new joining date,</t>
  </si>
  <si>
    <t>Green</t>
  </si>
  <si>
    <t>24-May-21 Rishita</t>
  </si>
  <si>
    <t>Manpreet</t>
  </si>
  <si>
    <t>  Minal</t>
  </si>
  <si>
    <t>ML</t>
  </si>
  <si>
    <t>Kashyap.M</t>
  </si>
  <si>
    <t>ORMAE</t>
  </si>
  <si>
    <t>kashyapmadariyil@gmail.com</t>
  </si>
  <si>
    <t>Junior</t>
  </si>
  <si>
    <t>Kashyap’s expectations are  17-18 L and the best that Delhivery can offer him is 15 L, so they will not release his offer letter.</t>
  </si>
  <si>
    <t>Red</t>
  </si>
  <si>
    <t xml:space="preserve">Aayushi / 13-may-21 </t>
  </si>
  <si>
    <t>Product Designing</t>
  </si>
  <si>
    <t>Product Designer Lead</t>
  </si>
  <si>
    <t>Aditya Srinivas</t>
  </si>
  <si>
    <t>Fyle Technologies</t>
  </si>
  <si>
    <t>adisrini1103@gmail.com</t>
  </si>
  <si>
    <t>He has his wedding on 15 June and he will join post that only. Sounds satisfies with the offered amout.</t>
  </si>
  <si>
    <t>Manoj/16-Jun</t>
  </si>
  <si>
    <t>Non-Tech</t>
  </si>
  <si>
    <t>Varad Singhal</t>
  </si>
  <si>
    <t>Unicommerce</t>
  </si>
  <si>
    <t>varad_mba@yahoo.in</t>
  </si>
  <si>
    <t>Rishita/ 20-May</t>
  </si>
  <si>
    <t>Anurag Pagaria</t>
  </si>
  <si>
    <t>Airmeet</t>
  </si>
  <si>
    <t>pagaria.anurag@gmail.com</t>
  </si>
  <si>
    <t>Monday, June 28, 2021</t>
  </si>
  <si>
    <t>Rishita/ 01-Jun</t>
  </si>
  <si>
    <t>Amandeep</t>
  </si>
  <si>
    <r>
      <t> </t>
    </r>
    <r>
      <rPr>
        <sz val="10"/>
        <color rgb="FF212939"/>
        <rFont val="Roboto"/>
      </rPr>
      <t>Droom Tech</t>
    </r>
  </si>
  <si>
    <t>amandeepsgujral93@gmail.com</t>
  </si>
  <si>
    <t>got btter opp.</t>
  </si>
  <si>
    <t>Saturday, July 31, 2021</t>
  </si>
  <si>
    <t>ayushi/2july</t>
  </si>
  <si>
    <t>Deepa</t>
  </si>
  <si>
    <t>Apoorva</t>
  </si>
  <si>
    <t>Java, Kotlin</t>
  </si>
  <si>
    <t>Android Developer</t>
  </si>
  <si>
    <t>VVDN</t>
  </si>
  <si>
    <t>eranujsharma95@gmail.com</t>
  </si>
  <si>
    <t>Pending</t>
  </si>
  <si>
    <t>Yellow</t>
  </si>
  <si>
    <t>Monday, October 4, 2021</t>
  </si>
  <si>
    <t>Aayushi/ 2-Aug</t>
  </si>
  <si>
    <t>Male</t>
  </si>
  <si>
    <t>Pending Conversion</t>
  </si>
  <si>
    <t>05-30-2021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</si>
</sst>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[$-F800]dddd\,\ mmmm\ dd\,\ yyyy"/>
  </numFmts>
  <fonts count="15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0"/>
      <color rgb="FF212939"/>
      <name val="Roboto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isrini1103@gmail.com" TargetMode="External"/><Relationship Id="rId7" Type="http://schemas.openxmlformats.org/officeDocument/2006/relationships/hyperlink" Target="mailto:eranujsharma95@gmail.com" TargetMode="External"/><Relationship Id="rId2" Type="http://schemas.openxmlformats.org/officeDocument/2006/relationships/hyperlink" Target="mailto:kashyapmadariyil@gmail.com" TargetMode="External"/><Relationship Id="rId1" Type="http://schemas.openxmlformats.org/officeDocument/2006/relationships/hyperlink" Target="mailto:shivasharan2960@gmail.com" TargetMode="External"/><Relationship Id="rId6" Type="http://schemas.openxmlformats.org/officeDocument/2006/relationships/hyperlink" Target="mailto:amandeepsgujral93@gmail.com" TargetMode="External"/><Relationship Id="rId5" Type="http://schemas.openxmlformats.org/officeDocument/2006/relationships/hyperlink" Target="mailto:pagaria.anurag@gmail.com" TargetMode="External"/><Relationship Id="rId4" Type="http://schemas.openxmlformats.org/officeDocument/2006/relationships/hyperlink" Target="mailto:varad_mba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R40"/>
  <sheetViews>
    <sheetView tabSelected="1" topLeftCell="AB1" workbookViewId="0">
      <selection activeCell="AL13" sqref="AL13"/>
    </sheetView>
  </sheetViews>
  <sheetFormatPr defaultRowHeight="15"/>
  <cols>
    <col min="7" max="7" width="13.42578125" customWidth="1"/>
    <col min="14" max="14" width="10.7109375" customWidth="1"/>
    <col min="26" max="26" width="12" customWidth="1"/>
    <col min="27" max="27" width="13.140625" customWidth="1"/>
    <col min="30" max="30" width="11.5703125" customWidth="1"/>
    <col min="31" max="31" width="11" customWidth="1"/>
    <col min="33" max="33" width="16.85546875" customWidth="1"/>
    <col min="35" max="35" width="11.28515625" style="11" customWidth="1"/>
    <col min="37" max="37" width="15.42578125" style="49" customWidth="1"/>
    <col min="38" max="38" width="14.140625" customWidth="1"/>
    <col min="40" max="40" width="14.42578125" customWidth="1"/>
    <col min="41" max="41" width="10.42578125" bestFit="1" customWidth="1"/>
  </cols>
  <sheetData>
    <row r="1" spans="1:44" ht="25.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2" t="s">
        <v>55</v>
      </c>
      <c r="M1" s="22" t="s">
        <v>56</v>
      </c>
      <c r="N1" s="1" t="s">
        <v>10</v>
      </c>
      <c r="O1" s="1" t="s">
        <v>57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58</v>
      </c>
      <c r="AA1" s="1" t="s">
        <v>21</v>
      </c>
      <c r="AB1" s="3" t="s">
        <v>23</v>
      </c>
      <c r="AC1" s="23" t="s">
        <v>22</v>
      </c>
      <c r="AD1" s="3" t="s">
        <v>24</v>
      </c>
      <c r="AE1" s="1" t="s">
        <v>59</v>
      </c>
      <c r="AF1" s="1" t="s">
        <v>60</v>
      </c>
      <c r="AG1" s="1" t="s">
        <v>25</v>
      </c>
      <c r="AH1" s="24" t="s">
        <v>26</v>
      </c>
      <c r="AI1" s="25" t="s">
        <v>27</v>
      </c>
      <c r="AJ1" s="26" t="s">
        <v>28</v>
      </c>
      <c r="AK1" s="47" t="s">
        <v>29</v>
      </c>
      <c r="AL1" s="27" t="s">
        <v>30</v>
      </c>
      <c r="AM1" s="28" t="s">
        <v>61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9">
        <v>42</v>
      </c>
      <c r="B2" s="7" t="s">
        <v>47</v>
      </c>
      <c r="C2" s="7" t="s">
        <v>45</v>
      </c>
      <c r="D2" s="7" t="s">
        <v>35</v>
      </c>
      <c r="E2" s="7" t="s">
        <v>42</v>
      </c>
      <c r="F2" s="29" t="s">
        <v>36</v>
      </c>
      <c r="G2" s="8">
        <v>44293</v>
      </c>
      <c r="H2" s="7" t="s">
        <v>48</v>
      </c>
      <c r="I2" s="7" t="s">
        <v>49</v>
      </c>
      <c r="J2" s="6" t="s">
        <v>37</v>
      </c>
      <c r="K2" s="6" t="s">
        <v>40</v>
      </c>
      <c r="L2">
        <v>12.9716</v>
      </c>
      <c r="M2">
        <v>77.5946</v>
      </c>
      <c r="N2" s="7" t="s">
        <v>62</v>
      </c>
      <c r="O2" t="s">
        <v>115</v>
      </c>
      <c r="P2" s="7" t="s">
        <v>63</v>
      </c>
      <c r="Q2" s="30">
        <v>9611644388</v>
      </c>
      <c r="R2" s="14" t="s">
        <v>64</v>
      </c>
      <c r="S2" s="7">
        <v>11</v>
      </c>
      <c r="T2" s="7">
        <v>60</v>
      </c>
      <c r="U2" s="7">
        <v>2800000</v>
      </c>
      <c r="V2" s="29">
        <v>3200000</v>
      </c>
      <c r="W2" s="29">
        <v>224000</v>
      </c>
      <c r="X2" s="29" t="s">
        <v>65</v>
      </c>
      <c r="Y2" s="8">
        <v>44302</v>
      </c>
      <c r="Z2" s="29" t="s">
        <v>66</v>
      </c>
      <c r="AA2" s="8">
        <v>44305</v>
      </c>
      <c r="AB2" s="8">
        <v>44306</v>
      </c>
      <c r="AC2" s="31" t="s">
        <v>39</v>
      </c>
      <c r="AD2" s="32">
        <v>44311</v>
      </c>
      <c r="AE2" s="32">
        <v>44328</v>
      </c>
      <c r="AF2" s="33" t="s">
        <v>67</v>
      </c>
      <c r="AG2" s="34" t="s">
        <v>68</v>
      </c>
      <c r="AH2" s="20">
        <v>44337</v>
      </c>
      <c r="AI2" s="18" t="s">
        <v>69</v>
      </c>
      <c r="AJ2" s="35" t="s">
        <v>70</v>
      </c>
      <c r="AK2" s="48">
        <v>44343</v>
      </c>
      <c r="AL2" s="36" t="s">
        <v>52</v>
      </c>
      <c r="AM2" s="37" t="s">
        <v>71</v>
      </c>
      <c r="AN2" t="str">
        <f>AL2</f>
        <v>Positive Conversion</v>
      </c>
      <c r="AO2" s="11">
        <f>IF(AN2="Negative Conversion","NA",(IF(AN2="Pending Conversion","NA",(IF(AN2="Positive Conversion", AK2)))))</f>
        <v>44343</v>
      </c>
      <c r="AP2" s="50">
        <f>Y2-G2</f>
        <v>9</v>
      </c>
      <c r="AQ2">
        <f>IF(AC2="Negative Conversion", "NA",AB2-Y2)</f>
        <v>4</v>
      </c>
      <c r="AR2">
        <f>IF(AO2="NA", "NA", AO2-AA2)</f>
        <v>38</v>
      </c>
    </row>
    <row r="3" spans="1:44">
      <c r="A3" s="29">
        <v>75</v>
      </c>
      <c r="B3" s="7" t="s">
        <v>46</v>
      </c>
      <c r="C3" s="7" t="s">
        <v>72</v>
      </c>
      <c r="D3" s="7" t="s">
        <v>35</v>
      </c>
      <c r="E3" s="7" t="s">
        <v>73</v>
      </c>
      <c r="F3" s="29" t="s">
        <v>36</v>
      </c>
      <c r="G3" s="8">
        <v>44275</v>
      </c>
      <c r="H3" s="7" t="s">
        <v>74</v>
      </c>
      <c r="I3" s="7" t="s">
        <v>43</v>
      </c>
      <c r="J3" s="6" t="s">
        <v>37</v>
      </c>
      <c r="K3" s="6" t="s">
        <v>40</v>
      </c>
      <c r="L3">
        <v>12.9716</v>
      </c>
      <c r="M3">
        <v>77.5946</v>
      </c>
      <c r="N3" s="7" t="s">
        <v>75</v>
      </c>
      <c r="O3" t="s">
        <v>115</v>
      </c>
      <c r="P3" s="7" t="s">
        <v>76</v>
      </c>
      <c r="Q3" s="30">
        <v>9411135445</v>
      </c>
      <c r="R3" s="14" t="s">
        <v>77</v>
      </c>
      <c r="S3" s="7">
        <v>3</v>
      </c>
      <c r="T3" s="7">
        <v>90</v>
      </c>
      <c r="U3" s="7">
        <v>1240000</v>
      </c>
      <c r="V3" s="29">
        <v>1500000</v>
      </c>
      <c r="W3" s="29">
        <v>105000</v>
      </c>
      <c r="X3" s="29" t="s">
        <v>78</v>
      </c>
      <c r="Y3" s="8">
        <v>44313</v>
      </c>
      <c r="Z3" s="29" t="s">
        <v>66</v>
      </c>
      <c r="AA3" s="8"/>
      <c r="AB3" s="29"/>
      <c r="AC3" s="38" t="s">
        <v>53</v>
      </c>
      <c r="AD3" s="29"/>
      <c r="AE3" s="29"/>
      <c r="AF3" s="39">
        <v>44412</v>
      </c>
      <c r="AG3" s="29"/>
      <c r="AH3" s="17"/>
      <c r="AI3" s="37" t="s">
        <v>79</v>
      </c>
      <c r="AJ3" s="40" t="s">
        <v>80</v>
      </c>
      <c r="AK3" s="48" t="s">
        <v>117</v>
      </c>
      <c r="AL3" s="41"/>
      <c r="AM3" s="37" t="s">
        <v>81</v>
      </c>
      <c r="AN3">
        <f t="shared" ref="AN3:AN8" si="0">AL3</f>
        <v>0</v>
      </c>
      <c r="AO3" t="b">
        <f t="shared" ref="AO3:AO8" si="1">IF(AN3="Negative Conversion","NA",(IF(AN3="Pending Conversion","NA",(IF(AN3="Positive Conversion", AK3)))))</f>
        <v>0</v>
      </c>
      <c r="AP3" s="50">
        <f t="shared" ref="AP3:AP8" si="2">Y3-G3</f>
        <v>38</v>
      </c>
      <c r="AQ3" t="str">
        <f t="shared" ref="AQ3:AQ8" si="3">IF(AC3="Negative Conversion", "NA",AB3-Y3)</f>
        <v>NA</v>
      </c>
      <c r="AR3">
        <f t="shared" ref="AR3:AR8" si="4">IF(AO3="NA", "NA", AO3-AA3)</f>
        <v>0</v>
      </c>
    </row>
    <row r="4" spans="1:44">
      <c r="A4" s="29">
        <v>76</v>
      </c>
      <c r="B4" s="7" t="s">
        <v>51</v>
      </c>
      <c r="C4" s="7" t="s">
        <v>45</v>
      </c>
      <c r="D4" s="7" t="s">
        <v>35</v>
      </c>
      <c r="E4" s="7" t="s">
        <v>42</v>
      </c>
      <c r="F4" s="29" t="s">
        <v>36</v>
      </c>
      <c r="G4" s="8">
        <v>44278</v>
      </c>
      <c r="H4" s="7" t="s">
        <v>82</v>
      </c>
      <c r="I4" s="7" t="s">
        <v>83</v>
      </c>
      <c r="J4" s="6" t="s">
        <v>37</v>
      </c>
      <c r="K4" s="6" t="s">
        <v>50</v>
      </c>
      <c r="L4">
        <v>12.9716</v>
      </c>
      <c r="M4">
        <v>77.5946</v>
      </c>
      <c r="N4" s="7" t="s">
        <v>84</v>
      </c>
      <c r="O4" t="s">
        <v>115</v>
      </c>
      <c r="P4" s="7" t="s">
        <v>85</v>
      </c>
      <c r="Q4" s="30">
        <v>9943370477</v>
      </c>
      <c r="R4" s="14" t="s">
        <v>86</v>
      </c>
      <c r="S4" s="7">
        <v>6</v>
      </c>
      <c r="T4" s="7">
        <v>60</v>
      </c>
      <c r="U4" s="7">
        <v>1800000</v>
      </c>
      <c r="V4" s="29">
        <v>2700000</v>
      </c>
      <c r="W4" s="29">
        <v>189000</v>
      </c>
      <c r="X4" s="29" t="s">
        <v>65</v>
      </c>
      <c r="Y4" s="8">
        <v>44314</v>
      </c>
      <c r="Z4" s="29" t="s">
        <v>66</v>
      </c>
      <c r="AA4" s="8">
        <v>44314</v>
      </c>
      <c r="AB4" s="32">
        <v>44314</v>
      </c>
      <c r="AC4" s="31" t="s">
        <v>39</v>
      </c>
      <c r="AD4" s="32">
        <v>44325</v>
      </c>
      <c r="AE4" s="32">
        <v>44325</v>
      </c>
      <c r="AF4" s="33" t="s">
        <v>67</v>
      </c>
      <c r="AG4" s="34" t="s">
        <v>68</v>
      </c>
      <c r="AH4" s="20">
        <v>44356</v>
      </c>
      <c r="AI4" s="37" t="s">
        <v>87</v>
      </c>
      <c r="AJ4" s="35" t="s">
        <v>70</v>
      </c>
      <c r="AK4" s="48">
        <v>44368</v>
      </c>
      <c r="AL4" s="36" t="s">
        <v>52</v>
      </c>
      <c r="AM4" s="37" t="s">
        <v>88</v>
      </c>
      <c r="AN4" t="str">
        <f t="shared" si="0"/>
        <v>Positive Conversion</v>
      </c>
      <c r="AO4" s="11">
        <f t="shared" si="1"/>
        <v>44368</v>
      </c>
      <c r="AP4" s="50">
        <f t="shared" si="2"/>
        <v>36</v>
      </c>
      <c r="AQ4">
        <f t="shared" si="3"/>
        <v>0</v>
      </c>
      <c r="AR4">
        <f t="shared" si="4"/>
        <v>54</v>
      </c>
    </row>
    <row r="5" spans="1:44">
      <c r="A5" s="29">
        <v>82</v>
      </c>
      <c r="B5" s="7" t="s">
        <v>47</v>
      </c>
      <c r="C5" s="7" t="s">
        <v>45</v>
      </c>
      <c r="D5" s="7" t="s">
        <v>35</v>
      </c>
      <c r="E5" s="7" t="s">
        <v>42</v>
      </c>
      <c r="F5" s="29" t="s">
        <v>36</v>
      </c>
      <c r="G5" s="8">
        <v>44306</v>
      </c>
      <c r="H5" s="7" t="s">
        <v>48</v>
      </c>
      <c r="I5" s="7" t="s">
        <v>49</v>
      </c>
      <c r="J5" s="6" t="s">
        <v>89</v>
      </c>
      <c r="K5" s="6" t="s">
        <v>38</v>
      </c>
      <c r="L5">
        <v>28.459499999999998</v>
      </c>
      <c r="M5">
        <v>77.026600000000002</v>
      </c>
      <c r="N5" s="7" t="s">
        <v>90</v>
      </c>
      <c r="O5" t="s">
        <v>115</v>
      </c>
      <c r="P5" s="7" t="s">
        <v>91</v>
      </c>
      <c r="Q5" s="30">
        <v>9582779380</v>
      </c>
      <c r="R5" s="14" t="s">
        <v>92</v>
      </c>
      <c r="S5" s="7">
        <v>11</v>
      </c>
      <c r="T5" s="7">
        <v>60</v>
      </c>
      <c r="U5" s="7">
        <v>2180640</v>
      </c>
      <c r="V5" s="29">
        <v>2500000</v>
      </c>
      <c r="W5" s="29">
        <v>175000</v>
      </c>
      <c r="X5" s="29" t="s">
        <v>65</v>
      </c>
      <c r="Y5" s="8">
        <v>44317</v>
      </c>
      <c r="Z5" s="29" t="s">
        <v>66</v>
      </c>
      <c r="AA5" s="8">
        <v>44317</v>
      </c>
      <c r="AB5" s="8">
        <v>44317</v>
      </c>
      <c r="AC5" s="31" t="s">
        <v>39</v>
      </c>
      <c r="AD5" s="29"/>
      <c r="AE5" s="29"/>
      <c r="AF5" s="39">
        <v>44412</v>
      </c>
      <c r="AG5" s="29"/>
      <c r="AH5" s="17"/>
      <c r="AI5" s="42" t="s">
        <v>44</v>
      </c>
      <c r="AJ5" s="40" t="s">
        <v>80</v>
      </c>
      <c r="AK5" s="48">
        <v>44409</v>
      </c>
      <c r="AL5" s="41" t="s">
        <v>53</v>
      </c>
      <c r="AM5" s="37" t="s">
        <v>93</v>
      </c>
      <c r="AN5" t="str">
        <f t="shared" si="0"/>
        <v>Negative Conversion</v>
      </c>
      <c r="AO5" t="str">
        <f t="shared" si="1"/>
        <v>NA</v>
      </c>
      <c r="AP5" s="50">
        <f t="shared" si="2"/>
        <v>11</v>
      </c>
      <c r="AQ5">
        <f t="shared" si="3"/>
        <v>0</v>
      </c>
      <c r="AR5" t="str">
        <f t="shared" si="4"/>
        <v>NA</v>
      </c>
    </row>
    <row r="6" spans="1:44">
      <c r="A6" s="29">
        <v>107</v>
      </c>
      <c r="B6" s="7" t="s">
        <v>47</v>
      </c>
      <c r="C6" s="7" t="s">
        <v>45</v>
      </c>
      <c r="D6" s="7" t="s">
        <v>35</v>
      </c>
      <c r="E6" s="7" t="s">
        <v>42</v>
      </c>
      <c r="F6" s="29" t="s">
        <v>36</v>
      </c>
      <c r="G6" s="8">
        <v>44316</v>
      </c>
      <c r="H6" s="7" t="s">
        <v>48</v>
      </c>
      <c r="I6" s="7" t="s">
        <v>49</v>
      </c>
      <c r="J6" s="6" t="s">
        <v>89</v>
      </c>
      <c r="K6" s="6" t="s">
        <v>38</v>
      </c>
      <c r="L6">
        <v>28.459499999999998</v>
      </c>
      <c r="M6">
        <v>77.026600000000002</v>
      </c>
      <c r="N6" s="7" t="s">
        <v>94</v>
      </c>
      <c r="O6" t="s">
        <v>115</v>
      </c>
      <c r="P6" s="7" t="s">
        <v>95</v>
      </c>
      <c r="Q6" s="30">
        <v>8898857511</v>
      </c>
      <c r="R6" s="14" t="s">
        <v>96</v>
      </c>
      <c r="S6" s="7">
        <v>3</v>
      </c>
      <c r="T6" s="7">
        <v>30</v>
      </c>
      <c r="U6" s="7">
        <v>1600000</v>
      </c>
      <c r="V6" s="29">
        <v>2100000</v>
      </c>
      <c r="W6" s="29">
        <v>147000</v>
      </c>
      <c r="X6" s="29" t="s">
        <v>65</v>
      </c>
      <c r="Y6" s="8">
        <v>44332</v>
      </c>
      <c r="Z6" s="29" t="s">
        <v>66</v>
      </c>
      <c r="AA6" s="8"/>
      <c r="AB6" s="29"/>
      <c r="AC6" s="38" t="s">
        <v>53</v>
      </c>
      <c r="AD6" s="29"/>
      <c r="AE6" s="29"/>
      <c r="AF6" s="39">
        <v>44412</v>
      </c>
      <c r="AG6" s="29"/>
      <c r="AH6" s="17"/>
      <c r="AI6" s="37" t="s">
        <v>44</v>
      </c>
      <c r="AJ6" s="40" t="s">
        <v>80</v>
      </c>
      <c r="AK6" s="48" t="s">
        <v>97</v>
      </c>
      <c r="AL6" s="41"/>
      <c r="AM6" s="37" t="s">
        <v>98</v>
      </c>
      <c r="AN6">
        <f t="shared" si="0"/>
        <v>0</v>
      </c>
      <c r="AO6" t="b">
        <f t="shared" si="1"/>
        <v>0</v>
      </c>
      <c r="AP6" s="50">
        <f t="shared" si="2"/>
        <v>16</v>
      </c>
      <c r="AQ6" t="str">
        <f t="shared" si="3"/>
        <v>NA</v>
      </c>
      <c r="AR6">
        <f t="shared" si="4"/>
        <v>0</v>
      </c>
    </row>
    <row r="7" spans="1:44">
      <c r="A7" s="29">
        <v>137</v>
      </c>
      <c r="B7" s="7" t="s">
        <v>47</v>
      </c>
      <c r="C7" s="7" t="s">
        <v>45</v>
      </c>
      <c r="D7" s="7" t="s">
        <v>35</v>
      </c>
      <c r="E7" s="7" t="s">
        <v>42</v>
      </c>
      <c r="F7" s="29" t="s">
        <v>36</v>
      </c>
      <c r="G7" s="8">
        <v>44293</v>
      </c>
      <c r="H7" s="7" t="s">
        <v>48</v>
      </c>
      <c r="I7" s="7" t="s">
        <v>49</v>
      </c>
      <c r="J7" s="6" t="s">
        <v>89</v>
      </c>
      <c r="K7" s="6" t="s">
        <v>50</v>
      </c>
      <c r="L7">
        <v>12.9716</v>
      </c>
      <c r="M7">
        <v>77.5946</v>
      </c>
      <c r="N7" s="7" t="s">
        <v>99</v>
      </c>
      <c r="O7" t="s">
        <v>115</v>
      </c>
      <c r="P7" s="7" t="s">
        <v>100</v>
      </c>
      <c r="Q7" s="30">
        <v>9999644229</v>
      </c>
      <c r="R7" s="14" t="s">
        <v>101</v>
      </c>
      <c r="S7" s="7">
        <v>6</v>
      </c>
      <c r="T7" s="7">
        <v>60</v>
      </c>
      <c r="U7" s="7">
        <v>1200000</v>
      </c>
      <c r="V7" s="7">
        <v>1600000</v>
      </c>
      <c r="W7" s="29">
        <v>112000</v>
      </c>
      <c r="X7" s="29" t="s">
        <v>78</v>
      </c>
      <c r="Y7" s="8">
        <v>44343</v>
      </c>
      <c r="Z7" s="29" t="s">
        <v>66</v>
      </c>
      <c r="AA7" s="8">
        <v>44347</v>
      </c>
      <c r="AB7" s="8">
        <v>44349</v>
      </c>
      <c r="AC7" s="31" t="s">
        <v>39</v>
      </c>
      <c r="AD7" s="32">
        <v>44349</v>
      </c>
      <c r="AE7" s="32">
        <v>44349</v>
      </c>
      <c r="AF7" s="33" t="s">
        <v>67</v>
      </c>
      <c r="AG7" s="29"/>
      <c r="AH7" s="20">
        <v>44408</v>
      </c>
      <c r="AI7" s="42" t="s">
        <v>102</v>
      </c>
      <c r="AJ7" s="40" t="s">
        <v>80</v>
      </c>
      <c r="AK7" s="48" t="s">
        <v>103</v>
      </c>
      <c r="AL7" s="41" t="s">
        <v>53</v>
      </c>
      <c r="AM7" s="37" t="s">
        <v>104</v>
      </c>
      <c r="AN7" t="str">
        <f t="shared" si="0"/>
        <v>Negative Conversion</v>
      </c>
      <c r="AO7" t="str">
        <f t="shared" si="1"/>
        <v>NA</v>
      </c>
      <c r="AP7" s="50">
        <f t="shared" si="2"/>
        <v>50</v>
      </c>
      <c r="AQ7">
        <f t="shared" si="3"/>
        <v>6</v>
      </c>
      <c r="AR7" t="str">
        <f t="shared" si="4"/>
        <v>NA</v>
      </c>
    </row>
    <row r="8" spans="1:44">
      <c r="A8" s="29">
        <v>327</v>
      </c>
      <c r="B8" s="7" t="s">
        <v>46</v>
      </c>
      <c r="C8" s="7" t="s">
        <v>105</v>
      </c>
      <c r="D8" s="7" t="s">
        <v>35</v>
      </c>
      <c r="E8" s="7" t="s">
        <v>106</v>
      </c>
      <c r="F8" s="29" t="s">
        <v>36</v>
      </c>
      <c r="G8" s="8">
        <v>44384</v>
      </c>
      <c r="H8" s="7" t="s">
        <v>107</v>
      </c>
      <c r="I8" s="7" t="s">
        <v>108</v>
      </c>
      <c r="J8" s="6" t="s">
        <v>37</v>
      </c>
      <c r="K8" s="6" t="s">
        <v>38</v>
      </c>
      <c r="L8">
        <v>28.459499999999998</v>
      </c>
      <c r="M8">
        <v>77.026600000000002</v>
      </c>
      <c r="N8" s="7" t="s">
        <v>41</v>
      </c>
      <c r="O8" t="s">
        <v>115</v>
      </c>
      <c r="P8" s="7" t="s">
        <v>109</v>
      </c>
      <c r="Q8" s="30">
        <v>8650165662</v>
      </c>
      <c r="R8" s="14" t="s">
        <v>110</v>
      </c>
      <c r="S8" s="7">
        <v>5.5</v>
      </c>
      <c r="T8" s="7">
        <v>60</v>
      </c>
      <c r="U8" s="7">
        <v>1200000</v>
      </c>
      <c r="V8" s="7">
        <v>1870000</v>
      </c>
      <c r="W8" s="29">
        <v>130900</v>
      </c>
      <c r="X8" s="29" t="s">
        <v>78</v>
      </c>
      <c r="Y8" s="8">
        <v>44402</v>
      </c>
      <c r="Z8" s="29" t="s">
        <v>66</v>
      </c>
      <c r="AA8" s="8">
        <v>44404</v>
      </c>
      <c r="AB8" s="8">
        <v>44404</v>
      </c>
      <c r="AC8" s="31" t="s">
        <v>39</v>
      </c>
      <c r="AD8" s="32">
        <v>44379</v>
      </c>
      <c r="AE8" s="32">
        <v>44379</v>
      </c>
      <c r="AF8" s="33" t="s">
        <v>67</v>
      </c>
      <c r="AG8" s="43" t="s">
        <v>111</v>
      </c>
      <c r="AH8" s="20">
        <v>44469</v>
      </c>
      <c r="AI8" s="44"/>
      <c r="AJ8" s="45" t="s">
        <v>112</v>
      </c>
      <c r="AK8" s="48" t="s">
        <v>113</v>
      </c>
      <c r="AL8" s="46" t="s">
        <v>116</v>
      </c>
      <c r="AM8" s="44" t="s">
        <v>114</v>
      </c>
      <c r="AN8" t="str">
        <f t="shared" si="0"/>
        <v>Pending Conversion</v>
      </c>
      <c r="AO8" t="str">
        <f t="shared" si="1"/>
        <v>NA</v>
      </c>
      <c r="AP8" s="50">
        <f t="shared" si="2"/>
        <v>18</v>
      </c>
      <c r="AQ8">
        <f t="shared" si="3"/>
        <v>2</v>
      </c>
      <c r="AR8" t="str">
        <f t="shared" si="4"/>
        <v>NA</v>
      </c>
    </row>
    <row r="9" spans="1:44">
      <c r="A9" s="6"/>
      <c r="B9" s="7"/>
      <c r="C9" s="7"/>
      <c r="D9" s="7"/>
      <c r="E9" s="7"/>
      <c r="F9" s="6"/>
      <c r="G9" s="8"/>
      <c r="H9" s="7"/>
      <c r="I9" s="7"/>
      <c r="J9" s="6"/>
      <c r="K9" s="7"/>
      <c r="L9" s="7"/>
      <c r="M9" s="7"/>
      <c r="N9" s="7"/>
      <c r="O9" s="9"/>
      <c r="P9" s="7"/>
      <c r="Q9" s="7"/>
      <c r="R9" s="7"/>
      <c r="S9" s="7"/>
      <c r="T9" s="7"/>
      <c r="U9" s="7"/>
      <c r="V9" s="8"/>
      <c r="W9" s="7"/>
      <c r="X9" s="13"/>
      <c r="Y9" s="7"/>
      <c r="Z9" s="7"/>
      <c r="AA9" s="7"/>
      <c r="AB9" s="7"/>
      <c r="AC9" s="7"/>
      <c r="AD9" s="7"/>
      <c r="AE9" s="7"/>
      <c r="AF9" s="7"/>
      <c r="AG9" s="7"/>
    </row>
    <row r="10" spans="1:44">
      <c r="A10" s="6"/>
      <c r="B10" s="7"/>
      <c r="C10" s="7"/>
      <c r="D10" s="7"/>
      <c r="E10" s="7"/>
      <c r="F10" s="6"/>
      <c r="G10" s="8"/>
      <c r="H10" s="7"/>
      <c r="I10" s="7"/>
      <c r="J10" s="7"/>
      <c r="K10" s="7"/>
      <c r="L10" s="7"/>
      <c r="M10" s="7"/>
      <c r="N10" s="7"/>
      <c r="O10" s="14"/>
      <c r="P10" s="7"/>
      <c r="Q10" s="7"/>
      <c r="R10" s="7"/>
      <c r="S10" s="7"/>
      <c r="T10" s="7"/>
      <c r="U10" s="7"/>
      <c r="V10" s="8"/>
      <c r="W10" s="8"/>
      <c r="X10" s="10"/>
      <c r="Y10" s="8"/>
      <c r="Z10" s="7"/>
      <c r="AA10" s="7"/>
      <c r="AB10" s="7"/>
      <c r="AC10" s="7"/>
      <c r="AD10" s="7"/>
      <c r="AE10" s="7"/>
      <c r="AF10" s="7"/>
      <c r="AG10" s="12"/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4"/>
      <c r="P11" s="7"/>
      <c r="Q11" s="7"/>
      <c r="R11" s="7"/>
      <c r="S11" s="7"/>
      <c r="T11" s="7"/>
      <c r="U11" s="7"/>
      <c r="V11" s="8"/>
      <c r="W11" s="8"/>
      <c r="X11" s="10"/>
      <c r="Y11" s="8"/>
      <c r="Z11" s="8"/>
      <c r="AA11" s="7"/>
      <c r="AB11" s="8"/>
      <c r="AC11" s="8"/>
      <c r="AD11" s="8"/>
      <c r="AE11" s="7"/>
      <c r="AF11" s="7"/>
      <c r="AG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4"/>
      <c r="P12" s="7"/>
      <c r="Q12" s="7"/>
      <c r="R12" s="7"/>
      <c r="S12" s="7"/>
      <c r="T12" s="7"/>
      <c r="U12" s="7"/>
      <c r="V12" s="8"/>
      <c r="W12" s="8"/>
      <c r="X12" s="10"/>
      <c r="Y12" s="8"/>
      <c r="Z12" s="8"/>
      <c r="AA12" s="7"/>
      <c r="AB12" s="7"/>
      <c r="AC12" s="7"/>
      <c r="AD12" s="12"/>
      <c r="AE12" s="7"/>
      <c r="AF12" s="7"/>
      <c r="AG12" s="12"/>
    </row>
    <row r="13" spans="1:44">
      <c r="A13" s="6"/>
      <c r="B13" s="7"/>
      <c r="C13" s="7"/>
      <c r="D13" s="7"/>
      <c r="E13" s="7"/>
      <c r="F13" s="6"/>
      <c r="G13" s="8"/>
      <c r="H13" s="7"/>
      <c r="I13" s="7"/>
      <c r="J13" s="6"/>
      <c r="K13" s="7"/>
      <c r="L13" s="7"/>
      <c r="M13" s="7"/>
      <c r="N13" s="7"/>
      <c r="O13" s="14"/>
      <c r="P13" s="7"/>
      <c r="Q13" s="7"/>
      <c r="R13" s="7"/>
      <c r="S13" s="7"/>
      <c r="T13" s="7"/>
      <c r="U13" s="7"/>
      <c r="V13" s="8"/>
      <c r="W13" s="8"/>
      <c r="X13" s="10"/>
      <c r="Y13" s="7"/>
      <c r="Z13" s="7"/>
      <c r="AA13" s="7"/>
      <c r="AB13" s="7"/>
      <c r="AC13" s="7"/>
      <c r="AD13" s="8"/>
      <c r="AE13" s="7"/>
      <c r="AF13" s="7"/>
      <c r="AG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4"/>
      <c r="P14" s="7"/>
      <c r="Q14" s="7"/>
      <c r="R14" s="7"/>
      <c r="S14" s="7"/>
      <c r="T14" s="7"/>
      <c r="U14" s="7"/>
      <c r="V14" s="8"/>
      <c r="W14" s="8"/>
      <c r="X14" s="10"/>
      <c r="Y14" s="8"/>
      <c r="Z14" s="8"/>
      <c r="AA14" s="7"/>
      <c r="AB14" s="8"/>
      <c r="AC14" s="7"/>
      <c r="AD14" s="8"/>
      <c r="AE14" s="7"/>
      <c r="AF14" s="7"/>
      <c r="AG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4"/>
      <c r="P15" s="7"/>
      <c r="Q15" s="7"/>
      <c r="R15" s="7"/>
      <c r="S15" s="7"/>
      <c r="T15" s="7"/>
      <c r="U15" s="7"/>
      <c r="V15" s="8"/>
      <c r="W15" s="8"/>
      <c r="X15" s="10"/>
      <c r="Y15" s="7"/>
      <c r="Z15" s="7"/>
      <c r="AA15" s="7"/>
      <c r="AB15" s="7"/>
      <c r="AC15" s="7"/>
      <c r="AD15" s="7"/>
      <c r="AE15" s="7"/>
      <c r="AF15" s="7"/>
      <c r="AG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4"/>
      <c r="P16" s="7"/>
      <c r="Q16" s="7"/>
      <c r="R16" s="7"/>
      <c r="S16" s="7"/>
      <c r="T16" s="7"/>
      <c r="U16" s="7"/>
      <c r="V16" s="8"/>
      <c r="W16" s="8"/>
      <c r="X16" s="10"/>
      <c r="Y16" s="7"/>
      <c r="Z16" s="8"/>
      <c r="AA16" s="7"/>
      <c r="AB16" s="7"/>
      <c r="AC16" s="7"/>
      <c r="AD16" s="8"/>
      <c r="AE16" s="7"/>
      <c r="AF16" s="7"/>
      <c r="AG16" s="12"/>
    </row>
    <row r="17" spans="1:33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4"/>
      <c r="P17" s="7"/>
      <c r="Q17" s="7"/>
      <c r="R17" s="7"/>
      <c r="S17" s="7"/>
      <c r="T17" s="7"/>
      <c r="U17" s="7"/>
      <c r="V17" s="8"/>
      <c r="W17" s="8"/>
      <c r="X17" s="10"/>
      <c r="Y17" s="15"/>
      <c r="Z17" s="15"/>
      <c r="AA17" s="7"/>
      <c r="AB17" s="15"/>
      <c r="AC17" s="16"/>
      <c r="AD17" s="15"/>
      <c r="AE17" s="7"/>
      <c r="AF17" s="7"/>
      <c r="AG17" s="12"/>
    </row>
    <row r="18" spans="1:33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4"/>
      <c r="P18" s="7"/>
      <c r="Q18" s="7"/>
      <c r="R18" s="7"/>
      <c r="S18" s="7"/>
      <c r="T18" s="7"/>
      <c r="U18" s="7"/>
      <c r="V18" s="8"/>
      <c r="W18" s="7"/>
      <c r="X18" s="13"/>
      <c r="Y18" s="7"/>
      <c r="Z18" s="7"/>
      <c r="AA18" s="7"/>
      <c r="AB18" s="7"/>
      <c r="AC18" s="7"/>
      <c r="AD18" s="8"/>
      <c r="AE18" s="7"/>
      <c r="AF18" s="7"/>
      <c r="AG18" s="7"/>
    </row>
    <row r="19" spans="1:33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4"/>
      <c r="P19" s="7"/>
      <c r="Q19" s="7"/>
      <c r="R19" s="7"/>
      <c r="S19" s="7"/>
      <c r="T19" s="7"/>
      <c r="U19" s="7"/>
      <c r="V19" s="8"/>
      <c r="W19" s="7"/>
      <c r="X19" s="13"/>
      <c r="Y19" s="7"/>
      <c r="Z19" s="7"/>
      <c r="AA19" s="7"/>
      <c r="AB19" s="7"/>
      <c r="AC19" s="7"/>
      <c r="AD19" s="8"/>
      <c r="AE19" s="7"/>
      <c r="AF19" s="7"/>
      <c r="AG19" s="7"/>
    </row>
    <row r="20" spans="1:33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4"/>
      <c r="P20" s="7"/>
      <c r="Q20" s="7"/>
      <c r="R20" s="7"/>
      <c r="S20" s="7"/>
      <c r="T20" s="7"/>
      <c r="U20" s="7"/>
      <c r="V20" s="8"/>
      <c r="W20" s="7"/>
      <c r="X20" s="13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4"/>
      <c r="P21" s="7"/>
      <c r="Q21" s="7"/>
      <c r="R21" s="7"/>
      <c r="S21" s="7"/>
      <c r="T21" s="7"/>
      <c r="U21" s="7"/>
      <c r="V21" s="8"/>
      <c r="W21" s="8"/>
      <c r="X21" s="10"/>
      <c r="Y21" s="7"/>
      <c r="Z21" s="7"/>
      <c r="AA21" s="7"/>
      <c r="AB21" s="7"/>
      <c r="AC21" s="7"/>
      <c r="AD21" s="7"/>
      <c r="AE21" s="7"/>
      <c r="AF21" s="7"/>
      <c r="AG21" s="12"/>
    </row>
    <row r="22" spans="1:33">
      <c r="A22" s="6"/>
      <c r="B22" s="7"/>
      <c r="C22" s="7"/>
      <c r="D22" s="7"/>
      <c r="E22" s="7"/>
      <c r="F22" s="6"/>
      <c r="G22" s="8"/>
      <c r="I22" s="7"/>
      <c r="J22" s="6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7"/>
      <c r="X22" s="13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6"/>
      <c r="B23" s="7"/>
      <c r="C23" s="7"/>
      <c r="D23" s="7"/>
      <c r="E23" s="7"/>
      <c r="F23" s="6"/>
      <c r="G23" s="8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7"/>
      <c r="U23" s="7"/>
      <c r="V23" s="8"/>
      <c r="W23" s="7"/>
      <c r="X23" s="13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6"/>
      <c r="B24" s="7"/>
      <c r="C24" s="7"/>
      <c r="D24" s="7"/>
      <c r="E24" s="7"/>
      <c r="F24" s="6"/>
      <c r="G24" s="8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10"/>
      <c r="Y24" s="7"/>
      <c r="Z24" s="7"/>
      <c r="AA24" s="7"/>
      <c r="AB24" s="7"/>
      <c r="AC24" s="7"/>
      <c r="AD24" s="8"/>
      <c r="AE24" s="7"/>
      <c r="AF24" s="7"/>
      <c r="AG24" s="12"/>
    </row>
    <row r="25" spans="1:33">
      <c r="A25" s="6"/>
      <c r="B25" s="7"/>
      <c r="C25" s="7"/>
      <c r="D25" s="7"/>
      <c r="E25" s="7"/>
      <c r="F25" s="6"/>
      <c r="G25" s="8"/>
      <c r="I25" s="7"/>
      <c r="J25" s="6"/>
      <c r="K25" s="7"/>
      <c r="L25" s="7"/>
      <c r="M25" s="7"/>
      <c r="N25" s="7"/>
      <c r="O25" s="14"/>
      <c r="P25" s="7"/>
      <c r="Q25" s="7"/>
      <c r="R25" s="7"/>
      <c r="S25" s="7"/>
      <c r="T25" s="7"/>
      <c r="U25" s="7"/>
      <c r="V25" s="8"/>
      <c r="W25" s="8"/>
      <c r="X25" s="10"/>
      <c r="Y25" s="8"/>
      <c r="Z25" s="7"/>
      <c r="AA25" s="7"/>
      <c r="AB25" s="7"/>
      <c r="AC25" s="7"/>
      <c r="AD25" s="7"/>
      <c r="AE25" s="7"/>
      <c r="AF25" s="7"/>
      <c r="AG25" s="12"/>
    </row>
    <row r="26" spans="1:33">
      <c r="A26" s="6"/>
      <c r="B26" s="7"/>
      <c r="C26" s="7"/>
      <c r="D26" s="7"/>
      <c r="E26" s="7"/>
      <c r="F26" s="6"/>
      <c r="G26" s="12"/>
      <c r="J26" s="6"/>
      <c r="K26" s="7"/>
      <c r="L26" s="7"/>
      <c r="M26" s="7"/>
      <c r="N26" s="7"/>
      <c r="O26" s="14"/>
      <c r="P26" s="7"/>
      <c r="Q26" s="7"/>
      <c r="R26" s="7"/>
      <c r="S26" s="7"/>
      <c r="T26" s="7"/>
      <c r="U26" s="7"/>
      <c r="V26" s="8"/>
      <c r="W26" s="8"/>
      <c r="X26" s="10"/>
      <c r="Y26" s="8"/>
      <c r="Z26" s="8"/>
      <c r="AA26" s="7"/>
      <c r="AB26" s="8"/>
      <c r="AC26" s="8"/>
      <c r="AD26" s="8"/>
      <c r="AE26" s="7"/>
      <c r="AF26" s="7"/>
      <c r="AG26" s="12"/>
    </row>
    <row r="27" spans="1:33">
      <c r="A27" s="6"/>
      <c r="B27" s="7"/>
      <c r="C27" s="7"/>
      <c r="D27" s="7"/>
      <c r="E27" s="7"/>
      <c r="F27" s="6"/>
      <c r="G27" s="8"/>
      <c r="J27" s="6"/>
      <c r="K27" s="7"/>
      <c r="L27" s="7"/>
      <c r="M27" s="7"/>
      <c r="N27" s="7"/>
      <c r="O27" s="14"/>
      <c r="P27" s="7"/>
      <c r="Q27" s="7"/>
      <c r="R27" s="7"/>
      <c r="S27" s="7"/>
      <c r="T27" s="7"/>
      <c r="U27" s="7"/>
      <c r="V27" s="8"/>
      <c r="W27" s="7"/>
      <c r="X27" s="13"/>
      <c r="Y27" s="7"/>
      <c r="Z27" s="7"/>
      <c r="AA27" s="7"/>
      <c r="AB27" s="7"/>
      <c r="AC27" s="7"/>
      <c r="AD27" s="8"/>
      <c r="AE27" s="7"/>
      <c r="AF27" s="7"/>
      <c r="AG27" s="7"/>
    </row>
    <row r="28" spans="1:33">
      <c r="A28" s="6"/>
      <c r="B28" s="7"/>
      <c r="C28" s="7"/>
      <c r="D28" s="7"/>
      <c r="E28" s="7"/>
      <c r="F28" s="6"/>
      <c r="G28" s="8"/>
      <c r="J28" s="6"/>
      <c r="K28" s="7"/>
      <c r="L28" s="7"/>
      <c r="M28" s="7"/>
      <c r="N28" s="7"/>
      <c r="O28" s="14"/>
      <c r="P28" s="7"/>
      <c r="Q28" s="7"/>
      <c r="R28" s="7"/>
      <c r="S28" s="7"/>
      <c r="T28" s="7"/>
      <c r="U28" s="7"/>
      <c r="V28" s="8"/>
      <c r="W28" s="8"/>
      <c r="X28" s="10"/>
      <c r="Y28" s="8"/>
      <c r="Z28" s="7"/>
      <c r="AA28" s="7"/>
      <c r="AB28" s="8"/>
      <c r="AC28" s="8"/>
      <c r="AD28" s="7"/>
      <c r="AE28" s="7"/>
      <c r="AF28" s="7"/>
      <c r="AG28" s="12"/>
    </row>
    <row r="29" spans="1:33">
      <c r="A29" s="6"/>
      <c r="B29" s="7"/>
      <c r="C29" s="7"/>
      <c r="D29" s="7"/>
      <c r="E29" s="7"/>
      <c r="F29" s="6"/>
      <c r="G29" s="8"/>
      <c r="J29" s="6"/>
      <c r="K29" s="7"/>
      <c r="L29" s="7"/>
      <c r="M29" s="7"/>
      <c r="N29" s="7"/>
      <c r="O29" s="14"/>
      <c r="P29" s="7"/>
      <c r="Q29" s="7"/>
      <c r="R29" s="7"/>
      <c r="S29" s="7"/>
      <c r="T29" s="7"/>
      <c r="U29" s="7"/>
      <c r="V29" s="8"/>
      <c r="W29" s="7"/>
      <c r="X29" s="13"/>
      <c r="Y29" s="7"/>
      <c r="Z29" s="7"/>
      <c r="AA29" s="7"/>
      <c r="AB29" s="7"/>
      <c r="AC29" s="7"/>
      <c r="AD29" s="8"/>
      <c r="AE29" s="7"/>
      <c r="AF29" s="7"/>
      <c r="AG29" s="7"/>
    </row>
    <row r="30" spans="1:33">
      <c r="A30" s="6"/>
      <c r="B30" s="7"/>
      <c r="C30" s="7"/>
      <c r="D30" s="7"/>
      <c r="E30" s="7"/>
      <c r="F30" s="6"/>
      <c r="G30" s="8"/>
      <c r="J30" s="6"/>
      <c r="K30" s="7"/>
      <c r="L30" s="7"/>
      <c r="M30" s="7"/>
      <c r="N30" s="7"/>
      <c r="O30" s="14"/>
      <c r="P30" s="7"/>
      <c r="Q30" s="7"/>
      <c r="R30" s="7"/>
      <c r="S30" s="7"/>
      <c r="T30" s="7"/>
      <c r="U30" s="7"/>
      <c r="V30" s="8"/>
      <c r="W30" s="7"/>
      <c r="X30" s="13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6"/>
      <c r="B31" s="7"/>
      <c r="C31" s="7"/>
      <c r="D31" s="7"/>
      <c r="E31" s="7"/>
      <c r="F31" s="6"/>
      <c r="G31" s="8"/>
      <c r="J31" s="6"/>
      <c r="K31" s="7"/>
      <c r="L31" s="7"/>
      <c r="M31" s="7"/>
      <c r="N31" s="7"/>
      <c r="O31" s="14"/>
      <c r="P31" s="7"/>
      <c r="Q31" s="7"/>
      <c r="R31" s="7"/>
      <c r="S31" s="7"/>
      <c r="T31" s="7"/>
      <c r="U31" s="7"/>
      <c r="V31" s="8"/>
      <c r="W31" s="8"/>
      <c r="X31" s="10"/>
      <c r="Y31" s="8"/>
      <c r="Z31" s="8"/>
      <c r="AA31" s="7"/>
      <c r="AB31" s="8"/>
      <c r="AC31" s="7"/>
      <c r="AD31" s="8"/>
      <c r="AE31" s="16"/>
      <c r="AF31" s="7"/>
      <c r="AG31" s="12"/>
    </row>
    <row r="32" spans="1:33">
      <c r="A32" s="6"/>
      <c r="B32" s="7"/>
      <c r="C32" s="7"/>
      <c r="D32" s="7"/>
      <c r="E32" s="7"/>
      <c r="F32" s="6"/>
      <c r="G32" s="8"/>
      <c r="J32" s="6"/>
      <c r="K32" s="7"/>
      <c r="L32" s="7"/>
      <c r="M32" s="7"/>
      <c r="N32" s="7"/>
      <c r="O32" s="14"/>
      <c r="P32" s="7"/>
      <c r="Q32" s="7"/>
      <c r="R32" s="7"/>
      <c r="S32" s="7"/>
      <c r="T32" s="7"/>
      <c r="U32" s="7"/>
      <c r="V32" s="8"/>
      <c r="W32" s="7"/>
      <c r="X32" s="13"/>
      <c r="Y32" s="7"/>
      <c r="Z32" s="7"/>
      <c r="AA32" s="7"/>
      <c r="AB32" s="7"/>
      <c r="AC32" s="7"/>
      <c r="AD32" s="7"/>
      <c r="AE32" s="16"/>
      <c r="AF32" s="7"/>
      <c r="AG32" s="7"/>
    </row>
    <row r="33" spans="1:33">
      <c r="A33" s="6"/>
      <c r="B33" s="7"/>
      <c r="C33" s="7"/>
      <c r="D33" s="7"/>
      <c r="E33" s="7"/>
      <c r="F33" s="6"/>
      <c r="G33" s="8"/>
      <c r="J33" s="6"/>
      <c r="K33" s="7"/>
      <c r="L33" s="7"/>
      <c r="M33" s="7"/>
      <c r="N33" s="7"/>
      <c r="O33" s="14"/>
      <c r="P33" s="7"/>
      <c r="Q33" s="7"/>
      <c r="R33" s="7"/>
      <c r="S33" s="7"/>
      <c r="T33" s="7"/>
      <c r="U33" s="7"/>
      <c r="V33" s="8"/>
      <c r="W33" s="8"/>
      <c r="X33" s="10"/>
      <c r="Y33" s="8"/>
      <c r="Z33" s="8"/>
      <c r="AA33" s="7"/>
      <c r="AB33" s="7"/>
      <c r="AC33" s="7"/>
      <c r="AD33" s="8"/>
      <c r="AE33" s="7"/>
      <c r="AF33" s="7"/>
      <c r="AG33" s="12"/>
    </row>
    <row r="34" spans="1:33">
      <c r="A34" s="6"/>
      <c r="B34" s="7"/>
      <c r="C34" s="7"/>
      <c r="D34" s="7"/>
      <c r="E34" s="7"/>
      <c r="F34" s="6"/>
      <c r="G34" s="8"/>
      <c r="J34" s="6"/>
      <c r="K34" s="7"/>
      <c r="L34" s="7"/>
      <c r="M34" s="7"/>
      <c r="N34" s="7"/>
      <c r="O34" s="14"/>
      <c r="P34" s="7"/>
      <c r="Q34" s="7"/>
      <c r="R34" s="7"/>
      <c r="S34" s="7"/>
      <c r="T34" s="7"/>
      <c r="U34" s="7"/>
      <c r="V34" s="8"/>
      <c r="W34" s="8"/>
      <c r="X34" s="10"/>
      <c r="Y34" s="8"/>
      <c r="Z34" s="8"/>
      <c r="AA34" s="7"/>
      <c r="AB34" s="8"/>
      <c r="AC34" s="8"/>
      <c r="AD34" s="8"/>
      <c r="AE34" s="7"/>
      <c r="AF34" s="7"/>
      <c r="AG34" s="12"/>
    </row>
    <row r="35" spans="1:33">
      <c r="A35" s="6"/>
      <c r="B35" s="7"/>
      <c r="C35" s="7"/>
      <c r="D35" s="7"/>
      <c r="E35" s="7"/>
      <c r="F35" s="6"/>
      <c r="G35" s="8"/>
      <c r="J35" s="6"/>
      <c r="K35" s="7"/>
      <c r="L35" s="7"/>
      <c r="M35" s="7"/>
      <c r="N35" s="7"/>
      <c r="O35" s="14"/>
      <c r="P35" s="7"/>
      <c r="Q35" s="7"/>
      <c r="R35" s="7"/>
      <c r="S35" s="7"/>
      <c r="T35" s="7"/>
      <c r="U35" s="7"/>
      <c r="V35" s="8"/>
      <c r="W35" s="8"/>
      <c r="X35" s="10"/>
      <c r="Y35" s="8"/>
      <c r="Z35" s="8"/>
      <c r="AA35" s="7"/>
      <c r="AB35" s="8"/>
      <c r="AC35" s="8"/>
      <c r="AD35" s="17"/>
      <c r="AE35" s="18"/>
      <c r="AF35" s="19"/>
      <c r="AG35" s="12"/>
    </row>
    <row r="36" spans="1:33">
      <c r="A36" s="6"/>
      <c r="B36" s="7"/>
      <c r="C36" s="7"/>
      <c r="D36" s="7"/>
      <c r="E36" s="7"/>
      <c r="F36" s="7"/>
      <c r="G36" s="8"/>
      <c r="J36" s="7"/>
      <c r="K36" s="7"/>
      <c r="L36" s="14"/>
      <c r="M36" s="7"/>
      <c r="N36" s="7"/>
      <c r="O36" s="14"/>
      <c r="P36" s="7"/>
      <c r="Q36" s="7"/>
      <c r="R36" s="7"/>
      <c r="S36" s="7"/>
      <c r="T36" s="7"/>
      <c r="U36" s="7"/>
      <c r="V36" s="8"/>
      <c r="W36" s="8"/>
      <c r="X36" s="10"/>
      <c r="Y36" s="8"/>
      <c r="Z36" s="8"/>
      <c r="AA36" s="7"/>
      <c r="AB36" s="7"/>
      <c r="AC36" s="8"/>
      <c r="AD36" s="8"/>
      <c r="AE36" s="7"/>
      <c r="AF36" s="7"/>
      <c r="AG36" s="12"/>
    </row>
    <row r="37" spans="1:33">
      <c r="A37" s="6"/>
      <c r="B37" s="7"/>
      <c r="C37" s="7"/>
      <c r="D37" s="7"/>
      <c r="E37" s="7"/>
      <c r="F37" s="7"/>
      <c r="G37" s="8"/>
      <c r="J37" s="7"/>
      <c r="K37" s="7"/>
      <c r="L37" s="7"/>
      <c r="M37" s="7"/>
      <c r="N37" s="7"/>
      <c r="O37" s="14"/>
      <c r="P37" s="7"/>
      <c r="Q37" s="7"/>
      <c r="R37" s="7"/>
      <c r="S37" s="7"/>
      <c r="T37" s="7"/>
      <c r="U37" s="7"/>
      <c r="V37" s="8"/>
      <c r="W37" s="8"/>
      <c r="X37" s="10"/>
      <c r="Y37" s="7"/>
      <c r="Z37" s="7"/>
      <c r="AA37" s="7"/>
      <c r="AB37" s="7"/>
      <c r="AC37" s="7"/>
      <c r="AD37" s="8"/>
      <c r="AE37" s="7"/>
      <c r="AF37" s="7"/>
      <c r="AG37" s="12"/>
    </row>
    <row r="38" spans="1:33">
      <c r="A38" s="6"/>
      <c r="B38" s="7"/>
      <c r="C38" s="7"/>
      <c r="D38" s="7"/>
      <c r="E38" s="7"/>
      <c r="F38" s="7"/>
      <c r="G38" s="8"/>
      <c r="J38" s="7"/>
      <c r="K38" s="7"/>
      <c r="L38" s="7"/>
      <c r="M38" s="7"/>
      <c r="N38" s="7"/>
      <c r="O38" s="14"/>
      <c r="P38" s="7"/>
      <c r="Q38" s="7"/>
      <c r="R38" s="7"/>
      <c r="S38" s="7"/>
      <c r="T38" s="7"/>
      <c r="U38" s="7"/>
      <c r="V38" s="8"/>
      <c r="W38" s="8"/>
      <c r="X38" s="10"/>
      <c r="Y38" s="8"/>
      <c r="Z38" s="8"/>
      <c r="AA38" s="7"/>
      <c r="AB38" s="8"/>
      <c r="AC38" s="7"/>
      <c r="AD38" s="8"/>
      <c r="AE38" s="7"/>
      <c r="AF38" s="7"/>
      <c r="AG38" s="12"/>
    </row>
    <row r="39" spans="1:33">
      <c r="A39" s="6"/>
      <c r="B39" s="7"/>
      <c r="C39" s="7"/>
      <c r="D39" s="7"/>
      <c r="E39" s="7"/>
      <c r="F39" s="7"/>
      <c r="G39" s="8"/>
      <c r="J39" s="6"/>
      <c r="K39" s="7"/>
      <c r="L39" s="7"/>
      <c r="M39" s="7"/>
      <c r="N39" s="7"/>
      <c r="O39" s="14"/>
      <c r="P39" s="7"/>
      <c r="Q39" s="7"/>
      <c r="R39" s="7"/>
      <c r="S39" s="7"/>
      <c r="T39" s="7"/>
      <c r="U39" s="7"/>
      <c r="V39" s="8"/>
      <c r="W39" s="8"/>
      <c r="X39" s="10"/>
      <c r="Y39" s="8"/>
      <c r="Z39" s="8"/>
      <c r="AA39" s="7"/>
      <c r="AB39" s="8"/>
      <c r="AC39" s="7"/>
      <c r="AD39" s="20"/>
      <c r="AE39" s="18"/>
      <c r="AF39" s="19"/>
      <c r="AG39" s="12"/>
    </row>
    <row r="40" spans="1:33">
      <c r="A40" s="6"/>
      <c r="B40" s="7"/>
      <c r="C40" s="7"/>
      <c r="D40" s="7"/>
      <c r="E40" s="7"/>
      <c r="F40" s="7"/>
      <c r="G40" s="8"/>
      <c r="J40" s="6"/>
      <c r="K40" s="7"/>
      <c r="L40" s="7"/>
      <c r="M40" s="7"/>
      <c r="N40" s="7"/>
      <c r="O40" s="14"/>
      <c r="P40" s="7"/>
      <c r="Q40" s="7"/>
      <c r="R40" s="7"/>
      <c r="S40" s="7"/>
      <c r="T40" s="7"/>
      <c r="U40" s="7"/>
      <c r="V40" s="8"/>
      <c r="W40" s="7"/>
      <c r="X40" s="13"/>
      <c r="Y40" s="7"/>
      <c r="Z40" s="7"/>
      <c r="AA40" s="7"/>
      <c r="AB40" s="7"/>
      <c r="AC40" s="7"/>
      <c r="AD40" s="7"/>
      <c r="AE40" s="21"/>
      <c r="AF40" s="7"/>
      <c r="AG40" s="7"/>
    </row>
  </sheetData>
  <autoFilter ref="AH1:AH40" xr:uid="{830C3887-EADB-4338-8ECB-9A9A857E46D9}"/>
  <hyperlinks>
    <hyperlink ref="R2" r:id="rId1" display="mailto:shivasharan2960@gmail.com" xr:uid="{EEA23CB1-63BA-456D-B316-C3BD3868E12E}"/>
    <hyperlink ref="R3" r:id="rId2" display="mailto:kashyapmadariyil@gmail.com" xr:uid="{7653AF7B-6B86-4214-A5A5-6588170595B2}"/>
    <hyperlink ref="R4" r:id="rId3" display="mailto:adisrini1103@gmail.com" xr:uid="{349C1022-2442-4D02-9FB5-F1F8A374E034}"/>
    <hyperlink ref="R5" r:id="rId4" display="mailto:varad_mba@yahoo.in" xr:uid="{D75F1BAF-2369-49A5-8A71-6F33A1519D77}"/>
    <hyperlink ref="R6" r:id="rId5" display="mailto:pagaria.anurag@gmail.com" xr:uid="{4098708C-A686-45B8-B021-4A783E0486EF}"/>
    <hyperlink ref="R7" r:id="rId6" display="mailto:amandeepsgujral93@gmail.com" xr:uid="{ECBFE35C-9917-4814-A964-DEF66B922BA4}"/>
    <hyperlink ref="R8" r:id="rId7" display="mailto:eranujsharma95@gmail.com" xr:uid="{57A53B26-CB74-4441-A96D-8DA9CC7D25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2021-08-05T05:27:57Z</dcterms:modified>
</cp:coreProperties>
</file>