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749478D8-EC0D-4DBA-9213-385ABDC5BACA}" xr6:coauthVersionLast="47" xr6:coauthVersionMax="47" xr10:uidLastSave="{00000000-0000-0000-0000-000000000000}"/>
  <bookViews>
    <workbookView xWindow="-120" yWindow="-120" windowWidth="20730" windowHeight="11160" xr2:uid="{32F6A529-682B-473A-9FF2-CF276E8DE7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3" i="1" l="1"/>
  <c r="AQ3" i="1"/>
  <c r="AQ2" i="1"/>
  <c r="AP3" i="1"/>
  <c r="AP4" i="1"/>
  <c r="AP5" i="1"/>
  <c r="AP6" i="1"/>
  <c r="AP2" i="1"/>
  <c r="AO3" i="1"/>
  <c r="AN3" i="1"/>
  <c r="AN2" i="1"/>
  <c r="AO2" i="1" s="1"/>
  <c r="AR2" i="1" s="1"/>
</calcChain>
</file>

<file path=xl/sharedStrings.xml><?xml version="1.0" encoding="utf-8"?>
<sst xmlns="http://schemas.openxmlformats.org/spreadsheetml/2006/main" count="140" uniqueCount="88">
  <si>
    <t>S no.</t>
  </si>
  <si>
    <t>Sourcer</t>
  </si>
  <si>
    <t>SPOC</t>
  </si>
  <si>
    <t>Client</t>
  </si>
  <si>
    <t>Client Recruiter</t>
  </si>
  <si>
    <t>Source</t>
  </si>
  <si>
    <t>Submission Date</t>
  </si>
  <si>
    <t>Skill</t>
  </si>
  <si>
    <t>Role</t>
  </si>
  <si>
    <t>Vertical/Practice</t>
  </si>
  <si>
    <t>Joining Location</t>
  </si>
  <si>
    <t>lat</t>
  </si>
  <si>
    <t>lon</t>
  </si>
  <si>
    <t>Name</t>
  </si>
  <si>
    <t>Gender</t>
  </si>
  <si>
    <t>Employer</t>
  </si>
  <si>
    <t>Contact</t>
  </si>
  <si>
    <t>E-mail id</t>
  </si>
  <si>
    <t>Exp</t>
  </si>
  <si>
    <t>Notice Period</t>
  </si>
  <si>
    <t>Current CTC</t>
  </si>
  <si>
    <t>Offered CTC(INR)</t>
  </si>
  <si>
    <t>Billing</t>
  </si>
  <si>
    <t>Level</t>
  </si>
  <si>
    <t>Selection Date</t>
  </si>
  <si>
    <t>Document Status</t>
  </si>
  <si>
    <t>Offer Date</t>
  </si>
  <si>
    <t>Offer Acc. Date</t>
  </si>
  <si>
    <t>Offer Aging</t>
  </si>
  <si>
    <t>Resigned Date</t>
  </si>
  <si>
    <t>R Acceptance Date</t>
  </si>
  <si>
    <t>Resignation Aging</t>
  </si>
  <si>
    <t xml:space="preserve">BGV </t>
  </si>
  <si>
    <t>LWD</t>
  </si>
  <si>
    <t>Comment</t>
  </si>
  <si>
    <t xml:space="preserve">Red Flag Assessment </t>
  </si>
  <si>
    <t>Mutual Joining Date</t>
  </si>
  <si>
    <t>Status</t>
  </si>
  <si>
    <t>Last update/revert</t>
  </si>
  <si>
    <t>Joining Date</t>
  </si>
  <si>
    <t>Selection TAT</t>
  </si>
  <si>
    <t>Offer TAT</t>
  </si>
  <si>
    <t>Joining TAT</t>
  </si>
  <si>
    <t>Prashant</t>
  </si>
  <si>
    <t>Priya</t>
  </si>
  <si>
    <t>Dailyhunt</t>
  </si>
  <si>
    <t>Khushboo</t>
  </si>
  <si>
    <t>Naukri</t>
  </si>
  <si>
    <t>Networking, Cloud</t>
  </si>
  <si>
    <t>Cloud network engg.</t>
  </si>
  <si>
    <t>Technology</t>
  </si>
  <si>
    <t>Bengaluru</t>
  </si>
  <si>
    <t>Bhavesh Kakkar</t>
  </si>
  <si>
    <t>AWS</t>
  </si>
  <si>
    <t>bk18.nov@gmail.com</t>
  </si>
  <si>
    <t>Middle</t>
  </si>
  <si>
    <t>Pending</t>
  </si>
  <si>
    <t>Negative Conversion</t>
  </si>
  <si>
    <t>Candidate  declined opportunity due to project/team change in bhavesh's current org., and he is more interested into that.</t>
  </si>
  <si>
    <t>Red</t>
  </si>
  <si>
    <t xml:space="preserve">Prashant / 28-jun </t>
  </si>
  <si>
    <t>IT-Infra</t>
  </si>
  <si>
    <t>Avanish Yadav</t>
  </si>
  <si>
    <t>avanish.yadav.rahul@gmail.com</t>
  </si>
  <si>
    <t>Junior</t>
  </si>
  <si>
    <t>Completed</t>
  </si>
  <si>
    <t>Offered</t>
  </si>
  <si>
    <t>Candidate declined the offer, due to cloud architect role offered in current org. and also higher compensation as well.</t>
  </si>
  <si>
    <t>Friday, July 23, 2021</t>
  </si>
  <si>
    <t xml:space="preserve">Prashant/ 23-Jul </t>
  </si>
  <si>
    <t>Parineet</t>
  </si>
  <si>
    <t>DevOps</t>
  </si>
  <si>
    <t>Sr. GCP DevOps Engineer</t>
  </si>
  <si>
    <t>Sourav Sekhar Sahoo</t>
  </si>
  <si>
    <t>Lowe's</t>
  </si>
  <si>
    <t>sekhar.sourav8@gmail.com</t>
  </si>
  <si>
    <t>Resignation Accepted</t>
  </si>
  <si>
    <t xml:space="preserve">Parineet/ 20-Jul </t>
  </si>
  <si>
    <t>DevOps Automation</t>
  </si>
  <si>
    <t>Pradeep Kumar Koora</t>
  </si>
  <si>
    <t>Schlumberger</t>
  </si>
  <si>
    <t>koorapradeepkumar@gmail.com</t>
  </si>
  <si>
    <t xml:space="preserve">Parineet/ 26-Jul </t>
  </si>
  <si>
    <t>Ankur Gupta</t>
  </si>
  <si>
    <t>Teradata</t>
  </si>
  <si>
    <t>ankurgupta500@gmail.com</t>
  </si>
  <si>
    <t xml:space="preserve">Parineet/ 27-Jul 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</si>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</sst>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m/d;@"/>
    <numFmt numFmtId="166" formatCode="dd\ mmmm\ yyyy;@"/>
  </numFmts>
  <fonts count="14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FFFF"/>
      <name val="Calibri"/>
      <family val="2"/>
      <charset val="134"/>
      <scheme val="minor"/>
    </font>
    <font>
      <sz val="10"/>
      <color rgb="FF000000"/>
      <name val="Calibri"/>
      <family val="2"/>
      <charset val="134"/>
      <scheme val="minor"/>
    </font>
    <font>
      <b/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charset val="134"/>
      <scheme val="minor"/>
    </font>
    <font>
      <sz val="11"/>
      <color rgb="FF000000"/>
      <name val="Calibri"/>
      <family val="2"/>
      <charset val="1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5B9BD5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center" vertical="center"/>
    </xf>
    <xf numFmtId="166" fontId="3" fillId="3" borderId="1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5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0" xfId="0" applyFont="1"/>
    <xf numFmtId="0" fontId="7" fillId="6" borderId="4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0" fillId="0" borderId="3" xfId="0" applyFont="1" applyBorder="1"/>
    <xf numFmtId="15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5" fontId="5" fillId="0" borderId="2" xfId="0" applyNumberFormat="1" applyFont="1" applyBorder="1" applyAlignment="1">
      <alignment horizontal="center" vertical="center"/>
    </xf>
    <xf numFmtId="0" fontId="7" fillId="0" borderId="3" xfId="0" applyFont="1" applyBorder="1"/>
    <xf numFmtId="0" fontId="7" fillId="7" borderId="2" xfId="0" applyFont="1" applyFill="1" applyBorder="1" applyAlignment="1">
      <alignment horizontal="center" vertical="center"/>
    </xf>
    <xf numFmtId="0" fontId="12" fillId="0" borderId="3" xfId="0" applyFont="1" applyBorder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ekhar.sourav8@gmail.com" TargetMode="External"/><Relationship Id="rId2" Type="http://schemas.openxmlformats.org/officeDocument/2006/relationships/hyperlink" Target="mailto:avanish.yadav.rahul@gmail.com" TargetMode="External"/><Relationship Id="rId1" Type="http://schemas.openxmlformats.org/officeDocument/2006/relationships/hyperlink" Target="mailto:bk18.nov@gmail.com" TargetMode="External"/><Relationship Id="rId5" Type="http://schemas.openxmlformats.org/officeDocument/2006/relationships/hyperlink" Target="mailto:ankurgupta500@gmail.com" TargetMode="External"/><Relationship Id="rId4" Type="http://schemas.openxmlformats.org/officeDocument/2006/relationships/hyperlink" Target="mailto:koorapradeepkuma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BA98-F742-40BD-B6D6-AA067D36B8E8}">
  <dimension ref="A1:AR6"/>
  <sheetViews>
    <sheetView tabSelected="1" topLeftCell="Y1" workbookViewId="0">
      <selection activeCell="AI12" sqref="AI12"/>
    </sheetView>
  </sheetViews>
  <sheetFormatPr defaultRowHeight="15"/>
  <cols>
    <col min="7" max="7" width="15.28515625" customWidth="1"/>
    <col min="41" max="41" width="11.140625" customWidth="1"/>
  </cols>
  <sheetData>
    <row r="1" spans="1:44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" t="s">
        <v>27</v>
      </c>
      <c r="AC1" s="5" t="s">
        <v>28</v>
      </c>
      <c r="AD1" s="4" t="s">
        <v>29</v>
      </c>
      <c r="AE1" s="1" t="s">
        <v>30</v>
      </c>
      <c r="AF1" s="1" t="s">
        <v>31</v>
      </c>
      <c r="AG1" s="1" t="s">
        <v>32</v>
      </c>
      <c r="AH1" s="6" t="s">
        <v>33</v>
      </c>
      <c r="AI1" s="7" t="s">
        <v>34</v>
      </c>
      <c r="AJ1" s="8" t="s">
        <v>35</v>
      </c>
      <c r="AK1" s="9" t="s">
        <v>36</v>
      </c>
      <c r="AL1" s="10" t="s">
        <v>37</v>
      </c>
      <c r="AM1" s="11" t="s">
        <v>38</v>
      </c>
      <c r="AN1" t="s">
        <v>37</v>
      </c>
      <c r="AO1" s="12" t="s">
        <v>39</v>
      </c>
      <c r="AP1" s="13" t="s">
        <v>40</v>
      </c>
      <c r="AQ1" s="13" t="s">
        <v>41</v>
      </c>
      <c r="AR1" s="14" t="s">
        <v>42</v>
      </c>
    </row>
    <row r="2" spans="1:44">
      <c r="A2" s="15">
        <v>172</v>
      </c>
      <c r="B2" s="16" t="s">
        <v>43</v>
      </c>
      <c r="C2" s="16" t="s">
        <v>44</v>
      </c>
      <c r="D2" s="16" t="s">
        <v>45</v>
      </c>
      <c r="E2" s="16" t="s">
        <v>46</v>
      </c>
      <c r="F2" s="15" t="s">
        <v>47</v>
      </c>
      <c r="G2" s="17">
        <v>44322</v>
      </c>
      <c r="H2" s="16" t="s">
        <v>48</v>
      </c>
      <c r="I2" s="16" t="s">
        <v>49</v>
      </c>
      <c r="J2" s="18" t="s">
        <v>50</v>
      </c>
      <c r="K2" s="18" t="s">
        <v>51</v>
      </c>
      <c r="L2" s="37">
        <v>12.9716</v>
      </c>
      <c r="M2" s="37">
        <v>77.5946</v>
      </c>
      <c r="N2" s="16" t="s">
        <v>52</v>
      </c>
      <c r="O2" t="s">
        <v>87</v>
      </c>
      <c r="P2" s="16" t="s">
        <v>53</v>
      </c>
      <c r="Q2" s="19">
        <v>9599547473</v>
      </c>
      <c r="R2" s="20" t="s">
        <v>54</v>
      </c>
      <c r="S2" s="16">
        <v>5.4</v>
      </c>
      <c r="T2" s="16">
        <v>30</v>
      </c>
      <c r="U2" s="16">
        <v>1850000</v>
      </c>
      <c r="V2" s="16"/>
      <c r="W2" s="15">
        <v>0</v>
      </c>
      <c r="X2" s="15" t="s">
        <v>55</v>
      </c>
      <c r="Y2" s="17">
        <v>44357</v>
      </c>
      <c r="Z2" s="15" t="s">
        <v>56</v>
      </c>
      <c r="AA2" s="16"/>
      <c r="AB2" s="16"/>
      <c r="AC2" s="21" t="s">
        <v>57</v>
      </c>
      <c r="AD2" s="15"/>
      <c r="AE2" s="15"/>
      <c r="AF2" s="22">
        <v>44419</v>
      </c>
      <c r="AG2" s="15"/>
      <c r="AH2" s="23"/>
      <c r="AI2" s="24" t="s">
        <v>58</v>
      </c>
      <c r="AJ2" s="25" t="s">
        <v>59</v>
      </c>
      <c r="AK2" s="16"/>
      <c r="AL2" s="26"/>
      <c r="AM2" s="27" t="s">
        <v>60</v>
      </c>
      <c r="AN2">
        <f>AL2</f>
        <v>0</v>
      </c>
      <c r="AO2" t="b">
        <f>IF(AN2="Negative Conversion","NA",(IF(AN2="Pending Conversion","NA",(IF(AN2="Positive Conversion", AK2)))))</f>
        <v>0</v>
      </c>
      <c r="AP2">
        <f>Y2-G2</f>
        <v>35</v>
      </c>
      <c r="AQ2" t="str">
        <f>IF(AC2="Negative Conversion", "NA",AB2-Y2)</f>
        <v>NA</v>
      </c>
      <c r="AR2">
        <f>IF(AO2="NA", "NA", AO2-AA2)</f>
        <v>0</v>
      </c>
    </row>
    <row r="3" spans="1:44">
      <c r="A3" s="15">
        <v>184</v>
      </c>
      <c r="B3" s="16" t="s">
        <v>43</v>
      </c>
      <c r="C3" s="16" t="s">
        <v>44</v>
      </c>
      <c r="D3" s="16" t="s">
        <v>45</v>
      </c>
      <c r="E3" s="16" t="s">
        <v>46</v>
      </c>
      <c r="F3" s="15" t="s">
        <v>47</v>
      </c>
      <c r="G3" s="17">
        <v>44321</v>
      </c>
      <c r="H3" s="16" t="s">
        <v>48</v>
      </c>
      <c r="I3" s="16" t="s">
        <v>49</v>
      </c>
      <c r="J3" s="18" t="s">
        <v>61</v>
      </c>
      <c r="K3" s="18" t="s">
        <v>51</v>
      </c>
      <c r="L3" s="37">
        <v>12.9716</v>
      </c>
      <c r="M3" s="37">
        <v>77.5946</v>
      </c>
      <c r="N3" s="16" t="s">
        <v>62</v>
      </c>
      <c r="O3" t="s">
        <v>87</v>
      </c>
      <c r="P3" s="16" t="s">
        <v>53</v>
      </c>
      <c r="Q3" s="19">
        <v>9560500547</v>
      </c>
      <c r="R3" s="20" t="s">
        <v>63</v>
      </c>
      <c r="S3" s="16">
        <v>7.5</v>
      </c>
      <c r="T3" s="16">
        <v>30</v>
      </c>
      <c r="U3" s="16">
        <v>300000</v>
      </c>
      <c r="V3" s="16">
        <v>4200000</v>
      </c>
      <c r="W3" s="15">
        <v>294000</v>
      </c>
      <c r="X3" s="15" t="s">
        <v>64</v>
      </c>
      <c r="Y3" s="17">
        <v>44361</v>
      </c>
      <c r="Z3" s="15" t="s">
        <v>65</v>
      </c>
      <c r="AA3" s="17">
        <v>44376</v>
      </c>
      <c r="AB3" s="17">
        <v>44376</v>
      </c>
      <c r="AC3" s="28" t="s">
        <v>66</v>
      </c>
      <c r="AD3" s="15"/>
      <c r="AE3" s="15"/>
      <c r="AF3" s="22">
        <v>44419</v>
      </c>
      <c r="AG3" s="29" t="s">
        <v>56</v>
      </c>
      <c r="AH3" s="23"/>
      <c r="AI3" s="30" t="s">
        <v>67</v>
      </c>
      <c r="AJ3" s="25" t="s">
        <v>59</v>
      </c>
      <c r="AK3" s="16" t="s">
        <v>68</v>
      </c>
      <c r="AL3" s="26" t="s">
        <v>57</v>
      </c>
      <c r="AM3" s="27" t="s">
        <v>69</v>
      </c>
      <c r="AN3" t="str">
        <f t="shared" ref="AN3:AN6" si="0">AL3</f>
        <v>Negative Conversion</v>
      </c>
      <c r="AO3" t="str">
        <f t="shared" ref="AO3:AO6" si="1">IF(AN3="Negative Conversion","NA",(IF(AN3="Pending Conversion","NA",(IF(AN3="Positive Conversion", AK3)))))</f>
        <v>NA</v>
      </c>
      <c r="AP3">
        <f t="shared" ref="AP3:AP6" si="2">Y3-G3</f>
        <v>40</v>
      </c>
      <c r="AQ3">
        <f t="shared" ref="AQ3:AQ6" si="3">IF(AC3="Negative Conversion", "NA",AB3-Y3)</f>
        <v>15</v>
      </c>
      <c r="AR3" t="str">
        <f t="shared" ref="AR3:AR6" si="4">IF(AO3="NA", "NA", AO3-AA3)</f>
        <v>NA</v>
      </c>
    </row>
    <row r="4" spans="1:44">
      <c r="A4" s="15">
        <v>314</v>
      </c>
      <c r="B4" s="16" t="s">
        <v>70</v>
      </c>
      <c r="C4" s="16" t="s">
        <v>70</v>
      </c>
      <c r="D4" s="16" t="s">
        <v>45</v>
      </c>
      <c r="E4" s="16" t="s">
        <v>46</v>
      </c>
      <c r="F4" s="15" t="s">
        <v>47</v>
      </c>
      <c r="G4" s="17">
        <v>44369</v>
      </c>
      <c r="H4" s="16" t="s">
        <v>71</v>
      </c>
      <c r="I4" s="16" t="s">
        <v>72</v>
      </c>
      <c r="J4" s="18" t="s">
        <v>50</v>
      </c>
      <c r="K4" s="18" t="s">
        <v>51</v>
      </c>
      <c r="L4" s="37">
        <v>12.9716</v>
      </c>
      <c r="M4" s="37">
        <v>77.5946</v>
      </c>
      <c r="N4" s="16" t="s">
        <v>73</v>
      </c>
      <c r="O4" t="s">
        <v>87</v>
      </c>
      <c r="P4" s="16" t="s">
        <v>74</v>
      </c>
      <c r="Q4" s="19">
        <v>9962007552</v>
      </c>
      <c r="R4" s="20" t="s">
        <v>75</v>
      </c>
      <c r="S4" s="16">
        <v>7</v>
      </c>
      <c r="T4" s="16">
        <v>41</v>
      </c>
      <c r="U4" s="16">
        <v>2340000</v>
      </c>
      <c r="V4" s="16"/>
      <c r="W4" s="15">
        <v>0</v>
      </c>
      <c r="X4" s="15" t="s">
        <v>55</v>
      </c>
      <c r="Y4" s="17">
        <v>44397</v>
      </c>
      <c r="Z4" s="15" t="s">
        <v>56</v>
      </c>
      <c r="AA4" s="16"/>
      <c r="AB4" s="16"/>
      <c r="AC4" s="22">
        <v>22</v>
      </c>
      <c r="AD4" s="31">
        <v>44378</v>
      </c>
      <c r="AE4" s="31">
        <v>44378</v>
      </c>
      <c r="AF4" s="32" t="s">
        <v>76</v>
      </c>
      <c r="AG4" s="29" t="s">
        <v>56</v>
      </c>
      <c r="AH4" s="33">
        <v>44440</v>
      </c>
      <c r="AI4" s="34"/>
      <c r="AJ4" s="25" t="s">
        <v>59</v>
      </c>
      <c r="AK4" s="16"/>
      <c r="AL4" s="35"/>
      <c r="AM4" s="27" t="s">
        <v>77</v>
      </c>
      <c r="AP4">
        <f t="shared" si="2"/>
        <v>28</v>
      </c>
    </row>
    <row r="5" spans="1:44">
      <c r="A5" s="15">
        <v>331</v>
      </c>
      <c r="B5" s="16" t="s">
        <v>70</v>
      </c>
      <c r="C5" s="16" t="s">
        <v>70</v>
      </c>
      <c r="D5" s="16" t="s">
        <v>45</v>
      </c>
      <c r="E5" s="16" t="s">
        <v>46</v>
      </c>
      <c r="F5" s="15" t="s">
        <v>47</v>
      </c>
      <c r="G5" s="17">
        <v>44375</v>
      </c>
      <c r="H5" s="16" t="s">
        <v>78</v>
      </c>
      <c r="I5" s="16" t="s">
        <v>78</v>
      </c>
      <c r="J5" s="18" t="s">
        <v>50</v>
      </c>
      <c r="K5" s="18" t="s">
        <v>51</v>
      </c>
      <c r="L5" s="37">
        <v>12.9716</v>
      </c>
      <c r="M5" s="37">
        <v>77.5946</v>
      </c>
      <c r="N5" s="16" t="s">
        <v>79</v>
      </c>
      <c r="O5" t="s">
        <v>87</v>
      </c>
      <c r="P5" s="16" t="s">
        <v>80</v>
      </c>
      <c r="Q5" s="19">
        <v>9490367267</v>
      </c>
      <c r="R5" s="20" t="s">
        <v>81</v>
      </c>
      <c r="S5" s="16">
        <v>10</v>
      </c>
      <c r="T5" s="16">
        <v>29</v>
      </c>
      <c r="U5" s="16">
        <v>1900000</v>
      </c>
      <c r="V5" s="16"/>
      <c r="W5" s="15">
        <v>0</v>
      </c>
      <c r="X5" s="15" t="s">
        <v>55</v>
      </c>
      <c r="Y5" s="17">
        <v>44403</v>
      </c>
      <c r="Z5" s="15" t="s">
        <v>56</v>
      </c>
      <c r="AA5" s="16"/>
      <c r="AB5" s="16"/>
      <c r="AC5" s="22">
        <v>16</v>
      </c>
      <c r="AD5" s="31">
        <v>44372</v>
      </c>
      <c r="AE5" s="31">
        <v>44372</v>
      </c>
      <c r="AF5" s="32" t="s">
        <v>76</v>
      </c>
      <c r="AG5" s="15"/>
      <c r="AH5" s="33">
        <v>44433</v>
      </c>
      <c r="AI5" s="36"/>
      <c r="AJ5" s="25" t="s">
        <v>59</v>
      </c>
      <c r="AK5" s="16"/>
      <c r="AL5" s="35"/>
      <c r="AM5" s="30" t="s">
        <v>82</v>
      </c>
      <c r="AP5">
        <f t="shared" si="2"/>
        <v>28</v>
      </c>
    </row>
    <row r="6" spans="1:44">
      <c r="A6" s="15">
        <v>336</v>
      </c>
      <c r="B6" s="16" t="s">
        <v>70</v>
      </c>
      <c r="C6" s="16" t="s">
        <v>70</v>
      </c>
      <c r="D6" s="16" t="s">
        <v>45</v>
      </c>
      <c r="E6" s="16" t="s">
        <v>46</v>
      </c>
      <c r="F6" s="15" t="s">
        <v>47</v>
      </c>
      <c r="G6" s="17">
        <v>44375</v>
      </c>
      <c r="H6" s="16" t="s">
        <v>78</v>
      </c>
      <c r="I6" s="16" t="s">
        <v>78</v>
      </c>
      <c r="J6" s="18" t="s">
        <v>50</v>
      </c>
      <c r="K6" s="18" t="s">
        <v>51</v>
      </c>
      <c r="L6" s="37">
        <v>12.9716</v>
      </c>
      <c r="M6" s="37">
        <v>77.5946</v>
      </c>
      <c r="N6" s="16" t="s">
        <v>83</v>
      </c>
      <c r="O6" t="s">
        <v>87</v>
      </c>
      <c r="P6" s="16" t="s">
        <v>84</v>
      </c>
      <c r="Q6" s="19">
        <v>9833145230</v>
      </c>
      <c r="R6" s="20" t="s">
        <v>85</v>
      </c>
      <c r="S6" s="16">
        <v>9</v>
      </c>
      <c r="T6" s="16">
        <v>0</v>
      </c>
      <c r="U6" s="16">
        <v>2200000</v>
      </c>
      <c r="V6" s="16"/>
      <c r="W6" s="15">
        <v>0</v>
      </c>
      <c r="X6" s="15" t="s">
        <v>55</v>
      </c>
      <c r="Y6" s="17">
        <v>44404</v>
      </c>
      <c r="Z6" s="15" t="s">
        <v>56</v>
      </c>
      <c r="AA6" s="16"/>
      <c r="AB6" s="16"/>
      <c r="AC6" s="22">
        <v>15</v>
      </c>
      <c r="AD6" s="31">
        <v>44381</v>
      </c>
      <c r="AE6" s="31">
        <v>44381</v>
      </c>
      <c r="AF6" s="32" t="s">
        <v>76</v>
      </c>
      <c r="AG6" s="15"/>
      <c r="AH6" s="33">
        <v>44443</v>
      </c>
      <c r="AI6" s="36"/>
      <c r="AJ6" s="25" t="s">
        <v>59</v>
      </c>
      <c r="AK6" s="16"/>
      <c r="AL6" s="35"/>
      <c r="AM6" s="30" t="s">
        <v>86</v>
      </c>
      <c r="AP6">
        <f t="shared" si="2"/>
        <v>29</v>
      </c>
    </row>
  </sheetData>
  <hyperlinks>
    <hyperlink ref="R2" r:id="rId1" display="mailto:bk18.nov@gmail.com" xr:uid="{B7674938-D495-4C5A-82F6-00277A65CCF6}"/>
    <hyperlink ref="R3" r:id="rId2" display="mailto:avanish.yadav.rahul@gmail.com" xr:uid="{24A6DE11-5D18-4335-97DC-04480DFCBB27}"/>
    <hyperlink ref="R4" r:id="rId3" display="mailto:sekhar.sourav8@gmail.com" xr:uid="{B6E34D70-B03E-4C0B-AA9B-F3754C7460F0}"/>
    <hyperlink ref="R5" r:id="rId4" display="mailto:koorapradeepkumar@gmail.com" xr:uid="{D0A474C1-E07D-4956-82E3-2335E5EF2F6A}"/>
    <hyperlink ref="R6" r:id="rId5" display="mailto:ankurgupta500@gmail.com" xr:uid="{C0BE997E-ADCF-4325-BDD1-C319FEB2487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2021-08-11T10:14:27Z</dcterms:created>
  <dcterms:modified xsi:type="dcterms:W3CDTF">2021-08-11T10:43:01Z</dcterms:modified>
</cp:coreProperties>
</file>