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D747563-DE28-4675-98B1-E0A60B7F005D}" xr6:coauthVersionLast="47" xr6:coauthVersionMax="47" xr10:uidLastSave="{00000000-0000-0000-0000-000000000000}"/>
  <bookViews>
    <workbookView xWindow="-120" yWindow="-120" windowWidth="20730" windowHeight="11160" xr2:uid="{CD7BD85D-6B2C-4E7C-AB58-0943B4F7783D}"/>
  </bookViews>
  <sheets>
    <sheet name="Sheet1" sheetId="1" r:id="rId1"/>
  </sheets>
  <definedNames>
    <definedName name="_xlnm._FilterDatabase" localSheetId="0" hidden="1">Sheet1!$AL$1:$AL$30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9" i="1" l="1"/>
  <c r="AN29" i="1"/>
  <c r="AN26" i="1"/>
  <c r="AQ2" i="1"/>
  <c r="AP2" i="1"/>
  <c r="AN2" i="1"/>
  <c r="AO2" i="1" s="1"/>
  <c r="AR2" i="1" s="1"/>
  <c r="AQ4" i="1"/>
  <c r="AQ5" i="1"/>
  <c r="AQ6" i="1"/>
  <c r="AQ7" i="1"/>
  <c r="AQ8" i="1"/>
  <c r="AQ10" i="1"/>
  <c r="AQ11" i="1"/>
  <c r="AQ12" i="1"/>
  <c r="AQ13" i="1"/>
  <c r="AQ14" i="1"/>
  <c r="AQ15" i="1"/>
  <c r="AQ17" i="1"/>
  <c r="AQ19" i="1"/>
  <c r="AQ20" i="1"/>
  <c r="AQ22" i="1"/>
  <c r="AQ23" i="1"/>
  <c r="AQ24" i="1"/>
  <c r="AQ25" i="1"/>
  <c r="AQ28" i="1"/>
  <c r="AQ3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N4" i="1"/>
  <c r="AN5" i="1"/>
  <c r="AO5" i="1" s="1"/>
  <c r="AR5" i="1" s="1"/>
  <c r="AN6" i="1"/>
  <c r="AN7" i="1"/>
  <c r="AN8" i="1"/>
  <c r="AN10" i="1"/>
  <c r="AN11" i="1"/>
  <c r="AN12" i="1"/>
  <c r="AO12" i="1" s="1"/>
  <c r="AR12" i="1" s="1"/>
  <c r="AN13" i="1"/>
  <c r="AO13" i="1" s="1"/>
  <c r="AR13" i="1" s="1"/>
  <c r="AN14" i="1"/>
  <c r="AN15" i="1"/>
  <c r="AN17" i="1"/>
  <c r="AN19" i="1"/>
  <c r="AN20" i="1"/>
  <c r="AN22" i="1"/>
  <c r="AO22" i="1" s="1"/>
  <c r="AR22" i="1" s="1"/>
  <c r="AN23" i="1"/>
  <c r="AO23" i="1" s="1"/>
  <c r="AR23" i="1" s="1"/>
  <c r="AN24" i="1"/>
  <c r="AN25" i="1"/>
  <c r="AN28" i="1"/>
  <c r="AN30" i="1"/>
  <c r="AO30" i="1" s="1"/>
  <c r="AR30" i="1" s="1"/>
</calcChain>
</file>

<file path=xl/sharedStrings.xml><?xml version="1.0" encoding="utf-8"?>
<sst xmlns="http://schemas.openxmlformats.org/spreadsheetml/2006/main" count="638" uniqueCount="262">
  <si>
    <t>Shruti</t>
  </si>
  <si>
    <t>Manpreet</t>
  </si>
  <si>
    <t>Guardian</t>
  </si>
  <si>
    <t>Komal</t>
  </si>
  <si>
    <t>Naukri</t>
  </si>
  <si>
    <t>My SQL</t>
  </si>
  <si>
    <t>My SQL DBA</t>
  </si>
  <si>
    <t>IT Infra</t>
  </si>
  <si>
    <t>Gurgaon</t>
  </si>
  <si>
    <t>Nakul Kumar Giri</t>
  </si>
  <si>
    <t xml:space="preserve">Sapient </t>
  </si>
  <si>
    <t>nakulkumarg@gmail.com</t>
  </si>
  <si>
    <t>Junior</t>
  </si>
  <si>
    <t>Completed</t>
  </si>
  <si>
    <t>Offered</t>
  </si>
  <si>
    <t>Passed</t>
  </si>
  <si>
    <t>His Notice period is extended because took some medical leaves, his LWD- 88/ 20th April Guardian guardian will revise his Joining Date, once they will give him h new joining date,</t>
  </si>
  <si>
    <t>Green</t>
  </si>
  <si>
    <t xml:space="preserve">Shruti/ 28Apr-2021 </t>
  </si>
  <si>
    <t>Jasmeen</t>
  </si>
  <si>
    <t>Leena</t>
  </si>
  <si>
    <t>Full stack</t>
  </si>
  <si>
    <t>Technical Manager - Full stack</t>
  </si>
  <si>
    <t>Technology</t>
  </si>
  <si>
    <t>Ravi Kumar</t>
  </si>
  <si>
    <t>Sapient Global Markets</t>
  </si>
  <si>
    <t>91raviindia@gmail.com</t>
  </si>
  <si>
    <t>Middle</t>
  </si>
  <si>
    <t>Pending</t>
  </si>
  <si>
    <t>Negative Conversion</t>
  </si>
  <si>
    <t xml:space="preserve"> </t>
  </si>
  <si>
    <t>Ravi Kumar recently received an offer of 30 LPA from IBM and he would like to stick with the same. So, he is not looking for an opportunity with Guardian.</t>
  </si>
  <si>
    <t>Red</t>
  </si>
  <si>
    <t xml:space="preserve">jasmeen/ 6-may-21 </t>
  </si>
  <si>
    <t>TM  - Full stack</t>
  </si>
  <si>
    <t>Saurabh Singh</t>
  </si>
  <si>
    <t>Fiserv</t>
  </si>
  <si>
    <t>saurabh_57@hotmail.com</t>
  </si>
  <si>
    <t>got better opp.</t>
  </si>
  <si>
    <t>ayushi/6 july</t>
  </si>
  <si>
    <t>Content Writer</t>
  </si>
  <si>
    <t>Technical Content Writer</t>
  </si>
  <si>
    <t>Abhinav Sethi</t>
  </si>
  <si>
    <t>Stellar Data Recovery</t>
  </si>
  <si>
    <t>abhinav.sethi10@gmail.com</t>
  </si>
  <si>
    <t>Resignation Accepted</t>
  </si>
  <si>
    <t>having offer of 8.5lpa</t>
  </si>
  <si>
    <t>jasmeen/ 11-Jun</t>
  </si>
  <si>
    <t>Android developer</t>
  </si>
  <si>
    <t>Praveen Gupta</t>
  </si>
  <si>
    <t>Accenture</t>
  </si>
  <si>
    <t>luckypraveen4u@gmail.com</t>
  </si>
  <si>
    <t>Yellow</t>
  </si>
  <si>
    <t>Jasmeen/27-May</t>
  </si>
  <si>
    <t>Android</t>
  </si>
  <si>
    <t>Android Senior Developer</t>
  </si>
  <si>
    <t>Mohd Hisham Muneer</t>
  </si>
  <si>
    <t>Sapient Inc.</t>
  </si>
  <si>
    <t>hisham.dbd@gmail.com</t>
  </si>
  <si>
    <t xml:space="preserve">retained </t>
  </si>
  <si>
    <t>Aayushi_K/16-Jun</t>
  </si>
  <si>
    <t>AWS + Terraform</t>
  </si>
  <si>
    <t>Devops</t>
  </si>
  <si>
    <t>Chennai</t>
  </si>
  <si>
    <t>Lalith Kishore K</t>
  </si>
  <si>
    <t>Aspire Systems</t>
  </si>
  <si>
    <t>lalitheie@gmail.com</t>
  </si>
  <si>
    <t>Retained</t>
  </si>
  <si>
    <t>Jasmeen/21-May</t>
  </si>
  <si>
    <t>Pritam</t>
  </si>
  <si>
    <t>Shifali</t>
  </si>
  <si>
    <t>React Developer</t>
  </si>
  <si>
    <t>Bhavya Gupta</t>
  </si>
  <si>
    <t>TCS</t>
  </si>
  <si>
    <t>bhavya12sonal@gmail.com</t>
  </si>
  <si>
    <t>completed</t>
  </si>
  <si>
    <t>she is retained by TCS with same package and with next level position which she was aspiring for.</t>
  </si>
  <si>
    <t xml:space="preserve">Manpreet/ 17-May-21 </t>
  </si>
  <si>
    <t>Gautam</t>
  </si>
  <si>
    <t>Scrum Master</t>
  </si>
  <si>
    <t>Nishtha Chopra</t>
  </si>
  <si>
    <t>First American (FAI)</t>
  </si>
  <si>
    <t>nishthachopra2@gmail.com</t>
  </si>
  <si>
    <t>There is a Red Flag - Nishtha has received an offer of 19.5 LPA,</t>
  </si>
  <si>
    <t>Manpreet/ 25-May</t>
  </si>
  <si>
    <t>DevOps</t>
  </si>
  <si>
    <t>IT-Infra</t>
  </si>
  <si>
    <t>Ravi Malik</t>
  </si>
  <si>
    <t>Xavient Digital</t>
  </si>
  <si>
    <t>ravimalik745@gmail.com</t>
  </si>
  <si>
    <t xml:space="preserve">got better  opp. </t>
  </si>
  <si>
    <t xml:space="preserve">Jasmeen /8-Jun </t>
  </si>
  <si>
    <t>Manoj</t>
  </si>
  <si>
    <t>Product Management</t>
  </si>
  <si>
    <t>Product owner</t>
  </si>
  <si>
    <t>Non-Tech</t>
  </si>
  <si>
    <t>Mukul Mudgil</t>
  </si>
  <si>
    <t>Temenos</t>
  </si>
  <si>
    <t>mukul.mudgil@gmail.com</t>
  </si>
  <si>
    <t>all okay , confirm by recuriter</t>
  </si>
  <si>
    <t>ayushi/28july</t>
  </si>
  <si>
    <t>Komal/Gautam</t>
  </si>
  <si>
    <t>PHP + Wordpress</t>
  </si>
  <si>
    <t>UI/UX PHP developer</t>
  </si>
  <si>
    <t>Satya Sreekanth Aravalapalli</t>
  </si>
  <si>
    <t>Cherryroad Technologies</t>
  </si>
  <si>
    <t>sreekanth.aravalas@gmail.com</t>
  </si>
  <si>
    <t xml:space="preserve">all good </t>
  </si>
  <si>
    <t>Ayushi_K/ 8-Jun</t>
  </si>
  <si>
    <t>DWH</t>
  </si>
  <si>
    <t>Dataware house and datamart developer</t>
  </si>
  <si>
    <t>Gurugram</t>
  </si>
  <si>
    <t>Ramneek Kaur</t>
  </si>
  <si>
    <t>rakaur6696@gmail.com</t>
  </si>
  <si>
    <t>not joining , offer from another organization</t>
  </si>
  <si>
    <t>Abhishek</t>
  </si>
  <si>
    <t>Java</t>
  </si>
  <si>
    <t>Developer</t>
  </si>
  <si>
    <t>Deepak Ahuja</t>
  </si>
  <si>
    <t>Genpact Headstrong</t>
  </si>
  <si>
    <t>ahujadeepak006@gmail.com</t>
  </si>
  <si>
    <t>Ayushi_K/15-Jun</t>
  </si>
  <si>
    <t>API developer</t>
  </si>
  <si>
    <t xml:space="preserve">Developer </t>
  </si>
  <si>
    <t>Naman Mittal</t>
  </si>
  <si>
    <t>Wipro</t>
  </si>
  <si>
    <t>namanmithal30@gmail.com</t>
  </si>
  <si>
    <t>negative Conversion</t>
  </si>
  <si>
    <t xml:space="preserve">Droped by  Client </t>
  </si>
  <si>
    <t>ayushi_k/28 june</t>
  </si>
  <si>
    <t>Tripti</t>
  </si>
  <si>
    <t>Venkatesh R.S</t>
  </si>
  <si>
    <t>SunTec Digital Solution Private Limited</t>
  </si>
  <si>
    <t>rsv.venkat@gmail.com</t>
  </si>
  <si>
    <t>Java + Delivery</t>
  </si>
  <si>
    <t>Delivery Manager</t>
  </si>
  <si>
    <t>Anuj Kumar Kashyap</t>
  </si>
  <si>
    <t>HCL</t>
  </si>
  <si>
    <t>anujkas1983@gmail.com</t>
  </si>
  <si>
    <t xml:space="preserve">Offer decline </t>
  </si>
  <si>
    <t>Hemnath P</t>
  </si>
  <si>
    <t>Cognizant</t>
  </si>
  <si>
    <t>hemnath95cse@gmail.com</t>
  </si>
  <si>
    <t>retain with current company.</t>
  </si>
  <si>
    <t>ayushi_K/7 july</t>
  </si>
  <si>
    <t>PO</t>
  </si>
  <si>
    <t>Product Owner</t>
  </si>
  <si>
    <t>Gaurav Chand Katoch</t>
  </si>
  <si>
    <t>Algoworks</t>
  </si>
  <si>
    <t>gckatoch@gmail.com</t>
  </si>
  <si>
    <t>pending</t>
  </si>
  <si>
    <t>all okay</t>
  </si>
  <si>
    <t>ayushi/26july</t>
  </si>
  <si>
    <t>Sharin Samuel</t>
  </si>
  <si>
    <t>Deepa Shukla</t>
  </si>
  <si>
    <t>Madhu Singhal</t>
  </si>
  <si>
    <t>Python and Big data</t>
  </si>
  <si>
    <t>Data engineer</t>
  </si>
  <si>
    <t>Pradeep Kumar dharma</t>
  </si>
  <si>
    <t>Ramco</t>
  </si>
  <si>
    <t>pradeepdhama@yahoo.com</t>
  </si>
  <si>
    <t>he has got an offer of 21 LPA from some other company.</t>
  </si>
  <si>
    <t xml:space="preserve">Sharin/15-Jul </t>
  </si>
  <si>
    <t>Ajay Maurya</t>
  </si>
  <si>
    <t>ajay10790@gmail.com</t>
  </si>
  <si>
    <t>Twinkle</t>
  </si>
  <si>
    <t>Linux, AWS</t>
  </si>
  <si>
    <t>EOC</t>
  </si>
  <si>
    <t>Santhosh Reddy</t>
  </si>
  <si>
    <t>Rig Technologies</t>
  </si>
  <si>
    <t>santhoshreddy.samkunta@gmail.com</t>
  </si>
  <si>
    <t>all good ,confirmed by recuriter</t>
  </si>
  <si>
    <t xml:space="preserve">Ayushi/ 7-jul </t>
  </si>
  <si>
    <t>Gursharan</t>
  </si>
  <si>
    <t>Divya</t>
  </si>
  <si>
    <t>Java + Spring</t>
  </si>
  <si>
    <t>Java Developer</t>
  </si>
  <si>
    <t>Himalaya Sharma</t>
  </si>
  <si>
    <t>Infosys</t>
  </si>
  <si>
    <t>himalaya.9971@gmail.com</t>
  </si>
  <si>
    <t>R accept date still awaited.</t>
  </si>
  <si>
    <t>ayushi/27july</t>
  </si>
  <si>
    <t>Linux administrator + AWS</t>
  </si>
  <si>
    <t>Kumar D</t>
  </si>
  <si>
    <t>Valeo</t>
  </si>
  <si>
    <t>kumardhayait15@gmail.com</t>
  </si>
  <si>
    <t xml:space="preserve">Gursharan/ 9-Aug </t>
  </si>
  <si>
    <t>Informatica,ETL</t>
  </si>
  <si>
    <t>Nesapriya Velkumar</t>
  </si>
  <si>
    <t>nesapriya26@gmail.com </t>
  </si>
  <si>
    <t xml:space="preserve">Pritam/ 14-Jul </t>
  </si>
  <si>
    <t>Gautam Koushik</t>
  </si>
  <si>
    <t>SSIS</t>
  </si>
  <si>
    <t>SSIS Developer</t>
  </si>
  <si>
    <t>Sarath Kumar</t>
  </si>
  <si>
    <t>ravisarathkumar@gmail.com</t>
  </si>
  <si>
    <t xml:space="preserve">He has been kept as a back up resource, he will be offered if other resource declines the offer. </t>
  </si>
  <si>
    <t xml:space="preserve">Manpreet/ 10-Aug </t>
  </si>
  <si>
    <t>Rachit Gupta</t>
  </si>
  <si>
    <t>grachit8@gmail.com</t>
  </si>
  <si>
    <t>Rachit has received an offer of 12LPA from another company and is looking forward to joining that company</t>
  </si>
  <si>
    <t xml:space="preserve">Tripti/ 11-Aug </t>
  </si>
  <si>
    <t>Linux,aws</t>
  </si>
  <si>
    <t>Raja Rajan</t>
  </si>
  <si>
    <t>CSS Corp</t>
  </si>
  <si>
    <t>rajarajanvs1990@gmail.com</t>
  </si>
  <si>
    <t xml:space="preserve">Manpreet/ 30-Jul </t>
  </si>
  <si>
    <t>Oracle DBA + AWS</t>
  </si>
  <si>
    <t>Lead Oracle DBA</t>
  </si>
  <si>
    <t>Deepak S</t>
  </si>
  <si>
    <t>Comcast</t>
  </si>
  <si>
    <t>deepak.subramani@outlook.com</t>
  </si>
  <si>
    <t>all okay , already serving notice period.</t>
  </si>
  <si>
    <t>ayushi/09aug</t>
  </si>
  <si>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</si>
  <si>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</si>
  <si>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</si>
  <si>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</si>
  <si>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</si>
  <si>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</si>
  <si>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</si>
  <si>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</si>
  <si>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</si>
  <si>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</si>
  <si>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</si>
  <si>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</si>
  <si>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</si>
  <si>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</si>
  <si>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</si>
  <si>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</si>
  <si>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</si>
  <si>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</si>
  <si>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</si>
  <si>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</si>
  <si>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</si>
  <si>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</si>
  <si>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</si>
  <si>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</si>
  <si>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</si>
  <si>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</si>
  <si>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</si>
  <si>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</si>
  <si>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</si>
  <si>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</si>
  <si>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</si>
  <si>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</si>
  <si>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</si>
  <si>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</si>
  <si>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</si>
  <si>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</si>
  <si>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</si>
  <si>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</si>
  <si>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</si>
  <si>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</si>
  <si>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</si>
  <si>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</si>
  <si>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</si>
  <si>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Male</t>
  </si>
  <si>
    <t>Female</t>
  </si>
  <si>
    <t>Positive Conversion</t>
  </si>
  <si>
    <t>Joining Pending</t>
  </si>
  <si>
    <t>0707-2021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</si>
</sst>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 mmmm\ yyyy;@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9" fillId="0" borderId="3" xfId="0" applyFont="1" applyBorder="1"/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4" fillId="7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3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164" fontId="11" fillId="10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left" vertical="center"/>
    </xf>
    <xf numFmtId="14" fontId="11" fillId="10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0" borderId="10" xfId="0" applyNumberFormat="1" applyFont="1" applyFill="1" applyBorder="1" applyAlignment="1">
      <alignment horizontal="center" vertical="center"/>
    </xf>
    <xf numFmtId="15" fontId="5" fillId="0" borderId="8" xfId="0" applyNumberFormat="1" applyFont="1" applyBorder="1" applyAlignment="1">
      <alignment vertical="center"/>
    </xf>
    <xf numFmtId="0" fontId="4" fillId="0" borderId="7" xfId="0" applyFont="1" applyBorder="1" applyAlignment="1"/>
    <xf numFmtId="0" fontId="4" fillId="3" borderId="9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15" fontId="4" fillId="0" borderId="6" xfId="0" applyNumberFormat="1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5" fontId="5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6" xfId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8" fillId="8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avya12sonal@gmail.com" TargetMode="External"/><Relationship Id="rId13" Type="http://schemas.openxmlformats.org/officeDocument/2006/relationships/hyperlink" Target="mailto:rakaur6696@gmail.com" TargetMode="External"/><Relationship Id="rId18" Type="http://schemas.openxmlformats.org/officeDocument/2006/relationships/hyperlink" Target="mailto:hemnath95cse@gmail.com" TargetMode="External"/><Relationship Id="rId26" Type="http://schemas.openxmlformats.org/officeDocument/2006/relationships/hyperlink" Target="mailto:ravisarathkumar@gmail.com" TargetMode="External"/><Relationship Id="rId3" Type="http://schemas.openxmlformats.org/officeDocument/2006/relationships/hyperlink" Target="mailto:saurabh_57@hotmail.com" TargetMode="External"/><Relationship Id="rId21" Type="http://schemas.openxmlformats.org/officeDocument/2006/relationships/hyperlink" Target="mailto:ajay10790@gmail.com" TargetMode="External"/><Relationship Id="rId7" Type="http://schemas.openxmlformats.org/officeDocument/2006/relationships/hyperlink" Target="mailto:lalitheie@gmail.com" TargetMode="External"/><Relationship Id="rId12" Type="http://schemas.openxmlformats.org/officeDocument/2006/relationships/hyperlink" Target="mailto:sreekanth.aravalas@gmail.com" TargetMode="External"/><Relationship Id="rId17" Type="http://schemas.openxmlformats.org/officeDocument/2006/relationships/hyperlink" Target="mailto:anujkas1983@gmail.com" TargetMode="External"/><Relationship Id="rId25" Type="http://schemas.openxmlformats.org/officeDocument/2006/relationships/hyperlink" Target="mailto:nesapriya26@gmail.com" TargetMode="External"/><Relationship Id="rId2" Type="http://schemas.openxmlformats.org/officeDocument/2006/relationships/hyperlink" Target="mailto:91raviindia@gmail.com" TargetMode="External"/><Relationship Id="rId16" Type="http://schemas.openxmlformats.org/officeDocument/2006/relationships/hyperlink" Target="mailto:rsv.venkat@gmail.com" TargetMode="External"/><Relationship Id="rId20" Type="http://schemas.openxmlformats.org/officeDocument/2006/relationships/hyperlink" Target="mailto:pradeepdhama@yahoo.com" TargetMode="External"/><Relationship Id="rId29" Type="http://schemas.openxmlformats.org/officeDocument/2006/relationships/hyperlink" Target="mailto:deepak.subramani@outlook.com" TargetMode="External"/><Relationship Id="rId1" Type="http://schemas.openxmlformats.org/officeDocument/2006/relationships/hyperlink" Target="mailto:nakulkumarg@gmail.com" TargetMode="External"/><Relationship Id="rId6" Type="http://schemas.openxmlformats.org/officeDocument/2006/relationships/hyperlink" Target="mailto:hisham.dbd@gmail.com" TargetMode="External"/><Relationship Id="rId11" Type="http://schemas.openxmlformats.org/officeDocument/2006/relationships/hyperlink" Target="mailto:mukul.mudgil@gmail.com" TargetMode="External"/><Relationship Id="rId24" Type="http://schemas.openxmlformats.org/officeDocument/2006/relationships/hyperlink" Target="mailto:kumardhayait15@gmail.com" TargetMode="External"/><Relationship Id="rId5" Type="http://schemas.openxmlformats.org/officeDocument/2006/relationships/hyperlink" Target="mailto:luckypraveen4u@gmail.com" TargetMode="External"/><Relationship Id="rId15" Type="http://schemas.openxmlformats.org/officeDocument/2006/relationships/hyperlink" Target="mailto:namanmithal30@gmail.com" TargetMode="External"/><Relationship Id="rId23" Type="http://schemas.openxmlformats.org/officeDocument/2006/relationships/hyperlink" Target="mailto:himalaya.9971@gmail.com" TargetMode="External"/><Relationship Id="rId28" Type="http://schemas.openxmlformats.org/officeDocument/2006/relationships/hyperlink" Target="mailto:rajarajanvs1990@gmail.com" TargetMode="External"/><Relationship Id="rId10" Type="http://schemas.openxmlformats.org/officeDocument/2006/relationships/hyperlink" Target="mailto:ravimalik745@gmail.com" TargetMode="External"/><Relationship Id="rId19" Type="http://schemas.openxmlformats.org/officeDocument/2006/relationships/hyperlink" Target="mailto:gckatoch@gmail.com" TargetMode="External"/><Relationship Id="rId4" Type="http://schemas.openxmlformats.org/officeDocument/2006/relationships/hyperlink" Target="mailto:abhinav.sethi10@gmail.com" TargetMode="External"/><Relationship Id="rId9" Type="http://schemas.openxmlformats.org/officeDocument/2006/relationships/hyperlink" Target="mailto:nishthachopra2@gmail.com" TargetMode="External"/><Relationship Id="rId14" Type="http://schemas.openxmlformats.org/officeDocument/2006/relationships/hyperlink" Target="mailto:ahujadeepak006@gmail.com" TargetMode="External"/><Relationship Id="rId22" Type="http://schemas.openxmlformats.org/officeDocument/2006/relationships/hyperlink" Target="mailto:santhoshreddy.samkunta@gmail.com" TargetMode="External"/><Relationship Id="rId27" Type="http://schemas.openxmlformats.org/officeDocument/2006/relationships/hyperlink" Target="mailto:grachit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85DB-F988-42E3-86E4-69BCBAB373F7}">
  <dimension ref="A1:AR30"/>
  <sheetViews>
    <sheetView tabSelected="1" workbookViewId="0">
      <selection activeCell="M8" sqref="M8"/>
    </sheetView>
  </sheetViews>
  <sheetFormatPr defaultRowHeight="15"/>
  <cols>
    <col min="7" max="7" width="15" customWidth="1"/>
    <col min="14" max="14" width="13.140625" customWidth="1"/>
    <col min="15" max="15" width="10.28515625" customWidth="1"/>
    <col min="16" max="16" width="17" customWidth="1"/>
    <col min="27" max="27" width="14.7109375" customWidth="1"/>
    <col min="28" max="28" width="12.42578125" customWidth="1"/>
    <col min="34" max="34" width="12.140625" customWidth="1"/>
    <col min="37" max="37" width="10.140625" bestFit="1" customWidth="1"/>
    <col min="41" max="41" width="10.42578125" style="59" bestFit="1" customWidth="1"/>
  </cols>
  <sheetData>
    <row r="1" spans="1:44" ht="25.5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1" t="s">
        <v>220</v>
      </c>
      <c r="H1" s="31" t="s">
        <v>221</v>
      </c>
      <c r="I1" s="30" t="s">
        <v>222</v>
      </c>
      <c r="J1" s="30" t="s">
        <v>223</v>
      </c>
      <c r="K1" s="31" t="s">
        <v>224</v>
      </c>
      <c r="L1" s="32" t="s">
        <v>225</v>
      </c>
      <c r="M1" s="32" t="s">
        <v>226</v>
      </c>
      <c r="N1" s="30" t="s">
        <v>227</v>
      </c>
      <c r="O1" s="30" t="s">
        <v>228</v>
      </c>
      <c r="P1" s="30" t="s">
        <v>229</v>
      </c>
      <c r="Q1" s="30" t="s">
        <v>230</v>
      </c>
      <c r="R1" s="30" t="s">
        <v>231</v>
      </c>
      <c r="S1" s="30" t="s">
        <v>232</v>
      </c>
      <c r="T1" s="31" t="s">
        <v>233</v>
      </c>
      <c r="U1" s="30" t="s">
        <v>234</v>
      </c>
      <c r="V1" s="30" t="s">
        <v>235</v>
      </c>
      <c r="W1" s="30" t="s">
        <v>236</v>
      </c>
      <c r="X1" s="30" t="s">
        <v>237</v>
      </c>
      <c r="Y1" s="30" t="s">
        <v>238</v>
      </c>
      <c r="Z1" s="30" t="s">
        <v>239</v>
      </c>
      <c r="AA1" s="30" t="s">
        <v>240</v>
      </c>
      <c r="AB1" s="33" t="s">
        <v>241</v>
      </c>
      <c r="AC1" s="34" t="s">
        <v>242</v>
      </c>
      <c r="AD1" s="33" t="s">
        <v>243</v>
      </c>
      <c r="AE1" s="30" t="s">
        <v>244</v>
      </c>
      <c r="AF1" s="30" t="s">
        <v>245</v>
      </c>
      <c r="AG1" s="30" t="s">
        <v>246</v>
      </c>
      <c r="AH1" s="35" t="s">
        <v>247</v>
      </c>
      <c r="AI1" s="36" t="s">
        <v>248</v>
      </c>
      <c r="AJ1" s="37" t="s">
        <v>249</v>
      </c>
      <c r="AK1" s="30" t="s">
        <v>250</v>
      </c>
      <c r="AL1" s="38" t="s">
        <v>251</v>
      </c>
      <c r="AM1" s="39" t="s">
        <v>252</v>
      </c>
      <c r="AN1" t="s">
        <v>251</v>
      </c>
      <c r="AO1" s="40" t="s">
        <v>253</v>
      </c>
      <c r="AP1" s="41" t="s">
        <v>254</v>
      </c>
      <c r="AQ1" s="41" t="s">
        <v>255</v>
      </c>
      <c r="AR1" s="42" t="s">
        <v>256</v>
      </c>
    </row>
    <row r="2" spans="1:44">
      <c r="A2" s="1">
        <v>38</v>
      </c>
      <c r="B2" s="2" t="s">
        <v>0</v>
      </c>
      <c r="C2" s="2" t="s">
        <v>1</v>
      </c>
      <c r="D2" s="2" t="s">
        <v>2</v>
      </c>
      <c r="E2" s="2" t="s">
        <v>3</v>
      </c>
      <c r="F2" s="1" t="s">
        <v>4</v>
      </c>
      <c r="G2" s="3">
        <v>44300</v>
      </c>
      <c r="H2" s="2" t="s">
        <v>5</v>
      </c>
      <c r="I2" s="2" t="s">
        <v>6</v>
      </c>
      <c r="J2" s="4" t="s">
        <v>7</v>
      </c>
      <c r="K2" s="4" t="s">
        <v>8</v>
      </c>
      <c r="L2">
        <v>28.459499999999998</v>
      </c>
      <c r="M2">
        <v>77.026600000000002</v>
      </c>
      <c r="N2" s="2" t="s">
        <v>9</v>
      </c>
      <c r="O2" t="s">
        <v>257</v>
      </c>
      <c r="P2" s="2" t="s">
        <v>10</v>
      </c>
      <c r="Q2" s="5">
        <v>9971678884</v>
      </c>
      <c r="R2" s="6" t="s">
        <v>11</v>
      </c>
      <c r="S2" s="2">
        <v>8</v>
      </c>
      <c r="T2" s="2">
        <v>7</v>
      </c>
      <c r="U2" s="2">
        <v>1120000</v>
      </c>
      <c r="V2" s="1">
        <v>2320000</v>
      </c>
      <c r="W2" s="1">
        <v>162400</v>
      </c>
      <c r="X2" s="1" t="s">
        <v>12</v>
      </c>
      <c r="Y2" s="3">
        <v>44308</v>
      </c>
      <c r="Z2" s="1" t="s">
        <v>13</v>
      </c>
      <c r="AA2" s="3">
        <v>44308</v>
      </c>
      <c r="AB2" s="7">
        <v>44308</v>
      </c>
      <c r="AC2" s="8" t="s">
        <v>14</v>
      </c>
      <c r="AD2" s="1"/>
      <c r="AE2" s="1"/>
      <c r="AF2" s="10">
        <v>44419</v>
      </c>
      <c r="AG2" s="11" t="s">
        <v>15</v>
      </c>
      <c r="AH2" s="12">
        <v>44311</v>
      </c>
      <c r="AI2" s="13" t="s">
        <v>16</v>
      </c>
      <c r="AJ2" s="14" t="s">
        <v>17</v>
      </c>
      <c r="AK2" s="58">
        <v>44314</v>
      </c>
      <c r="AL2" s="15" t="s">
        <v>259</v>
      </c>
      <c r="AM2" s="16" t="s">
        <v>18</v>
      </c>
      <c r="AN2" t="str">
        <f>AL2</f>
        <v>Positive Conversion</v>
      </c>
      <c r="AO2" s="59">
        <f>IF(AN2="Negative Conversion","NA",(IF(AN2="Pending Conversion","NA",(IF(AN2="Positive Conversion", AK2)))))</f>
        <v>44314</v>
      </c>
      <c r="AP2">
        <f>Y2-G2</f>
        <v>8</v>
      </c>
      <c r="AQ2">
        <f>IF(AF2="Negative Conversion", "NA",AB2-Y2)</f>
        <v>0</v>
      </c>
      <c r="AR2">
        <f>IF(AO2="NA", "NA", AO2-AA2)</f>
        <v>6</v>
      </c>
    </row>
    <row r="3" spans="1:44">
      <c r="A3" s="1">
        <v>52</v>
      </c>
      <c r="B3" s="2" t="s">
        <v>19</v>
      </c>
      <c r="C3" s="2" t="s">
        <v>1</v>
      </c>
      <c r="D3" s="2" t="s">
        <v>2</v>
      </c>
      <c r="E3" s="2" t="s">
        <v>20</v>
      </c>
      <c r="F3" s="1" t="s">
        <v>4</v>
      </c>
      <c r="G3" s="3">
        <v>44305</v>
      </c>
      <c r="H3" s="2" t="s">
        <v>21</v>
      </c>
      <c r="I3" s="2" t="s">
        <v>22</v>
      </c>
      <c r="J3" s="4" t="s">
        <v>23</v>
      </c>
      <c r="K3" s="4" t="s">
        <v>8</v>
      </c>
      <c r="L3">
        <v>28.459499999999998</v>
      </c>
      <c r="M3">
        <v>77.026600000000002</v>
      </c>
      <c r="N3" s="2" t="s">
        <v>24</v>
      </c>
      <c r="O3" t="s">
        <v>257</v>
      </c>
      <c r="P3" s="17" t="s">
        <v>25</v>
      </c>
      <c r="Q3" s="5">
        <v>9555564130</v>
      </c>
      <c r="R3" s="6" t="s">
        <v>26</v>
      </c>
      <c r="S3" s="2">
        <v>7</v>
      </c>
      <c r="T3" s="2">
        <v>6</v>
      </c>
      <c r="U3" s="2">
        <v>1510000</v>
      </c>
      <c r="V3" s="1"/>
      <c r="W3" s="1">
        <v>0</v>
      </c>
      <c r="X3" s="1" t="s">
        <v>27</v>
      </c>
      <c r="Y3" s="3">
        <v>44308</v>
      </c>
      <c r="Z3" s="1" t="s">
        <v>28</v>
      </c>
      <c r="AA3" s="2"/>
      <c r="AB3" s="1"/>
      <c r="AC3" s="18" t="s">
        <v>29</v>
      </c>
      <c r="AD3" s="1"/>
      <c r="AE3" s="1"/>
      <c r="AF3" s="10" t="s">
        <v>30</v>
      </c>
      <c r="AG3" s="1"/>
      <c r="AH3" s="12">
        <v>44316</v>
      </c>
      <c r="AI3" s="16" t="s">
        <v>31</v>
      </c>
      <c r="AJ3" s="19" t="s">
        <v>32</v>
      </c>
      <c r="AK3" s="2"/>
      <c r="AL3" s="20"/>
      <c r="AM3" s="16" t="s">
        <v>33</v>
      </c>
      <c r="AP3">
        <f t="shared" ref="AP3:AP30" si="0">Y3-G3</f>
        <v>3</v>
      </c>
    </row>
    <row r="4" spans="1:44">
      <c r="A4" s="1">
        <v>62</v>
      </c>
      <c r="B4" s="2" t="s">
        <v>19</v>
      </c>
      <c r="C4" s="2" t="s">
        <v>1</v>
      </c>
      <c r="D4" s="2" t="s">
        <v>2</v>
      </c>
      <c r="E4" s="2" t="s">
        <v>20</v>
      </c>
      <c r="F4" s="1" t="s">
        <v>4</v>
      </c>
      <c r="G4" s="3">
        <v>44306</v>
      </c>
      <c r="H4" s="2" t="s">
        <v>21</v>
      </c>
      <c r="I4" s="2" t="s">
        <v>34</v>
      </c>
      <c r="J4" s="4" t="s">
        <v>23</v>
      </c>
      <c r="K4" s="4" t="s">
        <v>8</v>
      </c>
      <c r="L4">
        <v>28.459499999999998</v>
      </c>
      <c r="M4">
        <v>77.026600000000002</v>
      </c>
      <c r="N4" s="2" t="s">
        <v>35</v>
      </c>
      <c r="O4" t="s">
        <v>257</v>
      </c>
      <c r="P4" s="2" t="s">
        <v>36</v>
      </c>
      <c r="Q4" s="5">
        <v>9560932374</v>
      </c>
      <c r="R4" s="6" t="s">
        <v>37</v>
      </c>
      <c r="S4" s="2">
        <v>9</v>
      </c>
      <c r="T4" s="2">
        <v>60</v>
      </c>
      <c r="U4" s="2">
        <v>1550000</v>
      </c>
      <c r="V4" s="1">
        <v>2200000</v>
      </c>
      <c r="W4" s="1">
        <v>154000</v>
      </c>
      <c r="X4" s="1" t="s">
        <v>27</v>
      </c>
      <c r="Y4" s="3">
        <v>44308</v>
      </c>
      <c r="Z4" s="1" t="s">
        <v>13</v>
      </c>
      <c r="AA4" s="3">
        <v>44322</v>
      </c>
      <c r="AB4" s="7">
        <v>44322</v>
      </c>
      <c r="AC4" s="8" t="s">
        <v>14</v>
      </c>
      <c r="AD4" s="7">
        <v>44322</v>
      </c>
      <c r="AE4" s="1"/>
      <c r="AF4" s="10">
        <v>97</v>
      </c>
      <c r="AG4" s="1"/>
      <c r="AH4" s="12">
        <v>44320</v>
      </c>
      <c r="AI4" s="13" t="s">
        <v>38</v>
      </c>
      <c r="AJ4" s="19" t="s">
        <v>32</v>
      </c>
      <c r="AK4" s="58">
        <v>44384</v>
      </c>
      <c r="AL4" s="20" t="s">
        <v>29</v>
      </c>
      <c r="AM4" s="16" t="s">
        <v>39</v>
      </c>
      <c r="AN4" t="str">
        <f t="shared" ref="AN4:AN30" si="1">AL4</f>
        <v>Negative Conversion</v>
      </c>
      <c r="AP4">
        <f t="shared" si="0"/>
        <v>2</v>
      </c>
      <c r="AQ4">
        <f t="shared" ref="AQ4:AQ30" si="2">IF(AF4="Negative Conversion", "NA",AB4-Y4)</f>
        <v>14</v>
      </c>
    </row>
    <row r="5" spans="1:44">
      <c r="A5" s="1">
        <v>69</v>
      </c>
      <c r="B5" s="2" t="s">
        <v>19</v>
      </c>
      <c r="C5" s="2" t="s">
        <v>1</v>
      </c>
      <c r="D5" s="2" t="s">
        <v>2</v>
      </c>
      <c r="E5" s="2" t="s">
        <v>3</v>
      </c>
      <c r="F5" s="1" t="s">
        <v>4</v>
      </c>
      <c r="G5" s="3">
        <v>44278</v>
      </c>
      <c r="H5" s="2" t="s">
        <v>40</v>
      </c>
      <c r="I5" s="2" t="s">
        <v>41</v>
      </c>
      <c r="J5" s="4" t="s">
        <v>23</v>
      </c>
      <c r="K5" s="4" t="s">
        <v>8</v>
      </c>
      <c r="L5">
        <v>28.459499999999998</v>
      </c>
      <c r="M5">
        <v>77.026600000000002</v>
      </c>
      <c r="N5" s="2" t="s">
        <v>42</v>
      </c>
      <c r="O5" t="s">
        <v>257</v>
      </c>
      <c r="P5" s="2" t="s">
        <v>43</v>
      </c>
      <c r="Q5" s="5">
        <v>7417126180</v>
      </c>
      <c r="R5" s="6" t="s">
        <v>44</v>
      </c>
      <c r="S5" s="2">
        <v>8</v>
      </c>
      <c r="T5" s="2">
        <v>30</v>
      </c>
      <c r="U5" s="2">
        <v>800000</v>
      </c>
      <c r="V5" s="1">
        <v>1150000</v>
      </c>
      <c r="W5" s="1">
        <v>80500</v>
      </c>
      <c r="X5" s="1" t="s">
        <v>12</v>
      </c>
      <c r="Y5" s="3">
        <v>44310</v>
      </c>
      <c r="Z5" s="1" t="s">
        <v>13</v>
      </c>
      <c r="AA5" s="3">
        <v>44319</v>
      </c>
      <c r="AB5" s="7">
        <v>44319</v>
      </c>
      <c r="AC5" s="8" t="s">
        <v>14</v>
      </c>
      <c r="AD5" s="7">
        <v>44320</v>
      </c>
      <c r="AE5" s="7">
        <v>44321</v>
      </c>
      <c r="AF5" s="21" t="s">
        <v>45</v>
      </c>
      <c r="AG5" s="11" t="s">
        <v>15</v>
      </c>
      <c r="AH5" s="12">
        <v>44362</v>
      </c>
      <c r="AI5" s="13" t="s">
        <v>46</v>
      </c>
      <c r="AJ5" s="14" t="s">
        <v>17</v>
      </c>
      <c r="AK5" s="58">
        <v>44363</v>
      </c>
      <c r="AL5" s="15" t="s">
        <v>259</v>
      </c>
      <c r="AM5" s="16" t="s">
        <v>47</v>
      </c>
      <c r="AN5" t="str">
        <f t="shared" si="1"/>
        <v>Positive Conversion</v>
      </c>
      <c r="AO5" s="59">
        <f t="shared" ref="AO5:AO30" si="3">IF(AN5="Negative Conversion","NA",(IF(AN5="Pending Conversion","NA",(IF(AN5="Positive Conversion", AK5)))))</f>
        <v>44363</v>
      </c>
      <c r="AP5">
        <f t="shared" si="0"/>
        <v>32</v>
      </c>
      <c r="AQ5">
        <f t="shared" si="2"/>
        <v>9</v>
      </c>
      <c r="AR5">
        <f t="shared" ref="AR5:AR30" si="4">IF(AO5="NA", "NA", AO5-AA5)</f>
        <v>44</v>
      </c>
    </row>
    <row r="6" spans="1:44">
      <c r="A6" s="1">
        <v>71</v>
      </c>
      <c r="B6" s="2" t="s">
        <v>19</v>
      </c>
      <c r="C6" s="2" t="s">
        <v>1</v>
      </c>
      <c r="D6" s="2" t="s">
        <v>2</v>
      </c>
      <c r="E6" s="2" t="s">
        <v>20</v>
      </c>
      <c r="F6" s="1" t="s">
        <v>4</v>
      </c>
      <c r="G6" s="3">
        <v>44300</v>
      </c>
      <c r="H6" s="2" t="s">
        <v>48</v>
      </c>
      <c r="I6" s="2" t="s">
        <v>48</v>
      </c>
      <c r="J6" s="4" t="s">
        <v>23</v>
      </c>
      <c r="K6" s="4" t="s">
        <v>8</v>
      </c>
      <c r="L6">
        <v>28.459499999999998</v>
      </c>
      <c r="M6">
        <v>77.026600000000002</v>
      </c>
      <c r="N6" s="2" t="s">
        <v>49</v>
      </c>
      <c r="O6" t="s">
        <v>257</v>
      </c>
      <c r="P6" s="2" t="s">
        <v>50</v>
      </c>
      <c r="Q6" s="5">
        <v>8600699907</v>
      </c>
      <c r="R6" s="6" t="s">
        <v>51</v>
      </c>
      <c r="S6" s="2">
        <v>13</v>
      </c>
      <c r="T6" s="2">
        <v>30</v>
      </c>
      <c r="U6" s="2">
        <v>1500000</v>
      </c>
      <c r="V6" s="1">
        <v>2300000</v>
      </c>
      <c r="W6" s="1">
        <v>161000</v>
      </c>
      <c r="X6" s="1" t="s">
        <v>12</v>
      </c>
      <c r="Y6" s="3">
        <v>44312</v>
      </c>
      <c r="Z6" s="1" t="s">
        <v>13</v>
      </c>
      <c r="AA6" s="3">
        <v>44312</v>
      </c>
      <c r="AB6" s="7">
        <v>44314</v>
      </c>
      <c r="AC6" s="8" t="s">
        <v>14</v>
      </c>
      <c r="AD6" s="1"/>
      <c r="AE6" s="1"/>
      <c r="AF6" s="10">
        <v>44419</v>
      </c>
      <c r="AG6" s="1"/>
      <c r="AH6" s="12">
        <v>44352</v>
      </c>
      <c r="AI6" s="22"/>
      <c r="AJ6" s="23" t="s">
        <v>52</v>
      </c>
      <c r="AK6" s="58">
        <v>44356</v>
      </c>
      <c r="AL6" s="20" t="s">
        <v>29</v>
      </c>
      <c r="AM6" s="16" t="s">
        <v>53</v>
      </c>
      <c r="AN6" t="str">
        <f t="shared" si="1"/>
        <v>Negative Conversion</v>
      </c>
      <c r="AP6">
        <f t="shared" si="0"/>
        <v>12</v>
      </c>
      <c r="AQ6">
        <f t="shared" si="2"/>
        <v>2</v>
      </c>
    </row>
    <row r="7" spans="1:44">
      <c r="A7" s="1">
        <v>72</v>
      </c>
      <c r="B7" s="2" t="s">
        <v>0</v>
      </c>
      <c r="C7" s="2" t="s">
        <v>1</v>
      </c>
      <c r="D7" s="2" t="s">
        <v>2</v>
      </c>
      <c r="E7" s="2" t="s">
        <v>3</v>
      </c>
      <c r="F7" s="1" t="s">
        <v>4</v>
      </c>
      <c r="G7" s="3">
        <v>44295</v>
      </c>
      <c r="H7" s="2" t="s">
        <v>54</v>
      </c>
      <c r="I7" s="2" t="s">
        <v>55</v>
      </c>
      <c r="J7" s="4" t="s">
        <v>23</v>
      </c>
      <c r="K7" s="4" t="s">
        <v>8</v>
      </c>
      <c r="L7">
        <v>28.459499999999998</v>
      </c>
      <c r="M7">
        <v>77.026600000000002</v>
      </c>
      <c r="N7" s="2" t="s">
        <v>56</v>
      </c>
      <c r="O7" t="s">
        <v>257</v>
      </c>
      <c r="P7" s="2" t="s">
        <v>57</v>
      </c>
      <c r="Q7" s="5">
        <v>8447386372</v>
      </c>
      <c r="R7" s="6" t="s">
        <v>58</v>
      </c>
      <c r="S7" s="2">
        <v>8.6</v>
      </c>
      <c r="T7" s="2">
        <v>60</v>
      </c>
      <c r="U7" s="2">
        <v>2250000</v>
      </c>
      <c r="V7" s="1">
        <v>2600000</v>
      </c>
      <c r="W7" s="1">
        <v>182000</v>
      </c>
      <c r="X7" s="1" t="s">
        <v>27</v>
      </c>
      <c r="Y7" s="3">
        <v>44312</v>
      </c>
      <c r="Z7" s="1" t="s">
        <v>13</v>
      </c>
      <c r="AA7" s="3">
        <v>44316</v>
      </c>
      <c r="AB7" s="7">
        <v>44316</v>
      </c>
      <c r="AC7" s="8" t="s">
        <v>14</v>
      </c>
      <c r="AD7" s="7">
        <v>44319</v>
      </c>
      <c r="AE7" s="1"/>
      <c r="AF7" s="10">
        <v>100</v>
      </c>
      <c r="AG7" s="1"/>
      <c r="AH7" s="12">
        <v>44376</v>
      </c>
      <c r="AI7" s="13" t="s">
        <v>59</v>
      </c>
      <c r="AJ7" s="23" t="s">
        <v>52</v>
      </c>
      <c r="AK7" s="58">
        <v>44377</v>
      </c>
      <c r="AL7" s="20" t="s">
        <v>29</v>
      </c>
      <c r="AM7" s="16" t="s">
        <v>60</v>
      </c>
      <c r="AN7" t="str">
        <f t="shared" si="1"/>
        <v>Negative Conversion</v>
      </c>
      <c r="AP7">
        <f t="shared" si="0"/>
        <v>17</v>
      </c>
      <c r="AQ7">
        <f t="shared" si="2"/>
        <v>4</v>
      </c>
    </row>
    <row r="8" spans="1:44">
      <c r="A8" s="1">
        <v>74</v>
      </c>
      <c r="B8" s="2" t="s">
        <v>19</v>
      </c>
      <c r="C8" s="2" t="s">
        <v>1</v>
      </c>
      <c r="D8" s="2" t="s">
        <v>2</v>
      </c>
      <c r="E8" s="2" t="s">
        <v>3</v>
      </c>
      <c r="F8" s="1" t="s">
        <v>4</v>
      </c>
      <c r="G8" s="3">
        <v>44298</v>
      </c>
      <c r="H8" s="2" t="s">
        <v>61</v>
      </c>
      <c r="I8" s="2" t="s">
        <v>62</v>
      </c>
      <c r="J8" s="4" t="s">
        <v>23</v>
      </c>
      <c r="K8" s="4" t="s">
        <v>63</v>
      </c>
      <c r="L8">
        <v>13.082700000000001</v>
      </c>
      <c r="M8">
        <v>80.270700000000005</v>
      </c>
      <c r="N8" s="2" t="s">
        <v>64</v>
      </c>
      <c r="O8" t="s">
        <v>257</v>
      </c>
      <c r="P8" s="2" t="s">
        <v>65</v>
      </c>
      <c r="Q8" s="5">
        <v>8903646564</v>
      </c>
      <c r="R8" s="6" t="s">
        <v>66</v>
      </c>
      <c r="S8" s="2">
        <v>6</v>
      </c>
      <c r="T8" s="2">
        <v>30</v>
      </c>
      <c r="U8" s="2">
        <v>820000</v>
      </c>
      <c r="V8" s="1">
        <v>1350000</v>
      </c>
      <c r="W8" s="1">
        <v>94500</v>
      </c>
      <c r="X8" s="1" t="s">
        <v>12</v>
      </c>
      <c r="Y8" s="3">
        <v>44313</v>
      </c>
      <c r="Z8" s="1" t="s">
        <v>13</v>
      </c>
      <c r="AA8" s="3">
        <v>44315</v>
      </c>
      <c r="AB8" s="7">
        <v>44315</v>
      </c>
      <c r="AC8" s="8" t="s">
        <v>14</v>
      </c>
      <c r="AD8" s="1"/>
      <c r="AE8" s="1"/>
      <c r="AF8" s="10">
        <v>44419</v>
      </c>
      <c r="AG8" s="1"/>
      <c r="AH8" s="12">
        <v>44312</v>
      </c>
      <c r="AI8" s="16" t="s">
        <v>67</v>
      </c>
      <c r="AJ8" s="19" t="s">
        <v>32</v>
      </c>
      <c r="AK8" s="58">
        <v>44342</v>
      </c>
      <c r="AL8" s="20" t="s">
        <v>29</v>
      </c>
      <c r="AM8" s="16" t="s">
        <v>68</v>
      </c>
      <c r="AN8" t="str">
        <f t="shared" si="1"/>
        <v>Negative Conversion</v>
      </c>
      <c r="AP8">
        <f t="shared" si="0"/>
        <v>15</v>
      </c>
      <c r="AQ8">
        <f t="shared" si="2"/>
        <v>2</v>
      </c>
    </row>
    <row r="9" spans="1:44">
      <c r="A9" s="1">
        <v>78</v>
      </c>
      <c r="B9" s="2" t="s">
        <v>69</v>
      </c>
      <c r="C9" s="2" t="s">
        <v>1</v>
      </c>
      <c r="D9" s="2" t="s">
        <v>2</v>
      </c>
      <c r="E9" s="2" t="s">
        <v>70</v>
      </c>
      <c r="F9" s="1" t="s">
        <v>4</v>
      </c>
      <c r="G9" s="3">
        <v>44307</v>
      </c>
      <c r="H9" s="2" t="s">
        <v>71</v>
      </c>
      <c r="I9" s="2" t="s">
        <v>71</v>
      </c>
      <c r="J9" s="4" t="s">
        <v>23</v>
      </c>
      <c r="K9" s="4" t="s">
        <v>8</v>
      </c>
      <c r="L9">
        <v>28.459499999999998</v>
      </c>
      <c r="M9">
        <v>77.026600000000002</v>
      </c>
      <c r="N9" s="2" t="s">
        <v>72</v>
      </c>
      <c r="O9" t="s">
        <v>258</v>
      </c>
      <c r="P9" s="2" t="s">
        <v>73</v>
      </c>
      <c r="Q9" s="5">
        <v>7844055344</v>
      </c>
      <c r="R9" s="6" t="s">
        <v>74</v>
      </c>
      <c r="S9" s="2">
        <v>3.9</v>
      </c>
      <c r="T9" s="2">
        <v>42</v>
      </c>
      <c r="U9" s="2">
        <v>530000</v>
      </c>
      <c r="V9" s="1">
        <v>1200000</v>
      </c>
      <c r="W9" s="1">
        <v>84000</v>
      </c>
      <c r="X9" s="1" t="s">
        <v>12</v>
      </c>
      <c r="Y9" s="3">
        <v>44315</v>
      </c>
      <c r="Z9" s="1" t="s">
        <v>75</v>
      </c>
      <c r="AA9" s="3">
        <v>44327</v>
      </c>
      <c r="AB9" s="1"/>
      <c r="AC9" s="60" t="s">
        <v>14</v>
      </c>
      <c r="AD9" s="1"/>
      <c r="AE9" s="1"/>
      <c r="AF9" s="10">
        <v>44419</v>
      </c>
      <c r="AG9" s="1"/>
      <c r="AH9" s="12">
        <v>44362</v>
      </c>
      <c r="AI9" s="16" t="s">
        <v>76</v>
      </c>
      <c r="AJ9" s="19" t="s">
        <v>32</v>
      </c>
      <c r="AK9" s="58">
        <v>44363</v>
      </c>
      <c r="AL9" s="20" t="s">
        <v>29</v>
      </c>
      <c r="AM9" s="16" t="s">
        <v>77</v>
      </c>
      <c r="AN9" t="str">
        <f t="shared" si="1"/>
        <v>Negative Conversion</v>
      </c>
      <c r="AP9">
        <f t="shared" si="0"/>
        <v>8</v>
      </c>
    </row>
    <row r="10" spans="1:44">
      <c r="A10" s="1">
        <v>79</v>
      </c>
      <c r="B10" s="2" t="s">
        <v>1</v>
      </c>
      <c r="C10" s="2" t="s">
        <v>1</v>
      </c>
      <c r="D10" s="2" t="s">
        <v>2</v>
      </c>
      <c r="E10" s="2" t="s">
        <v>78</v>
      </c>
      <c r="F10" s="1" t="s">
        <v>4</v>
      </c>
      <c r="G10" s="3">
        <v>44272</v>
      </c>
      <c r="H10" s="2" t="s">
        <v>79</v>
      </c>
      <c r="I10" s="2" t="s">
        <v>79</v>
      </c>
      <c r="J10" s="4" t="s">
        <v>23</v>
      </c>
      <c r="K10" s="4" t="s">
        <v>8</v>
      </c>
      <c r="L10">
        <v>28.459499999999998</v>
      </c>
      <c r="M10">
        <v>77.026600000000002</v>
      </c>
      <c r="N10" s="2" t="s">
        <v>80</v>
      </c>
      <c r="O10" t="s">
        <v>258</v>
      </c>
      <c r="P10" s="2" t="s">
        <v>81</v>
      </c>
      <c r="Q10" s="5">
        <v>9899849206</v>
      </c>
      <c r="R10" s="6" t="s">
        <v>82</v>
      </c>
      <c r="S10" s="2">
        <v>5.8</v>
      </c>
      <c r="T10" s="2">
        <v>30</v>
      </c>
      <c r="U10" s="2">
        <v>1100000</v>
      </c>
      <c r="V10" s="1">
        <v>1600000</v>
      </c>
      <c r="W10" s="1">
        <v>112000</v>
      </c>
      <c r="X10" s="1" t="s">
        <v>12</v>
      </c>
      <c r="Y10" s="3">
        <v>44315</v>
      </c>
      <c r="Z10" s="1" t="s">
        <v>13</v>
      </c>
      <c r="AA10" s="3">
        <v>44316</v>
      </c>
      <c r="AB10" s="7">
        <v>44319</v>
      </c>
      <c r="AC10" s="8" t="s">
        <v>14</v>
      </c>
      <c r="AD10" s="1"/>
      <c r="AE10" s="1"/>
      <c r="AF10" s="10">
        <v>44419</v>
      </c>
      <c r="AG10" s="1"/>
      <c r="AH10" s="12">
        <v>44346</v>
      </c>
      <c r="AI10" s="13" t="s">
        <v>83</v>
      </c>
      <c r="AJ10" s="19" t="s">
        <v>32</v>
      </c>
      <c r="AK10" s="58">
        <v>44347</v>
      </c>
      <c r="AL10" s="20" t="s">
        <v>29</v>
      </c>
      <c r="AM10" s="16" t="s">
        <v>84</v>
      </c>
      <c r="AN10" t="str">
        <f t="shared" si="1"/>
        <v>Negative Conversion</v>
      </c>
      <c r="AP10">
        <f t="shared" si="0"/>
        <v>43</v>
      </c>
      <c r="AQ10">
        <f t="shared" si="2"/>
        <v>4</v>
      </c>
    </row>
    <row r="11" spans="1:44" ht="18" customHeight="1">
      <c r="A11" s="1">
        <v>90</v>
      </c>
      <c r="B11" s="2" t="s">
        <v>19</v>
      </c>
      <c r="C11" s="2" t="s">
        <v>1</v>
      </c>
      <c r="D11" s="2" t="s">
        <v>2</v>
      </c>
      <c r="E11" s="2" t="s">
        <v>3</v>
      </c>
      <c r="F11" s="1" t="s">
        <v>4</v>
      </c>
      <c r="G11" s="3">
        <v>44309</v>
      </c>
      <c r="H11" s="2" t="s">
        <v>61</v>
      </c>
      <c r="I11" s="2" t="s">
        <v>85</v>
      </c>
      <c r="J11" s="4" t="s">
        <v>86</v>
      </c>
      <c r="K11" s="4" t="s">
        <v>8</v>
      </c>
      <c r="L11">
        <v>28.459499999999998</v>
      </c>
      <c r="M11">
        <v>77.026600000000002</v>
      </c>
      <c r="N11" s="2" t="s">
        <v>87</v>
      </c>
      <c r="O11" t="s">
        <v>257</v>
      </c>
      <c r="P11" s="2" t="s">
        <v>88</v>
      </c>
      <c r="Q11" s="5">
        <v>8527125138</v>
      </c>
      <c r="R11" s="6" t="s">
        <v>89</v>
      </c>
      <c r="S11" s="2">
        <v>6</v>
      </c>
      <c r="T11" s="2">
        <v>32</v>
      </c>
      <c r="U11" s="2">
        <v>1250000</v>
      </c>
      <c r="V11" s="1">
        <v>1830000</v>
      </c>
      <c r="W11" s="1">
        <v>128100</v>
      </c>
      <c r="X11" s="1" t="s">
        <v>12</v>
      </c>
      <c r="Y11" s="3">
        <v>44322</v>
      </c>
      <c r="Z11" s="1" t="s">
        <v>13</v>
      </c>
      <c r="AA11" s="3">
        <v>44326</v>
      </c>
      <c r="AB11" s="7">
        <v>44326</v>
      </c>
      <c r="AC11" s="8" t="s">
        <v>14</v>
      </c>
      <c r="AD11" s="1"/>
      <c r="AE11" s="1"/>
      <c r="AF11" s="10">
        <v>44419</v>
      </c>
      <c r="AG11" s="11" t="s">
        <v>15</v>
      </c>
      <c r="AH11" s="12">
        <v>44352</v>
      </c>
      <c r="AI11" s="24" t="s">
        <v>90</v>
      </c>
      <c r="AJ11" s="23" t="s">
        <v>52</v>
      </c>
      <c r="AK11" s="58">
        <v>44356</v>
      </c>
      <c r="AL11" s="20" t="s">
        <v>29</v>
      </c>
      <c r="AM11" s="16" t="s">
        <v>91</v>
      </c>
      <c r="AN11" t="str">
        <f t="shared" si="1"/>
        <v>Negative Conversion</v>
      </c>
      <c r="AP11">
        <f t="shared" si="0"/>
        <v>13</v>
      </c>
      <c r="AQ11">
        <f t="shared" si="2"/>
        <v>4</v>
      </c>
    </row>
    <row r="12" spans="1:44">
      <c r="A12" s="1">
        <v>117</v>
      </c>
      <c r="B12" s="2" t="s">
        <v>92</v>
      </c>
      <c r="C12" s="2" t="s">
        <v>1</v>
      </c>
      <c r="D12" s="2" t="s">
        <v>2</v>
      </c>
      <c r="E12" s="2" t="s">
        <v>78</v>
      </c>
      <c r="F12" s="1" t="s">
        <v>4</v>
      </c>
      <c r="G12" s="3">
        <v>44323</v>
      </c>
      <c r="H12" s="2" t="s">
        <v>93</v>
      </c>
      <c r="I12" s="2" t="s">
        <v>94</v>
      </c>
      <c r="J12" s="4" t="s">
        <v>95</v>
      </c>
      <c r="K12" s="4" t="s">
        <v>8</v>
      </c>
      <c r="L12">
        <v>28.459499999999998</v>
      </c>
      <c r="M12">
        <v>77.026600000000002</v>
      </c>
      <c r="N12" s="2" t="s">
        <v>96</v>
      </c>
      <c r="O12" t="s">
        <v>257</v>
      </c>
      <c r="P12" s="2" t="s">
        <v>97</v>
      </c>
      <c r="Q12" s="5">
        <v>9878744242</v>
      </c>
      <c r="R12" s="6" t="s">
        <v>98</v>
      </c>
      <c r="S12" s="2">
        <v>5</v>
      </c>
      <c r="T12" s="2">
        <v>60</v>
      </c>
      <c r="U12" s="2">
        <v>1100000</v>
      </c>
      <c r="V12" s="2">
        <v>1600000</v>
      </c>
      <c r="W12" s="1">
        <v>112000</v>
      </c>
      <c r="X12" s="1" t="s">
        <v>12</v>
      </c>
      <c r="Y12" s="3">
        <v>44335</v>
      </c>
      <c r="Z12" s="1" t="s">
        <v>13</v>
      </c>
      <c r="AA12" s="3">
        <v>44348</v>
      </c>
      <c r="AB12" s="7">
        <v>44349</v>
      </c>
      <c r="AC12" s="8" t="s">
        <v>14</v>
      </c>
      <c r="AD12" s="7">
        <v>44350</v>
      </c>
      <c r="AE12" s="7">
        <v>44350</v>
      </c>
      <c r="AF12" s="21" t="s">
        <v>45</v>
      </c>
      <c r="AG12" s="11" t="s">
        <v>15</v>
      </c>
      <c r="AH12" s="12">
        <v>44407</v>
      </c>
      <c r="AI12" s="13" t="s">
        <v>99</v>
      </c>
      <c r="AJ12" s="14" t="s">
        <v>17</v>
      </c>
      <c r="AK12" s="58">
        <v>44375</v>
      </c>
      <c r="AL12" s="15" t="s">
        <v>259</v>
      </c>
      <c r="AM12" s="16" t="s">
        <v>100</v>
      </c>
      <c r="AN12" t="str">
        <f t="shared" si="1"/>
        <v>Positive Conversion</v>
      </c>
      <c r="AO12" s="59">
        <f t="shared" si="3"/>
        <v>44375</v>
      </c>
      <c r="AP12">
        <f t="shared" si="0"/>
        <v>12</v>
      </c>
      <c r="AQ12">
        <f t="shared" si="2"/>
        <v>14</v>
      </c>
      <c r="AR12">
        <f t="shared" si="4"/>
        <v>27</v>
      </c>
    </row>
    <row r="13" spans="1:44">
      <c r="A13" s="1">
        <v>138</v>
      </c>
      <c r="B13" s="2" t="s">
        <v>19</v>
      </c>
      <c r="C13" s="2" t="s">
        <v>1</v>
      </c>
      <c r="D13" s="2" t="s">
        <v>2</v>
      </c>
      <c r="E13" s="2" t="s">
        <v>101</v>
      </c>
      <c r="F13" s="1" t="s">
        <v>4</v>
      </c>
      <c r="G13" s="3">
        <v>44335</v>
      </c>
      <c r="H13" s="2" t="s">
        <v>102</v>
      </c>
      <c r="I13" s="2" t="s">
        <v>103</v>
      </c>
      <c r="J13" s="4" t="s">
        <v>23</v>
      </c>
      <c r="K13" s="4" t="s">
        <v>8</v>
      </c>
      <c r="L13">
        <v>28.459499999999998</v>
      </c>
      <c r="M13">
        <v>77.026600000000002</v>
      </c>
      <c r="N13" s="2" t="s">
        <v>104</v>
      </c>
      <c r="O13" t="s">
        <v>257</v>
      </c>
      <c r="P13" s="2" t="s">
        <v>105</v>
      </c>
      <c r="Q13" s="5">
        <v>8892288820</v>
      </c>
      <c r="R13" s="6" t="s">
        <v>106</v>
      </c>
      <c r="S13" s="2">
        <v>9</v>
      </c>
      <c r="T13" s="2">
        <v>0</v>
      </c>
      <c r="U13" s="2">
        <v>1400000</v>
      </c>
      <c r="V13" s="2">
        <v>2250000</v>
      </c>
      <c r="W13" s="1">
        <v>157500</v>
      </c>
      <c r="X13" s="1" t="s">
        <v>12</v>
      </c>
      <c r="Y13" s="3">
        <v>44343</v>
      </c>
      <c r="Z13" s="1" t="s">
        <v>13</v>
      </c>
      <c r="AA13" s="3">
        <v>44344</v>
      </c>
      <c r="AB13" s="3">
        <v>44347</v>
      </c>
      <c r="AC13" s="8" t="s">
        <v>14</v>
      </c>
      <c r="AD13" s="1"/>
      <c r="AE13" s="1"/>
      <c r="AF13" s="10">
        <v>44419</v>
      </c>
      <c r="AG13" s="11" t="s">
        <v>15</v>
      </c>
      <c r="AH13" s="25"/>
      <c r="AI13" s="16" t="s">
        <v>107</v>
      </c>
      <c r="AJ13" s="14" t="s">
        <v>17</v>
      </c>
      <c r="AK13" s="58">
        <v>44356</v>
      </c>
      <c r="AL13" s="15" t="s">
        <v>259</v>
      </c>
      <c r="AM13" s="16" t="s">
        <v>108</v>
      </c>
      <c r="AN13" t="str">
        <f t="shared" si="1"/>
        <v>Positive Conversion</v>
      </c>
      <c r="AO13" s="59">
        <f t="shared" si="3"/>
        <v>44356</v>
      </c>
      <c r="AP13">
        <f t="shared" si="0"/>
        <v>8</v>
      </c>
      <c r="AQ13">
        <f t="shared" si="2"/>
        <v>4</v>
      </c>
      <c r="AR13">
        <f t="shared" si="4"/>
        <v>12</v>
      </c>
    </row>
    <row r="14" spans="1:44">
      <c r="A14" s="1">
        <v>145</v>
      </c>
      <c r="B14" s="2" t="s">
        <v>69</v>
      </c>
      <c r="C14" s="2" t="s">
        <v>1</v>
      </c>
      <c r="D14" s="2" t="s">
        <v>2</v>
      </c>
      <c r="E14" s="2" t="s">
        <v>3</v>
      </c>
      <c r="F14" s="1" t="s">
        <v>4</v>
      </c>
      <c r="G14" s="3">
        <v>44320</v>
      </c>
      <c r="H14" s="2" t="s">
        <v>109</v>
      </c>
      <c r="I14" s="2" t="s">
        <v>110</v>
      </c>
      <c r="J14" s="4" t="s">
        <v>23</v>
      </c>
      <c r="K14" s="4" t="s">
        <v>111</v>
      </c>
      <c r="L14">
        <v>28.459499999999998</v>
      </c>
      <c r="M14">
        <v>77.026600000000002</v>
      </c>
      <c r="N14" s="2" t="s">
        <v>112</v>
      </c>
      <c r="O14" t="s">
        <v>258</v>
      </c>
      <c r="P14" s="2" t="s">
        <v>36</v>
      </c>
      <c r="Q14" s="5">
        <v>9643059703</v>
      </c>
      <c r="R14" s="6" t="s">
        <v>113</v>
      </c>
      <c r="S14" s="2">
        <v>2.8</v>
      </c>
      <c r="T14" s="2">
        <v>3</v>
      </c>
      <c r="U14" s="2">
        <v>596000</v>
      </c>
      <c r="V14" s="2">
        <v>1280000</v>
      </c>
      <c r="W14" s="1">
        <v>89600</v>
      </c>
      <c r="X14" s="1" t="s">
        <v>12</v>
      </c>
      <c r="Y14" s="3">
        <v>44348</v>
      </c>
      <c r="Z14" s="1" t="s">
        <v>13</v>
      </c>
      <c r="AA14" s="3">
        <v>44348</v>
      </c>
      <c r="AB14" s="3">
        <v>44350</v>
      </c>
      <c r="AC14" s="8" t="s">
        <v>14</v>
      </c>
      <c r="AD14" s="1"/>
      <c r="AE14" s="1"/>
      <c r="AF14" s="10">
        <v>44419</v>
      </c>
      <c r="AG14" s="1"/>
      <c r="AH14" s="12">
        <v>44351</v>
      </c>
      <c r="AI14" s="16" t="s">
        <v>114</v>
      </c>
      <c r="AJ14" s="19" t="s">
        <v>32</v>
      </c>
      <c r="AK14" s="58">
        <v>44356</v>
      </c>
      <c r="AL14" s="20" t="s">
        <v>29</v>
      </c>
      <c r="AM14" s="16" t="s">
        <v>108</v>
      </c>
      <c r="AN14" t="str">
        <f t="shared" si="1"/>
        <v>Negative Conversion</v>
      </c>
      <c r="AP14">
        <f t="shared" si="0"/>
        <v>28</v>
      </c>
      <c r="AQ14">
        <f t="shared" si="2"/>
        <v>2</v>
      </c>
    </row>
    <row r="15" spans="1:44">
      <c r="A15" s="1">
        <v>156</v>
      </c>
      <c r="B15" s="2" t="s">
        <v>115</v>
      </c>
      <c r="C15" s="2" t="s">
        <v>1</v>
      </c>
      <c r="D15" s="2" t="s">
        <v>2</v>
      </c>
      <c r="E15" s="2" t="s">
        <v>20</v>
      </c>
      <c r="F15" s="1" t="s">
        <v>4</v>
      </c>
      <c r="G15" s="3">
        <v>44343</v>
      </c>
      <c r="H15" s="2" t="s">
        <v>116</v>
      </c>
      <c r="I15" s="2" t="s">
        <v>117</v>
      </c>
      <c r="J15" s="4" t="s">
        <v>23</v>
      </c>
      <c r="K15" s="4" t="s">
        <v>8</v>
      </c>
      <c r="L15">
        <v>28.459499999999998</v>
      </c>
      <c r="M15">
        <v>77.026600000000002</v>
      </c>
      <c r="N15" s="2" t="s">
        <v>118</v>
      </c>
      <c r="O15" t="s">
        <v>257</v>
      </c>
      <c r="P15" s="2" t="s">
        <v>119</v>
      </c>
      <c r="Q15" s="5">
        <v>9999227261</v>
      </c>
      <c r="R15" s="6" t="s">
        <v>120</v>
      </c>
      <c r="S15" s="2">
        <v>7.5</v>
      </c>
      <c r="T15" s="2">
        <v>2</v>
      </c>
      <c r="U15" s="2">
        <v>1050000</v>
      </c>
      <c r="V15" s="2">
        <v>2050000</v>
      </c>
      <c r="W15" s="1">
        <v>143500</v>
      </c>
      <c r="X15" s="1" t="s">
        <v>12</v>
      </c>
      <c r="Y15" s="3">
        <v>44350</v>
      </c>
      <c r="Z15" s="1" t="s">
        <v>13</v>
      </c>
      <c r="AA15" s="3">
        <v>44357</v>
      </c>
      <c r="AB15" s="3">
        <v>44357</v>
      </c>
      <c r="AC15" s="8" t="s">
        <v>14</v>
      </c>
      <c r="AD15" s="7">
        <v>44263</v>
      </c>
      <c r="AE15" s="7">
        <v>44263</v>
      </c>
      <c r="AF15" s="21" t="s">
        <v>45</v>
      </c>
      <c r="AG15" s="1"/>
      <c r="AH15" s="12">
        <v>44356</v>
      </c>
      <c r="AI15" s="16"/>
      <c r="AJ15" s="19" t="s">
        <v>32</v>
      </c>
      <c r="AK15" s="58">
        <v>44375</v>
      </c>
      <c r="AL15" s="20" t="s">
        <v>29</v>
      </c>
      <c r="AM15" s="16" t="s">
        <v>121</v>
      </c>
      <c r="AN15" t="str">
        <f t="shared" si="1"/>
        <v>Negative Conversion</v>
      </c>
      <c r="AP15">
        <f t="shared" si="0"/>
        <v>7</v>
      </c>
      <c r="AQ15">
        <f t="shared" si="2"/>
        <v>7</v>
      </c>
    </row>
    <row r="16" spans="1:44">
      <c r="A16" s="1">
        <v>157</v>
      </c>
      <c r="B16" s="2" t="s">
        <v>19</v>
      </c>
      <c r="C16" s="2" t="s">
        <v>1</v>
      </c>
      <c r="D16" s="2" t="s">
        <v>2</v>
      </c>
      <c r="E16" s="2" t="s">
        <v>3</v>
      </c>
      <c r="F16" s="1" t="s">
        <v>4</v>
      </c>
      <c r="G16" s="3">
        <v>44306</v>
      </c>
      <c r="H16" s="2" t="s">
        <v>122</v>
      </c>
      <c r="I16" s="2" t="s">
        <v>123</v>
      </c>
      <c r="J16" s="4" t="s">
        <v>23</v>
      </c>
      <c r="K16" s="4" t="s">
        <v>8</v>
      </c>
      <c r="L16">
        <v>28.459499999999998</v>
      </c>
      <c r="M16">
        <v>77.026600000000002</v>
      </c>
      <c r="N16" s="2" t="s">
        <v>124</v>
      </c>
      <c r="O16" t="s">
        <v>257</v>
      </c>
      <c r="P16" s="2" t="s">
        <v>125</v>
      </c>
      <c r="Q16" s="5">
        <v>9962002820</v>
      </c>
      <c r="R16" s="6" t="s">
        <v>126</v>
      </c>
      <c r="S16" s="2">
        <v>8.3000000000000007</v>
      </c>
      <c r="T16" s="2">
        <v>60</v>
      </c>
      <c r="U16" s="2">
        <v>1600000</v>
      </c>
      <c r="V16" s="2"/>
      <c r="W16" s="1">
        <v>0</v>
      </c>
      <c r="X16" s="1" t="s">
        <v>27</v>
      </c>
      <c r="Y16" s="3">
        <v>44350</v>
      </c>
      <c r="Z16" s="1" t="s">
        <v>28</v>
      </c>
      <c r="AA16" s="2"/>
      <c r="AB16" s="2"/>
      <c r="AC16" s="18" t="s">
        <v>127</v>
      </c>
      <c r="AD16" s="1"/>
      <c r="AE16" s="1"/>
      <c r="AF16" s="10">
        <v>44419</v>
      </c>
      <c r="AG16" s="1"/>
      <c r="AH16" s="25"/>
      <c r="AI16" s="16" t="s">
        <v>128</v>
      </c>
      <c r="AJ16" s="19" t="s">
        <v>32</v>
      </c>
      <c r="AK16" s="2"/>
      <c r="AL16" s="20"/>
      <c r="AM16" s="16" t="s">
        <v>129</v>
      </c>
      <c r="AP16">
        <f t="shared" si="0"/>
        <v>44</v>
      </c>
    </row>
    <row r="17" spans="1:44">
      <c r="A17" s="1">
        <v>163</v>
      </c>
      <c r="B17" s="2" t="s">
        <v>130</v>
      </c>
      <c r="C17" s="2" t="s">
        <v>1</v>
      </c>
      <c r="D17" s="2" t="s">
        <v>2</v>
      </c>
      <c r="E17" s="2" t="s">
        <v>20</v>
      </c>
      <c r="F17" s="1" t="s">
        <v>4</v>
      </c>
      <c r="G17" s="3">
        <v>44330</v>
      </c>
      <c r="H17" s="2" t="s">
        <v>116</v>
      </c>
      <c r="I17" s="2" t="s">
        <v>117</v>
      </c>
      <c r="J17" s="4" t="s">
        <v>23</v>
      </c>
      <c r="K17" s="4" t="s">
        <v>63</v>
      </c>
      <c r="L17">
        <v>13.082700000000001</v>
      </c>
      <c r="M17">
        <v>80.270700000000005</v>
      </c>
      <c r="N17" s="2" t="s">
        <v>131</v>
      </c>
      <c r="O17" t="s">
        <v>257</v>
      </c>
      <c r="P17" s="2" t="s">
        <v>132</v>
      </c>
      <c r="Q17" s="5">
        <v>9944568900</v>
      </c>
      <c r="R17" s="6" t="s">
        <v>133</v>
      </c>
      <c r="S17" s="2">
        <v>8</v>
      </c>
      <c r="T17" s="2">
        <v>0</v>
      </c>
      <c r="U17" s="2">
        <v>950000</v>
      </c>
      <c r="V17" s="2">
        <v>1900000</v>
      </c>
      <c r="W17" s="1">
        <v>133000</v>
      </c>
      <c r="X17" s="1" t="s">
        <v>12</v>
      </c>
      <c r="Y17" s="3">
        <v>44352</v>
      </c>
      <c r="Z17" s="1" t="s">
        <v>13</v>
      </c>
      <c r="AA17" s="3">
        <v>44356</v>
      </c>
      <c r="AB17" s="3">
        <v>44357</v>
      </c>
      <c r="AC17" s="8" t="s">
        <v>14</v>
      </c>
      <c r="AD17" s="7">
        <v>44278</v>
      </c>
      <c r="AE17" s="7">
        <v>44278</v>
      </c>
      <c r="AF17" s="21" t="s">
        <v>45</v>
      </c>
      <c r="AG17" s="1"/>
      <c r="AH17" s="12">
        <v>44370</v>
      </c>
      <c r="AI17" s="26" t="s">
        <v>38</v>
      </c>
      <c r="AJ17" s="19" t="s">
        <v>32</v>
      </c>
      <c r="AK17" s="2" t="s">
        <v>261</v>
      </c>
      <c r="AL17" s="20" t="s">
        <v>29</v>
      </c>
      <c r="AM17" s="16" t="s">
        <v>39</v>
      </c>
      <c r="AN17" t="str">
        <f t="shared" si="1"/>
        <v>Negative Conversion</v>
      </c>
      <c r="AP17">
        <f t="shared" si="0"/>
        <v>22</v>
      </c>
      <c r="AQ17">
        <f t="shared" si="2"/>
        <v>5</v>
      </c>
    </row>
    <row r="18" spans="1:44">
      <c r="A18" s="1">
        <v>168</v>
      </c>
      <c r="B18" s="2" t="s">
        <v>19</v>
      </c>
      <c r="C18" s="2" t="s">
        <v>1</v>
      </c>
      <c r="D18" s="2" t="s">
        <v>2</v>
      </c>
      <c r="E18" s="2" t="s">
        <v>20</v>
      </c>
      <c r="F18" s="1" t="s">
        <v>4</v>
      </c>
      <c r="G18" s="3">
        <v>44329</v>
      </c>
      <c r="H18" s="2" t="s">
        <v>134</v>
      </c>
      <c r="I18" s="2" t="s">
        <v>135</v>
      </c>
      <c r="J18" s="4" t="s">
        <v>23</v>
      </c>
      <c r="K18" s="4" t="s">
        <v>8</v>
      </c>
      <c r="L18">
        <v>28.459499999999998</v>
      </c>
      <c r="M18">
        <v>77.026600000000002</v>
      </c>
      <c r="N18" s="2" t="s">
        <v>136</v>
      </c>
      <c r="O18" t="s">
        <v>257</v>
      </c>
      <c r="P18" s="2" t="s">
        <v>137</v>
      </c>
      <c r="Q18" s="5">
        <v>8860019775</v>
      </c>
      <c r="R18" s="6" t="s">
        <v>138</v>
      </c>
      <c r="S18" s="2">
        <v>13</v>
      </c>
      <c r="T18" s="2">
        <v>0</v>
      </c>
      <c r="U18" s="2">
        <v>1850000</v>
      </c>
      <c r="V18" s="2"/>
      <c r="W18" s="1">
        <v>0</v>
      </c>
      <c r="X18" s="1" t="s">
        <v>27</v>
      </c>
      <c r="Y18" s="3">
        <v>44355</v>
      </c>
      <c r="Z18" s="1" t="s">
        <v>28</v>
      </c>
      <c r="AA18" s="2"/>
      <c r="AB18" s="2"/>
      <c r="AC18" s="18" t="s">
        <v>127</v>
      </c>
      <c r="AD18" s="1"/>
      <c r="AE18" s="1"/>
      <c r="AF18" s="10">
        <v>44419</v>
      </c>
      <c r="AG18" s="1"/>
      <c r="AH18" s="12">
        <v>44368</v>
      </c>
      <c r="AI18" s="16" t="s">
        <v>139</v>
      </c>
      <c r="AJ18" s="19" t="s">
        <v>32</v>
      </c>
      <c r="AK18" s="2"/>
      <c r="AL18" s="20"/>
      <c r="AM18" s="16" t="s">
        <v>129</v>
      </c>
      <c r="AP18">
        <f t="shared" si="0"/>
        <v>26</v>
      </c>
    </row>
    <row r="19" spans="1:44">
      <c r="A19" s="1">
        <v>189</v>
      </c>
      <c r="B19" s="2" t="s">
        <v>69</v>
      </c>
      <c r="C19" s="2" t="s">
        <v>1</v>
      </c>
      <c r="D19" s="2" t="s">
        <v>2</v>
      </c>
      <c r="E19" s="2" t="s">
        <v>3</v>
      </c>
      <c r="F19" s="1" t="s">
        <v>4</v>
      </c>
      <c r="G19" s="3">
        <v>44347</v>
      </c>
      <c r="H19" s="2" t="s">
        <v>109</v>
      </c>
      <c r="I19" s="2" t="s">
        <v>110</v>
      </c>
      <c r="J19" s="4" t="s">
        <v>23</v>
      </c>
      <c r="K19" s="4" t="s">
        <v>111</v>
      </c>
      <c r="L19">
        <v>28.459499999999998</v>
      </c>
      <c r="M19">
        <v>77.026600000000002</v>
      </c>
      <c r="N19" s="2" t="s">
        <v>140</v>
      </c>
      <c r="O19" t="s">
        <v>257</v>
      </c>
      <c r="P19" s="2" t="s">
        <v>141</v>
      </c>
      <c r="Q19" s="5">
        <v>9940182897</v>
      </c>
      <c r="R19" s="6" t="s">
        <v>142</v>
      </c>
      <c r="S19" s="2">
        <v>4.5</v>
      </c>
      <c r="T19" s="2">
        <v>22</v>
      </c>
      <c r="U19" s="2">
        <v>475000</v>
      </c>
      <c r="V19" s="2">
        <v>1250000</v>
      </c>
      <c r="W19" s="1">
        <v>87500</v>
      </c>
      <c r="X19" s="1" t="s">
        <v>12</v>
      </c>
      <c r="Y19" s="3">
        <v>44363</v>
      </c>
      <c r="Z19" s="1" t="s">
        <v>13</v>
      </c>
      <c r="AA19" s="3">
        <v>44368</v>
      </c>
      <c r="AB19" s="3">
        <v>44368</v>
      </c>
      <c r="AC19" s="8" t="s">
        <v>14</v>
      </c>
      <c r="AD19" s="7">
        <v>44329</v>
      </c>
      <c r="AE19" s="7">
        <v>44332</v>
      </c>
      <c r="AF19" s="21" t="s">
        <v>45</v>
      </c>
      <c r="AG19" s="1"/>
      <c r="AH19" s="12">
        <v>44386</v>
      </c>
      <c r="AI19" s="26" t="s">
        <v>143</v>
      </c>
      <c r="AJ19" s="23" t="s">
        <v>52</v>
      </c>
      <c r="AK19" s="58">
        <v>44391</v>
      </c>
      <c r="AL19" s="20" t="s">
        <v>29</v>
      </c>
      <c r="AM19" s="16" t="s">
        <v>144</v>
      </c>
      <c r="AN19" t="str">
        <f t="shared" si="1"/>
        <v>Negative Conversion</v>
      </c>
      <c r="AP19">
        <f t="shared" si="0"/>
        <v>16</v>
      </c>
      <c r="AQ19">
        <f t="shared" si="2"/>
        <v>5</v>
      </c>
    </row>
    <row r="20" spans="1:44" ht="19.5" customHeight="1">
      <c r="A20" s="1">
        <v>192</v>
      </c>
      <c r="B20" s="2" t="s">
        <v>69</v>
      </c>
      <c r="C20" s="2" t="s">
        <v>1</v>
      </c>
      <c r="D20" s="2" t="s">
        <v>2</v>
      </c>
      <c r="E20" s="2" t="s">
        <v>78</v>
      </c>
      <c r="F20" s="1" t="s">
        <v>4</v>
      </c>
      <c r="G20" s="3">
        <v>44354</v>
      </c>
      <c r="H20" s="2" t="s">
        <v>145</v>
      </c>
      <c r="I20" s="2" t="s">
        <v>146</v>
      </c>
      <c r="J20" s="4" t="s">
        <v>23</v>
      </c>
      <c r="K20" s="4" t="s">
        <v>111</v>
      </c>
      <c r="L20">
        <v>28.459499999999998</v>
      </c>
      <c r="M20">
        <v>77.026600000000002</v>
      </c>
      <c r="N20" s="2" t="s">
        <v>147</v>
      </c>
      <c r="O20" t="s">
        <v>257</v>
      </c>
      <c r="P20" s="2" t="s">
        <v>148</v>
      </c>
      <c r="Q20" s="5">
        <v>9654455505</v>
      </c>
      <c r="R20" s="6" t="s">
        <v>149</v>
      </c>
      <c r="S20" s="2">
        <v>10</v>
      </c>
      <c r="T20" s="2">
        <v>44</v>
      </c>
      <c r="U20" s="2">
        <v>1100000</v>
      </c>
      <c r="V20" s="2">
        <v>1900000</v>
      </c>
      <c r="W20" s="1">
        <v>133000</v>
      </c>
      <c r="X20" s="1" t="s">
        <v>12</v>
      </c>
      <c r="Y20" s="3">
        <v>44364</v>
      </c>
      <c r="Z20" s="1" t="s">
        <v>13</v>
      </c>
      <c r="AA20" s="3">
        <v>44369</v>
      </c>
      <c r="AB20" s="3">
        <v>44369</v>
      </c>
      <c r="AC20" s="8" t="s">
        <v>14</v>
      </c>
      <c r="AD20" s="7">
        <v>44346</v>
      </c>
      <c r="AE20" s="7">
        <v>44347</v>
      </c>
      <c r="AF20" s="21" t="s">
        <v>45</v>
      </c>
      <c r="AG20" s="27" t="s">
        <v>150</v>
      </c>
      <c r="AH20" s="12">
        <v>44421</v>
      </c>
      <c r="AI20" s="26" t="s">
        <v>151</v>
      </c>
      <c r="AJ20" s="23" t="s">
        <v>52</v>
      </c>
      <c r="AK20" s="58">
        <v>44426</v>
      </c>
      <c r="AL20" s="28" t="s">
        <v>260</v>
      </c>
      <c r="AM20" s="16" t="s">
        <v>152</v>
      </c>
      <c r="AN20" t="str">
        <f t="shared" si="1"/>
        <v>Joining Pending</v>
      </c>
      <c r="AP20">
        <f t="shared" si="0"/>
        <v>10</v>
      </c>
      <c r="AQ20">
        <f t="shared" si="2"/>
        <v>5</v>
      </c>
    </row>
    <row r="21" spans="1:44">
      <c r="A21" s="53">
        <v>214</v>
      </c>
      <c r="B21" s="46" t="s">
        <v>153</v>
      </c>
      <c r="C21" s="46" t="s">
        <v>154</v>
      </c>
      <c r="D21" s="46" t="s">
        <v>2</v>
      </c>
      <c r="E21" s="46" t="s">
        <v>155</v>
      </c>
      <c r="F21" s="53" t="s">
        <v>4</v>
      </c>
      <c r="G21" s="54">
        <v>44357</v>
      </c>
      <c r="H21" s="46" t="s">
        <v>156</v>
      </c>
      <c r="I21" s="46" t="s">
        <v>157</v>
      </c>
      <c r="J21" s="57" t="s">
        <v>23</v>
      </c>
      <c r="K21" s="57" t="s">
        <v>111</v>
      </c>
      <c r="L21">
        <v>28.459499999999998</v>
      </c>
      <c r="M21">
        <v>77.026600000000002</v>
      </c>
      <c r="N21" s="46" t="s">
        <v>158</v>
      </c>
      <c r="O21" t="s">
        <v>257</v>
      </c>
      <c r="P21" s="46" t="s">
        <v>159</v>
      </c>
      <c r="Q21" s="55">
        <v>9899993479</v>
      </c>
      <c r="R21" s="56" t="s">
        <v>160</v>
      </c>
      <c r="S21" s="46">
        <v>6</v>
      </c>
      <c r="T21" s="46">
        <v>28</v>
      </c>
      <c r="U21" s="46">
        <v>600000</v>
      </c>
      <c r="V21" s="46"/>
      <c r="W21" s="53">
        <v>0</v>
      </c>
      <c r="X21" s="53" t="s">
        <v>12</v>
      </c>
      <c r="Y21" s="54">
        <v>44370</v>
      </c>
      <c r="Z21" s="53" t="s">
        <v>28</v>
      </c>
      <c r="AA21" s="46"/>
      <c r="AB21" s="46"/>
      <c r="AC21" s="49" t="s">
        <v>127</v>
      </c>
      <c r="AD21" s="50">
        <v>44364</v>
      </c>
      <c r="AE21" s="50">
        <v>44364</v>
      </c>
      <c r="AF21" s="51" t="s">
        <v>45</v>
      </c>
      <c r="AG21" s="52" t="s">
        <v>28</v>
      </c>
      <c r="AH21" s="43">
        <v>44392</v>
      </c>
      <c r="AI21" s="44" t="s">
        <v>161</v>
      </c>
      <c r="AJ21" s="45" t="s">
        <v>32</v>
      </c>
      <c r="AK21" s="46"/>
      <c r="AL21" s="47"/>
      <c r="AM21" s="48" t="s">
        <v>162</v>
      </c>
      <c r="AO21" s="59" t="s">
        <v>30</v>
      </c>
      <c r="AP21">
        <f t="shared" si="0"/>
        <v>13</v>
      </c>
    </row>
    <row r="22" spans="1:44">
      <c r="A22" s="1">
        <v>226</v>
      </c>
      <c r="B22" s="2" t="s">
        <v>1</v>
      </c>
      <c r="C22" s="2" t="s">
        <v>1</v>
      </c>
      <c r="D22" s="2" t="s">
        <v>2</v>
      </c>
      <c r="E22" s="2" t="s">
        <v>20</v>
      </c>
      <c r="F22" s="1" t="s">
        <v>4</v>
      </c>
      <c r="G22" s="3">
        <v>44361</v>
      </c>
      <c r="H22" s="2" t="s">
        <v>54</v>
      </c>
      <c r="I22" s="2" t="s">
        <v>48</v>
      </c>
      <c r="J22" s="4" t="s">
        <v>23</v>
      </c>
      <c r="K22" s="4" t="s">
        <v>8</v>
      </c>
      <c r="L22">
        <v>28.459499999999998</v>
      </c>
      <c r="M22">
        <v>77.026600000000002</v>
      </c>
      <c r="N22" s="2" t="s">
        <v>163</v>
      </c>
      <c r="O22" t="s">
        <v>257</v>
      </c>
      <c r="P22" s="2" t="s">
        <v>137</v>
      </c>
      <c r="Q22" s="5">
        <v>8750918668</v>
      </c>
      <c r="R22" s="6" t="s">
        <v>164</v>
      </c>
      <c r="S22" s="2">
        <v>8</v>
      </c>
      <c r="T22" s="2">
        <v>8</v>
      </c>
      <c r="U22" s="2">
        <v>1505000</v>
      </c>
      <c r="V22" s="2">
        <v>2500000</v>
      </c>
      <c r="W22" s="1">
        <v>175000</v>
      </c>
      <c r="X22" s="1" t="s">
        <v>27</v>
      </c>
      <c r="Y22" s="3">
        <v>44373</v>
      </c>
      <c r="Z22" s="1" t="s">
        <v>13</v>
      </c>
      <c r="AA22" s="3">
        <v>44377</v>
      </c>
      <c r="AB22" s="3">
        <v>44377</v>
      </c>
      <c r="AC22" s="8" t="s">
        <v>14</v>
      </c>
      <c r="AD22" s="7">
        <v>44292</v>
      </c>
      <c r="AE22" s="7">
        <v>44292</v>
      </c>
      <c r="AF22" s="21" t="s">
        <v>45</v>
      </c>
      <c r="AG22" s="11" t="s">
        <v>15</v>
      </c>
      <c r="AH22" s="12">
        <v>44383</v>
      </c>
      <c r="AI22" s="26" t="s">
        <v>151</v>
      </c>
      <c r="AJ22" s="14" t="s">
        <v>17</v>
      </c>
      <c r="AK22" s="58">
        <v>44384</v>
      </c>
      <c r="AL22" s="15" t="s">
        <v>259</v>
      </c>
      <c r="AM22" s="16" t="s">
        <v>39</v>
      </c>
      <c r="AN22" t="str">
        <f t="shared" si="1"/>
        <v>Positive Conversion</v>
      </c>
      <c r="AO22" s="59">
        <f t="shared" si="3"/>
        <v>44384</v>
      </c>
      <c r="AP22">
        <f t="shared" si="0"/>
        <v>12</v>
      </c>
      <c r="AQ22">
        <f t="shared" si="2"/>
        <v>4</v>
      </c>
      <c r="AR22">
        <f t="shared" si="4"/>
        <v>7</v>
      </c>
    </row>
    <row r="23" spans="1:44">
      <c r="A23" s="1">
        <v>244</v>
      </c>
      <c r="B23" s="2" t="s">
        <v>165</v>
      </c>
      <c r="C23" s="2" t="s">
        <v>1</v>
      </c>
      <c r="D23" s="2" t="s">
        <v>2</v>
      </c>
      <c r="E23" s="2" t="s">
        <v>3</v>
      </c>
      <c r="F23" s="1" t="s">
        <v>4</v>
      </c>
      <c r="G23" s="3">
        <v>44371</v>
      </c>
      <c r="H23" s="2" t="s">
        <v>166</v>
      </c>
      <c r="I23" s="2" t="s">
        <v>167</v>
      </c>
      <c r="J23" s="4" t="s">
        <v>86</v>
      </c>
      <c r="K23" s="4" t="s">
        <v>63</v>
      </c>
      <c r="L23">
        <v>13.082700000000001</v>
      </c>
      <c r="M23">
        <v>80.270700000000005</v>
      </c>
      <c r="N23" s="2" t="s">
        <v>168</v>
      </c>
      <c r="O23" t="s">
        <v>257</v>
      </c>
      <c r="P23" s="2" t="s">
        <v>169</v>
      </c>
      <c r="Q23" s="5">
        <v>7207267103</v>
      </c>
      <c r="R23" s="6" t="s">
        <v>170</v>
      </c>
      <c r="S23" s="2">
        <v>4.0999999999999996</v>
      </c>
      <c r="T23" s="2">
        <v>30</v>
      </c>
      <c r="U23" s="2">
        <v>650000</v>
      </c>
      <c r="V23" s="2">
        <v>1080000</v>
      </c>
      <c r="W23" s="1">
        <v>75600</v>
      </c>
      <c r="X23" s="1" t="s">
        <v>12</v>
      </c>
      <c r="Y23" s="3">
        <v>44377</v>
      </c>
      <c r="Z23" s="1" t="s">
        <v>13</v>
      </c>
      <c r="AA23" s="3">
        <v>44384</v>
      </c>
      <c r="AB23" s="3">
        <v>44384</v>
      </c>
      <c r="AC23" s="8" t="s">
        <v>14</v>
      </c>
      <c r="AD23" s="7">
        <v>44384</v>
      </c>
      <c r="AE23" s="7">
        <v>44384</v>
      </c>
      <c r="AF23" s="21" t="s">
        <v>45</v>
      </c>
      <c r="AG23" s="11" t="s">
        <v>15</v>
      </c>
      <c r="AH23" s="12">
        <v>44388</v>
      </c>
      <c r="AI23" s="26" t="s">
        <v>171</v>
      </c>
      <c r="AJ23" s="14" t="s">
        <v>17</v>
      </c>
      <c r="AK23" s="58">
        <v>44391</v>
      </c>
      <c r="AL23" s="15" t="s">
        <v>259</v>
      </c>
      <c r="AM23" s="16" t="s">
        <v>172</v>
      </c>
      <c r="AN23" t="str">
        <f t="shared" si="1"/>
        <v>Positive Conversion</v>
      </c>
      <c r="AO23" s="59">
        <f t="shared" si="3"/>
        <v>44391</v>
      </c>
      <c r="AP23">
        <f t="shared" si="0"/>
        <v>6</v>
      </c>
      <c r="AQ23">
        <f t="shared" si="2"/>
        <v>7</v>
      </c>
      <c r="AR23">
        <f t="shared" si="4"/>
        <v>7</v>
      </c>
    </row>
    <row r="24" spans="1:44">
      <c r="A24" s="1">
        <v>253</v>
      </c>
      <c r="B24" s="2" t="s">
        <v>173</v>
      </c>
      <c r="C24" s="2" t="s">
        <v>1</v>
      </c>
      <c r="D24" s="2" t="s">
        <v>2</v>
      </c>
      <c r="E24" s="2" t="s">
        <v>174</v>
      </c>
      <c r="F24" s="1" t="s">
        <v>4</v>
      </c>
      <c r="G24" s="3">
        <v>44369</v>
      </c>
      <c r="H24" s="2" t="s">
        <v>175</v>
      </c>
      <c r="I24" s="2" t="s">
        <v>176</v>
      </c>
      <c r="J24" s="4" t="s">
        <v>23</v>
      </c>
      <c r="K24" s="4" t="s">
        <v>8</v>
      </c>
      <c r="L24">
        <v>28.459499999999998</v>
      </c>
      <c r="M24">
        <v>77.026600000000002</v>
      </c>
      <c r="N24" s="2" t="s">
        <v>177</v>
      </c>
      <c r="O24" t="s">
        <v>257</v>
      </c>
      <c r="P24" s="2" t="s">
        <v>178</v>
      </c>
      <c r="Q24" s="5">
        <v>9971072696</v>
      </c>
      <c r="R24" s="6" t="s">
        <v>179</v>
      </c>
      <c r="S24" s="2">
        <v>2.4</v>
      </c>
      <c r="T24" s="2">
        <v>48</v>
      </c>
      <c r="U24" s="2">
        <v>440000</v>
      </c>
      <c r="V24" s="2">
        <v>950000</v>
      </c>
      <c r="W24" s="1">
        <v>66500</v>
      </c>
      <c r="X24" s="1" t="s">
        <v>12</v>
      </c>
      <c r="Y24" s="3">
        <v>44379</v>
      </c>
      <c r="Z24" s="1" t="s">
        <v>13</v>
      </c>
      <c r="AA24" s="3">
        <v>44386</v>
      </c>
      <c r="AB24" s="3">
        <v>44387</v>
      </c>
      <c r="AC24" s="8" t="s">
        <v>14</v>
      </c>
      <c r="AD24" s="7">
        <v>44338</v>
      </c>
      <c r="AE24" s="1"/>
      <c r="AF24" s="10">
        <v>81</v>
      </c>
      <c r="AG24" s="27" t="s">
        <v>28</v>
      </c>
      <c r="AH24" s="12">
        <v>44431</v>
      </c>
      <c r="AI24" s="26" t="s">
        <v>180</v>
      </c>
      <c r="AJ24" s="23" t="s">
        <v>52</v>
      </c>
      <c r="AK24" s="58">
        <v>44433</v>
      </c>
      <c r="AL24" s="28" t="s">
        <v>29</v>
      </c>
      <c r="AM24" s="16" t="s">
        <v>181</v>
      </c>
      <c r="AN24" t="str">
        <f t="shared" si="1"/>
        <v>Negative Conversion</v>
      </c>
      <c r="AP24">
        <f t="shared" si="0"/>
        <v>10</v>
      </c>
      <c r="AQ24">
        <f t="shared" si="2"/>
        <v>8</v>
      </c>
    </row>
    <row r="25" spans="1:44">
      <c r="A25" s="1">
        <v>282</v>
      </c>
      <c r="B25" s="2" t="s">
        <v>173</v>
      </c>
      <c r="C25" s="2" t="s">
        <v>1</v>
      </c>
      <c r="D25" s="2" t="s">
        <v>2</v>
      </c>
      <c r="E25" s="2" t="s">
        <v>3</v>
      </c>
      <c r="F25" s="1" t="s">
        <v>4</v>
      </c>
      <c r="G25" s="3">
        <v>44372</v>
      </c>
      <c r="H25" s="2" t="s">
        <v>182</v>
      </c>
      <c r="I25" s="2" t="s">
        <v>167</v>
      </c>
      <c r="J25" s="4" t="s">
        <v>23</v>
      </c>
      <c r="K25" s="4" t="s">
        <v>63</v>
      </c>
      <c r="L25">
        <v>13.082700000000001</v>
      </c>
      <c r="M25">
        <v>80.270700000000005</v>
      </c>
      <c r="N25" s="2" t="s">
        <v>183</v>
      </c>
      <c r="O25" t="s">
        <v>257</v>
      </c>
      <c r="P25" s="2" t="s">
        <v>184</v>
      </c>
      <c r="Q25" s="5">
        <v>8610718425</v>
      </c>
      <c r="R25" s="6" t="s">
        <v>185</v>
      </c>
      <c r="S25" s="2">
        <v>5</v>
      </c>
      <c r="T25" s="2">
        <v>46</v>
      </c>
      <c r="U25" s="2">
        <v>680000</v>
      </c>
      <c r="V25" s="2">
        <v>1200000</v>
      </c>
      <c r="W25" s="1">
        <v>84000</v>
      </c>
      <c r="X25" s="1" t="s">
        <v>12</v>
      </c>
      <c r="Y25" s="3">
        <v>44386</v>
      </c>
      <c r="Z25" s="1" t="s">
        <v>13</v>
      </c>
      <c r="AA25" s="3">
        <v>44417</v>
      </c>
      <c r="AB25" s="3">
        <v>44417</v>
      </c>
      <c r="AC25" s="8" t="s">
        <v>14</v>
      </c>
      <c r="AD25" s="1"/>
      <c r="AE25" s="1"/>
      <c r="AF25" s="10">
        <v>44419</v>
      </c>
      <c r="AG25" s="27" t="s">
        <v>28</v>
      </c>
      <c r="AH25" s="12">
        <v>44454</v>
      </c>
      <c r="AI25" s="26"/>
      <c r="AJ25" s="23" t="s">
        <v>52</v>
      </c>
      <c r="AK25" s="58">
        <v>44455</v>
      </c>
      <c r="AL25" s="28" t="s">
        <v>260</v>
      </c>
      <c r="AM25" s="13" t="s">
        <v>186</v>
      </c>
      <c r="AN25" t="str">
        <f t="shared" si="1"/>
        <v>Joining Pending</v>
      </c>
      <c r="AP25">
        <f t="shared" si="0"/>
        <v>14</v>
      </c>
      <c r="AQ25">
        <f t="shared" si="2"/>
        <v>31</v>
      </c>
    </row>
    <row r="26" spans="1:44" ht="25.5">
      <c r="A26" s="1">
        <v>284</v>
      </c>
      <c r="B26" s="2" t="s">
        <v>69</v>
      </c>
      <c r="C26" s="2" t="s">
        <v>1</v>
      </c>
      <c r="D26" s="2" t="s">
        <v>2</v>
      </c>
      <c r="E26" s="2" t="s">
        <v>3</v>
      </c>
      <c r="F26" s="1" t="s">
        <v>4</v>
      </c>
      <c r="G26" s="3">
        <v>44347</v>
      </c>
      <c r="H26" s="29" t="s">
        <v>187</v>
      </c>
      <c r="I26" s="2" t="s">
        <v>109</v>
      </c>
      <c r="J26" s="4" t="s">
        <v>23</v>
      </c>
      <c r="K26" s="4" t="s">
        <v>63</v>
      </c>
      <c r="L26">
        <v>13.082700000000001</v>
      </c>
      <c r="M26">
        <v>80.270700000000005</v>
      </c>
      <c r="N26" s="2" t="s">
        <v>188</v>
      </c>
      <c r="O26" t="s">
        <v>258</v>
      </c>
      <c r="P26" s="2" t="s">
        <v>125</v>
      </c>
      <c r="Q26" s="5">
        <v>9578271281</v>
      </c>
      <c r="R26" s="6" t="s">
        <v>189</v>
      </c>
      <c r="S26" s="2">
        <v>3.6</v>
      </c>
      <c r="T26" s="2">
        <v>16</v>
      </c>
      <c r="U26" s="2">
        <v>505000</v>
      </c>
      <c r="V26" s="2">
        <v>1250000</v>
      </c>
      <c r="W26" s="1">
        <v>87500</v>
      </c>
      <c r="X26" s="1" t="s">
        <v>12</v>
      </c>
      <c r="Y26" s="3">
        <v>44389</v>
      </c>
      <c r="Z26" s="1" t="s">
        <v>13</v>
      </c>
      <c r="AA26" s="3">
        <v>44385</v>
      </c>
      <c r="AB26" s="3">
        <v>44385</v>
      </c>
      <c r="AC26" s="8" t="s">
        <v>14</v>
      </c>
      <c r="AD26" s="1"/>
      <c r="AE26" s="1"/>
      <c r="AF26" s="10">
        <v>44419</v>
      </c>
      <c r="AG26" s="1"/>
      <c r="AH26" s="25"/>
      <c r="AI26" s="26"/>
      <c r="AJ26" s="19" t="s">
        <v>32</v>
      </c>
      <c r="AK26" s="58">
        <v>44423</v>
      </c>
      <c r="AL26" s="20" t="s">
        <v>29</v>
      </c>
      <c r="AM26" s="16" t="s">
        <v>190</v>
      </c>
      <c r="AN26" t="str">
        <f t="shared" si="1"/>
        <v>Negative Conversion</v>
      </c>
      <c r="AP26">
        <f t="shared" si="0"/>
        <v>42</v>
      </c>
    </row>
    <row r="27" spans="1:44">
      <c r="A27" s="1">
        <v>297</v>
      </c>
      <c r="B27" s="2" t="s">
        <v>69</v>
      </c>
      <c r="C27" s="2" t="s">
        <v>1</v>
      </c>
      <c r="D27" s="2" t="s">
        <v>2</v>
      </c>
      <c r="E27" s="2" t="s">
        <v>191</v>
      </c>
      <c r="F27" s="1" t="s">
        <v>4</v>
      </c>
      <c r="G27" s="3">
        <v>44385</v>
      </c>
      <c r="H27" s="29" t="s">
        <v>192</v>
      </c>
      <c r="I27" s="2" t="s">
        <v>193</v>
      </c>
      <c r="J27" s="4" t="s">
        <v>23</v>
      </c>
      <c r="K27" s="4" t="s">
        <v>63</v>
      </c>
      <c r="L27">
        <v>13.082700000000001</v>
      </c>
      <c r="M27">
        <v>80.270700000000005</v>
      </c>
      <c r="N27" s="2" t="s">
        <v>194</v>
      </c>
      <c r="O27" t="s">
        <v>257</v>
      </c>
      <c r="P27" s="2" t="s">
        <v>178</v>
      </c>
      <c r="Q27" s="5">
        <v>9626063224</v>
      </c>
      <c r="R27" s="6" t="s">
        <v>195</v>
      </c>
      <c r="S27" s="2">
        <v>6</v>
      </c>
      <c r="T27" s="2">
        <v>35</v>
      </c>
      <c r="U27" s="2">
        <v>645000</v>
      </c>
      <c r="V27" s="2"/>
      <c r="W27" s="1">
        <v>0</v>
      </c>
      <c r="X27" s="1" t="s">
        <v>12</v>
      </c>
      <c r="Y27" s="3">
        <v>44391</v>
      </c>
      <c r="Z27" s="1" t="s">
        <v>28</v>
      </c>
      <c r="AA27" s="2"/>
      <c r="AB27" s="2"/>
      <c r="AC27" s="18" t="s">
        <v>29</v>
      </c>
      <c r="AD27" s="1"/>
      <c r="AE27" s="1"/>
      <c r="AF27" s="10">
        <v>44419</v>
      </c>
      <c r="AG27" s="1"/>
      <c r="AH27" s="25"/>
      <c r="AI27" s="26" t="s">
        <v>196</v>
      </c>
      <c r="AJ27" s="19" t="s">
        <v>32</v>
      </c>
      <c r="AK27" s="2"/>
      <c r="AL27" s="20"/>
      <c r="AM27" s="16" t="s">
        <v>197</v>
      </c>
      <c r="AP27">
        <f t="shared" si="0"/>
        <v>6</v>
      </c>
    </row>
    <row r="28" spans="1:44">
      <c r="A28" s="1">
        <v>298</v>
      </c>
      <c r="B28" s="2" t="s">
        <v>130</v>
      </c>
      <c r="C28" s="2" t="s">
        <v>1</v>
      </c>
      <c r="D28" s="2" t="s">
        <v>2</v>
      </c>
      <c r="E28" s="2" t="s">
        <v>174</v>
      </c>
      <c r="F28" s="1" t="s">
        <v>4</v>
      </c>
      <c r="G28" s="3">
        <v>44377</v>
      </c>
      <c r="H28" s="29" t="s">
        <v>116</v>
      </c>
      <c r="I28" s="2" t="s">
        <v>176</v>
      </c>
      <c r="J28" s="4" t="s">
        <v>23</v>
      </c>
      <c r="K28" s="4" t="s">
        <v>8</v>
      </c>
      <c r="L28">
        <v>28.459499999999998</v>
      </c>
      <c r="M28">
        <v>77.026600000000002</v>
      </c>
      <c r="N28" s="2" t="s">
        <v>198</v>
      </c>
      <c r="O28" t="s">
        <v>257</v>
      </c>
      <c r="P28" s="2" t="s">
        <v>125</v>
      </c>
      <c r="Q28" s="5">
        <v>9454096645</v>
      </c>
      <c r="R28" s="6" t="s">
        <v>199</v>
      </c>
      <c r="S28" s="2">
        <v>2</v>
      </c>
      <c r="T28" s="2">
        <v>0</v>
      </c>
      <c r="U28" s="2">
        <v>400000</v>
      </c>
      <c r="V28" s="2">
        <v>950000</v>
      </c>
      <c r="W28" s="1">
        <v>66500</v>
      </c>
      <c r="X28" s="1" t="s">
        <v>12</v>
      </c>
      <c r="Y28" s="3">
        <v>44392</v>
      </c>
      <c r="Z28" s="1" t="s">
        <v>13</v>
      </c>
      <c r="AA28" s="3">
        <v>44399</v>
      </c>
      <c r="AB28" s="3">
        <v>44399</v>
      </c>
      <c r="AC28" s="8" t="s">
        <v>14</v>
      </c>
      <c r="AD28" s="1"/>
      <c r="AE28" s="1"/>
      <c r="AF28" s="10">
        <v>44419</v>
      </c>
      <c r="AG28" s="1"/>
      <c r="AH28" s="12">
        <v>44436</v>
      </c>
      <c r="AI28" s="26" t="s">
        <v>200</v>
      </c>
      <c r="AJ28" s="23" t="s">
        <v>52</v>
      </c>
      <c r="AK28" s="58">
        <v>44440</v>
      </c>
      <c r="AL28" s="28" t="s">
        <v>260</v>
      </c>
      <c r="AM28" s="16" t="s">
        <v>201</v>
      </c>
      <c r="AN28" t="str">
        <f t="shared" si="1"/>
        <v>Joining Pending</v>
      </c>
      <c r="AP28">
        <f t="shared" si="0"/>
        <v>15</v>
      </c>
      <c r="AQ28">
        <f t="shared" si="2"/>
        <v>7</v>
      </c>
    </row>
    <row r="29" spans="1:44">
      <c r="A29" s="1">
        <v>302</v>
      </c>
      <c r="B29" s="2" t="s">
        <v>165</v>
      </c>
      <c r="C29" s="2" t="s">
        <v>1</v>
      </c>
      <c r="D29" s="2" t="s">
        <v>2</v>
      </c>
      <c r="E29" s="2" t="s">
        <v>3</v>
      </c>
      <c r="F29" s="1" t="s">
        <v>4</v>
      </c>
      <c r="G29" s="3">
        <v>44383</v>
      </c>
      <c r="H29" s="29" t="s">
        <v>202</v>
      </c>
      <c r="I29" s="2" t="s">
        <v>167</v>
      </c>
      <c r="J29" s="4" t="s">
        <v>23</v>
      </c>
      <c r="K29" s="4" t="s">
        <v>63</v>
      </c>
      <c r="L29">
        <v>13.082700000000001</v>
      </c>
      <c r="M29">
        <v>80.270700000000005</v>
      </c>
      <c r="N29" s="2" t="s">
        <v>203</v>
      </c>
      <c r="O29" t="s">
        <v>257</v>
      </c>
      <c r="P29" s="2" t="s">
        <v>204</v>
      </c>
      <c r="Q29" s="5">
        <v>9789684970</v>
      </c>
      <c r="R29" s="6" t="s">
        <v>205</v>
      </c>
      <c r="S29" s="2">
        <v>5.7</v>
      </c>
      <c r="T29" s="2">
        <v>10</v>
      </c>
      <c r="U29" s="2">
        <v>420000</v>
      </c>
      <c r="V29" s="2">
        <v>1130000</v>
      </c>
      <c r="W29" s="1">
        <v>79100</v>
      </c>
      <c r="X29" s="1" t="s">
        <v>12</v>
      </c>
      <c r="Y29" s="3">
        <v>44393</v>
      </c>
      <c r="Z29" s="1" t="s">
        <v>13</v>
      </c>
      <c r="AA29" s="3">
        <v>44395</v>
      </c>
      <c r="AB29" s="3">
        <v>44395</v>
      </c>
      <c r="AC29" s="8" t="s">
        <v>14</v>
      </c>
      <c r="AD29" s="1"/>
      <c r="AE29" s="1"/>
      <c r="AF29" s="10">
        <v>44419</v>
      </c>
      <c r="AG29" s="1"/>
      <c r="AH29" s="25"/>
      <c r="AI29" s="26"/>
      <c r="AJ29" s="19" t="s">
        <v>32</v>
      </c>
      <c r="AK29" s="58">
        <v>44399</v>
      </c>
      <c r="AL29" s="20" t="s">
        <v>29</v>
      </c>
      <c r="AM29" s="16" t="s">
        <v>206</v>
      </c>
      <c r="AN29" t="str">
        <f t="shared" si="1"/>
        <v>Negative Conversion</v>
      </c>
      <c r="AP29">
        <f t="shared" si="0"/>
        <v>10</v>
      </c>
    </row>
    <row r="30" spans="1:44">
      <c r="A30" s="1">
        <v>343</v>
      </c>
      <c r="B30" s="2" t="s">
        <v>19</v>
      </c>
      <c r="C30" s="2" t="s">
        <v>1</v>
      </c>
      <c r="D30" s="2" t="s">
        <v>2</v>
      </c>
      <c r="E30" s="2" t="s">
        <v>3</v>
      </c>
      <c r="F30" s="1" t="s">
        <v>4</v>
      </c>
      <c r="G30" s="3">
        <v>44399</v>
      </c>
      <c r="H30" s="2" t="s">
        <v>207</v>
      </c>
      <c r="I30" s="2" t="s">
        <v>208</v>
      </c>
      <c r="J30" s="4" t="s">
        <v>23</v>
      </c>
      <c r="K30" s="4" t="s">
        <v>63</v>
      </c>
      <c r="L30">
        <v>13.082700000000001</v>
      </c>
      <c r="M30">
        <v>80.270700000000005</v>
      </c>
      <c r="N30" s="2" t="s">
        <v>209</v>
      </c>
      <c r="O30" t="s">
        <v>257</v>
      </c>
      <c r="P30" s="2" t="s">
        <v>210</v>
      </c>
      <c r="Q30" s="5">
        <v>7823901542</v>
      </c>
      <c r="R30" s="6" t="s">
        <v>211</v>
      </c>
      <c r="S30" s="2">
        <v>8.6999999999999993</v>
      </c>
      <c r="T30" s="2">
        <v>0</v>
      </c>
      <c r="U30" s="2">
        <v>1400000</v>
      </c>
      <c r="V30" s="2">
        <v>2100000</v>
      </c>
      <c r="W30" s="1">
        <v>147000</v>
      </c>
      <c r="X30" s="1" t="s">
        <v>12</v>
      </c>
      <c r="Y30" s="3">
        <v>44406</v>
      </c>
      <c r="Z30" s="1" t="s">
        <v>13</v>
      </c>
      <c r="AA30" s="3">
        <v>44412</v>
      </c>
      <c r="AB30" s="3">
        <v>44412</v>
      </c>
      <c r="AC30" s="8" t="s">
        <v>14</v>
      </c>
      <c r="AD30" s="1"/>
      <c r="AE30" s="1"/>
      <c r="AF30" s="10">
        <v>44419</v>
      </c>
      <c r="AG30" s="11" t="s">
        <v>15</v>
      </c>
      <c r="AH30" s="12">
        <v>44414</v>
      </c>
      <c r="AI30" s="9" t="s">
        <v>212</v>
      </c>
      <c r="AJ30" s="14" t="s">
        <v>17</v>
      </c>
      <c r="AK30" s="58">
        <v>44419</v>
      </c>
      <c r="AL30" s="15" t="s">
        <v>259</v>
      </c>
      <c r="AM30" s="26" t="s">
        <v>213</v>
      </c>
      <c r="AN30" t="str">
        <f t="shared" si="1"/>
        <v>Positive Conversion</v>
      </c>
      <c r="AO30" s="59">
        <f t="shared" si="3"/>
        <v>44419</v>
      </c>
      <c r="AP30">
        <f t="shared" si="0"/>
        <v>7</v>
      </c>
      <c r="AQ30">
        <f t="shared" si="2"/>
        <v>6</v>
      </c>
      <c r="AR30">
        <f t="shared" si="4"/>
        <v>7</v>
      </c>
    </row>
  </sheetData>
  <hyperlinks>
    <hyperlink ref="R2" r:id="rId1" display="mailto:nakulkumarg@gmail.com" xr:uid="{1EC2575F-5E93-4515-8381-8682DB41D649}"/>
    <hyperlink ref="R3" r:id="rId2" display="mailto:91raviindia@gmail.com" xr:uid="{30EBC8FC-6057-4D95-A496-C5F9E1E45783}"/>
    <hyperlink ref="R4" r:id="rId3" display="mailto:saurabh_57@hotmail.com" xr:uid="{1DFCF48A-5FB7-44D6-A6EF-5368B8C3C65D}"/>
    <hyperlink ref="R5" r:id="rId4" display="mailto:abhinav.sethi10@gmail.com" xr:uid="{B49C23F5-A3CD-4EDF-801A-8AC30BEBD9B1}"/>
    <hyperlink ref="R6" r:id="rId5" display="mailto:luckypraveen4u@gmail.com" xr:uid="{004185BA-723D-4D96-BA35-AA28FBA1EC86}"/>
    <hyperlink ref="R7" r:id="rId6" display="mailto:hisham.dbd@gmail.com" xr:uid="{7432A9B3-CCAA-4088-9A3A-D20BE13AD1BE}"/>
    <hyperlink ref="R8" r:id="rId7" display="mailto:lalitheie@gmail.com" xr:uid="{612B9AFA-EB89-45F6-A52C-CB3063F01758}"/>
    <hyperlink ref="R9" r:id="rId8" display="mailto:bhavya12sonal@gmail.com" xr:uid="{E68686BA-EF69-4D69-86F1-637C4C748E0A}"/>
    <hyperlink ref="R10" r:id="rId9" display="mailto:nishthachopra2@gmail.com" xr:uid="{6BBFA5A6-5ACF-4617-A1B4-DF6FB67C428B}"/>
    <hyperlink ref="R11" r:id="rId10" display="mailto:ravimalik745@gmail.com" xr:uid="{3CAA6B63-8595-453C-B2C2-A23F10695927}"/>
    <hyperlink ref="R12" r:id="rId11" display="mailto:mukul.mudgil@gmail.com" xr:uid="{8AE55950-05E5-44AA-BEAB-9739A7510A38}"/>
    <hyperlink ref="R13" r:id="rId12" display="mailto:sreekanth.aravalas@gmail.com" xr:uid="{9D457EBF-1B2E-4756-B5BB-D62C30B7D8F4}"/>
    <hyperlink ref="R14" r:id="rId13" display="mailto:rakaur6696@gmail.com" xr:uid="{4F5642B6-F39A-44F4-AC26-40999DC5F6FB}"/>
    <hyperlink ref="R15" r:id="rId14" display="mailto:ahujadeepak006@gmail.com" xr:uid="{EBDC00B2-5BB9-49C7-BECA-D6B9BE8844DB}"/>
    <hyperlink ref="R16" r:id="rId15" display="mailto:namanmithal30@gmail.com" xr:uid="{ADAAC289-2DA1-414C-B5E6-6D4F99CFD29E}"/>
    <hyperlink ref="R17" r:id="rId16" display="mailto:rsv.venkat@gmail.com" xr:uid="{B5F557E3-EA53-4956-A69B-2F442E369186}"/>
    <hyperlink ref="R18" r:id="rId17" display="mailto:anujkas1983@gmail.com" xr:uid="{F6A95495-E77B-40A8-8766-A7229A709B63}"/>
    <hyperlink ref="R19" r:id="rId18" display="mailto:hemnath95cse@gmail.com" xr:uid="{A7C38308-0AFB-4A5C-A63D-3ABCEF7D0E8B}"/>
    <hyperlink ref="R20" r:id="rId19" display="mailto:gckatoch@gmail.com" xr:uid="{5FB90F80-3DCF-4149-95B1-898E3AC93DAA}"/>
    <hyperlink ref="R21" r:id="rId20" display="mailto:pradeepdhama@yahoo.com" xr:uid="{D0B7FB89-6B09-4B60-B4E5-B00BA15EE79B}"/>
    <hyperlink ref="R22" r:id="rId21" display="mailto:ajay10790@gmail.com" xr:uid="{9298173A-E139-4F34-90A3-CC47C98D2205}"/>
    <hyperlink ref="R23" r:id="rId22" display="mailto:santhoshreddy.samkunta@gmail.com" xr:uid="{0AC481C4-43E8-4094-9936-D74FB46CE60F}"/>
    <hyperlink ref="R24" r:id="rId23" display="mailto:himalaya.9971@gmail.com" xr:uid="{CF0A8855-8CC6-4DF4-8533-205F553CDA9C}"/>
    <hyperlink ref="R25" r:id="rId24" display="mailto:kumardhayait15@gmail.com" xr:uid="{F2B77351-165E-4C62-926A-DF836DBFCA20}"/>
    <hyperlink ref="R26" r:id="rId25" display="mailto:nesapriya26@gmail.com" xr:uid="{A21482C3-B38C-4601-B648-C857AD191DE9}"/>
    <hyperlink ref="R27" r:id="rId26" display="mailto:ravisarathkumar@gmail.com" xr:uid="{7FE9F8AC-6188-47B5-8438-150DD8A306E6}"/>
    <hyperlink ref="R28" r:id="rId27" display="mailto:grachit8@gmail.com" xr:uid="{9374C0F4-B60B-4169-B588-9A3556ADD994}"/>
    <hyperlink ref="R29" r:id="rId28" display="mailto:rajarajanvs1990@gmail.com" xr:uid="{364F7CBA-4EFD-465D-A4CC-D15B8693E12E}"/>
    <hyperlink ref="R30" r:id="rId29" display="mailto:deepak.subramani@outlook.com" xr:uid="{D5033A84-34A9-4861-A9FA-31853D0F24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2021-08-11T12:22:08Z</dcterms:created>
  <dcterms:modified xsi:type="dcterms:W3CDTF">2021-08-19T10:22:38Z</dcterms:modified>
</cp:coreProperties>
</file>