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F68C161-122E-48CF-8F19-958329E49D81}" xr6:coauthVersionLast="47" xr6:coauthVersionMax="47" xr10:uidLastSave="{00000000-0000-0000-0000-000000000000}"/>
  <bookViews>
    <workbookView xWindow="-120" yWindow="-120" windowWidth="20730" windowHeight="11160" xr2:uid="{4E01E21F-29F9-41EC-B5A5-91B3930CF5A4}"/>
  </bookViews>
  <sheets>
    <sheet name="Sheet1" sheetId="1" r:id="rId1"/>
  </sheets>
  <definedNames>
    <definedName name="_xlnm._FilterDatabase" localSheetId="0" hidden="1">Sheet1!$AH$1:$AH$19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1" l="1"/>
  <c r="AJ2" i="1"/>
  <c r="AI3" i="1"/>
  <c r="AL3" i="1" s="1"/>
  <c r="AI2" i="1"/>
  <c r="AL2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I19" i="1"/>
  <c r="AL19" i="1" s="1"/>
  <c r="AI4" i="1"/>
  <c r="AI5" i="1"/>
  <c r="AL5" i="1" s="1"/>
  <c r="AI6" i="1"/>
  <c r="AL6" i="1" s="1"/>
  <c r="AI7" i="1"/>
  <c r="AL7" i="1" s="1"/>
  <c r="AI8" i="1"/>
  <c r="AL8" i="1" s="1"/>
  <c r="AI9" i="1"/>
  <c r="AL9" i="1" s="1"/>
  <c r="AI10" i="1"/>
  <c r="AL10" i="1" s="1"/>
  <c r="AI11" i="1"/>
  <c r="AL11" i="1" s="1"/>
  <c r="AI12" i="1"/>
  <c r="AL12" i="1" s="1"/>
  <c r="AI13" i="1"/>
  <c r="AL13" i="1" s="1"/>
  <c r="AI14" i="1"/>
  <c r="AL14" i="1" s="1"/>
  <c r="AI15" i="1"/>
  <c r="AL15" i="1" s="1"/>
  <c r="AI16" i="1"/>
  <c r="AI17" i="1"/>
  <c r="AL17" i="1" s="1"/>
  <c r="AI18" i="1"/>
  <c r="AL18" i="1" s="1"/>
</calcChain>
</file>

<file path=xl/sharedStrings.xml><?xml version="1.0" encoding="utf-8"?>
<sst xmlns="http://schemas.openxmlformats.org/spreadsheetml/2006/main" count="327" uniqueCount="141">
  <si>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</si>
  <si>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</si>
  <si>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</si>
  <si>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</si>
  <si>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</si>
  <si>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</si>
  <si>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</si>
  <si>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</si>
  <si>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</si>
  <si>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</si>
  <si>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</si>
  <si>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</si>
  <si>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</si>
  <si>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</si>
  <si>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</si>
  <si>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</si>
  <si>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</si>
  <si>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</si>
  <si>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</si>
  <si>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</si>
  <si>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</si>
  <si>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</si>
  <si>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</si>
  <si>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</si>
  <si>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</si>
  <si>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</si>
  <si>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</si>
  <si>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</si>
  <si>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</si>
  <si>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</si>
  <si>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</si>
  <si>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</si>
  <si>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</si>
  <si>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</si>
  <si>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</si>
  <si>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</si>
  <si>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</si>
  <si>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</si>
  <si>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Akash</t>
  </si>
  <si>
    <t>Akanksha</t>
  </si>
  <si>
    <t>Deloitte</t>
  </si>
  <si>
    <t>Manisha</t>
  </si>
  <si>
    <t>Naukri</t>
  </si>
  <si>
    <t>ITGC</t>
  </si>
  <si>
    <t>AM</t>
  </si>
  <si>
    <t>IT Infra</t>
  </si>
  <si>
    <t>Hyderabad</t>
  </si>
  <si>
    <t>Tanya Bhadauria </t>
  </si>
  <si>
    <t>EY</t>
  </si>
  <si>
    <t>TANYALUCKY123@GMAIL.COM </t>
  </si>
  <si>
    <t>Junior &lt;15LPA</t>
  </si>
  <si>
    <t>Fitment issue</t>
  </si>
  <si>
    <t xml:space="preserve">Red </t>
  </si>
  <si>
    <t>Nikita Rashi</t>
  </si>
  <si>
    <t>KPMG</t>
  </si>
  <si>
    <t>nikitarashi3@gmail.com</t>
  </si>
  <si>
    <t>Offered</t>
  </si>
  <si>
    <t>Consultant</t>
  </si>
  <si>
    <t>Kamal Deep</t>
  </si>
  <si>
    <t>CONTACTME.KD@GMAIL.COM</t>
  </si>
  <si>
    <t>Candidate had shown his interest for other location, but will now consider for Hyd Loc.</t>
  </si>
  <si>
    <t>Yellow</t>
  </si>
  <si>
    <t>Tushar Rao Surapaneni</t>
  </si>
  <si>
    <t>tushar.rao2@gmail.com</t>
  </si>
  <si>
    <t>Rejected from client side</t>
  </si>
  <si>
    <t xml:space="preserve">Negative </t>
  </si>
  <si>
    <t>Himagireswar</t>
  </si>
  <si>
    <t>Capgemini</t>
  </si>
  <si>
    <t>himagireswar.m@gmail.com</t>
  </si>
  <si>
    <t>Will discuss updated DOJ</t>
  </si>
  <si>
    <t>Prashant</t>
  </si>
  <si>
    <t>manisha</t>
  </si>
  <si>
    <t>Linkedin</t>
  </si>
  <si>
    <t>Prateek Ranjan</t>
  </si>
  <si>
    <t>PWC</t>
  </si>
  <si>
    <t>prateekranjan@outlook.in</t>
  </si>
  <si>
    <t>Candidate got an offer and will be joining another Big4 (maybe EY) , they offered the 11+ CTC  and bought the NP of candidate as well. Candidate is not ready to join for low CTC, even after convensing</t>
  </si>
  <si>
    <t>Drop</t>
  </si>
  <si>
    <t>Dichin Sunder</t>
  </si>
  <si>
    <t>dichinsunder@gmail.com</t>
  </si>
  <si>
    <t>DM</t>
  </si>
  <si>
    <t>Vijay Kumar</t>
  </si>
  <si>
    <t>vijaymummidi@gmail.com</t>
  </si>
  <si>
    <t> candidate had an offer of 16.5 Lpa but joining with Deloitte</t>
  </si>
  <si>
    <t>Parineet</t>
  </si>
  <si>
    <t>Shreya Kumar</t>
  </si>
  <si>
    <t>PwC</t>
  </si>
  <si>
    <t>kumarshreya94@gmail.com </t>
  </si>
  <si>
    <t>Priya</t>
  </si>
  <si>
    <t>ITGC-SOX</t>
  </si>
  <si>
    <t>Shreya Verma</t>
  </si>
  <si>
    <t>shreya.v1995@gmail.com</t>
  </si>
  <si>
    <t>Pratyush Kumar</t>
  </si>
  <si>
    <t>KPMG GS</t>
  </si>
  <si>
    <t>er.pratyush007@gmail.com</t>
  </si>
  <si>
    <t>Has Offer- 10.5L and not interested in Deloitte anymore</t>
  </si>
  <si>
    <t>Anupriya</t>
  </si>
  <si>
    <t>Aasim Shafi</t>
  </si>
  <si>
    <t>Credit Suisse</t>
  </si>
  <si>
    <t>asimshafi24@gmail.com</t>
  </si>
  <si>
    <t>Assistant Manager</t>
  </si>
  <si>
    <t>Basawaraj</t>
  </si>
  <si>
    <t>KPMG Global Services</t>
  </si>
  <si>
    <t>basawaraj.098@gmail.com</t>
  </si>
  <si>
    <t>Offered CTC-12.5LPA, Expecting – 13.5LPA, Not accepted yet,</t>
  </si>
  <si>
    <t>Sushmita Sarat Swain</t>
  </si>
  <si>
    <t>Wells Fargo</t>
  </si>
  <si>
    <t>sushmitaswain3@gmail.com</t>
  </si>
  <si>
    <t>Another offer-14LPA,asking for 13.5LPA,Offered by Deloitte 12.50LPA</t>
  </si>
  <si>
    <t>AM/Consultant</t>
  </si>
  <si>
    <t>Shubhendu Johri</t>
  </si>
  <si>
    <t>sj247535@gmail.com</t>
  </si>
  <si>
    <t xml:space="preserve">Offer not received- Decline Fitment issue </t>
  </si>
  <si>
    <t>B V S N Anjaneyalureddy</t>
  </si>
  <si>
    <t>CIL Info</t>
  </si>
  <si>
    <t>anjaneyalureddy718@gmail.com</t>
  </si>
  <si>
    <t>Candidate assured to join</t>
  </si>
  <si>
    <t>Haritha Menon KP</t>
  </si>
  <si>
    <t>Ernst &amp; Young</t>
  </si>
  <si>
    <t>harithamenon07@gmail.com</t>
  </si>
  <si>
    <t xml:space="preserve">offer in process </t>
  </si>
  <si>
    <t xml:space="preserve">Yellow </t>
  </si>
  <si>
    <t>Rishita</t>
  </si>
  <si>
    <t>Ravleen</t>
  </si>
  <si>
    <t>Salman</t>
  </si>
  <si>
    <t>Financial Analysis</t>
  </si>
  <si>
    <t>Senior Analyst</t>
  </si>
  <si>
    <t>Other Non-Tech</t>
  </si>
  <si>
    <t>Mumbai</t>
  </si>
  <si>
    <t>Nikhil Kalwani</t>
  </si>
  <si>
    <t>Edelweiss</t>
  </si>
  <si>
    <t>nikhilkalwani@hotmail.com</t>
  </si>
  <si>
    <t>Middle- 15LPA-35LPA</t>
  </si>
  <si>
    <t>Negative Conversion</t>
  </si>
  <si>
    <t>Candidate Negative Conversion due to less CTC offered</t>
  </si>
  <si>
    <t>Candidate Negative Conversion due to less CTC was offered candidate was having an offer with ZS of 12 LPA</t>
  </si>
  <si>
    <t>Has Offer of 10.5L and expecting 11.5- 12L.  Thus,Negative Conversion.</t>
  </si>
  <si>
    <t>already having big4 offer of preferred location, already Negative Conversion offer while discussion.</t>
  </si>
  <si>
    <t>Positive Conversion</t>
  </si>
  <si>
    <t>Pending Conversion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</si>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</sst>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\ yyyy;@"/>
  </numFmts>
  <fonts count="7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rgb="FF000000"/>
      <name val="Times New Roman"/>
      <family val="1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jaymummidi@gmail.com" TargetMode="External"/><Relationship Id="rId13" Type="http://schemas.openxmlformats.org/officeDocument/2006/relationships/hyperlink" Target="mailto:basawaraj.098@gmail.com" TargetMode="External"/><Relationship Id="rId18" Type="http://schemas.openxmlformats.org/officeDocument/2006/relationships/hyperlink" Target="mailto:nikhilkalwani@hotmail.com" TargetMode="External"/><Relationship Id="rId3" Type="http://schemas.openxmlformats.org/officeDocument/2006/relationships/hyperlink" Target="mailto:CONTACTME.KD@GMAIL.COM" TargetMode="External"/><Relationship Id="rId7" Type="http://schemas.openxmlformats.org/officeDocument/2006/relationships/hyperlink" Target="mailto:dichinsunder@gmail.com" TargetMode="External"/><Relationship Id="rId12" Type="http://schemas.openxmlformats.org/officeDocument/2006/relationships/hyperlink" Target="mailto:asimshafi24@gmail.com" TargetMode="External"/><Relationship Id="rId17" Type="http://schemas.openxmlformats.org/officeDocument/2006/relationships/hyperlink" Target="mailto:harithamenon07@gmail.com" TargetMode="External"/><Relationship Id="rId2" Type="http://schemas.openxmlformats.org/officeDocument/2006/relationships/hyperlink" Target="mailto:nikitarashi3@gmail.com" TargetMode="External"/><Relationship Id="rId16" Type="http://schemas.openxmlformats.org/officeDocument/2006/relationships/hyperlink" Target="mailto:anjaneyalureddy718@gmail.com" TargetMode="External"/><Relationship Id="rId1" Type="http://schemas.openxmlformats.org/officeDocument/2006/relationships/hyperlink" Target="mailto:TANYALUCKY123@GMAIL.COM" TargetMode="External"/><Relationship Id="rId6" Type="http://schemas.openxmlformats.org/officeDocument/2006/relationships/hyperlink" Target="mailto:prateekranjan@outlook.in" TargetMode="External"/><Relationship Id="rId11" Type="http://schemas.openxmlformats.org/officeDocument/2006/relationships/hyperlink" Target="mailto:er.pratyush007@gmail.com" TargetMode="External"/><Relationship Id="rId5" Type="http://schemas.openxmlformats.org/officeDocument/2006/relationships/hyperlink" Target="mailto:himagireswar.m@gmail.com" TargetMode="External"/><Relationship Id="rId15" Type="http://schemas.openxmlformats.org/officeDocument/2006/relationships/hyperlink" Target="mailto:sj247535@gmail.com" TargetMode="External"/><Relationship Id="rId10" Type="http://schemas.openxmlformats.org/officeDocument/2006/relationships/hyperlink" Target="mailto:shreya.v1995@gmail.com" TargetMode="External"/><Relationship Id="rId4" Type="http://schemas.openxmlformats.org/officeDocument/2006/relationships/hyperlink" Target="mailto:tushar.rao2@gmail.com" TargetMode="External"/><Relationship Id="rId9" Type="http://schemas.openxmlformats.org/officeDocument/2006/relationships/hyperlink" Target="mailto:kumarshreya94@gmail.com" TargetMode="External"/><Relationship Id="rId14" Type="http://schemas.openxmlformats.org/officeDocument/2006/relationships/hyperlink" Target="mailto:sushmitaswain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B46-E816-40C4-AC44-AE567D428F28}">
  <dimension ref="A1:AL19"/>
  <sheetViews>
    <sheetView tabSelected="1" topLeftCell="V13" workbookViewId="0">
      <selection activeCell="AH18" sqref="AH18"/>
    </sheetView>
  </sheetViews>
  <sheetFormatPr defaultRowHeight="15"/>
  <cols>
    <col min="14" max="14" width="14.7109375" customWidth="1"/>
    <col min="15" max="15" width="12.28515625" customWidth="1"/>
    <col min="26" max="26" width="11.7109375" customWidth="1"/>
    <col min="30" max="30" width="9.5703125" customWidth="1"/>
    <col min="33" max="33" width="19" customWidth="1"/>
    <col min="34" max="34" width="19.28515625" customWidth="1"/>
    <col min="35" max="35" width="10.42578125" style="21" bestFit="1" customWidth="1"/>
  </cols>
  <sheetData>
    <row r="1" spans="1:38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5" t="s">
        <v>31</v>
      </c>
      <c r="AG1" s="6" t="s">
        <v>32</v>
      </c>
      <c r="AH1" t="s">
        <v>33</v>
      </c>
      <c r="AI1" s="7" t="s">
        <v>34</v>
      </c>
      <c r="AJ1" s="8" t="s">
        <v>35</v>
      </c>
      <c r="AK1" s="8" t="s">
        <v>36</v>
      </c>
      <c r="AL1" s="9" t="s">
        <v>37</v>
      </c>
    </row>
    <row r="2" spans="1:38">
      <c r="A2" s="10">
        <v>345</v>
      </c>
      <c r="B2" s="11" t="s">
        <v>38</v>
      </c>
      <c r="C2" s="11" t="s">
        <v>39</v>
      </c>
      <c r="D2" s="11" t="s">
        <v>40</v>
      </c>
      <c r="E2" s="11" t="s">
        <v>41</v>
      </c>
      <c r="F2" s="10" t="s">
        <v>42</v>
      </c>
      <c r="G2" s="12">
        <v>44263</v>
      </c>
      <c r="H2" s="11" t="s">
        <v>43</v>
      </c>
      <c r="I2" s="11" t="s">
        <v>44</v>
      </c>
      <c r="J2" s="10" t="s">
        <v>45</v>
      </c>
      <c r="K2" s="11" t="s">
        <v>46</v>
      </c>
      <c r="L2" s="11" t="s">
        <v>47</v>
      </c>
      <c r="M2" s="11" t="s">
        <v>48</v>
      </c>
      <c r="N2" s="11">
        <v>8923136804</v>
      </c>
      <c r="O2" s="13" t="s">
        <v>49</v>
      </c>
      <c r="P2" s="11">
        <v>3</v>
      </c>
      <c r="Q2" s="11">
        <v>30</v>
      </c>
      <c r="R2" s="11">
        <v>950000</v>
      </c>
      <c r="S2" s="11"/>
      <c r="T2" s="11"/>
      <c r="U2" s="11" t="s">
        <v>50</v>
      </c>
      <c r="V2" s="12">
        <v>44269</v>
      </c>
      <c r="W2" s="11"/>
      <c r="X2" s="14" t="s">
        <v>133</v>
      </c>
      <c r="Y2" s="11"/>
      <c r="Z2" s="11"/>
      <c r="AA2" s="11"/>
      <c r="AB2" s="11"/>
      <c r="AC2" s="11"/>
      <c r="AD2" s="11"/>
      <c r="AE2" s="11" t="s">
        <v>51</v>
      </c>
      <c r="AF2" s="11" t="s">
        <v>52</v>
      </c>
      <c r="AG2" s="11"/>
      <c r="AI2" s="21" t="b">
        <f t="shared" ref="AI2:AI18" si="0">IF(AH2="Negative Conversion","NA",(IF(AH2="Pending Conversion","NA",(IF(AH2="Positive Conversion", AG2)))))</f>
        <v>0</v>
      </c>
      <c r="AJ2">
        <f>V2-G2</f>
        <v>6</v>
      </c>
      <c r="AK2" t="str">
        <f>IF(X2="Negative Conversion", "NA",W2-V2)</f>
        <v>NA</v>
      </c>
      <c r="AL2">
        <f>IF(AI2="NA", "NA", AI2-W2)</f>
        <v>0</v>
      </c>
    </row>
    <row r="3" spans="1:38">
      <c r="A3" s="10">
        <v>346</v>
      </c>
      <c r="B3" s="11" t="s">
        <v>38</v>
      </c>
      <c r="C3" s="11" t="s">
        <v>39</v>
      </c>
      <c r="D3" s="11" t="s">
        <v>40</v>
      </c>
      <c r="E3" s="11" t="s">
        <v>41</v>
      </c>
      <c r="F3" s="10" t="s">
        <v>42</v>
      </c>
      <c r="G3" s="12">
        <v>44263</v>
      </c>
      <c r="H3" s="11" t="s">
        <v>43</v>
      </c>
      <c r="I3" s="11" t="s">
        <v>44</v>
      </c>
      <c r="J3" s="10" t="s">
        <v>45</v>
      </c>
      <c r="K3" s="11" t="s">
        <v>46</v>
      </c>
      <c r="L3" s="11" t="s">
        <v>53</v>
      </c>
      <c r="M3" s="11" t="s">
        <v>54</v>
      </c>
      <c r="N3" s="11">
        <v>8884801464</v>
      </c>
      <c r="O3" s="13" t="s">
        <v>55</v>
      </c>
      <c r="P3" s="11">
        <v>5</v>
      </c>
      <c r="Q3" s="11">
        <v>0</v>
      </c>
      <c r="R3" s="11">
        <v>925000</v>
      </c>
      <c r="S3" s="11">
        <v>1150000</v>
      </c>
      <c r="T3" s="15">
        <v>80500</v>
      </c>
      <c r="U3" s="11" t="s">
        <v>50</v>
      </c>
      <c r="V3" s="12">
        <v>44269</v>
      </c>
      <c r="W3" s="12">
        <v>44291</v>
      </c>
      <c r="X3" s="16" t="s">
        <v>56</v>
      </c>
      <c r="Y3" s="11"/>
      <c r="Z3" s="11"/>
      <c r="AA3" s="11"/>
      <c r="AB3" s="11"/>
      <c r="AC3" s="11"/>
      <c r="AD3" s="11"/>
      <c r="AE3" s="11"/>
      <c r="AF3" s="11"/>
      <c r="AG3" s="20">
        <v>44305</v>
      </c>
      <c r="AH3" t="s">
        <v>138</v>
      </c>
      <c r="AI3" s="21">
        <f>IF(AH3="Negative Conversion","NA",(IF(AH3="Pending Conversion","NA",(IF(AH3="Positive Conversion", AG3)))))</f>
        <v>44305</v>
      </c>
      <c r="AJ3">
        <f t="shared" ref="AJ3:AJ19" si="1">V3-G3</f>
        <v>6</v>
      </c>
      <c r="AK3">
        <f t="shared" ref="AK3:AK19" si="2">IF(X3="Negative Conversion", "NA",W3-V3)</f>
        <v>22</v>
      </c>
      <c r="AL3">
        <f t="shared" ref="AL3:AL19" si="3">IF(AI3="NA", "NA", AI3-W3)</f>
        <v>14</v>
      </c>
    </row>
    <row r="4" spans="1:38">
      <c r="A4" s="10">
        <v>347</v>
      </c>
      <c r="B4" s="11" t="s">
        <v>38</v>
      </c>
      <c r="C4" s="11" t="s">
        <v>39</v>
      </c>
      <c r="D4" s="11" t="s">
        <v>40</v>
      </c>
      <c r="E4" s="11" t="s">
        <v>41</v>
      </c>
      <c r="F4" s="10" t="s">
        <v>42</v>
      </c>
      <c r="G4" s="12">
        <v>44263</v>
      </c>
      <c r="H4" s="11" t="s">
        <v>43</v>
      </c>
      <c r="I4" s="11" t="s">
        <v>57</v>
      </c>
      <c r="J4" s="10" t="s">
        <v>45</v>
      </c>
      <c r="K4" s="11" t="s">
        <v>46</v>
      </c>
      <c r="L4" s="11" t="s">
        <v>58</v>
      </c>
      <c r="M4" s="11" t="s">
        <v>48</v>
      </c>
      <c r="N4" s="11">
        <v>9643149643</v>
      </c>
      <c r="O4" s="13" t="s">
        <v>59</v>
      </c>
      <c r="P4" s="11">
        <v>2.5</v>
      </c>
      <c r="Q4" s="11">
        <v>60</v>
      </c>
      <c r="R4" s="11">
        <v>485000</v>
      </c>
      <c r="S4" s="11"/>
      <c r="T4" s="11"/>
      <c r="U4" s="11" t="s">
        <v>50</v>
      </c>
      <c r="V4" s="12">
        <v>44269</v>
      </c>
      <c r="W4" s="11"/>
      <c r="X4" s="14" t="s">
        <v>133</v>
      </c>
      <c r="Y4" s="11"/>
      <c r="Z4" s="11"/>
      <c r="AA4" s="11"/>
      <c r="AB4" s="11"/>
      <c r="AC4" s="11"/>
      <c r="AD4" s="11"/>
      <c r="AE4" s="11" t="s">
        <v>60</v>
      </c>
      <c r="AF4" s="11" t="s">
        <v>61</v>
      </c>
      <c r="AG4" s="11"/>
      <c r="AI4" s="21" t="b">
        <f t="shared" si="0"/>
        <v>0</v>
      </c>
      <c r="AJ4">
        <f t="shared" si="1"/>
        <v>6</v>
      </c>
      <c r="AK4" t="str">
        <f t="shared" si="2"/>
        <v>NA</v>
      </c>
      <c r="AL4" t="s">
        <v>140</v>
      </c>
    </row>
    <row r="5" spans="1:38" ht="39">
      <c r="A5" s="10">
        <v>348</v>
      </c>
      <c r="B5" s="11" t="s">
        <v>38</v>
      </c>
      <c r="C5" s="11" t="s">
        <v>39</v>
      </c>
      <c r="D5" s="11" t="s">
        <v>40</v>
      </c>
      <c r="E5" s="11" t="s">
        <v>41</v>
      </c>
      <c r="F5" s="10" t="s">
        <v>42</v>
      </c>
      <c r="G5" s="12">
        <v>44263</v>
      </c>
      <c r="H5" s="11" t="s">
        <v>43</v>
      </c>
      <c r="I5" s="11" t="s">
        <v>57</v>
      </c>
      <c r="J5" s="10" t="s">
        <v>45</v>
      </c>
      <c r="K5" s="11" t="s">
        <v>46</v>
      </c>
      <c r="L5" s="11" t="s">
        <v>62</v>
      </c>
      <c r="M5" s="11" t="s">
        <v>48</v>
      </c>
      <c r="N5" s="11">
        <v>8855886265</v>
      </c>
      <c r="O5" s="13" t="s">
        <v>63</v>
      </c>
      <c r="P5" s="11">
        <v>1.2</v>
      </c>
      <c r="Q5" s="11">
        <v>30</v>
      </c>
      <c r="R5" s="11">
        <v>425000</v>
      </c>
      <c r="S5" s="11"/>
      <c r="T5" s="11"/>
      <c r="U5" s="11" t="s">
        <v>50</v>
      </c>
      <c r="V5" s="12">
        <v>44269</v>
      </c>
      <c r="W5" s="11"/>
      <c r="X5" s="14" t="s">
        <v>133</v>
      </c>
      <c r="Y5" s="11"/>
      <c r="Z5" s="11"/>
      <c r="AA5" s="11"/>
      <c r="AB5" s="11"/>
      <c r="AC5" s="11"/>
      <c r="AD5" s="11"/>
      <c r="AE5" s="17" t="s">
        <v>64</v>
      </c>
      <c r="AF5" s="11" t="s">
        <v>65</v>
      </c>
      <c r="AG5" s="11"/>
      <c r="AI5" s="21" t="b">
        <f t="shared" si="0"/>
        <v>0</v>
      </c>
      <c r="AJ5">
        <f t="shared" si="1"/>
        <v>6</v>
      </c>
      <c r="AK5" t="str">
        <f t="shared" si="2"/>
        <v>NA</v>
      </c>
      <c r="AL5">
        <f t="shared" si="3"/>
        <v>0</v>
      </c>
    </row>
    <row r="6" spans="1:38">
      <c r="A6" s="10">
        <v>349</v>
      </c>
      <c r="B6" s="11" t="s">
        <v>38</v>
      </c>
      <c r="C6" s="11" t="s">
        <v>39</v>
      </c>
      <c r="D6" s="11" t="s">
        <v>40</v>
      </c>
      <c r="E6" s="11" t="s">
        <v>41</v>
      </c>
      <c r="F6" s="10" t="s">
        <v>42</v>
      </c>
      <c r="G6" s="12">
        <v>44263</v>
      </c>
      <c r="H6" s="11" t="s">
        <v>43</v>
      </c>
      <c r="I6" s="11" t="s">
        <v>44</v>
      </c>
      <c r="J6" s="10" t="s">
        <v>45</v>
      </c>
      <c r="K6" s="11" t="s">
        <v>46</v>
      </c>
      <c r="L6" s="11" t="s">
        <v>66</v>
      </c>
      <c r="M6" s="11" t="s">
        <v>67</v>
      </c>
      <c r="N6" s="11">
        <v>8142957053</v>
      </c>
      <c r="O6" s="13" t="s">
        <v>68</v>
      </c>
      <c r="P6" s="11">
        <v>4</v>
      </c>
      <c r="Q6" s="11">
        <v>90</v>
      </c>
      <c r="R6" s="11">
        <v>580000</v>
      </c>
      <c r="S6" s="11">
        <v>780000</v>
      </c>
      <c r="T6" s="11">
        <v>54600</v>
      </c>
      <c r="U6" s="11" t="s">
        <v>50</v>
      </c>
      <c r="V6" s="12">
        <v>44269</v>
      </c>
      <c r="W6" s="12">
        <v>44288</v>
      </c>
      <c r="X6" s="16" t="s">
        <v>56</v>
      </c>
      <c r="Y6" s="12">
        <v>44200</v>
      </c>
      <c r="Z6" s="12">
        <v>44320</v>
      </c>
      <c r="AA6" s="11"/>
      <c r="AB6" s="11"/>
      <c r="AC6" s="11"/>
      <c r="AD6" s="12">
        <v>44376</v>
      </c>
      <c r="AE6" s="11" t="s">
        <v>69</v>
      </c>
      <c r="AF6" s="11"/>
      <c r="AG6" s="20">
        <v>44375</v>
      </c>
      <c r="AH6" t="s">
        <v>139</v>
      </c>
      <c r="AI6" s="21" t="str">
        <f t="shared" si="0"/>
        <v>NA</v>
      </c>
      <c r="AJ6">
        <f t="shared" si="1"/>
        <v>6</v>
      </c>
      <c r="AK6">
        <f t="shared" si="2"/>
        <v>19</v>
      </c>
      <c r="AL6" t="str">
        <f t="shared" si="3"/>
        <v>NA</v>
      </c>
    </row>
    <row r="7" spans="1:38">
      <c r="A7" s="10">
        <v>350</v>
      </c>
      <c r="B7" s="11" t="s">
        <v>70</v>
      </c>
      <c r="C7" s="11" t="s">
        <v>39</v>
      </c>
      <c r="D7" s="11" t="s">
        <v>40</v>
      </c>
      <c r="E7" s="11" t="s">
        <v>71</v>
      </c>
      <c r="F7" s="10" t="s">
        <v>72</v>
      </c>
      <c r="G7" s="12">
        <v>44267</v>
      </c>
      <c r="H7" s="11" t="s">
        <v>43</v>
      </c>
      <c r="I7" s="11" t="s">
        <v>57</v>
      </c>
      <c r="J7" s="10" t="s">
        <v>45</v>
      </c>
      <c r="K7" s="11" t="s">
        <v>46</v>
      </c>
      <c r="L7" s="11" t="s">
        <v>73</v>
      </c>
      <c r="M7" s="11" t="s">
        <v>74</v>
      </c>
      <c r="N7" s="11">
        <v>9777008467</v>
      </c>
      <c r="O7" s="13" t="s">
        <v>75</v>
      </c>
      <c r="P7" s="11">
        <v>3.6</v>
      </c>
      <c r="Q7" s="11">
        <v>60</v>
      </c>
      <c r="R7" s="11">
        <v>740000</v>
      </c>
      <c r="S7" s="11">
        <v>830000</v>
      </c>
      <c r="T7" s="11">
        <v>58100</v>
      </c>
      <c r="U7" s="11" t="s">
        <v>50</v>
      </c>
      <c r="V7" s="12">
        <v>44269</v>
      </c>
      <c r="W7" s="12">
        <v>44286</v>
      </c>
      <c r="X7" s="16" t="s">
        <v>56</v>
      </c>
      <c r="Y7" s="12">
        <v>44289</v>
      </c>
      <c r="Z7" s="12">
        <v>44268</v>
      </c>
      <c r="AA7" s="11"/>
      <c r="AB7" s="12">
        <v>44268</v>
      </c>
      <c r="AC7" s="12">
        <v>44269</v>
      </c>
      <c r="AD7" s="12">
        <v>44329</v>
      </c>
      <c r="AE7" s="11" t="s">
        <v>76</v>
      </c>
      <c r="AF7" s="11" t="s">
        <v>77</v>
      </c>
      <c r="AG7" s="20">
        <v>44347</v>
      </c>
      <c r="AH7" t="s">
        <v>133</v>
      </c>
      <c r="AI7" s="21" t="str">
        <f t="shared" si="0"/>
        <v>NA</v>
      </c>
      <c r="AJ7">
        <f t="shared" si="1"/>
        <v>2</v>
      </c>
      <c r="AK7">
        <f t="shared" si="2"/>
        <v>17</v>
      </c>
      <c r="AL7" t="str">
        <f t="shared" si="3"/>
        <v>NA</v>
      </c>
    </row>
    <row r="8" spans="1:38">
      <c r="A8" s="10">
        <v>351</v>
      </c>
      <c r="B8" s="11" t="s">
        <v>70</v>
      </c>
      <c r="C8" s="11" t="s">
        <v>39</v>
      </c>
      <c r="D8" s="11" t="s">
        <v>40</v>
      </c>
      <c r="E8" s="11" t="s">
        <v>71</v>
      </c>
      <c r="F8" s="10" t="s">
        <v>42</v>
      </c>
      <c r="G8" s="12">
        <v>44268</v>
      </c>
      <c r="H8" s="11" t="s">
        <v>43</v>
      </c>
      <c r="I8" s="11" t="s">
        <v>57</v>
      </c>
      <c r="J8" s="10" t="s">
        <v>45</v>
      </c>
      <c r="K8" s="11" t="s">
        <v>46</v>
      </c>
      <c r="L8" s="11" t="s">
        <v>78</v>
      </c>
      <c r="M8" s="11" t="s">
        <v>48</v>
      </c>
      <c r="N8" s="11">
        <v>9745940589</v>
      </c>
      <c r="O8" s="13" t="s">
        <v>79</v>
      </c>
      <c r="P8" s="11">
        <v>1.1000000000000001</v>
      </c>
      <c r="Q8" s="11">
        <v>60</v>
      </c>
      <c r="R8" s="11">
        <v>600000</v>
      </c>
      <c r="S8" s="11">
        <v>500000</v>
      </c>
      <c r="T8" s="11">
        <v>35000</v>
      </c>
      <c r="U8" s="11" t="s">
        <v>50</v>
      </c>
      <c r="V8" s="12">
        <v>44269</v>
      </c>
      <c r="W8" s="12">
        <v>44284</v>
      </c>
      <c r="X8" s="16" t="s">
        <v>56</v>
      </c>
      <c r="Y8" s="11"/>
      <c r="Z8" s="11"/>
      <c r="AA8" s="11"/>
      <c r="AB8" s="11"/>
      <c r="AC8" s="11"/>
      <c r="AD8" s="11"/>
      <c r="AE8" s="11" t="s">
        <v>134</v>
      </c>
      <c r="AF8" s="11"/>
      <c r="AG8" s="11"/>
      <c r="AH8" t="s">
        <v>133</v>
      </c>
      <c r="AI8" s="21" t="str">
        <f t="shared" si="0"/>
        <v>NA</v>
      </c>
      <c r="AJ8">
        <f t="shared" si="1"/>
        <v>1</v>
      </c>
      <c r="AK8">
        <f t="shared" si="2"/>
        <v>15</v>
      </c>
      <c r="AL8" t="str">
        <f t="shared" si="3"/>
        <v>NA</v>
      </c>
    </row>
    <row r="9" spans="1:38">
      <c r="A9" s="10">
        <v>352</v>
      </c>
      <c r="B9" s="11" t="s">
        <v>70</v>
      </c>
      <c r="C9" s="11" t="s">
        <v>39</v>
      </c>
      <c r="D9" s="11" t="s">
        <v>40</v>
      </c>
      <c r="E9" s="11" t="s">
        <v>71</v>
      </c>
      <c r="F9" s="10" t="s">
        <v>42</v>
      </c>
      <c r="G9" s="12">
        <v>44269</v>
      </c>
      <c r="H9" s="11" t="s">
        <v>43</v>
      </c>
      <c r="I9" s="11" t="s">
        <v>80</v>
      </c>
      <c r="J9" s="10" t="s">
        <v>45</v>
      </c>
      <c r="K9" s="11" t="s">
        <v>46</v>
      </c>
      <c r="L9" s="11" t="s">
        <v>81</v>
      </c>
      <c r="M9" s="11" t="s">
        <v>48</v>
      </c>
      <c r="N9" s="11">
        <v>9916055228</v>
      </c>
      <c r="O9" s="13" t="s">
        <v>82</v>
      </c>
      <c r="P9" s="11">
        <v>4.5</v>
      </c>
      <c r="Q9" s="11">
        <v>60</v>
      </c>
      <c r="R9" s="11">
        <v>1150000</v>
      </c>
      <c r="S9" s="11">
        <v>1500000</v>
      </c>
      <c r="T9" s="11">
        <v>105000</v>
      </c>
      <c r="U9" s="11" t="s">
        <v>50</v>
      </c>
      <c r="V9" s="12">
        <v>44269</v>
      </c>
      <c r="W9" s="12">
        <v>44298</v>
      </c>
      <c r="X9" s="16" t="s">
        <v>56</v>
      </c>
      <c r="Y9" s="12">
        <v>44298</v>
      </c>
      <c r="Z9" s="12">
        <v>44295</v>
      </c>
      <c r="AA9" s="11"/>
      <c r="AB9" s="12">
        <v>44295</v>
      </c>
      <c r="AC9" s="12">
        <v>44296</v>
      </c>
      <c r="AD9" s="12">
        <v>44355</v>
      </c>
      <c r="AE9" s="11" t="s">
        <v>83</v>
      </c>
      <c r="AF9" s="11"/>
      <c r="AG9" s="20">
        <v>44361</v>
      </c>
      <c r="AH9" t="s">
        <v>138</v>
      </c>
      <c r="AI9" s="21">
        <f t="shared" si="0"/>
        <v>44361</v>
      </c>
      <c r="AJ9">
        <f t="shared" si="1"/>
        <v>0</v>
      </c>
      <c r="AK9">
        <f t="shared" si="2"/>
        <v>29</v>
      </c>
      <c r="AL9">
        <f t="shared" si="3"/>
        <v>63</v>
      </c>
    </row>
    <row r="10" spans="1:38">
      <c r="A10" s="10">
        <v>353</v>
      </c>
      <c r="B10" s="11" t="s">
        <v>84</v>
      </c>
      <c r="C10" s="11" t="s">
        <v>39</v>
      </c>
      <c r="D10" s="11" t="s">
        <v>40</v>
      </c>
      <c r="E10" s="11" t="s">
        <v>41</v>
      </c>
      <c r="F10" s="10" t="s">
        <v>42</v>
      </c>
      <c r="G10" s="12">
        <v>44269</v>
      </c>
      <c r="H10" s="11" t="s">
        <v>43</v>
      </c>
      <c r="I10" s="11" t="s">
        <v>57</v>
      </c>
      <c r="J10" s="10" t="s">
        <v>45</v>
      </c>
      <c r="K10" s="11" t="s">
        <v>46</v>
      </c>
      <c r="L10" s="11" t="s">
        <v>85</v>
      </c>
      <c r="M10" s="11" t="s">
        <v>86</v>
      </c>
      <c r="N10" s="11">
        <v>7798638035</v>
      </c>
      <c r="O10" s="13" t="s">
        <v>87</v>
      </c>
      <c r="P10" s="11">
        <v>2.2999999999999998</v>
      </c>
      <c r="Q10" s="11">
        <v>60</v>
      </c>
      <c r="R10" s="11">
        <v>750000</v>
      </c>
      <c r="S10" s="11">
        <v>1200000</v>
      </c>
      <c r="T10" s="11">
        <v>84000</v>
      </c>
      <c r="U10" s="11" t="s">
        <v>50</v>
      </c>
      <c r="V10" s="12">
        <v>44269</v>
      </c>
      <c r="W10" s="12">
        <v>44300</v>
      </c>
      <c r="X10" s="16" t="s">
        <v>56</v>
      </c>
      <c r="Y10" s="11"/>
      <c r="Z10" s="11"/>
      <c r="AA10" s="11"/>
      <c r="AB10" s="11"/>
      <c r="AC10" s="11"/>
      <c r="AD10" s="11"/>
      <c r="AE10" s="11" t="s">
        <v>135</v>
      </c>
      <c r="AF10" s="11"/>
      <c r="AG10" s="20">
        <v>44311</v>
      </c>
      <c r="AH10" t="s">
        <v>133</v>
      </c>
      <c r="AI10" s="21" t="str">
        <f t="shared" si="0"/>
        <v>NA</v>
      </c>
      <c r="AJ10">
        <f t="shared" si="1"/>
        <v>0</v>
      </c>
      <c r="AK10">
        <f t="shared" si="2"/>
        <v>31</v>
      </c>
      <c r="AL10" t="str">
        <f t="shared" si="3"/>
        <v>NA</v>
      </c>
    </row>
    <row r="11" spans="1:38">
      <c r="A11" s="10">
        <v>354</v>
      </c>
      <c r="B11" s="11" t="s">
        <v>88</v>
      </c>
      <c r="C11" s="11" t="s">
        <v>39</v>
      </c>
      <c r="D11" s="11" t="s">
        <v>40</v>
      </c>
      <c r="E11" s="11" t="s">
        <v>41</v>
      </c>
      <c r="F11" s="11" t="s">
        <v>42</v>
      </c>
      <c r="G11" s="12">
        <v>44266</v>
      </c>
      <c r="H11" s="11" t="s">
        <v>43</v>
      </c>
      <c r="I11" s="11" t="s">
        <v>89</v>
      </c>
      <c r="J11" s="10" t="s">
        <v>45</v>
      </c>
      <c r="K11" s="11" t="s">
        <v>46</v>
      </c>
      <c r="L11" s="11" t="s">
        <v>90</v>
      </c>
      <c r="M11" s="11" t="s">
        <v>48</v>
      </c>
      <c r="N11" s="11">
        <v>9560579606</v>
      </c>
      <c r="O11" s="13" t="s">
        <v>91</v>
      </c>
      <c r="P11" s="11">
        <v>4.0999999999999996</v>
      </c>
      <c r="Q11" s="11">
        <v>60</v>
      </c>
      <c r="R11" s="11">
        <v>570000</v>
      </c>
      <c r="S11" s="11"/>
      <c r="T11" s="11"/>
      <c r="U11" s="11" t="s">
        <v>50</v>
      </c>
      <c r="V11" s="12">
        <v>44269</v>
      </c>
      <c r="W11" s="11"/>
      <c r="X11" s="14" t="s">
        <v>133</v>
      </c>
      <c r="Y11" s="11"/>
      <c r="Z11" s="11"/>
      <c r="AA11" s="11"/>
      <c r="AB11" s="11"/>
      <c r="AC11" s="11"/>
      <c r="AD11" s="11"/>
      <c r="AE11" s="11" t="s">
        <v>136</v>
      </c>
      <c r="AF11" s="11"/>
      <c r="AG11" s="11"/>
      <c r="AI11" s="21" t="b">
        <f t="shared" si="0"/>
        <v>0</v>
      </c>
      <c r="AJ11">
        <f t="shared" si="1"/>
        <v>3</v>
      </c>
      <c r="AK11" t="str">
        <f t="shared" si="2"/>
        <v>NA</v>
      </c>
      <c r="AL11">
        <f t="shared" si="3"/>
        <v>0</v>
      </c>
    </row>
    <row r="12" spans="1:38">
      <c r="A12" s="10">
        <v>355</v>
      </c>
      <c r="B12" s="11" t="s">
        <v>88</v>
      </c>
      <c r="C12" s="11" t="s">
        <v>39</v>
      </c>
      <c r="D12" s="11" t="s">
        <v>40</v>
      </c>
      <c r="E12" s="11" t="s">
        <v>41</v>
      </c>
      <c r="F12" s="11" t="s">
        <v>42</v>
      </c>
      <c r="G12" s="12">
        <v>44266</v>
      </c>
      <c r="H12" s="11" t="s">
        <v>43</v>
      </c>
      <c r="I12" s="11" t="s">
        <v>89</v>
      </c>
      <c r="J12" s="10" t="s">
        <v>45</v>
      </c>
      <c r="K12" s="11" t="s">
        <v>46</v>
      </c>
      <c r="L12" s="11" t="s">
        <v>92</v>
      </c>
      <c r="M12" s="11" t="s">
        <v>93</v>
      </c>
      <c r="N12" s="11">
        <v>8005312737</v>
      </c>
      <c r="O12" s="13" t="s">
        <v>94</v>
      </c>
      <c r="P12" s="11">
        <v>3</v>
      </c>
      <c r="Q12" s="11">
        <v>60</v>
      </c>
      <c r="R12" s="11">
        <v>600000</v>
      </c>
      <c r="S12" s="11"/>
      <c r="T12" s="11"/>
      <c r="U12" s="11" t="s">
        <v>50</v>
      </c>
      <c r="V12" s="12">
        <v>44269</v>
      </c>
      <c r="W12" s="11"/>
      <c r="X12" s="14" t="s">
        <v>133</v>
      </c>
      <c r="Y12" s="11"/>
      <c r="Z12" s="11"/>
      <c r="AA12" s="11"/>
      <c r="AB12" s="11"/>
      <c r="AC12" s="11"/>
      <c r="AD12" s="11"/>
      <c r="AE12" s="11" t="s">
        <v>95</v>
      </c>
      <c r="AF12" s="11" t="s">
        <v>65</v>
      </c>
      <c r="AG12" s="11"/>
      <c r="AI12" s="21" t="b">
        <f t="shared" si="0"/>
        <v>0</v>
      </c>
      <c r="AJ12">
        <f t="shared" si="1"/>
        <v>3</v>
      </c>
      <c r="AK12" t="str">
        <f t="shared" si="2"/>
        <v>NA</v>
      </c>
      <c r="AL12">
        <f t="shared" si="3"/>
        <v>0</v>
      </c>
    </row>
    <row r="13" spans="1:38">
      <c r="A13" s="10">
        <v>356</v>
      </c>
      <c r="B13" s="11" t="s">
        <v>96</v>
      </c>
      <c r="C13" s="11" t="s">
        <v>39</v>
      </c>
      <c r="D13" s="11" t="s">
        <v>40</v>
      </c>
      <c r="E13" s="11" t="s">
        <v>41</v>
      </c>
      <c r="F13" s="11" t="s">
        <v>42</v>
      </c>
      <c r="G13" s="12">
        <v>44269</v>
      </c>
      <c r="H13" s="11" t="s">
        <v>43</v>
      </c>
      <c r="I13" s="11" t="s">
        <v>57</v>
      </c>
      <c r="J13" s="10" t="s">
        <v>45</v>
      </c>
      <c r="K13" s="11" t="s">
        <v>46</v>
      </c>
      <c r="L13" s="11" t="s">
        <v>97</v>
      </c>
      <c r="M13" s="11" t="s">
        <v>98</v>
      </c>
      <c r="N13" s="11">
        <v>7006822478</v>
      </c>
      <c r="O13" s="13" t="s">
        <v>99</v>
      </c>
      <c r="P13" s="11">
        <v>3</v>
      </c>
      <c r="Q13" s="11">
        <v>10</v>
      </c>
      <c r="R13" s="11">
        <v>650000</v>
      </c>
      <c r="S13" s="11"/>
      <c r="T13" s="11"/>
      <c r="U13" s="11" t="s">
        <v>50</v>
      </c>
      <c r="V13" s="12">
        <v>44269</v>
      </c>
      <c r="W13" s="11"/>
      <c r="X13" s="14" t="s">
        <v>133</v>
      </c>
      <c r="Y13" s="11"/>
      <c r="Z13" s="11"/>
      <c r="AA13" s="11"/>
      <c r="AB13" s="11"/>
      <c r="AC13" s="11"/>
      <c r="AD13" s="11"/>
      <c r="AE13" s="11" t="s">
        <v>137</v>
      </c>
      <c r="AF13" s="11"/>
      <c r="AG13" s="11"/>
      <c r="AI13" s="21" t="b">
        <f t="shared" si="0"/>
        <v>0</v>
      </c>
      <c r="AJ13">
        <f t="shared" si="1"/>
        <v>0</v>
      </c>
      <c r="AK13" t="str">
        <f t="shared" si="2"/>
        <v>NA</v>
      </c>
      <c r="AL13">
        <f t="shared" si="3"/>
        <v>0</v>
      </c>
    </row>
    <row r="14" spans="1:38">
      <c r="A14" s="10">
        <v>357</v>
      </c>
      <c r="B14" s="11" t="s">
        <v>96</v>
      </c>
      <c r="C14" s="11" t="s">
        <v>39</v>
      </c>
      <c r="D14" s="11" t="s">
        <v>40</v>
      </c>
      <c r="E14" s="11" t="s">
        <v>41</v>
      </c>
      <c r="F14" s="11" t="s">
        <v>42</v>
      </c>
      <c r="G14" s="12">
        <v>44269</v>
      </c>
      <c r="H14" s="11" t="s">
        <v>43</v>
      </c>
      <c r="I14" s="11" t="s">
        <v>100</v>
      </c>
      <c r="J14" s="10" t="s">
        <v>45</v>
      </c>
      <c r="K14" s="11" t="s">
        <v>46</v>
      </c>
      <c r="L14" s="11" t="s">
        <v>101</v>
      </c>
      <c r="M14" s="11" t="s">
        <v>102</v>
      </c>
      <c r="N14" s="11">
        <v>9742922235</v>
      </c>
      <c r="O14" s="13" t="s">
        <v>103</v>
      </c>
      <c r="P14" s="11">
        <v>5.4</v>
      </c>
      <c r="Q14" s="11">
        <v>60</v>
      </c>
      <c r="R14" s="11">
        <v>1040000</v>
      </c>
      <c r="S14" s="11">
        <v>1250000</v>
      </c>
      <c r="T14" s="11">
        <v>87500</v>
      </c>
      <c r="U14" s="11" t="s">
        <v>50</v>
      </c>
      <c r="V14" s="12">
        <v>44269</v>
      </c>
      <c r="W14" s="12">
        <v>44287</v>
      </c>
      <c r="X14" s="16" t="s">
        <v>56</v>
      </c>
      <c r="Y14" s="11"/>
      <c r="Z14" s="11"/>
      <c r="AA14" s="11"/>
      <c r="AB14" s="11"/>
      <c r="AC14" s="11"/>
      <c r="AD14" s="12">
        <v>44352</v>
      </c>
      <c r="AE14" s="11" t="s">
        <v>104</v>
      </c>
      <c r="AF14" s="11" t="s">
        <v>65</v>
      </c>
      <c r="AG14" s="20">
        <v>44348</v>
      </c>
      <c r="AH14" t="s">
        <v>133</v>
      </c>
      <c r="AI14" s="21" t="str">
        <f t="shared" si="0"/>
        <v>NA</v>
      </c>
      <c r="AJ14">
        <f t="shared" si="1"/>
        <v>0</v>
      </c>
      <c r="AK14">
        <f t="shared" si="2"/>
        <v>18</v>
      </c>
      <c r="AL14" t="str">
        <f t="shared" si="3"/>
        <v>NA</v>
      </c>
    </row>
    <row r="15" spans="1:38">
      <c r="A15" s="10">
        <v>358</v>
      </c>
      <c r="B15" s="11" t="s">
        <v>96</v>
      </c>
      <c r="C15" s="11" t="s">
        <v>39</v>
      </c>
      <c r="D15" s="11" t="s">
        <v>40</v>
      </c>
      <c r="E15" s="11" t="s">
        <v>41</v>
      </c>
      <c r="F15" s="11" t="s">
        <v>42</v>
      </c>
      <c r="G15" s="12">
        <v>44269</v>
      </c>
      <c r="H15" s="11" t="s">
        <v>43</v>
      </c>
      <c r="I15" s="11" t="s">
        <v>57</v>
      </c>
      <c r="J15" s="10" t="s">
        <v>45</v>
      </c>
      <c r="K15" s="11" t="s">
        <v>46</v>
      </c>
      <c r="L15" s="11" t="s">
        <v>105</v>
      </c>
      <c r="M15" s="11" t="s">
        <v>106</v>
      </c>
      <c r="N15" s="11">
        <v>9603929015</v>
      </c>
      <c r="O15" s="13" t="s">
        <v>107</v>
      </c>
      <c r="P15" s="11">
        <v>5</v>
      </c>
      <c r="Q15" s="11">
        <v>60</v>
      </c>
      <c r="R15" s="11">
        <v>1020000</v>
      </c>
      <c r="S15" s="11">
        <v>1250000</v>
      </c>
      <c r="T15" s="11">
        <v>87500</v>
      </c>
      <c r="U15" s="11" t="s">
        <v>50</v>
      </c>
      <c r="V15" s="12">
        <v>44269</v>
      </c>
      <c r="W15" s="12">
        <v>44287</v>
      </c>
      <c r="X15" s="16" t="s">
        <v>56</v>
      </c>
      <c r="Y15" s="11"/>
      <c r="Z15" s="12">
        <v>44316</v>
      </c>
      <c r="AA15" s="11"/>
      <c r="AB15" s="11"/>
      <c r="AC15" s="11"/>
      <c r="AD15" s="11"/>
      <c r="AE15" s="11" t="s">
        <v>108</v>
      </c>
      <c r="AF15" s="11" t="s">
        <v>65</v>
      </c>
      <c r="AG15" s="20">
        <v>44347</v>
      </c>
      <c r="AH15" t="s">
        <v>133</v>
      </c>
      <c r="AI15" s="21" t="str">
        <f t="shared" si="0"/>
        <v>NA</v>
      </c>
      <c r="AJ15">
        <f t="shared" si="1"/>
        <v>0</v>
      </c>
      <c r="AK15">
        <f t="shared" si="2"/>
        <v>18</v>
      </c>
      <c r="AL15" t="str">
        <f t="shared" si="3"/>
        <v>NA</v>
      </c>
    </row>
    <row r="16" spans="1:38">
      <c r="A16" s="10">
        <v>362</v>
      </c>
      <c r="B16" s="11" t="s">
        <v>38</v>
      </c>
      <c r="C16" s="11" t="s">
        <v>39</v>
      </c>
      <c r="D16" s="11" t="s">
        <v>40</v>
      </c>
      <c r="E16" s="11" t="s">
        <v>41</v>
      </c>
      <c r="F16" s="10" t="s">
        <v>42</v>
      </c>
      <c r="G16" s="12">
        <v>44263</v>
      </c>
      <c r="H16" s="11" t="s">
        <v>43</v>
      </c>
      <c r="I16" s="11" t="s">
        <v>109</v>
      </c>
      <c r="J16" s="10" t="s">
        <v>45</v>
      </c>
      <c r="K16" s="11" t="s">
        <v>46</v>
      </c>
      <c r="L16" s="11" t="s">
        <v>110</v>
      </c>
      <c r="M16" s="11" t="s">
        <v>48</v>
      </c>
      <c r="N16" s="11">
        <v>9999189194</v>
      </c>
      <c r="O16" s="13" t="s">
        <v>111</v>
      </c>
      <c r="P16" s="11">
        <v>3</v>
      </c>
      <c r="Q16" s="11">
        <v>60</v>
      </c>
      <c r="R16" s="11">
        <v>536000</v>
      </c>
      <c r="S16" s="11"/>
      <c r="T16" s="11"/>
      <c r="U16" s="11" t="s">
        <v>50</v>
      </c>
      <c r="V16" s="12">
        <v>44271</v>
      </c>
      <c r="W16" s="11"/>
      <c r="X16" s="14" t="s">
        <v>133</v>
      </c>
      <c r="Y16" s="11"/>
      <c r="Z16" s="11"/>
      <c r="AA16" s="11"/>
      <c r="AB16" s="11"/>
      <c r="AC16" s="11"/>
      <c r="AD16" s="11"/>
      <c r="AE16" s="18" t="s">
        <v>112</v>
      </c>
      <c r="AF16" s="11"/>
      <c r="AG16" s="11"/>
      <c r="AI16" s="21" t="b">
        <f t="shared" si="0"/>
        <v>0</v>
      </c>
      <c r="AJ16">
        <f t="shared" si="1"/>
        <v>8</v>
      </c>
      <c r="AK16" t="str">
        <f t="shared" si="2"/>
        <v>NA</v>
      </c>
      <c r="AL16" t="s">
        <v>140</v>
      </c>
    </row>
    <row r="17" spans="1:38">
      <c r="A17" s="10">
        <v>366</v>
      </c>
      <c r="B17" s="11" t="s">
        <v>84</v>
      </c>
      <c r="C17" s="11" t="s">
        <v>39</v>
      </c>
      <c r="D17" s="11" t="s">
        <v>40</v>
      </c>
      <c r="E17" s="11" t="s">
        <v>41</v>
      </c>
      <c r="F17" s="10" t="s">
        <v>42</v>
      </c>
      <c r="G17" s="12">
        <v>44266</v>
      </c>
      <c r="H17" s="11" t="s">
        <v>43</v>
      </c>
      <c r="I17" s="11" t="s">
        <v>57</v>
      </c>
      <c r="J17" s="10" t="s">
        <v>45</v>
      </c>
      <c r="K17" s="11" t="s">
        <v>46</v>
      </c>
      <c r="L17" s="11" t="s">
        <v>113</v>
      </c>
      <c r="M17" s="11" t="s">
        <v>114</v>
      </c>
      <c r="N17" s="11">
        <v>7997424239</v>
      </c>
      <c r="O17" s="13" t="s">
        <v>115</v>
      </c>
      <c r="P17" s="11">
        <v>5.6</v>
      </c>
      <c r="Q17" s="11">
        <v>30</v>
      </c>
      <c r="R17" s="11">
        <v>980000</v>
      </c>
      <c r="S17" s="11">
        <v>1250000</v>
      </c>
      <c r="T17" s="11">
        <v>87500</v>
      </c>
      <c r="U17" s="11" t="s">
        <v>50</v>
      </c>
      <c r="V17" s="12">
        <v>44272</v>
      </c>
      <c r="W17" s="12">
        <v>44286</v>
      </c>
      <c r="X17" s="16" t="s">
        <v>56</v>
      </c>
      <c r="Y17" s="12">
        <v>44287</v>
      </c>
      <c r="Z17" s="12">
        <v>44286</v>
      </c>
      <c r="AA17" s="11"/>
      <c r="AB17" s="12">
        <v>44286</v>
      </c>
      <c r="AC17" s="12">
        <v>44286</v>
      </c>
      <c r="AD17" s="12">
        <v>44314</v>
      </c>
      <c r="AE17" s="11" t="s">
        <v>116</v>
      </c>
      <c r="AF17" s="11"/>
      <c r="AG17" s="20">
        <v>44319</v>
      </c>
      <c r="AH17" t="s">
        <v>138</v>
      </c>
      <c r="AI17" s="21">
        <f t="shared" si="0"/>
        <v>44319</v>
      </c>
      <c r="AJ17">
        <f t="shared" si="1"/>
        <v>6</v>
      </c>
      <c r="AK17">
        <f t="shared" si="2"/>
        <v>14</v>
      </c>
      <c r="AL17">
        <f t="shared" si="3"/>
        <v>33</v>
      </c>
    </row>
    <row r="18" spans="1:38">
      <c r="A18" s="10">
        <v>367</v>
      </c>
      <c r="B18" s="11" t="s">
        <v>96</v>
      </c>
      <c r="C18" s="11" t="s">
        <v>39</v>
      </c>
      <c r="D18" s="11" t="s">
        <v>40</v>
      </c>
      <c r="E18" s="11" t="s">
        <v>41</v>
      </c>
      <c r="F18" s="10" t="s">
        <v>42</v>
      </c>
      <c r="G18" s="12">
        <v>44266</v>
      </c>
      <c r="H18" s="11" t="s">
        <v>43</v>
      </c>
      <c r="I18" s="11" t="s">
        <v>57</v>
      </c>
      <c r="J18" s="10" t="s">
        <v>45</v>
      </c>
      <c r="K18" s="11" t="s">
        <v>46</v>
      </c>
      <c r="L18" s="11" t="s">
        <v>117</v>
      </c>
      <c r="M18" s="11" t="s">
        <v>118</v>
      </c>
      <c r="N18" s="11">
        <v>8129585487</v>
      </c>
      <c r="O18" s="13" t="s">
        <v>119</v>
      </c>
      <c r="P18" s="11">
        <v>3</v>
      </c>
      <c r="Q18" s="11">
        <v>60</v>
      </c>
      <c r="R18" s="11">
        <v>500000</v>
      </c>
      <c r="S18" s="11"/>
      <c r="T18" s="11"/>
      <c r="U18" s="11" t="s">
        <v>50</v>
      </c>
      <c r="V18" s="12">
        <v>44272</v>
      </c>
      <c r="W18" s="11"/>
      <c r="X18" s="14" t="s">
        <v>133</v>
      </c>
      <c r="Y18" s="11"/>
      <c r="Z18" s="11"/>
      <c r="AA18" s="11"/>
      <c r="AB18" s="11"/>
      <c r="AC18" s="11"/>
      <c r="AD18" s="11"/>
      <c r="AE18" s="11" t="s">
        <v>120</v>
      </c>
      <c r="AF18" s="11" t="s">
        <v>121</v>
      </c>
      <c r="AG18" s="11"/>
      <c r="AI18" s="21" t="b">
        <f t="shared" si="0"/>
        <v>0</v>
      </c>
      <c r="AJ18">
        <f t="shared" si="1"/>
        <v>6</v>
      </c>
      <c r="AK18" t="s">
        <v>140</v>
      </c>
      <c r="AL18">
        <f t="shared" si="3"/>
        <v>0</v>
      </c>
    </row>
    <row r="19" spans="1:38">
      <c r="A19" s="10">
        <v>392</v>
      </c>
      <c r="B19" s="11" t="s">
        <v>122</v>
      </c>
      <c r="C19" s="11" t="s">
        <v>123</v>
      </c>
      <c r="D19" s="11" t="s">
        <v>40</v>
      </c>
      <c r="E19" s="11" t="s">
        <v>124</v>
      </c>
      <c r="F19" s="11" t="s">
        <v>42</v>
      </c>
      <c r="G19" s="12">
        <v>44272</v>
      </c>
      <c r="H19" s="11" t="s">
        <v>125</v>
      </c>
      <c r="I19" s="11" t="s">
        <v>126</v>
      </c>
      <c r="J19" s="10" t="s">
        <v>127</v>
      </c>
      <c r="K19" s="11" t="s">
        <v>128</v>
      </c>
      <c r="L19" s="11" t="s">
        <v>129</v>
      </c>
      <c r="M19" s="11" t="s">
        <v>130</v>
      </c>
      <c r="N19" s="11">
        <v>9170000000</v>
      </c>
      <c r="O19" s="13" t="s">
        <v>131</v>
      </c>
      <c r="P19" s="11">
        <v>1</v>
      </c>
      <c r="Q19" s="11">
        <v>25</v>
      </c>
      <c r="R19" s="11">
        <v>275000</v>
      </c>
      <c r="S19" s="11">
        <v>400000</v>
      </c>
      <c r="T19" s="11">
        <v>28000</v>
      </c>
      <c r="U19" s="11" t="s">
        <v>132</v>
      </c>
      <c r="V19" s="12">
        <v>44280</v>
      </c>
      <c r="W19" s="12">
        <v>44286</v>
      </c>
      <c r="X19" s="16" t="s">
        <v>56</v>
      </c>
      <c r="Y19" s="12">
        <v>44286</v>
      </c>
      <c r="Z19" s="12">
        <v>44286</v>
      </c>
      <c r="AA19" s="11"/>
      <c r="AB19" s="12">
        <v>44286</v>
      </c>
      <c r="AC19" s="12">
        <v>44286</v>
      </c>
      <c r="AD19" s="12">
        <v>44309</v>
      </c>
      <c r="AE19" s="19"/>
      <c r="AF19" s="11"/>
      <c r="AG19" s="20">
        <v>44312</v>
      </c>
      <c r="AH19" t="s">
        <v>138</v>
      </c>
      <c r="AI19" s="21">
        <f>IF(AH19="Negative Conversion","NA",(IF(AH19="Pending Conversion","NA",(IF(AH19="Positive Conversion", AG19)))))</f>
        <v>44312</v>
      </c>
      <c r="AJ19">
        <f t="shared" si="1"/>
        <v>8</v>
      </c>
      <c r="AK19">
        <f t="shared" si="2"/>
        <v>6</v>
      </c>
      <c r="AL19">
        <f t="shared" si="3"/>
        <v>26</v>
      </c>
    </row>
  </sheetData>
  <autoFilter ref="AH1:AH19" xr:uid="{030F9B46-E816-40C4-AC44-AE567D428F28}"/>
  <hyperlinks>
    <hyperlink ref="O2" r:id="rId1" display="mailto:TANYALUCKY123@GMAIL.COM" xr:uid="{1B1B018E-4E95-4E10-AB85-1EAE80119894}"/>
    <hyperlink ref="O3" r:id="rId2" display="mailto:nikitarashi3@gmail.com" xr:uid="{2AA9526C-0CEC-4B33-A63B-2C6FB872CCEC}"/>
    <hyperlink ref="O4" r:id="rId3" display="mailto:CONTACTME.KD@GMAIL.COM" xr:uid="{ABC201A2-79D2-463F-8F07-763EA51F3187}"/>
    <hyperlink ref="O5" r:id="rId4" display="mailto:tushar.rao2@gmail.com" xr:uid="{F174C0F9-0534-4713-AC37-006A4551892F}"/>
    <hyperlink ref="O6" r:id="rId5" display="mailto:himagireswar.m@gmail.com" xr:uid="{BB819724-7A53-4B2A-AA47-601E688406C5}"/>
    <hyperlink ref="O7" r:id="rId6" display="mailto:prateekranjan@outlook.in" xr:uid="{2608A1EE-171B-4F7C-9296-F54481D5BAEA}"/>
    <hyperlink ref="O8" r:id="rId7" display="mailto:dichinsunder@gmail.com" xr:uid="{0494BC00-ABF8-47D3-91A8-5F0F58CD3C7A}"/>
    <hyperlink ref="O9" r:id="rId8" display="mailto:vijaymummidi@gmail.com" xr:uid="{4046C8DD-B2A7-4935-BEA6-A7408BF9D7C0}"/>
    <hyperlink ref="O10" r:id="rId9" display="mailto:kumarshreya94@gmail.com" xr:uid="{8C2C171A-D6E4-4059-8C84-2F2F3DAE2EEC}"/>
    <hyperlink ref="O11" r:id="rId10" display="mailto:shreya.v1995@gmail.com" xr:uid="{3F6D0F30-BBA4-41CF-9C35-AFC6E52198AF}"/>
    <hyperlink ref="O12" r:id="rId11" display="mailto:er.pratyush007@gmail.com" xr:uid="{54FF38AF-F5B4-47B8-8AC8-32278D269EF6}"/>
    <hyperlink ref="O13" r:id="rId12" display="mailto:asimshafi24@gmail.com" xr:uid="{0BAA22C0-7AE8-46B8-9F97-91F316F0D120}"/>
    <hyperlink ref="O14" r:id="rId13" display="mailto:basawaraj.098@gmail.com" xr:uid="{98A51F75-CAFB-43F8-84F8-B9DF51459B48}"/>
    <hyperlink ref="O15" r:id="rId14" display="mailto:sushmitaswain3@gmail.com" xr:uid="{CC838101-8E92-418D-9BDC-D5CB5DB5CC48}"/>
    <hyperlink ref="O16" r:id="rId15" display="mailto:sj247535@gmail.com" xr:uid="{E4417E93-52FD-4861-AA2B-34EB77EC8DC0}"/>
    <hyperlink ref="O17" r:id="rId16" display="mailto:anjaneyalureddy718@gmail.com" xr:uid="{33AC5D19-566F-44B8-BB71-F66E30CE23FC}"/>
    <hyperlink ref="O18" r:id="rId17" display="mailto:harithamenon07@gmail.com" xr:uid="{FEE89A2B-2F8D-4DA6-9DFF-AA9E6B81A99F}"/>
    <hyperlink ref="O19" r:id="rId18" display="mailto:nikhilkalwani@hotmail.com" xr:uid="{3217DF34-344F-42E6-8386-5164BCCD15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2021-06-16T08:53:59Z</dcterms:created>
  <dcterms:modified xsi:type="dcterms:W3CDTF">2021-06-17T06:44:59Z</dcterms:modified>
</cp:coreProperties>
</file>