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5659CDF-248E-4A7D-99A5-4EEEE8248124}" xr6:coauthVersionLast="47" xr6:coauthVersionMax="47" xr10:uidLastSave="{00000000-0000-0000-0000-000000000000}"/>
  <bookViews>
    <workbookView xWindow="-120" yWindow="-120" windowWidth="20730" windowHeight="11160" xr2:uid="{903C44B8-D611-4045-A1BE-D8EEB43D48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1" l="1"/>
  <c r="AR6" i="1"/>
  <c r="AQ5" i="1"/>
  <c r="AQ6" i="1"/>
  <c r="AQ7" i="1"/>
  <c r="AP3" i="1"/>
  <c r="AP4" i="1"/>
  <c r="AP5" i="1"/>
  <c r="AP6" i="1"/>
  <c r="AP7" i="1"/>
  <c r="AP8" i="1"/>
  <c r="AP2" i="1"/>
  <c r="AO5" i="1"/>
  <c r="AO6" i="1"/>
  <c r="AO7" i="1"/>
  <c r="AR7" i="1" s="1"/>
  <c r="AN5" i="1"/>
  <c r="AN6" i="1"/>
  <c r="AN7" i="1"/>
</calcChain>
</file>

<file path=xl/sharedStrings.xml><?xml version="1.0" encoding="utf-8"?>
<sst xmlns="http://schemas.openxmlformats.org/spreadsheetml/2006/main" count="183" uniqueCount="116">
  <si>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</si>
  <si>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</si>
  <si>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</si>
  <si>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</si>
  <si>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</si>
  <si>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</si>
  <si>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</si>
  <si>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</si>
  <si>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</si>
  <si>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</si>
  <si>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</si>
  <si>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</si>
  <si>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</si>
  <si>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</si>
  <si>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</si>
  <si>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</si>
  <si>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</si>
  <si>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</si>
  <si>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</si>
  <si>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</si>
  <si>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</si>
  <si>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</si>
  <si>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</si>
  <si>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</si>
  <si>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</si>
  <si>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</si>
  <si>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</si>
  <si>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</si>
  <si>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</si>
  <si>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</si>
  <si>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</si>
  <si>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</si>
  <si>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</si>
  <si>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</si>
  <si>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</si>
  <si>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Grant Thornton</t>
  </si>
  <si>
    <t>Naukri</t>
  </si>
  <si>
    <t>Offered</t>
  </si>
  <si>
    <t>Jayan</t>
  </si>
  <si>
    <t>VAPT</t>
  </si>
  <si>
    <t>Mumbai</t>
  </si>
  <si>
    <t>Akanksha</t>
  </si>
  <si>
    <t>IT Infra</t>
  </si>
  <si>
    <t>Parineet</t>
  </si>
  <si>
    <t>Navi Mumbai</t>
  </si>
  <si>
    <t>Negative Conversion</t>
  </si>
  <si>
    <t>Positive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</si>
  <si>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</si>
  <si>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</si>
  <si>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</si>
  <si>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</si>
  <si>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</si>
  <si>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</si>
  <si>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</si>
  <si>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</si>
  <si>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Anupriya</t>
  </si>
  <si>
    <t>SailPoint</t>
  </si>
  <si>
    <t>IAM SailPoint</t>
  </si>
  <si>
    <t>Yellanki Naga Sai Srinivasa Vihari</t>
  </si>
  <si>
    <t>Thomson Reuters</t>
  </si>
  <si>
    <t>vihariyellanki@gmail.com</t>
  </si>
  <si>
    <t>Junior</t>
  </si>
  <si>
    <t>pending</t>
  </si>
  <si>
    <t>Red</t>
  </si>
  <si>
    <t xml:space="preserve">Anupriya / 6-may </t>
  </si>
  <si>
    <t>Priya</t>
  </si>
  <si>
    <t>VAPT-C</t>
  </si>
  <si>
    <t>Biswajit Mishra</t>
  </si>
  <si>
    <t>Threatsys Technologies </t>
  </si>
  <si>
    <t>biswajitmishra92@gmail.com</t>
  </si>
  <si>
    <t>Pending</t>
  </si>
  <si>
    <t>Fitment issue, client dropped him.</t>
  </si>
  <si>
    <t>Akanksha/ 30-Apr/ Negative</t>
  </si>
  <si>
    <t>Prashant</t>
  </si>
  <si>
    <t>Cyber Security Consultant</t>
  </si>
  <si>
    <t>Salman Sayed</t>
  </si>
  <si>
    <t xml:space="preserve">BDO </t>
  </si>
  <si>
    <t> slmnsd552@gmail.com</t>
  </si>
  <si>
    <t>Completed</t>
  </si>
  <si>
    <t>Candidature has been dropped due to no response from candidate after much or calls and messages, candidate is not interested.</t>
  </si>
  <si>
    <t xml:space="preserve">prashant / 24-may-21 </t>
  </si>
  <si>
    <t>IT-Infra</t>
  </si>
  <si>
    <t>Krisna Yadav</t>
  </si>
  <si>
    <t>MITS Global Consulting</t>
  </si>
  <si>
    <t>kisna1993yadav@gmail.com</t>
  </si>
  <si>
    <t>Passed</t>
  </si>
  <si>
    <t>Green</t>
  </si>
  <si>
    <t xml:space="preserve">Anupriya / 10-May-21 </t>
  </si>
  <si>
    <t>LinkdIn</t>
  </si>
  <si>
    <t>Swapnil gargote</t>
  </si>
  <si>
    <t xml:space="preserve">Network intelligence </t>
  </si>
  <si>
    <t>ssg8692@gmail.com</t>
  </si>
  <si>
    <t>Resignation Accepted</t>
  </si>
  <si>
    <t>Candidate not joining  got offer from Infosys of 10 CTC ( 9 LPA fixed + 1 Lakh joining bonus) , talked with GT client Jayan to match CTC, but client declined and so as candidate due to less CTC</t>
  </si>
  <si>
    <t>Yellow</t>
  </si>
  <si>
    <t xml:space="preserve">Prashant / 28-jun </t>
  </si>
  <si>
    <t>Rishita </t>
  </si>
  <si>
    <t>Joylin</t>
  </si>
  <si>
    <t>Finacial Due Diligence </t>
  </si>
  <si>
    <r>
      <t>Consultant, Growth Advisory, Financial Due Diligence</t>
    </r>
    <r>
      <rPr>
        <sz val="10"/>
        <color rgb="FF000000"/>
        <rFont val="Calibri"/>
        <family val="2"/>
        <charset val="1"/>
        <scheme val="minor"/>
      </rPr>
      <t> </t>
    </r>
  </si>
  <si>
    <t>Non-Tech</t>
  </si>
  <si>
    <t> Chennai</t>
  </si>
  <si>
    <t>Ramarathnam Chandrasekaran</t>
  </si>
  <si>
    <r>
      <t>R.Janakiraman and Company</t>
    </r>
    <r>
      <rPr>
        <sz val="10"/>
        <color rgb="FF000000"/>
        <rFont val="Calibri"/>
        <family val="2"/>
        <charset val="1"/>
        <scheme val="minor"/>
      </rPr>
      <t> </t>
    </r>
  </si>
  <si>
    <r>
      <t> </t>
    </r>
    <r>
      <rPr>
        <sz val="10"/>
        <color rgb="FF535252"/>
        <rFont val="Roboto"/>
        <charset val="1"/>
      </rPr>
      <t>9566062563</t>
    </r>
  </si>
  <si>
    <t> ramarathnam.2204@gmail.com</t>
  </si>
  <si>
    <t>Rishita/14-Jun</t>
  </si>
  <si>
    <t>Consultant-VAPT</t>
  </si>
  <si>
    <t>Pune</t>
  </si>
  <si>
    <t>Mukesh Kawatghare</t>
  </si>
  <si>
    <t xml:space="preserve"> KCyber Experts </t>
  </si>
  <si>
    <t>parthkawatghare@gmail.com</t>
  </si>
  <si>
    <t>negative Conversion</t>
  </si>
  <si>
    <t>Rejected by client after sending selection confirmation.</t>
  </si>
  <si>
    <t xml:space="preserve">Akanksha/ 1-Jul 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</si>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</sst>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 yyyy;@"/>
    <numFmt numFmtId="165" formatCode="0.0000"/>
    <numFmt numFmtId="166" formatCode="m/d;@"/>
  </numFmts>
  <fonts count="16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0"/>
      <color rgb="FF535252"/>
      <name val="Roboto"/>
      <charset val="1"/>
    </font>
  </fonts>
  <fills count="14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/>
    <xf numFmtId="0" fontId="8" fillId="9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3" fillId="0" borderId="5" xfId="0" applyFont="1" applyBorder="1"/>
    <xf numFmtId="0" fontId="11" fillId="4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lmnsd552@gmail.com" TargetMode="External"/><Relationship Id="rId7" Type="http://schemas.openxmlformats.org/officeDocument/2006/relationships/hyperlink" Target="mailto:parthkawatghare@gmail.com" TargetMode="External"/><Relationship Id="rId2" Type="http://schemas.openxmlformats.org/officeDocument/2006/relationships/hyperlink" Target="mailto:biswajitmishra92@gmail.com" TargetMode="External"/><Relationship Id="rId1" Type="http://schemas.openxmlformats.org/officeDocument/2006/relationships/hyperlink" Target="mailto:vihariyellanki@gmail.com" TargetMode="External"/><Relationship Id="rId6" Type="http://schemas.openxmlformats.org/officeDocument/2006/relationships/hyperlink" Target="mailto:ramarathnam.2204@gmail.com" TargetMode="External"/><Relationship Id="rId5" Type="http://schemas.openxmlformats.org/officeDocument/2006/relationships/hyperlink" Target="mailto:ssg8692@gmail.com" TargetMode="External"/><Relationship Id="rId4" Type="http://schemas.openxmlformats.org/officeDocument/2006/relationships/hyperlink" Target="mailto:kisna1993yada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CDF9-8C8B-4E34-9E51-8E5D8710C44A}">
  <dimension ref="A1:AR8"/>
  <sheetViews>
    <sheetView tabSelected="1" workbookViewId="0">
      <selection activeCell="O9" sqref="O9"/>
    </sheetView>
  </sheetViews>
  <sheetFormatPr defaultRowHeight="15"/>
  <cols>
    <col min="7" max="7" width="13.7109375" customWidth="1"/>
    <col min="12" max="12" width="8.7109375" style="42" customWidth="1"/>
    <col min="13" max="13" width="8.42578125" customWidth="1"/>
    <col min="14" max="14" width="19.42578125" customWidth="1"/>
    <col min="16" max="16" width="16.28515625" customWidth="1"/>
    <col min="17" max="17" width="12.7109375" customWidth="1"/>
    <col min="22" max="22" width="13.42578125" customWidth="1"/>
    <col min="24" max="24" width="14" customWidth="1"/>
    <col min="25" max="25" width="14.5703125" customWidth="1"/>
    <col min="27" max="27" width="10.85546875" customWidth="1"/>
    <col min="28" max="28" width="13.140625" customWidth="1"/>
    <col min="29" max="30" width="11.5703125" customWidth="1"/>
    <col min="31" max="31" width="10.85546875" customWidth="1"/>
    <col min="33" max="33" width="10.140625" bestFit="1" customWidth="1"/>
    <col min="34" max="34" width="11" customWidth="1"/>
    <col min="35" max="35" width="10.42578125" bestFit="1" customWidth="1"/>
    <col min="37" max="37" width="10.140625" bestFit="1" customWidth="1"/>
    <col min="40" max="40" width="11" customWidth="1"/>
    <col min="41" max="41" width="10.5703125" customWidth="1"/>
  </cols>
  <sheetData>
    <row r="1" spans="1:44" ht="25.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48</v>
      </c>
      <c r="M1" s="13" t="s">
        <v>49</v>
      </c>
      <c r="N1" s="1" t="s">
        <v>10</v>
      </c>
      <c r="O1" s="1" t="s">
        <v>50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51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52</v>
      </c>
      <c r="AF1" s="1" t="s">
        <v>53</v>
      </c>
      <c r="AG1" s="1" t="s">
        <v>25</v>
      </c>
      <c r="AH1" s="15" t="s">
        <v>26</v>
      </c>
      <c r="AI1" s="16" t="s">
        <v>27</v>
      </c>
      <c r="AJ1" s="17" t="s">
        <v>28</v>
      </c>
      <c r="AK1" s="18" t="s">
        <v>29</v>
      </c>
      <c r="AL1" s="19" t="s">
        <v>30</v>
      </c>
      <c r="AM1" s="20" t="s">
        <v>54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27</v>
      </c>
      <c r="B2" s="7" t="s">
        <v>55</v>
      </c>
      <c r="C2" s="7" t="s">
        <v>41</v>
      </c>
      <c r="D2" s="7" t="s">
        <v>35</v>
      </c>
      <c r="E2" s="7" t="s">
        <v>38</v>
      </c>
      <c r="F2" s="21" t="s">
        <v>36</v>
      </c>
      <c r="G2" s="11">
        <v>44279</v>
      </c>
      <c r="H2" s="7" t="s">
        <v>56</v>
      </c>
      <c r="I2" s="7" t="s">
        <v>57</v>
      </c>
      <c r="J2" s="6" t="s">
        <v>42</v>
      </c>
      <c r="K2" s="7" t="s">
        <v>40</v>
      </c>
      <c r="L2" s="42">
        <v>19.076000000000001</v>
      </c>
      <c r="M2">
        <v>72.877700000000004</v>
      </c>
      <c r="N2" s="7" t="s">
        <v>58</v>
      </c>
      <c r="O2" t="s">
        <v>115</v>
      </c>
      <c r="P2" s="22" t="s">
        <v>59</v>
      </c>
      <c r="Q2" s="7">
        <v>9346377638</v>
      </c>
      <c r="R2" s="9" t="s">
        <v>60</v>
      </c>
      <c r="S2" s="7">
        <v>2.6</v>
      </c>
      <c r="T2" s="7">
        <v>9</v>
      </c>
      <c r="U2" s="7">
        <v>480000</v>
      </c>
      <c r="V2" s="21"/>
      <c r="W2" s="21">
        <v>0</v>
      </c>
      <c r="X2" s="21" t="s">
        <v>61</v>
      </c>
      <c r="Y2" s="8">
        <v>44295</v>
      </c>
      <c r="Z2" s="21" t="s">
        <v>62</v>
      </c>
      <c r="AA2" s="7"/>
      <c r="AB2" s="21"/>
      <c r="AC2" s="24" t="s">
        <v>45</v>
      </c>
      <c r="AD2" s="21"/>
      <c r="AE2" s="21"/>
      <c r="AF2" s="25">
        <v>44413</v>
      </c>
      <c r="AG2" s="21"/>
      <c r="AH2" s="26">
        <v>44302</v>
      </c>
      <c r="AI2" s="27"/>
      <c r="AJ2" s="28" t="s">
        <v>63</v>
      </c>
      <c r="AK2" s="7"/>
      <c r="AL2" s="25"/>
      <c r="AM2" s="29" t="s">
        <v>64</v>
      </c>
      <c r="AP2">
        <f>Y2-G2</f>
        <v>16</v>
      </c>
    </row>
    <row r="3" spans="1:44">
      <c r="A3" s="21">
        <v>53</v>
      </c>
      <c r="B3" s="7" t="s">
        <v>65</v>
      </c>
      <c r="C3" s="7" t="s">
        <v>41</v>
      </c>
      <c r="D3" s="7" t="s">
        <v>35</v>
      </c>
      <c r="E3" s="7" t="s">
        <v>38</v>
      </c>
      <c r="F3" s="21" t="s">
        <v>36</v>
      </c>
      <c r="G3" s="8">
        <v>44281</v>
      </c>
      <c r="H3" s="7" t="s">
        <v>39</v>
      </c>
      <c r="I3" s="7" t="s">
        <v>66</v>
      </c>
      <c r="J3" s="6" t="s">
        <v>42</v>
      </c>
      <c r="K3" s="6" t="s">
        <v>44</v>
      </c>
      <c r="L3" s="42">
        <v>19.076000000000001</v>
      </c>
      <c r="M3">
        <v>72.877700000000004</v>
      </c>
      <c r="N3" s="7" t="s">
        <v>67</v>
      </c>
      <c r="O3" t="s">
        <v>115</v>
      </c>
      <c r="P3" s="7" t="s">
        <v>68</v>
      </c>
      <c r="Q3" s="22">
        <v>9853005566</v>
      </c>
      <c r="R3" s="9" t="s">
        <v>69</v>
      </c>
      <c r="S3" s="7">
        <v>4.0999999999999996</v>
      </c>
      <c r="T3" s="7">
        <v>30</v>
      </c>
      <c r="U3" s="7">
        <v>460000</v>
      </c>
      <c r="V3" s="21"/>
      <c r="W3" s="21">
        <v>0</v>
      </c>
      <c r="X3" s="21" t="s">
        <v>61</v>
      </c>
      <c r="Y3" s="8">
        <v>44306</v>
      </c>
      <c r="Z3" s="21" t="s">
        <v>70</v>
      </c>
      <c r="AA3" s="7"/>
      <c r="AB3" s="21"/>
      <c r="AC3" s="24" t="s">
        <v>45</v>
      </c>
      <c r="AD3" s="21"/>
      <c r="AE3" s="21"/>
      <c r="AF3" s="25">
        <v>44413</v>
      </c>
      <c r="AG3" s="21"/>
      <c r="AH3" s="12"/>
      <c r="AI3" s="30" t="s">
        <v>71</v>
      </c>
      <c r="AJ3" s="28" t="s">
        <v>63</v>
      </c>
      <c r="AK3" s="7"/>
      <c r="AL3" s="31"/>
      <c r="AM3" s="30" t="s">
        <v>72</v>
      </c>
      <c r="AP3">
        <f t="shared" ref="AP3:AP8" si="0">Y3-G3</f>
        <v>25</v>
      </c>
    </row>
    <row r="4" spans="1:44">
      <c r="A4" s="21">
        <v>58</v>
      </c>
      <c r="B4" s="7" t="s">
        <v>73</v>
      </c>
      <c r="C4" s="7" t="s">
        <v>41</v>
      </c>
      <c r="D4" s="7" t="s">
        <v>35</v>
      </c>
      <c r="E4" s="7" t="s">
        <v>38</v>
      </c>
      <c r="F4" s="21" t="s">
        <v>36</v>
      </c>
      <c r="G4" s="8">
        <v>44285</v>
      </c>
      <c r="H4" s="7" t="s">
        <v>39</v>
      </c>
      <c r="I4" s="7" t="s">
        <v>74</v>
      </c>
      <c r="J4" s="6" t="s">
        <v>42</v>
      </c>
      <c r="K4" s="6" t="s">
        <v>44</v>
      </c>
      <c r="L4" s="42">
        <v>19.076000000000001</v>
      </c>
      <c r="M4">
        <v>72.877700000000004</v>
      </c>
      <c r="N4" s="7" t="s">
        <v>75</v>
      </c>
      <c r="O4" t="s">
        <v>115</v>
      </c>
      <c r="P4" s="7" t="s">
        <v>76</v>
      </c>
      <c r="Q4" s="22">
        <v>9167666115</v>
      </c>
      <c r="R4" s="9" t="s">
        <v>77</v>
      </c>
      <c r="S4" s="7">
        <v>3.5</v>
      </c>
      <c r="T4" s="7">
        <v>60</v>
      </c>
      <c r="U4" s="7">
        <v>800000</v>
      </c>
      <c r="V4" s="21"/>
      <c r="W4" s="21">
        <v>0</v>
      </c>
      <c r="X4" s="21" t="s">
        <v>61</v>
      </c>
      <c r="Y4" s="8">
        <v>44306</v>
      </c>
      <c r="Z4" s="21" t="s">
        <v>78</v>
      </c>
      <c r="AA4" s="7"/>
      <c r="AB4" s="21"/>
      <c r="AC4" s="24" t="s">
        <v>45</v>
      </c>
      <c r="AD4" s="21"/>
      <c r="AE4" s="21"/>
      <c r="AF4" s="25">
        <v>44413</v>
      </c>
      <c r="AG4" s="21"/>
      <c r="AH4" s="32"/>
      <c r="AI4" s="27" t="s">
        <v>79</v>
      </c>
      <c r="AJ4" s="28" t="s">
        <v>63</v>
      </c>
      <c r="AK4" s="7"/>
      <c r="AL4" s="31"/>
      <c r="AM4" s="30" t="s">
        <v>80</v>
      </c>
      <c r="AP4">
        <f t="shared" si="0"/>
        <v>21</v>
      </c>
    </row>
    <row r="5" spans="1:44">
      <c r="A5" s="21">
        <v>92</v>
      </c>
      <c r="B5" s="7" t="s">
        <v>55</v>
      </c>
      <c r="C5" s="7" t="s">
        <v>41</v>
      </c>
      <c r="D5" s="7" t="s">
        <v>35</v>
      </c>
      <c r="E5" s="7" t="s">
        <v>38</v>
      </c>
      <c r="F5" s="21" t="s">
        <v>36</v>
      </c>
      <c r="G5" s="8">
        <v>44285</v>
      </c>
      <c r="H5" s="7" t="s">
        <v>39</v>
      </c>
      <c r="I5" s="7" t="s">
        <v>39</v>
      </c>
      <c r="J5" s="6" t="s">
        <v>81</v>
      </c>
      <c r="K5" s="6" t="s">
        <v>40</v>
      </c>
      <c r="L5" s="42">
        <v>19.076000000000001</v>
      </c>
      <c r="M5">
        <v>72.877700000000004</v>
      </c>
      <c r="N5" s="7" t="s">
        <v>82</v>
      </c>
      <c r="O5" t="s">
        <v>115</v>
      </c>
      <c r="P5" s="7" t="s">
        <v>83</v>
      </c>
      <c r="Q5" s="22">
        <v>8169434641</v>
      </c>
      <c r="R5" s="9" t="s">
        <v>84</v>
      </c>
      <c r="S5" s="7">
        <v>5</v>
      </c>
      <c r="T5" s="7">
        <v>0</v>
      </c>
      <c r="U5" s="7">
        <v>1300000</v>
      </c>
      <c r="V5" s="21">
        <v>1400000</v>
      </c>
      <c r="W5" s="21">
        <v>98000</v>
      </c>
      <c r="X5" s="21" t="s">
        <v>61</v>
      </c>
      <c r="Y5" s="8">
        <v>44323</v>
      </c>
      <c r="Z5" s="21" t="s">
        <v>78</v>
      </c>
      <c r="AA5" s="8">
        <v>44323</v>
      </c>
      <c r="AB5" s="33">
        <v>44323</v>
      </c>
      <c r="AC5" s="34" t="s">
        <v>37</v>
      </c>
      <c r="AD5" s="33">
        <v>44287</v>
      </c>
      <c r="AE5" s="21"/>
      <c r="AF5" s="25">
        <v>126</v>
      </c>
      <c r="AG5" s="35" t="s">
        <v>85</v>
      </c>
      <c r="AH5" s="36">
        <v>44315</v>
      </c>
      <c r="AI5" s="30"/>
      <c r="AJ5" s="37" t="s">
        <v>86</v>
      </c>
      <c r="AK5" s="11">
        <v>44474</v>
      </c>
      <c r="AL5" s="38" t="s">
        <v>46</v>
      </c>
      <c r="AM5" s="30" t="s">
        <v>87</v>
      </c>
      <c r="AN5" t="str">
        <f t="shared" ref="AN3:AN8" si="1">AL5</f>
        <v>Positive Conversion</v>
      </c>
      <c r="AO5" s="10">
        <f t="shared" ref="AO3:AO8" si="2">IF(AN5="Negative Conversion","NA",(IF(AN5="Pending Conversion","NA",(IF(AN5="Positive Conversion", AK5)))))</f>
        <v>44474</v>
      </c>
      <c r="AP5">
        <f t="shared" si="0"/>
        <v>38</v>
      </c>
      <c r="AQ5">
        <f t="shared" ref="AQ3:AQ8" si="3">IF(AC5="Negative Conversion", "NA",AB5-Y5)</f>
        <v>0</v>
      </c>
      <c r="AR5">
        <f t="shared" ref="AR3:AR8" si="4">IF(AO5="NA", "NA", AO5-AA5)</f>
        <v>151</v>
      </c>
    </row>
    <row r="6" spans="1:44">
      <c r="A6" s="21">
        <v>141</v>
      </c>
      <c r="B6" s="7" t="s">
        <v>73</v>
      </c>
      <c r="C6" s="7" t="s">
        <v>41</v>
      </c>
      <c r="D6" s="7" t="s">
        <v>35</v>
      </c>
      <c r="E6" s="7" t="s">
        <v>38</v>
      </c>
      <c r="F6" s="21" t="s">
        <v>88</v>
      </c>
      <c r="G6" s="8">
        <v>44294</v>
      </c>
      <c r="H6" s="7" t="s">
        <v>39</v>
      </c>
      <c r="I6" s="7" t="s">
        <v>74</v>
      </c>
      <c r="J6" s="6" t="s">
        <v>81</v>
      </c>
      <c r="K6" s="6" t="s">
        <v>40</v>
      </c>
      <c r="L6" s="42">
        <v>19.076000000000001</v>
      </c>
      <c r="M6">
        <v>72.877700000000004</v>
      </c>
      <c r="N6" s="7" t="s">
        <v>89</v>
      </c>
      <c r="O6" t="s">
        <v>115</v>
      </c>
      <c r="P6" s="7" t="s">
        <v>90</v>
      </c>
      <c r="Q6" s="22">
        <v>9689718347</v>
      </c>
      <c r="R6" s="9" t="s">
        <v>91</v>
      </c>
      <c r="S6" s="7">
        <v>3.11</v>
      </c>
      <c r="T6" s="7">
        <v>90</v>
      </c>
      <c r="U6" s="7">
        <v>490000</v>
      </c>
      <c r="V6" s="7">
        <v>700000</v>
      </c>
      <c r="W6" s="21">
        <v>49000</v>
      </c>
      <c r="X6" s="21" t="s">
        <v>61</v>
      </c>
      <c r="Y6" s="8">
        <v>44347</v>
      </c>
      <c r="Z6" s="21" t="s">
        <v>78</v>
      </c>
      <c r="AA6" s="8">
        <v>44358</v>
      </c>
      <c r="AB6" s="8">
        <v>44358</v>
      </c>
      <c r="AC6" s="34" t="s">
        <v>37</v>
      </c>
      <c r="AD6" s="33">
        <v>44364</v>
      </c>
      <c r="AE6" s="33">
        <v>44364</v>
      </c>
      <c r="AF6" s="39" t="s">
        <v>92</v>
      </c>
      <c r="AG6" s="40" t="s">
        <v>70</v>
      </c>
      <c r="AH6" s="12"/>
      <c r="AI6" s="30" t="s">
        <v>93</v>
      </c>
      <c r="AJ6" s="41" t="s">
        <v>94</v>
      </c>
      <c r="AK6" s="7"/>
      <c r="AL6" s="31" t="s">
        <v>45</v>
      </c>
      <c r="AM6" s="30" t="s">
        <v>95</v>
      </c>
      <c r="AN6" t="str">
        <f t="shared" si="1"/>
        <v>Negative Conversion</v>
      </c>
      <c r="AO6" t="str">
        <f t="shared" si="2"/>
        <v>NA</v>
      </c>
      <c r="AP6">
        <f t="shared" si="0"/>
        <v>53</v>
      </c>
      <c r="AQ6">
        <f t="shared" si="3"/>
        <v>11</v>
      </c>
      <c r="AR6" t="str">
        <f t="shared" si="4"/>
        <v>NA</v>
      </c>
    </row>
    <row r="7" spans="1:44">
      <c r="A7" s="21">
        <v>177</v>
      </c>
      <c r="B7" s="7" t="s">
        <v>96</v>
      </c>
      <c r="C7" s="7" t="s">
        <v>96</v>
      </c>
      <c r="D7" s="7" t="s">
        <v>35</v>
      </c>
      <c r="E7" s="7" t="s">
        <v>97</v>
      </c>
      <c r="F7" s="21" t="s">
        <v>36</v>
      </c>
      <c r="G7" s="8">
        <v>44334</v>
      </c>
      <c r="H7" s="7" t="s">
        <v>98</v>
      </c>
      <c r="I7" s="7" t="s">
        <v>99</v>
      </c>
      <c r="J7" s="6" t="s">
        <v>100</v>
      </c>
      <c r="K7" s="6" t="s">
        <v>101</v>
      </c>
      <c r="L7" s="42">
        <v>13.082700000000001</v>
      </c>
      <c r="M7">
        <v>80.270700000000005</v>
      </c>
      <c r="N7" s="7" t="s">
        <v>102</v>
      </c>
      <c r="O7" t="s">
        <v>115</v>
      </c>
      <c r="P7" s="7" t="s">
        <v>103</v>
      </c>
      <c r="Q7" s="22" t="s">
        <v>104</v>
      </c>
      <c r="R7" s="9" t="s">
        <v>105</v>
      </c>
      <c r="S7" s="7">
        <v>4</v>
      </c>
      <c r="T7" s="7">
        <v>15</v>
      </c>
      <c r="U7" s="7">
        <v>700000</v>
      </c>
      <c r="V7" s="7">
        <v>807000</v>
      </c>
      <c r="W7" s="21">
        <v>56490</v>
      </c>
      <c r="X7" s="21" t="s">
        <v>61</v>
      </c>
      <c r="Y7" s="8">
        <v>44358</v>
      </c>
      <c r="Z7" s="21" t="s">
        <v>78</v>
      </c>
      <c r="AA7" s="8">
        <v>44358</v>
      </c>
      <c r="AB7" s="8">
        <v>44358</v>
      </c>
      <c r="AC7" s="34" t="s">
        <v>37</v>
      </c>
      <c r="AD7" s="33">
        <v>44342</v>
      </c>
      <c r="AE7" s="33">
        <v>44351</v>
      </c>
      <c r="AF7" s="39" t="s">
        <v>92</v>
      </c>
      <c r="AG7" s="35" t="s">
        <v>85</v>
      </c>
      <c r="AH7" s="36">
        <v>44358</v>
      </c>
      <c r="AI7" s="27"/>
      <c r="AJ7" s="37" t="s">
        <v>86</v>
      </c>
      <c r="AK7" s="11">
        <v>44363</v>
      </c>
      <c r="AL7" s="38" t="s">
        <v>46</v>
      </c>
      <c r="AM7" s="30" t="s">
        <v>106</v>
      </c>
      <c r="AN7" t="str">
        <f t="shared" si="1"/>
        <v>Positive Conversion</v>
      </c>
      <c r="AO7" s="10">
        <f t="shared" si="2"/>
        <v>44363</v>
      </c>
      <c r="AP7">
        <f t="shared" si="0"/>
        <v>24</v>
      </c>
      <c r="AQ7">
        <f t="shared" si="3"/>
        <v>0</v>
      </c>
      <c r="AR7">
        <f t="shared" si="4"/>
        <v>5</v>
      </c>
    </row>
    <row r="8" spans="1:44">
      <c r="A8" s="21">
        <v>186</v>
      </c>
      <c r="B8" s="7" t="s">
        <v>43</v>
      </c>
      <c r="C8" s="7" t="s">
        <v>41</v>
      </c>
      <c r="D8" s="7" t="s">
        <v>35</v>
      </c>
      <c r="E8" s="7" t="s">
        <v>38</v>
      </c>
      <c r="F8" s="21" t="s">
        <v>36</v>
      </c>
      <c r="G8" s="8">
        <v>44294</v>
      </c>
      <c r="H8" s="7" t="s">
        <v>39</v>
      </c>
      <c r="I8" s="7" t="s">
        <v>107</v>
      </c>
      <c r="J8" s="6" t="s">
        <v>81</v>
      </c>
      <c r="K8" s="6" t="s">
        <v>108</v>
      </c>
      <c r="L8" s="42">
        <v>18.520399999999999</v>
      </c>
      <c r="M8">
        <v>73.856700000000004</v>
      </c>
      <c r="N8" s="7" t="s">
        <v>109</v>
      </c>
      <c r="O8" t="s">
        <v>115</v>
      </c>
      <c r="P8" s="7" t="s">
        <v>110</v>
      </c>
      <c r="Q8" s="22">
        <v>9372354477</v>
      </c>
      <c r="R8" s="9" t="s">
        <v>111</v>
      </c>
      <c r="S8" s="7">
        <v>4</v>
      </c>
      <c r="T8" s="7">
        <v>30</v>
      </c>
      <c r="U8" s="7">
        <v>450000</v>
      </c>
      <c r="V8" s="7"/>
      <c r="W8" s="21">
        <v>0</v>
      </c>
      <c r="X8" s="21" t="s">
        <v>61</v>
      </c>
      <c r="Y8" s="8">
        <v>44362</v>
      </c>
      <c r="Z8" s="21" t="s">
        <v>70</v>
      </c>
      <c r="AA8" s="7"/>
      <c r="AB8" s="7"/>
      <c r="AC8" s="24" t="s">
        <v>112</v>
      </c>
      <c r="AD8" s="21"/>
      <c r="AE8" s="21"/>
      <c r="AF8" s="25">
        <v>44413</v>
      </c>
      <c r="AG8" s="21"/>
      <c r="AH8" s="12"/>
      <c r="AI8" s="23" t="s">
        <v>113</v>
      </c>
      <c r="AJ8" s="28" t="s">
        <v>63</v>
      </c>
      <c r="AK8" s="7"/>
      <c r="AL8" s="31"/>
      <c r="AM8" s="30" t="s">
        <v>114</v>
      </c>
      <c r="AP8">
        <f t="shared" si="0"/>
        <v>68</v>
      </c>
    </row>
  </sheetData>
  <hyperlinks>
    <hyperlink ref="R2" r:id="rId1" display="mailto:vihariyellanki@gmail.com" xr:uid="{D7C605FC-323D-45AB-974F-F0B1CC1FB9BE}"/>
    <hyperlink ref="R3" r:id="rId2" display="mailto:biswajitmishra92@gmail.com" xr:uid="{3198955C-9A6E-4029-8A47-171DAE02F56F}"/>
    <hyperlink ref="R4" r:id="rId3" display="mailto:slmnsd552@gmail.com" xr:uid="{FF63E10D-87D7-46A1-84C5-C5774D326AD9}"/>
    <hyperlink ref="R5" r:id="rId4" display="mailto:kisna1993yadav@gmail.com" xr:uid="{5596D012-54B3-425F-9C3C-8A87C45B2980}"/>
    <hyperlink ref="R6" r:id="rId5" display="mailto:ssg8692@gmail.com" xr:uid="{08001978-658E-4BB1-9E3A-56564ED5290C}"/>
    <hyperlink ref="R7" r:id="rId6" display="mailto:ramarathnam.2204@gmail.com" xr:uid="{319F826B-1446-42FB-BCE9-423A2A454EFB}"/>
    <hyperlink ref="R8" r:id="rId7" display="mailto:parthkawatghare@gmail.com" xr:uid="{51BE32D7-6F8F-4273-B984-9176C96BB99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2021-06-16T10:11:58Z</dcterms:created>
  <dcterms:modified xsi:type="dcterms:W3CDTF">2021-08-05T12:39:43Z</dcterms:modified>
</cp:coreProperties>
</file>