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1382992-9FEE-4378-B700-8F274A497B61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Sheet1!$A$1:$AL$59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J2" i="1"/>
  <c r="AI2" i="1"/>
  <c r="AL2" i="1" s="1"/>
  <c r="AL7" i="1"/>
  <c r="AL19" i="1"/>
  <c r="AL21" i="1"/>
  <c r="AL25" i="1"/>
  <c r="AL27" i="1"/>
  <c r="AL28" i="1"/>
  <c r="AL30" i="1"/>
  <c r="AL31" i="1"/>
  <c r="AL33" i="1"/>
  <c r="AL35" i="1"/>
  <c r="AL39" i="1"/>
  <c r="AL40" i="1"/>
  <c r="AL43" i="1"/>
  <c r="AL44" i="1"/>
  <c r="AL47" i="1"/>
  <c r="AL50" i="1"/>
  <c r="AL54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3" i="1"/>
  <c r="AK4" i="1"/>
  <c r="AK5" i="1"/>
  <c r="AK6" i="1"/>
  <c r="AK7" i="1"/>
  <c r="AK8" i="1"/>
  <c r="AK9" i="1"/>
  <c r="AI3" i="1"/>
  <c r="AL3" i="1" s="1"/>
  <c r="AI4" i="1"/>
  <c r="AL4" i="1" s="1"/>
  <c r="AI5" i="1"/>
  <c r="AL5" i="1" s="1"/>
  <c r="AI6" i="1"/>
  <c r="AL6" i="1" s="1"/>
  <c r="AI8" i="1"/>
  <c r="AL8" i="1" s="1"/>
  <c r="AI9" i="1"/>
  <c r="AL9" i="1" s="1"/>
  <c r="AI10" i="1"/>
  <c r="AL10" i="1" s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L16" i="1" s="1"/>
  <c r="AI17" i="1"/>
  <c r="AL17" i="1" s="1"/>
  <c r="AI18" i="1"/>
  <c r="AL18" i="1" s="1"/>
  <c r="AI20" i="1"/>
  <c r="AL20" i="1" s="1"/>
  <c r="AI22" i="1"/>
  <c r="AL22" i="1" s="1"/>
  <c r="AI23" i="1"/>
  <c r="AL23" i="1" s="1"/>
  <c r="AI24" i="1"/>
  <c r="AL24" i="1" s="1"/>
  <c r="AI26" i="1"/>
  <c r="AL26" i="1" s="1"/>
  <c r="AI29" i="1"/>
  <c r="AL29" i="1" s="1"/>
  <c r="AI32" i="1"/>
  <c r="AL32" i="1" s="1"/>
  <c r="AI34" i="1"/>
  <c r="AL34" i="1" s="1"/>
  <c r="AI36" i="1"/>
  <c r="AL36" i="1" s="1"/>
  <c r="AI37" i="1"/>
  <c r="AL37" i="1" s="1"/>
  <c r="AI38" i="1"/>
  <c r="AL38" i="1" s="1"/>
  <c r="AI41" i="1"/>
  <c r="AL41" i="1" s="1"/>
  <c r="AI42" i="1"/>
  <c r="AL42" i="1" s="1"/>
  <c r="AI45" i="1"/>
  <c r="AL45" i="1" s="1"/>
  <c r="AI46" i="1"/>
  <c r="AL46" i="1" s="1"/>
  <c r="AI48" i="1"/>
  <c r="AL48" i="1" s="1"/>
  <c r="AI49" i="1"/>
  <c r="AL49" i="1" s="1"/>
  <c r="AI51" i="1"/>
  <c r="AL51" i="1" s="1"/>
  <c r="AI52" i="1"/>
  <c r="AL52" i="1" s="1"/>
  <c r="AI53" i="1"/>
  <c r="AL53" i="1" s="1"/>
  <c r="AI55" i="1"/>
  <c r="AL55" i="1" s="1"/>
  <c r="AI56" i="1"/>
  <c r="AL56" i="1" s="1"/>
  <c r="AI57" i="1"/>
  <c r="AL57" i="1" s="1"/>
  <c r="AI58" i="1"/>
  <c r="AL58" i="1" s="1"/>
  <c r="AI59" i="1"/>
  <c r="AL59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</calcChain>
</file>

<file path=xl/sharedStrings.xml><?xml version="1.0" encoding="utf-8"?>
<sst xmlns="http://schemas.openxmlformats.org/spreadsheetml/2006/main" count="962" uniqueCount="341">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</sst>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</numFmts>
  <fonts count="10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5" fillId="0" borderId="1" xfId="0" applyNumberFormat="1" applyFont="1" applyBorder="1"/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166" fontId="2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/>
    </xf>
    <xf numFmtId="168" fontId="8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8" fillId="3" borderId="1" xfId="0" applyNumberFormat="1" applyFont="1" applyFill="1" applyBorder="1" applyAlignment="1">
      <alignment horizontal="center" vertical="center"/>
    </xf>
    <xf numFmtId="168" fontId="8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4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26" Type="http://schemas.openxmlformats.org/officeDocument/2006/relationships/hyperlink" Target="mailto:punitgarg1988@gmail.com" TargetMode="External"/><Relationship Id="rId39" Type="http://schemas.openxmlformats.org/officeDocument/2006/relationships/hyperlink" Target="mailto:anandabhilash92@gmail.com" TargetMode="External"/><Relationship Id="rId21" Type="http://schemas.openxmlformats.org/officeDocument/2006/relationships/hyperlink" Target="mailto:nirdesh13sharma@gmail.com" TargetMode="External"/><Relationship Id="rId34" Type="http://schemas.openxmlformats.org/officeDocument/2006/relationships/hyperlink" Target="mailto:abhisheksaxena.ucer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Relationship Id="rId7" Type="http://schemas.openxmlformats.org/officeDocument/2006/relationships/hyperlink" Target="mailto:pankaj.sikri.25@gmail.com" TargetMode="External"/><Relationship Id="rId2" Type="http://schemas.openxmlformats.org/officeDocument/2006/relationships/hyperlink" Target="mailto:abhijitchamp@gmail.com" TargetMode="External"/><Relationship Id="rId16" Type="http://schemas.openxmlformats.org/officeDocument/2006/relationships/hyperlink" Target="mailto:manu.dubey0793@gmail.com" TargetMode="External"/><Relationship Id="rId29" Type="http://schemas.openxmlformats.org/officeDocument/2006/relationships/hyperlink" Target="mailto:saswata.career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" Type="http://schemas.openxmlformats.org/officeDocument/2006/relationships/hyperlink" Target="mailto:kumar91mahesh@gmail.com" TargetMode="External"/><Relationship Id="rId10" Type="http://schemas.openxmlformats.org/officeDocument/2006/relationships/hyperlink" Target="mailto:sgprasadmys@gmail.com" TargetMode="External"/><Relationship Id="rId19" Type="http://schemas.openxmlformats.org/officeDocument/2006/relationships/hyperlink" Target="mailto:chadhajasmeet.92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L86"/>
  <sheetViews>
    <sheetView tabSelected="1" topLeftCell="X1" workbookViewId="0">
      <selection activeCell="AH28" sqref="AH28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35"/>
    <col min="12" max="12" width="17.85546875" customWidth="1"/>
    <col min="14" max="14" width="14.28515625" customWidth="1"/>
    <col min="18" max="18" width="16.28515625" customWidth="1"/>
    <col min="19" max="19" width="16.7109375" customWidth="1"/>
    <col min="21" max="21" width="19" customWidth="1"/>
    <col min="22" max="22" width="18.5703125" customWidth="1"/>
    <col min="23" max="23" width="18.28515625" customWidth="1"/>
    <col min="25" max="25" width="13.7109375" customWidth="1"/>
    <col min="26" max="26" width="16.5703125" customWidth="1"/>
    <col min="30" max="30" width="13.7109375" customWidth="1"/>
    <col min="33" max="33" width="16.140625" customWidth="1"/>
    <col min="34" max="34" width="17.7109375" customWidth="1"/>
    <col min="35" max="35" width="16.140625" customWidth="1"/>
    <col min="36" max="36" width="11.85546875" customWidth="1"/>
    <col min="38" max="38" width="12.42578125" customWidth="1"/>
  </cols>
  <sheetData>
    <row r="1" spans="1:38" ht="25.5">
      <c r="A1" s="25" t="s">
        <v>35</v>
      </c>
      <c r="B1" s="25" t="s">
        <v>36</v>
      </c>
      <c r="C1" s="25" t="s">
        <v>37</v>
      </c>
      <c r="D1" s="25" t="s">
        <v>38</v>
      </c>
      <c r="E1" s="25" t="s">
        <v>39</v>
      </c>
      <c r="F1" s="25" t="s">
        <v>40</v>
      </c>
      <c r="G1" s="26" t="s">
        <v>41</v>
      </c>
      <c r="H1" s="34" t="s">
        <v>42</v>
      </c>
      <c r="I1" s="36" t="s">
        <v>43</v>
      </c>
      <c r="J1" s="25" t="s">
        <v>44</v>
      </c>
      <c r="K1" s="27" t="s">
        <v>45</v>
      </c>
      <c r="L1" s="25" t="s">
        <v>46</v>
      </c>
      <c r="M1" s="25" t="s">
        <v>47</v>
      </c>
      <c r="N1" s="25" t="s">
        <v>48</v>
      </c>
      <c r="O1" s="25" t="s">
        <v>49</v>
      </c>
      <c r="P1" s="25" t="s">
        <v>50</v>
      </c>
      <c r="Q1" s="27" t="s">
        <v>51</v>
      </c>
      <c r="R1" s="25" t="s">
        <v>52</v>
      </c>
      <c r="S1" s="25" t="s">
        <v>53</v>
      </c>
      <c r="T1" s="25" t="s">
        <v>54</v>
      </c>
      <c r="U1" s="25" t="s">
        <v>55</v>
      </c>
      <c r="V1" s="28" t="s">
        <v>56</v>
      </c>
      <c r="W1" s="29" t="s">
        <v>57</v>
      </c>
      <c r="X1" s="30" t="s">
        <v>58</v>
      </c>
      <c r="Y1" s="31" t="s">
        <v>59</v>
      </c>
      <c r="Z1" s="31" t="s">
        <v>60</v>
      </c>
      <c r="AA1" s="25" t="s">
        <v>61</v>
      </c>
      <c r="AB1" s="25" t="s">
        <v>62</v>
      </c>
      <c r="AC1" s="25" t="s">
        <v>63</v>
      </c>
      <c r="AD1" s="32" t="s">
        <v>64</v>
      </c>
      <c r="AE1" s="30" t="s">
        <v>65</v>
      </c>
      <c r="AF1" s="33" t="s">
        <v>66</v>
      </c>
      <c r="AG1" s="29" t="s">
        <v>67</v>
      </c>
      <c r="AH1" t="s">
        <v>68</v>
      </c>
      <c r="AI1" s="29" t="s">
        <v>72</v>
      </c>
      <c r="AJ1" s="29" t="s">
        <v>69</v>
      </c>
      <c r="AK1" s="29" t="s">
        <v>70</v>
      </c>
      <c r="AL1" s="37" t="s">
        <v>71</v>
      </c>
    </row>
    <row r="2" spans="1:38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1" t="s">
        <v>75</v>
      </c>
      <c r="M2" s="1" t="s">
        <v>76</v>
      </c>
      <c r="N2" s="4">
        <v>7411966787</v>
      </c>
      <c r="O2" s="5" t="s">
        <v>77</v>
      </c>
      <c r="P2" s="1">
        <v>5.6</v>
      </c>
      <c r="Q2" s="1">
        <v>90</v>
      </c>
      <c r="R2" s="1">
        <v>1100000</v>
      </c>
      <c r="S2" s="2"/>
      <c r="T2" s="2">
        <v>0</v>
      </c>
      <c r="U2" s="6" t="s">
        <v>3</v>
      </c>
      <c r="V2" s="3">
        <v>43929</v>
      </c>
      <c r="W2" s="7"/>
      <c r="X2" s="8" t="s">
        <v>336</v>
      </c>
      <c r="Y2" s="9"/>
      <c r="Z2" s="9"/>
      <c r="AA2" s="1"/>
      <c r="AB2" s="1"/>
      <c r="AC2" s="1"/>
      <c r="AD2" s="10"/>
      <c r="AE2" s="1"/>
      <c r="AF2" s="1"/>
      <c r="AG2" s="11"/>
      <c r="AI2" s="38" t="b">
        <f>IF(AH2="Negative Conversion","NA",(IF(AH2="Pending Conversion","NA",(IF(AH2="Positive Conversion", AG2)))))</f>
        <v>0</v>
      </c>
      <c r="AJ2">
        <f>V2-G2</f>
        <v>28</v>
      </c>
      <c r="AK2" t="str">
        <f>IF(X2="Negative Conversion", "NA",W2-V2)</f>
        <v>NA</v>
      </c>
      <c r="AL2">
        <f>IF(AI2="NA", "NA", AI2-W2)</f>
        <v>0</v>
      </c>
    </row>
    <row r="3" spans="1:38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1" t="s">
        <v>83</v>
      </c>
      <c r="M3" s="1" t="s">
        <v>84</v>
      </c>
      <c r="N3" s="4">
        <v>8377017039</v>
      </c>
      <c r="O3" s="5" t="s">
        <v>85</v>
      </c>
      <c r="P3" s="1">
        <v>7</v>
      </c>
      <c r="Q3" s="1">
        <v>60</v>
      </c>
      <c r="R3" s="1">
        <v>950000</v>
      </c>
      <c r="S3" s="2"/>
      <c r="T3" s="2">
        <v>0</v>
      </c>
      <c r="U3" s="6" t="s">
        <v>3</v>
      </c>
      <c r="V3" s="3">
        <v>43937</v>
      </c>
      <c r="W3" s="7"/>
      <c r="X3" s="8" t="s">
        <v>336</v>
      </c>
      <c r="Y3" s="9"/>
      <c r="Z3" s="9"/>
      <c r="AA3" s="1"/>
      <c r="AB3" s="1"/>
      <c r="AC3" s="1"/>
      <c r="AD3" s="10"/>
      <c r="AE3" s="1"/>
      <c r="AF3" s="1"/>
      <c r="AG3" s="11"/>
      <c r="AH3" t="s">
        <v>336</v>
      </c>
      <c r="AI3" s="38" t="str">
        <f t="shared" ref="AI3:AI59" si="0">IF(AH3="Negative Conversion","NA",(IF(AH3="Pending Conversion","NA",(IF(AH3="Positive Conversion", AG3)))))</f>
        <v>NA</v>
      </c>
      <c r="AJ3">
        <f t="shared" ref="AJ3:AJ59" si="1">V3-G3</f>
        <v>7</v>
      </c>
      <c r="AK3" t="str">
        <f t="shared" ref="AK3:AK59" si="2">IF(X3="Negative Conversion", "NA",W3-V3)</f>
        <v>NA</v>
      </c>
      <c r="AL3" t="str">
        <f t="shared" ref="AL3:AL59" si="3">IF(AI3="NA", "NA", AI3-W3)</f>
        <v>NA</v>
      </c>
    </row>
    <row r="4" spans="1:38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1" t="s">
        <v>89</v>
      </c>
      <c r="M4" s="1" t="s">
        <v>90</v>
      </c>
      <c r="N4" s="4">
        <v>8800811816</v>
      </c>
      <c r="O4" s="5" t="s">
        <v>91</v>
      </c>
      <c r="P4" s="1">
        <v>8.5</v>
      </c>
      <c r="Q4" s="1">
        <v>60</v>
      </c>
      <c r="R4" s="1">
        <v>1640000</v>
      </c>
      <c r="S4" s="2">
        <v>2100000</v>
      </c>
      <c r="T4" s="2">
        <v>147000</v>
      </c>
      <c r="U4" s="6" t="s">
        <v>8</v>
      </c>
      <c r="V4" s="3">
        <v>44029</v>
      </c>
      <c r="W4" s="7">
        <v>44036</v>
      </c>
      <c r="X4" s="8" t="s">
        <v>4</v>
      </c>
      <c r="Y4" s="9"/>
      <c r="Z4" s="9">
        <v>44043</v>
      </c>
      <c r="AA4" s="1"/>
      <c r="AB4" s="1"/>
      <c r="AC4" s="1" t="s">
        <v>22</v>
      </c>
      <c r="AD4" s="10">
        <v>44104</v>
      </c>
      <c r="AE4" s="1"/>
      <c r="AF4" s="1"/>
      <c r="AG4" s="11">
        <v>44108</v>
      </c>
      <c r="AH4" t="s">
        <v>336</v>
      </c>
      <c r="AI4" s="38" t="str">
        <f t="shared" si="0"/>
        <v>NA</v>
      </c>
      <c r="AJ4">
        <f t="shared" si="1"/>
        <v>50</v>
      </c>
      <c r="AK4">
        <f t="shared" si="2"/>
        <v>7</v>
      </c>
      <c r="AL4" t="str">
        <f t="shared" si="3"/>
        <v>NA</v>
      </c>
    </row>
    <row r="5" spans="1:38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1" t="s">
        <v>94</v>
      </c>
      <c r="M5" s="1" t="s">
        <v>95</v>
      </c>
      <c r="N5" s="4">
        <v>9582171070</v>
      </c>
      <c r="O5" s="5" t="s">
        <v>96</v>
      </c>
      <c r="P5" s="1">
        <v>2.2999999999999998</v>
      </c>
      <c r="Q5" s="1" t="s">
        <v>20</v>
      </c>
      <c r="R5" s="1">
        <v>360000</v>
      </c>
      <c r="S5" s="2">
        <v>500000</v>
      </c>
      <c r="T5" s="2">
        <v>35000</v>
      </c>
      <c r="U5" s="6" t="s">
        <v>3</v>
      </c>
      <c r="V5" s="3">
        <v>44051</v>
      </c>
      <c r="W5" s="7">
        <v>44060</v>
      </c>
      <c r="X5" s="8" t="s">
        <v>4</v>
      </c>
      <c r="Y5" s="9"/>
      <c r="Z5" s="9"/>
      <c r="AA5" s="1"/>
      <c r="AB5" s="1"/>
      <c r="AC5" s="1" t="s">
        <v>22</v>
      </c>
      <c r="AD5" s="10" t="s">
        <v>97</v>
      </c>
      <c r="AE5" s="1"/>
      <c r="AF5" s="1"/>
      <c r="AG5" s="11">
        <v>44067</v>
      </c>
      <c r="AH5" t="s">
        <v>339</v>
      </c>
      <c r="AI5" s="38">
        <f t="shared" si="0"/>
        <v>44067</v>
      </c>
      <c r="AJ5">
        <f t="shared" si="1"/>
        <v>3</v>
      </c>
      <c r="AK5">
        <f t="shared" si="2"/>
        <v>9</v>
      </c>
      <c r="AL5">
        <f t="shared" si="3"/>
        <v>7</v>
      </c>
    </row>
    <row r="6" spans="1:38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1" t="s">
        <v>100</v>
      </c>
      <c r="M6" s="1" t="s">
        <v>101</v>
      </c>
      <c r="N6" s="4">
        <v>8802565302</v>
      </c>
      <c r="O6" s="5" t="s">
        <v>102</v>
      </c>
      <c r="P6" s="1">
        <v>6.6</v>
      </c>
      <c r="Q6" s="1">
        <v>30</v>
      </c>
      <c r="R6" s="1">
        <v>1350000</v>
      </c>
      <c r="S6" s="2">
        <v>1400000</v>
      </c>
      <c r="T6" s="2">
        <v>98000.000000000015</v>
      </c>
      <c r="U6" s="6" t="s">
        <v>3</v>
      </c>
      <c r="V6" s="3">
        <v>44070</v>
      </c>
      <c r="W6" s="7">
        <v>44095</v>
      </c>
      <c r="X6" s="8" t="s">
        <v>4</v>
      </c>
      <c r="Y6" s="9"/>
      <c r="Z6" s="9">
        <v>44095</v>
      </c>
      <c r="AA6" s="1"/>
      <c r="AB6" s="1"/>
      <c r="AC6" s="1" t="s">
        <v>22</v>
      </c>
      <c r="AD6" s="10"/>
      <c r="AE6" s="1"/>
      <c r="AF6" s="1"/>
      <c r="AG6" s="11">
        <v>44126</v>
      </c>
      <c r="AH6" t="s">
        <v>339</v>
      </c>
      <c r="AI6" s="38">
        <f t="shared" si="0"/>
        <v>44126</v>
      </c>
      <c r="AJ6">
        <f t="shared" si="1"/>
        <v>8</v>
      </c>
      <c r="AK6">
        <f t="shared" si="2"/>
        <v>25</v>
      </c>
      <c r="AL6">
        <f t="shared" si="3"/>
        <v>31</v>
      </c>
    </row>
    <row r="7" spans="1:38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1" t="s">
        <v>105</v>
      </c>
      <c r="M7" s="1" t="s">
        <v>6</v>
      </c>
      <c r="N7" s="4">
        <v>9284296185</v>
      </c>
      <c r="O7" s="5" t="s">
        <v>106</v>
      </c>
      <c r="P7" s="1">
        <v>4.3</v>
      </c>
      <c r="Q7" s="1">
        <v>30</v>
      </c>
      <c r="R7" s="1">
        <v>1000000</v>
      </c>
      <c r="S7" s="2"/>
      <c r="T7" s="2">
        <v>0</v>
      </c>
      <c r="U7" s="6" t="s">
        <v>3</v>
      </c>
      <c r="V7" s="3">
        <v>44098</v>
      </c>
      <c r="W7" s="7"/>
      <c r="X7" s="8" t="s">
        <v>336</v>
      </c>
      <c r="Y7" s="9"/>
      <c r="Z7" s="9"/>
      <c r="AA7" s="1"/>
      <c r="AB7" s="1"/>
      <c r="AC7" s="1"/>
      <c r="AD7" s="10"/>
      <c r="AE7" s="1"/>
      <c r="AF7" s="1"/>
      <c r="AG7" s="11"/>
      <c r="AI7" s="38" t="s">
        <v>33</v>
      </c>
      <c r="AJ7">
        <f t="shared" si="1"/>
        <v>8</v>
      </c>
      <c r="AK7" t="str">
        <f t="shared" si="2"/>
        <v>NA</v>
      </c>
      <c r="AL7" t="str">
        <f t="shared" si="3"/>
        <v>NA</v>
      </c>
    </row>
    <row r="8" spans="1:38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1" t="s">
        <v>109</v>
      </c>
      <c r="M8" s="1" t="s">
        <v>110</v>
      </c>
      <c r="N8" s="4">
        <v>9717986053</v>
      </c>
      <c r="O8" s="5" t="s">
        <v>111</v>
      </c>
      <c r="P8" s="1">
        <v>6.8</v>
      </c>
      <c r="Q8" s="1">
        <v>45</v>
      </c>
      <c r="R8" s="1">
        <v>1500000</v>
      </c>
      <c r="S8" s="2">
        <v>2100000</v>
      </c>
      <c r="T8" s="2">
        <v>147000</v>
      </c>
      <c r="U8" s="6" t="s">
        <v>3</v>
      </c>
      <c r="V8" s="3">
        <v>44103</v>
      </c>
      <c r="W8" s="7">
        <v>44112</v>
      </c>
      <c r="X8" s="8" t="s">
        <v>4</v>
      </c>
      <c r="Y8" s="9"/>
      <c r="Z8" s="9">
        <v>44113</v>
      </c>
      <c r="AA8" s="1"/>
      <c r="AB8" s="1"/>
      <c r="AC8" s="1"/>
      <c r="AD8" s="10"/>
      <c r="AE8" s="1"/>
      <c r="AF8" s="1"/>
      <c r="AG8" s="11">
        <v>44158</v>
      </c>
      <c r="AH8" t="s">
        <v>339</v>
      </c>
      <c r="AI8" s="38">
        <f t="shared" si="0"/>
        <v>44158</v>
      </c>
      <c r="AJ8">
        <f t="shared" si="1"/>
        <v>13</v>
      </c>
      <c r="AK8">
        <f t="shared" si="2"/>
        <v>9</v>
      </c>
      <c r="AL8">
        <f t="shared" si="3"/>
        <v>46</v>
      </c>
    </row>
    <row r="9" spans="1:38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1" t="s">
        <v>113</v>
      </c>
      <c r="M9" s="1" t="s">
        <v>114</v>
      </c>
      <c r="N9" s="4">
        <v>9740508990</v>
      </c>
      <c r="O9" s="5" t="s">
        <v>115</v>
      </c>
      <c r="P9" s="1">
        <v>8.5</v>
      </c>
      <c r="Q9" s="1">
        <v>7</v>
      </c>
      <c r="R9" s="1">
        <v>1350000</v>
      </c>
      <c r="S9" s="2"/>
      <c r="T9" s="2">
        <v>0</v>
      </c>
      <c r="U9" s="6" t="s">
        <v>3</v>
      </c>
      <c r="V9" s="3">
        <v>44109</v>
      </c>
      <c r="W9" s="7"/>
      <c r="X9" s="8" t="s">
        <v>336</v>
      </c>
      <c r="Y9" s="9"/>
      <c r="Z9" s="9">
        <v>43981</v>
      </c>
      <c r="AA9" s="1"/>
      <c r="AB9" s="1"/>
      <c r="AC9" s="1"/>
      <c r="AD9" s="10"/>
      <c r="AE9" s="1"/>
      <c r="AF9" s="1"/>
      <c r="AG9" s="11"/>
      <c r="AI9" s="38" t="b">
        <f t="shared" si="0"/>
        <v>0</v>
      </c>
      <c r="AJ9">
        <f t="shared" si="1"/>
        <v>11</v>
      </c>
      <c r="AK9" t="str">
        <f t="shared" si="2"/>
        <v>NA</v>
      </c>
      <c r="AL9">
        <f t="shared" si="3"/>
        <v>0</v>
      </c>
    </row>
    <row r="10" spans="1:38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1" t="s">
        <v>116</v>
      </c>
      <c r="M10" s="1" t="s">
        <v>117</v>
      </c>
      <c r="N10" s="4">
        <v>9625376910</v>
      </c>
      <c r="O10" s="5" t="s">
        <v>118</v>
      </c>
      <c r="P10" s="1">
        <v>6</v>
      </c>
      <c r="Q10" s="1">
        <v>7</v>
      </c>
      <c r="R10" s="1">
        <v>1250000</v>
      </c>
      <c r="S10" s="2">
        <v>1850000</v>
      </c>
      <c r="T10" s="2">
        <v>129500.00000000001</v>
      </c>
      <c r="U10" s="6" t="s">
        <v>3</v>
      </c>
      <c r="V10" s="3">
        <v>44112</v>
      </c>
      <c r="W10" s="7">
        <v>44134</v>
      </c>
      <c r="X10" s="8" t="s">
        <v>4</v>
      </c>
      <c r="Y10" s="9"/>
      <c r="Z10" s="9" t="s">
        <v>119</v>
      </c>
      <c r="AA10" s="1"/>
      <c r="AB10" s="1"/>
      <c r="AC10" s="1"/>
      <c r="AD10" s="10">
        <v>44137</v>
      </c>
      <c r="AE10" s="1"/>
      <c r="AF10" s="1"/>
      <c r="AG10" s="11">
        <v>44144</v>
      </c>
      <c r="AH10" t="s">
        <v>339</v>
      </c>
      <c r="AI10" s="38">
        <f t="shared" si="0"/>
        <v>44144</v>
      </c>
      <c r="AJ10">
        <f t="shared" si="1"/>
        <v>8</v>
      </c>
      <c r="AK10">
        <f t="shared" si="2"/>
        <v>22</v>
      </c>
      <c r="AL10">
        <f t="shared" si="3"/>
        <v>10</v>
      </c>
    </row>
    <row r="11" spans="1:38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1" t="s">
        <v>122</v>
      </c>
      <c r="M11" s="1" t="s">
        <v>123</v>
      </c>
      <c r="N11" s="4">
        <v>9953934773</v>
      </c>
      <c r="O11" s="5" t="s">
        <v>124</v>
      </c>
      <c r="P11" s="1">
        <v>8</v>
      </c>
      <c r="Q11" s="1">
        <v>20</v>
      </c>
      <c r="R11" s="1">
        <v>1200000</v>
      </c>
      <c r="S11" s="2">
        <v>1700000</v>
      </c>
      <c r="T11" s="2">
        <v>119000.00000000001</v>
      </c>
      <c r="U11" s="6" t="s">
        <v>3</v>
      </c>
      <c r="V11" s="3">
        <v>44113</v>
      </c>
      <c r="W11" s="7">
        <v>44124</v>
      </c>
      <c r="X11" s="8" t="s">
        <v>4</v>
      </c>
      <c r="Y11" s="9"/>
      <c r="Z11" s="9"/>
      <c r="AA11" s="1"/>
      <c r="AB11" s="1"/>
      <c r="AC11" s="1"/>
      <c r="AD11" s="10">
        <v>44134</v>
      </c>
      <c r="AE11" s="1"/>
      <c r="AF11" s="1"/>
      <c r="AG11" s="11">
        <v>44137</v>
      </c>
      <c r="AH11" t="s">
        <v>339</v>
      </c>
      <c r="AI11" s="38">
        <f t="shared" si="0"/>
        <v>44137</v>
      </c>
      <c r="AJ11">
        <f t="shared" si="1"/>
        <v>4</v>
      </c>
      <c r="AK11">
        <f t="shared" si="2"/>
        <v>11</v>
      </c>
      <c r="AL11">
        <f t="shared" si="3"/>
        <v>13</v>
      </c>
    </row>
    <row r="12" spans="1:38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1" t="s">
        <v>125</v>
      </c>
      <c r="M12" s="1" t="s">
        <v>126</v>
      </c>
      <c r="N12" s="4">
        <v>8870059091</v>
      </c>
      <c r="O12" s="5" t="s">
        <v>127</v>
      </c>
      <c r="P12" s="1">
        <v>4.5999999999999996</v>
      </c>
      <c r="Q12" s="1">
        <v>30</v>
      </c>
      <c r="R12" s="1">
        <v>850000</v>
      </c>
      <c r="S12" s="2">
        <v>1500000</v>
      </c>
      <c r="T12" s="2">
        <v>105000.00000000001</v>
      </c>
      <c r="U12" s="6" t="s">
        <v>3</v>
      </c>
      <c r="V12" s="3">
        <v>44117</v>
      </c>
      <c r="W12" s="7">
        <v>44127</v>
      </c>
      <c r="X12" s="8" t="s">
        <v>4</v>
      </c>
      <c r="Y12" s="9"/>
      <c r="Z12" s="9"/>
      <c r="AA12" s="1"/>
      <c r="AB12" s="1"/>
      <c r="AC12" s="1"/>
      <c r="AD12" s="10">
        <v>44155</v>
      </c>
      <c r="AE12" s="1"/>
      <c r="AF12" s="1"/>
      <c r="AG12" s="11">
        <v>44159</v>
      </c>
      <c r="AH12" t="s">
        <v>336</v>
      </c>
      <c r="AI12" s="38" t="str">
        <f t="shared" si="0"/>
        <v>NA</v>
      </c>
      <c r="AJ12">
        <f t="shared" si="1"/>
        <v>8</v>
      </c>
      <c r="AK12">
        <f t="shared" si="2"/>
        <v>10</v>
      </c>
      <c r="AL12" t="str">
        <f t="shared" si="3"/>
        <v>NA</v>
      </c>
    </row>
    <row r="13" spans="1:38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1" t="s">
        <v>129</v>
      </c>
      <c r="M13" s="1" t="s">
        <v>130</v>
      </c>
      <c r="N13" s="4">
        <v>6361202774</v>
      </c>
      <c r="O13" s="5" t="s">
        <v>131</v>
      </c>
      <c r="P13" s="1">
        <v>4.5</v>
      </c>
      <c r="Q13" s="1">
        <v>30</v>
      </c>
      <c r="R13" s="1">
        <v>1190000</v>
      </c>
      <c r="S13" s="2">
        <v>1350000</v>
      </c>
      <c r="T13" s="2">
        <v>94500.000000000015</v>
      </c>
      <c r="U13" s="6" t="s">
        <v>3</v>
      </c>
      <c r="V13" s="3">
        <v>44138</v>
      </c>
      <c r="W13" s="7">
        <v>44168</v>
      </c>
      <c r="X13" s="8" t="s">
        <v>4</v>
      </c>
      <c r="Y13" s="9"/>
      <c r="Z13" s="9"/>
      <c r="AA13" s="1"/>
      <c r="AB13" s="1"/>
      <c r="AC13" s="1"/>
      <c r="AD13" s="10">
        <v>44176</v>
      </c>
      <c r="AE13" s="1" t="s">
        <v>19</v>
      </c>
      <c r="AF13" s="1"/>
      <c r="AG13" s="11">
        <v>44186</v>
      </c>
      <c r="AH13" t="s">
        <v>336</v>
      </c>
      <c r="AI13" s="38" t="str">
        <f t="shared" si="0"/>
        <v>NA</v>
      </c>
      <c r="AJ13">
        <f t="shared" si="1"/>
        <v>5</v>
      </c>
      <c r="AK13">
        <f t="shared" si="2"/>
        <v>30</v>
      </c>
      <c r="AL13" t="str">
        <f t="shared" si="3"/>
        <v>NA</v>
      </c>
    </row>
    <row r="14" spans="1:38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1" t="s">
        <v>134</v>
      </c>
      <c r="M14" s="1" t="s">
        <v>135</v>
      </c>
      <c r="N14" s="4">
        <v>9980112284</v>
      </c>
      <c r="O14" s="5" t="s">
        <v>136</v>
      </c>
      <c r="P14" s="1">
        <v>6</v>
      </c>
      <c r="Q14" s="1">
        <v>45</v>
      </c>
      <c r="R14" s="1">
        <v>1600000</v>
      </c>
      <c r="S14" s="2">
        <v>1800000</v>
      </c>
      <c r="T14" s="2">
        <v>126000.00000000001</v>
      </c>
      <c r="U14" s="6" t="s">
        <v>8</v>
      </c>
      <c r="V14" s="3">
        <v>44138</v>
      </c>
      <c r="W14" s="7">
        <v>44151</v>
      </c>
      <c r="X14" s="8" t="s">
        <v>4</v>
      </c>
      <c r="Y14" s="9"/>
      <c r="Z14" s="9">
        <v>44152</v>
      </c>
      <c r="AA14" s="1"/>
      <c r="AB14" s="1"/>
      <c r="AC14" s="1"/>
      <c r="AD14" s="10"/>
      <c r="AE14" s="1"/>
      <c r="AF14" s="1"/>
      <c r="AG14" s="11">
        <v>44214</v>
      </c>
      <c r="AH14" t="s">
        <v>336</v>
      </c>
      <c r="AI14" s="38" t="str">
        <f t="shared" si="0"/>
        <v>NA</v>
      </c>
      <c r="AJ14">
        <f t="shared" si="1"/>
        <v>35</v>
      </c>
      <c r="AK14">
        <f t="shared" si="2"/>
        <v>13</v>
      </c>
      <c r="AL14" t="str">
        <f t="shared" si="3"/>
        <v>NA</v>
      </c>
    </row>
    <row r="15" spans="1:38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1" t="s">
        <v>137</v>
      </c>
      <c r="M15" s="1" t="s">
        <v>138</v>
      </c>
      <c r="N15" s="4">
        <v>9701405591</v>
      </c>
      <c r="O15" s="5" t="s">
        <v>139</v>
      </c>
      <c r="P15" s="1">
        <v>8</v>
      </c>
      <c r="Q15" s="1">
        <v>60</v>
      </c>
      <c r="R15" s="1">
        <v>1020000</v>
      </c>
      <c r="S15" s="2">
        <v>1500000</v>
      </c>
      <c r="T15" s="2">
        <v>105000.00000000001</v>
      </c>
      <c r="U15" s="6" t="s">
        <v>3</v>
      </c>
      <c r="V15" s="3">
        <v>44138</v>
      </c>
      <c r="W15" s="7">
        <v>44160</v>
      </c>
      <c r="X15" s="8" t="s">
        <v>4</v>
      </c>
      <c r="Y15" s="9"/>
      <c r="Z15" s="9">
        <v>44160</v>
      </c>
      <c r="AA15" s="1"/>
      <c r="AB15" s="1"/>
      <c r="AC15" s="1"/>
      <c r="AD15" s="10"/>
      <c r="AE15" s="1" t="s">
        <v>26</v>
      </c>
      <c r="AF15" s="1"/>
      <c r="AG15" s="11">
        <v>44221</v>
      </c>
      <c r="AH15" t="s">
        <v>336</v>
      </c>
      <c r="AI15" s="38" t="str">
        <f t="shared" si="0"/>
        <v>NA</v>
      </c>
      <c r="AJ15">
        <f t="shared" si="1"/>
        <v>11</v>
      </c>
      <c r="AK15">
        <f t="shared" si="2"/>
        <v>22</v>
      </c>
      <c r="AL15" t="str">
        <f t="shared" si="3"/>
        <v>NA</v>
      </c>
    </row>
    <row r="16" spans="1:38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1" t="s">
        <v>141</v>
      </c>
      <c r="M16" s="1" t="s">
        <v>142</v>
      </c>
      <c r="N16" s="4">
        <v>9968244177</v>
      </c>
      <c r="O16" s="5" t="s">
        <v>143</v>
      </c>
      <c r="P16" s="1">
        <v>4.9000000000000004</v>
      </c>
      <c r="Q16" s="1">
        <v>60</v>
      </c>
      <c r="R16" s="1">
        <v>1300000</v>
      </c>
      <c r="S16" s="2">
        <v>1700000</v>
      </c>
      <c r="T16" s="2">
        <v>119000.00000000001</v>
      </c>
      <c r="U16" s="6" t="s">
        <v>3</v>
      </c>
      <c r="V16" s="3">
        <v>44138</v>
      </c>
      <c r="W16" s="7">
        <v>44154</v>
      </c>
      <c r="X16" s="8" t="s">
        <v>4</v>
      </c>
      <c r="Y16" s="9"/>
      <c r="Z16" s="9">
        <v>44152</v>
      </c>
      <c r="AA16" s="1"/>
      <c r="AB16" s="1"/>
      <c r="AC16" s="1"/>
      <c r="AD16" s="10"/>
      <c r="AE16" s="1" t="s">
        <v>19</v>
      </c>
      <c r="AF16" s="1"/>
      <c r="AG16" s="11">
        <v>44245</v>
      </c>
      <c r="AH16" t="s">
        <v>336</v>
      </c>
      <c r="AI16" s="38" t="str">
        <f t="shared" si="0"/>
        <v>NA</v>
      </c>
      <c r="AJ16">
        <f t="shared" si="1"/>
        <v>4</v>
      </c>
      <c r="AK16">
        <f t="shared" si="2"/>
        <v>16</v>
      </c>
      <c r="AL16" t="str">
        <f t="shared" si="3"/>
        <v>NA</v>
      </c>
    </row>
    <row r="17" spans="1:38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1" t="s">
        <v>144</v>
      </c>
      <c r="M17" s="1" t="s">
        <v>145</v>
      </c>
      <c r="N17" s="4">
        <v>8302947836</v>
      </c>
      <c r="O17" s="5" t="s">
        <v>146</v>
      </c>
      <c r="P17" s="1">
        <v>4.3</v>
      </c>
      <c r="Q17" s="1">
        <v>7</v>
      </c>
      <c r="R17" s="1">
        <v>600000</v>
      </c>
      <c r="S17" s="2">
        <v>900000</v>
      </c>
      <c r="T17" s="2">
        <v>63000.000000000007</v>
      </c>
      <c r="U17" s="6" t="s">
        <v>3</v>
      </c>
      <c r="V17" s="3">
        <v>44165</v>
      </c>
      <c r="W17" s="7">
        <v>44168</v>
      </c>
      <c r="X17" s="8" t="s">
        <v>4</v>
      </c>
      <c r="Y17" s="9"/>
      <c r="Z17" s="9"/>
      <c r="AA17" s="1"/>
      <c r="AB17" s="1"/>
      <c r="AC17" s="1"/>
      <c r="AD17" s="10"/>
      <c r="AE17" s="1" t="s">
        <v>19</v>
      </c>
      <c r="AF17" s="1"/>
      <c r="AG17" s="11">
        <v>44172</v>
      </c>
      <c r="AH17" t="s">
        <v>336</v>
      </c>
      <c r="AI17" s="38" t="str">
        <f t="shared" si="0"/>
        <v>NA</v>
      </c>
      <c r="AJ17">
        <f t="shared" si="1"/>
        <v>3</v>
      </c>
      <c r="AK17">
        <f t="shared" si="2"/>
        <v>3</v>
      </c>
      <c r="AL17" t="str">
        <f t="shared" si="3"/>
        <v>NA</v>
      </c>
    </row>
    <row r="18" spans="1:38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1" t="s">
        <v>147</v>
      </c>
      <c r="M18" s="1" t="s">
        <v>148</v>
      </c>
      <c r="N18" s="4">
        <v>7204800699</v>
      </c>
      <c r="O18" s="5" t="s">
        <v>149</v>
      </c>
      <c r="P18" s="1">
        <v>2.8</v>
      </c>
      <c r="Q18" s="1">
        <v>7</v>
      </c>
      <c r="R18" s="1">
        <v>550000</v>
      </c>
      <c r="S18" s="2">
        <v>800000</v>
      </c>
      <c r="T18" s="2">
        <v>56000.000000000007</v>
      </c>
      <c r="U18" s="6" t="s">
        <v>3</v>
      </c>
      <c r="V18" s="3">
        <v>44169</v>
      </c>
      <c r="W18" s="7">
        <v>44179</v>
      </c>
      <c r="X18" s="8" t="s">
        <v>4</v>
      </c>
      <c r="Y18" s="9"/>
      <c r="Z18" s="9"/>
      <c r="AA18" s="1"/>
      <c r="AB18" s="1"/>
      <c r="AC18" s="1"/>
      <c r="AD18" s="10"/>
      <c r="AE18" s="1"/>
      <c r="AF18" s="1"/>
      <c r="AG18" s="11">
        <v>44182</v>
      </c>
      <c r="AH18" t="s">
        <v>339</v>
      </c>
      <c r="AI18" s="38">
        <f t="shared" si="0"/>
        <v>44182</v>
      </c>
      <c r="AJ18">
        <f t="shared" si="1"/>
        <v>7</v>
      </c>
      <c r="AK18">
        <f t="shared" si="2"/>
        <v>10</v>
      </c>
      <c r="AL18">
        <f t="shared" si="3"/>
        <v>3</v>
      </c>
    </row>
    <row r="19" spans="1:38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1" t="s">
        <v>151</v>
      </c>
      <c r="M19" s="1" t="s">
        <v>152</v>
      </c>
      <c r="N19" s="4">
        <v>9855823294</v>
      </c>
      <c r="O19" s="5" t="s">
        <v>153</v>
      </c>
      <c r="P19" s="1">
        <v>6.5</v>
      </c>
      <c r="Q19" s="1">
        <v>30</v>
      </c>
      <c r="R19" s="1">
        <v>1400000</v>
      </c>
      <c r="S19" s="2"/>
      <c r="T19" s="2"/>
      <c r="U19" s="6" t="s">
        <v>8</v>
      </c>
      <c r="V19" s="3">
        <v>44181</v>
      </c>
      <c r="W19" s="7"/>
      <c r="X19" s="8" t="s">
        <v>336</v>
      </c>
      <c r="Y19" s="9"/>
      <c r="Z19" s="9"/>
      <c r="AA19" s="1"/>
      <c r="AB19" s="1"/>
      <c r="AC19" s="1"/>
      <c r="AD19" s="10"/>
      <c r="AE19" s="1" t="s">
        <v>154</v>
      </c>
      <c r="AF19" s="1"/>
      <c r="AG19" s="11"/>
      <c r="AI19" s="38" t="s">
        <v>33</v>
      </c>
      <c r="AJ19">
        <f t="shared" si="1"/>
        <v>6</v>
      </c>
      <c r="AK19" t="str">
        <f t="shared" si="2"/>
        <v>NA</v>
      </c>
      <c r="AL19" t="str">
        <f t="shared" si="3"/>
        <v>NA</v>
      </c>
    </row>
    <row r="20" spans="1:38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1" t="s">
        <v>155</v>
      </c>
      <c r="M20" s="1" t="s">
        <v>156</v>
      </c>
      <c r="N20" s="4">
        <v>8871570553</v>
      </c>
      <c r="O20" s="5" t="s">
        <v>157</v>
      </c>
      <c r="P20" s="1">
        <v>5</v>
      </c>
      <c r="Q20" s="1">
        <v>45</v>
      </c>
      <c r="R20" s="1">
        <v>750000</v>
      </c>
      <c r="S20" s="2">
        <v>1300000</v>
      </c>
      <c r="T20" s="2">
        <v>91000.000000000015</v>
      </c>
      <c r="U20" s="6" t="s">
        <v>3</v>
      </c>
      <c r="V20" s="3">
        <v>44181</v>
      </c>
      <c r="W20" s="7">
        <v>44201</v>
      </c>
      <c r="X20" s="8" t="s">
        <v>4</v>
      </c>
      <c r="Y20" s="9">
        <v>44202</v>
      </c>
      <c r="Z20" s="9"/>
      <c r="AA20" s="1"/>
      <c r="AB20" s="1"/>
      <c r="AC20" s="1"/>
      <c r="AD20" s="10">
        <v>44226</v>
      </c>
      <c r="AE20" s="1" t="s">
        <v>158</v>
      </c>
      <c r="AF20" s="1"/>
      <c r="AG20" s="11">
        <v>44242</v>
      </c>
      <c r="AH20" t="s">
        <v>336</v>
      </c>
      <c r="AI20" s="38" t="str">
        <f t="shared" si="0"/>
        <v>NA</v>
      </c>
      <c r="AJ20">
        <f t="shared" si="1"/>
        <v>12</v>
      </c>
      <c r="AK20">
        <f t="shared" si="2"/>
        <v>20</v>
      </c>
      <c r="AL20" t="str">
        <f t="shared" si="3"/>
        <v>NA</v>
      </c>
    </row>
    <row r="21" spans="1:38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1" t="s">
        <v>159</v>
      </c>
      <c r="M21" s="1" t="s">
        <v>160</v>
      </c>
      <c r="N21" s="4">
        <v>9643000625</v>
      </c>
      <c r="O21" s="5" t="s">
        <v>161</v>
      </c>
      <c r="P21" s="1">
        <v>7</v>
      </c>
      <c r="Q21" s="1">
        <v>15</v>
      </c>
      <c r="R21" s="1">
        <v>1430000</v>
      </c>
      <c r="S21" s="2"/>
      <c r="T21" s="2"/>
      <c r="U21" s="6" t="s">
        <v>8</v>
      </c>
      <c r="V21" s="3">
        <v>44183</v>
      </c>
      <c r="W21" s="7"/>
      <c r="X21" s="8" t="s">
        <v>336</v>
      </c>
      <c r="Y21" s="9"/>
      <c r="Z21" s="9"/>
      <c r="AA21" s="1"/>
      <c r="AB21" s="1"/>
      <c r="AC21" s="1"/>
      <c r="AD21" s="10">
        <v>44237</v>
      </c>
      <c r="AE21" s="1" t="s">
        <v>162</v>
      </c>
      <c r="AF21" s="1"/>
      <c r="AG21" s="11"/>
      <c r="AI21" s="38" t="s">
        <v>33</v>
      </c>
      <c r="AJ21">
        <f t="shared" si="1"/>
        <v>7</v>
      </c>
      <c r="AK21" t="str">
        <f t="shared" si="2"/>
        <v>NA</v>
      </c>
      <c r="AL21" t="str">
        <f t="shared" si="3"/>
        <v>NA</v>
      </c>
    </row>
    <row r="22" spans="1:38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1" t="s">
        <v>163</v>
      </c>
      <c r="M22" s="1" t="s">
        <v>160</v>
      </c>
      <c r="N22" s="4">
        <v>7017290822</v>
      </c>
      <c r="O22" s="5" t="s">
        <v>164</v>
      </c>
      <c r="P22" s="1">
        <v>6</v>
      </c>
      <c r="Q22" s="1">
        <v>20</v>
      </c>
      <c r="R22" s="1">
        <v>1020000</v>
      </c>
      <c r="S22" s="2">
        <v>2170000</v>
      </c>
      <c r="T22" s="2">
        <v>151900</v>
      </c>
      <c r="U22" s="6" t="s">
        <v>3</v>
      </c>
      <c r="V22" s="3">
        <v>44184</v>
      </c>
      <c r="W22" s="7">
        <v>44201</v>
      </c>
      <c r="X22" s="8" t="s">
        <v>4</v>
      </c>
      <c r="Y22" s="9"/>
      <c r="Z22" s="9"/>
      <c r="AA22" s="1"/>
      <c r="AB22" s="1"/>
      <c r="AC22" s="1"/>
      <c r="AD22" s="10">
        <v>44204</v>
      </c>
      <c r="AE22" s="1"/>
      <c r="AF22" s="1"/>
      <c r="AG22" s="11">
        <v>44211</v>
      </c>
      <c r="AH22" t="s">
        <v>336</v>
      </c>
      <c r="AI22" s="38" t="str">
        <f t="shared" si="0"/>
        <v>NA</v>
      </c>
      <c r="AJ22">
        <f t="shared" si="1"/>
        <v>5</v>
      </c>
      <c r="AK22">
        <f t="shared" si="2"/>
        <v>17</v>
      </c>
      <c r="AL22" t="str">
        <f t="shared" si="3"/>
        <v>NA</v>
      </c>
    </row>
    <row r="23" spans="1:38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1" t="s">
        <v>165</v>
      </c>
      <c r="M23" s="1" t="s">
        <v>166</v>
      </c>
      <c r="N23" s="4">
        <v>8505869449</v>
      </c>
      <c r="O23" s="5" t="s">
        <v>167</v>
      </c>
      <c r="P23" s="1">
        <v>6.8</v>
      </c>
      <c r="Q23" s="1">
        <v>60</v>
      </c>
      <c r="R23" s="1">
        <v>1040000</v>
      </c>
      <c r="S23" s="2">
        <v>1400000</v>
      </c>
      <c r="T23" s="2">
        <v>98000.000000000015</v>
      </c>
      <c r="U23" s="6" t="s">
        <v>3</v>
      </c>
      <c r="V23" s="3">
        <v>44186</v>
      </c>
      <c r="W23" s="7">
        <v>44201</v>
      </c>
      <c r="X23" s="8" t="s">
        <v>4</v>
      </c>
      <c r="Y23" s="9">
        <v>43835</v>
      </c>
      <c r="Z23" s="9">
        <v>43835</v>
      </c>
      <c r="AA23" s="1" t="s">
        <v>22</v>
      </c>
      <c r="AB23" s="1"/>
      <c r="AC23" s="1" t="s">
        <v>22</v>
      </c>
      <c r="AD23" s="10">
        <v>44253</v>
      </c>
      <c r="AE23" s="1" t="s">
        <v>168</v>
      </c>
      <c r="AF23" s="1"/>
      <c r="AG23" s="11">
        <v>44256</v>
      </c>
      <c r="AH23" t="s">
        <v>336</v>
      </c>
      <c r="AI23" s="38" t="str">
        <f t="shared" si="0"/>
        <v>NA</v>
      </c>
      <c r="AJ23">
        <f t="shared" si="1"/>
        <v>4</v>
      </c>
      <c r="AK23">
        <f t="shared" si="2"/>
        <v>15</v>
      </c>
      <c r="AL23" t="str">
        <f t="shared" si="3"/>
        <v>NA</v>
      </c>
    </row>
    <row r="24" spans="1:38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1" t="s">
        <v>169</v>
      </c>
      <c r="M24" s="1" t="s">
        <v>34</v>
      </c>
      <c r="N24" s="4">
        <v>9818423942</v>
      </c>
      <c r="O24" s="5" t="s">
        <v>170</v>
      </c>
      <c r="P24" s="1">
        <v>5.0999999999999996</v>
      </c>
      <c r="Q24" s="1">
        <v>60</v>
      </c>
      <c r="R24" s="1">
        <v>1400000</v>
      </c>
      <c r="S24" s="2">
        <v>1750000</v>
      </c>
      <c r="T24" s="2">
        <v>122500.00000000001</v>
      </c>
      <c r="U24" s="6" t="s">
        <v>3</v>
      </c>
      <c r="V24" s="3">
        <v>44186</v>
      </c>
      <c r="W24" s="7">
        <v>44201</v>
      </c>
      <c r="X24" s="8" t="s">
        <v>4</v>
      </c>
      <c r="Y24" s="9"/>
      <c r="Z24" s="9">
        <v>44202</v>
      </c>
      <c r="AA24" s="1"/>
      <c r="AB24" s="1"/>
      <c r="AC24" s="1"/>
      <c r="AD24" s="10"/>
      <c r="AE24" s="1" t="s">
        <v>26</v>
      </c>
      <c r="AF24" s="1"/>
      <c r="AG24" s="11">
        <v>44256</v>
      </c>
      <c r="AH24" t="s">
        <v>336</v>
      </c>
      <c r="AI24" s="38" t="str">
        <f t="shared" si="0"/>
        <v>NA</v>
      </c>
      <c r="AJ24">
        <f t="shared" si="1"/>
        <v>4</v>
      </c>
      <c r="AK24">
        <f t="shared" si="2"/>
        <v>15</v>
      </c>
      <c r="AL24" t="str">
        <f t="shared" si="3"/>
        <v>NA</v>
      </c>
    </row>
    <row r="25" spans="1:38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1"/>
      <c r="I25" s="1"/>
      <c r="J25" s="1" t="s">
        <v>1</v>
      </c>
      <c r="K25" s="1" t="s">
        <v>27</v>
      </c>
      <c r="L25" s="1" t="s">
        <v>171</v>
      </c>
      <c r="M25" s="1" t="s">
        <v>172</v>
      </c>
      <c r="N25" s="4">
        <v>8800106333</v>
      </c>
      <c r="O25" s="5" t="s">
        <v>173</v>
      </c>
      <c r="P25" s="1">
        <v>10</v>
      </c>
      <c r="Q25" s="1">
        <v>30</v>
      </c>
      <c r="R25" s="1">
        <v>1600000</v>
      </c>
      <c r="S25" s="2"/>
      <c r="T25" s="2"/>
      <c r="U25" s="6" t="s">
        <v>8</v>
      </c>
      <c r="V25" s="3">
        <v>44186</v>
      </c>
      <c r="W25" s="7"/>
      <c r="X25" s="8" t="s">
        <v>336</v>
      </c>
      <c r="Y25" s="9"/>
      <c r="Z25" s="9"/>
      <c r="AA25" s="1"/>
      <c r="AB25" s="1"/>
      <c r="AC25" s="1"/>
      <c r="AD25" s="10"/>
      <c r="AE25" s="1" t="s">
        <v>162</v>
      </c>
      <c r="AF25" s="1"/>
      <c r="AG25" s="11"/>
      <c r="AI25" s="38" t="s">
        <v>33</v>
      </c>
      <c r="AJ25">
        <f t="shared" si="1"/>
        <v>7</v>
      </c>
      <c r="AK25" t="str">
        <f t="shared" si="2"/>
        <v>NA</v>
      </c>
      <c r="AL25" t="str">
        <f t="shared" si="3"/>
        <v>NA</v>
      </c>
    </row>
    <row r="26" spans="1:38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 s="1"/>
      <c r="I26" s="1"/>
      <c r="J26" s="1" t="s">
        <v>1</v>
      </c>
      <c r="K26" s="1" t="s">
        <v>2</v>
      </c>
      <c r="L26" s="1" t="s">
        <v>174</v>
      </c>
      <c r="M26" s="1" t="s">
        <v>175</v>
      </c>
      <c r="N26" s="4">
        <v>9871095753</v>
      </c>
      <c r="O26" s="5" t="s">
        <v>176</v>
      </c>
      <c r="P26" s="1">
        <v>7.4</v>
      </c>
      <c r="Q26" s="1">
        <v>40</v>
      </c>
      <c r="R26" s="1">
        <v>1240000</v>
      </c>
      <c r="S26" s="2">
        <v>1750000</v>
      </c>
      <c r="T26" s="2">
        <v>122500.00000000001</v>
      </c>
      <c r="U26" s="6" t="s">
        <v>3</v>
      </c>
      <c r="V26" s="3">
        <v>44186</v>
      </c>
      <c r="W26" s="7">
        <v>44202</v>
      </c>
      <c r="X26" s="8" t="s">
        <v>4</v>
      </c>
      <c r="Y26" s="9">
        <v>44202</v>
      </c>
      <c r="Z26" s="9">
        <v>44170</v>
      </c>
      <c r="AA26" s="1" t="s">
        <v>22</v>
      </c>
      <c r="AB26" s="1"/>
      <c r="AC26" s="1" t="s">
        <v>22</v>
      </c>
      <c r="AD26" s="10">
        <v>44232</v>
      </c>
      <c r="AE26" s="1" t="s">
        <v>177</v>
      </c>
      <c r="AF26" s="1"/>
      <c r="AG26" s="11">
        <v>44235</v>
      </c>
      <c r="AH26" t="s">
        <v>336</v>
      </c>
      <c r="AI26" s="38" t="str">
        <f t="shared" si="0"/>
        <v>NA</v>
      </c>
      <c r="AJ26">
        <f t="shared" si="1"/>
        <v>4</v>
      </c>
      <c r="AK26">
        <f t="shared" si="2"/>
        <v>16</v>
      </c>
      <c r="AL26" t="str">
        <f t="shared" si="3"/>
        <v>NA</v>
      </c>
    </row>
    <row r="27" spans="1:38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 s="1"/>
      <c r="I27" s="1"/>
      <c r="J27" s="1" t="s">
        <v>1</v>
      </c>
      <c r="K27" s="1" t="s">
        <v>2</v>
      </c>
      <c r="L27" s="1" t="s">
        <v>179</v>
      </c>
      <c r="M27" s="1" t="s">
        <v>180</v>
      </c>
      <c r="N27" s="4">
        <v>8744025715</v>
      </c>
      <c r="O27" s="5" t="s">
        <v>181</v>
      </c>
      <c r="P27" s="1">
        <v>5</v>
      </c>
      <c r="Q27" s="1">
        <v>7</v>
      </c>
      <c r="R27" s="1">
        <v>900000</v>
      </c>
      <c r="S27" s="2"/>
      <c r="T27" s="2"/>
      <c r="U27" s="6" t="s">
        <v>3</v>
      </c>
      <c r="V27" s="3">
        <v>44188</v>
      </c>
      <c r="W27" s="7"/>
      <c r="X27" s="8" t="s">
        <v>336</v>
      </c>
      <c r="Y27" s="9"/>
      <c r="Z27" s="9"/>
      <c r="AA27" s="1"/>
      <c r="AB27" s="1"/>
      <c r="AC27" s="1"/>
      <c r="AD27" s="10"/>
      <c r="AE27" s="1"/>
      <c r="AF27" s="1"/>
      <c r="AG27" s="11"/>
      <c r="AI27" s="38" t="s">
        <v>33</v>
      </c>
      <c r="AJ27">
        <f t="shared" si="1"/>
        <v>9</v>
      </c>
      <c r="AK27" t="str">
        <f t="shared" si="2"/>
        <v>NA</v>
      </c>
      <c r="AL27" t="str">
        <f t="shared" si="3"/>
        <v>NA</v>
      </c>
    </row>
    <row r="28" spans="1:38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 s="1"/>
      <c r="I28" s="1"/>
      <c r="J28" s="1" t="s">
        <v>1</v>
      </c>
      <c r="K28" s="1" t="s">
        <v>2</v>
      </c>
      <c r="L28" s="1" t="s">
        <v>184</v>
      </c>
      <c r="M28" s="1" t="s">
        <v>185</v>
      </c>
      <c r="N28" s="4">
        <v>7708458728</v>
      </c>
      <c r="O28" s="5" t="s">
        <v>186</v>
      </c>
      <c r="P28" s="1">
        <v>6.4</v>
      </c>
      <c r="Q28" s="1">
        <v>15</v>
      </c>
      <c r="R28" s="1">
        <v>1340000</v>
      </c>
      <c r="S28" s="2"/>
      <c r="T28" s="2"/>
      <c r="U28" s="6" t="s">
        <v>3</v>
      </c>
      <c r="V28" s="3">
        <v>44193</v>
      </c>
      <c r="W28" s="7"/>
      <c r="X28" s="8" t="s">
        <v>336</v>
      </c>
      <c r="Y28" s="9"/>
      <c r="Z28" s="9"/>
      <c r="AA28" s="1"/>
      <c r="AB28" s="1"/>
      <c r="AC28" s="1"/>
      <c r="AD28" s="10">
        <v>44208</v>
      </c>
      <c r="AE28" s="1" t="s">
        <v>26</v>
      </c>
      <c r="AF28" s="1"/>
      <c r="AG28" s="11"/>
      <c r="AI28" s="38" t="s">
        <v>33</v>
      </c>
      <c r="AJ28">
        <f t="shared" si="1"/>
        <v>6</v>
      </c>
      <c r="AK28" t="str">
        <f t="shared" si="2"/>
        <v>NA</v>
      </c>
      <c r="AL28" t="str">
        <f t="shared" si="3"/>
        <v>NA</v>
      </c>
    </row>
    <row r="29" spans="1:38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 s="1"/>
      <c r="I29" s="1"/>
      <c r="J29" s="1" t="s">
        <v>1</v>
      </c>
      <c r="K29" s="1" t="s">
        <v>31</v>
      </c>
      <c r="L29" s="1" t="s">
        <v>189</v>
      </c>
      <c r="M29" s="1" t="s">
        <v>190</v>
      </c>
      <c r="N29" s="4">
        <v>8892154856</v>
      </c>
      <c r="O29" s="5" t="s">
        <v>191</v>
      </c>
      <c r="P29" s="1">
        <v>5.6</v>
      </c>
      <c r="Q29" s="1">
        <v>60</v>
      </c>
      <c r="R29" s="1">
        <v>1050000</v>
      </c>
      <c r="S29" s="2">
        <v>1800000</v>
      </c>
      <c r="T29" s="2">
        <v>126000.00000000001</v>
      </c>
      <c r="U29" s="6" t="s">
        <v>3</v>
      </c>
      <c r="V29" s="3">
        <v>44196</v>
      </c>
      <c r="W29" s="7">
        <v>44221</v>
      </c>
      <c r="X29" s="8" t="s">
        <v>4</v>
      </c>
      <c r="Y29" s="9"/>
      <c r="Z29" s="9"/>
      <c r="AA29" s="1"/>
      <c r="AB29" s="1"/>
      <c r="AC29" s="1"/>
      <c r="AD29" s="10">
        <v>44230</v>
      </c>
      <c r="AE29" s="1" t="s">
        <v>192</v>
      </c>
      <c r="AF29" s="1"/>
      <c r="AG29" s="11">
        <v>44231</v>
      </c>
      <c r="AH29" t="s">
        <v>336</v>
      </c>
      <c r="AI29" s="38" t="str">
        <f t="shared" si="0"/>
        <v>NA</v>
      </c>
      <c r="AJ29">
        <f t="shared" si="1"/>
        <v>13</v>
      </c>
      <c r="AK29">
        <f t="shared" si="2"/>
        <v>25</v>
      </c>
      <c r="AL29" t="str">
        <f t="shared" si="3"/>
        <v>NA</v>
      </c>
    </row>
    <row r="30" spans="1:38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 s="1"/>
      <c r="I30" s="1"/>
      <c r="J30" s="1" t="s">
        <v>1</v>
      </c>
      <c r="K30" s="1" t="s">
        <v>2</v>
      </c>
      <c r="L30" s="1" t="s">
        <v>193</v>
      </c>
      <c r="M30" s="1" t="s">
        <v>194</v>
      </c>
      <c r="N30" s="4">
        <v>8588808624</v>
      </c>
      <c r="O30" s="5" t="s">
        <v>195</v>
      </c>
      <c r="P30" s="1">
        <v>10.5</v>
      </c>
      <c r="Q30" s="1">
        <v>25</v>
      </c>
      <c r="R30" s="1">
        <v>1390000</v>
      </c>
      <c r="S30" s="2"/>
      <c r="T30" s="2"/>
      <c r="U30" s="6" t="s">
        <v>3</v>
      </c>
      <c r="V30" s="3">
        <v>44202</v>
      </c>
      <c r="W30" s="7"/>
      <c r="X30" s="8" t="s">
        <v>336</v>
      </c>
      <c r="Y30" s="9"/>
      <c r="Z30" s="9"/>
      <c r="AA30" s="1"/>
      <c r="AB30" s="1"/>
      <c r="AC30" s="1"/>
      <c r="AD30" s="10">
        <v>44228</v>
      </c>
      <c r="AE30" s="1" t="s">
        <v>162</v>
      </c>
      <c r="AF30" s="1"/>
      <c r="AG30" s="11"/>
      <c r="AI30" s="38" t="s">
        <v>33</v>
      </c>
      <c r="AJ30">
        <f t="shared" si="1"/>
        <v>14</v>
      </c>
      <c r="AK30" t="str">
        <f t="shared" si="2"/>
        <v>NA</v>
      </c>
      <c r="AL30" t="str">
        <f t="shared" si="3"/>
        <v>NA</v>
      </c>
    </row>
    <row r="31" spans="1:38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 s="1"/>
      <c r="I31" s="1"/>
      <c r="J31" s="1" t="s">
        <v>1</v>
      </c>
      <c r="K31" s="1" t="s">
        <v>23</v>
      </c>
      <c r="L31" s="1" t="s">
        <v>197</v>
      </c>
      <c r="M31" s="1" t="s">
        <v>198</v>
      </c>
      <c r="N31" s="4">
        <v>7558373999</v>
      </c>
      <c r="O31" s="5" t="s">
        <v>199</v>
      </c>
      <c r="P31" s="1">
        <v>6.9</v>
      </c>
      <c r="Q31" s="1">
        <v>20</v>
      </c>
      <c r="R31" s="1">
        <v>1760000</v>
      </c>
      <c r="S31" s="2"/>
      <c r="T31" s="2"/>
      <c r="U31" s="6" t="s">
        <v>8</v>
      </c>
      <c r="V31" s="3">
        <v>44202</v>
      </c>
      <c r="W31" s="7"/>
      <c r="X31" s="8" t="s">
        <v>336</v>
      </c>
      <c r="Y31" s="9"/>
      <c r="Z31" s="9"/>
      <c r="AA31" s="1"/>
      <c r="AB31" s="1"/>
      <c r="AC31" s="1"/>
      <c r="AD31" s="10" t="s">
        <v>200</v>
      </c>
      <c r="AE31" s="1" t="s">
        <v>201</v>
      </c>
      <c r="AF31" s="1"/>
      <c r="AG31" s="11"/>
      <c r="AI31" s="38" t="s">
        <v>33</v>
      </c>
      <c r="AJ31">
        <f t="shared" si="1"/>
        <v>15</v>
      </c>
      <c r="AK31" t="str">
        <f t="shared" si="2"/>
        <v>NA</v>
      </c>
      <c r="AL31" t="str">
        <f t="shared" si="3"/>
        <v>NA</v>
      </c>
    </row>
    <row r="32" spans="1:38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 s="1"/>
      <c r="I32" s="1"/>
      <c r="J32" s="1" t="s">
        <v>1</v>
      </c>
      <c r="K32" s="1" t="s">
        <v>23</v>
      </c>
      <c r="L32" s="1" t="s">
        <v>203</v>
      </c>
      <c r="M32" s="1" t="s">
        <v>204</v>
      </c>
      <c r="N32" s="4">
        <v>8655293159</v>
      </c>
      <c r="O32" s="5" t="s">
        <v>205</v>
      </c>
      <c r="P32" s="1">
        <v>4</v>
      </c>
      <c r="Q32" s="1">
        <v>60</v>
      </c>
      <c r="R32" s="1">
        <v>970000</v>
      </c>
      <c r="S32" s="2">
        <v>1200000</v>
      </c>
      <c r="T32" s="2">
        <v>182000</v>
      </c>
      <c r="U32" s="6" t="s">
        <v>3</v>
      </c>
      <c r="V32" s="3">
        <v>44209</v>
      </c>
      <c r="W32" s="7">
        <v>44209</v>
      </c>
      <c r="X32" s="8" t="s">
        <v>4</v>
      </c>
      <c r="Y32" s="9"/>
      <c r="Z32" s="9">
        <v>44216</v>
      </c>
      <c r="AA32" s="1"/>
      <c r="AB32" s="1"/>
      <c r="AC32" s="1"/>
      <c r="AD32" s="10">
        <v>44283</v>
      </c>
      <c r="AE32" s="1"/>
      <c r="AF32" s="1" t="s">
        <v>206</v>
      </c>
      <c r="AG32" s="11">
        <v>44284</v>
      </c>
      <c r="AH32" t="s">
        <v>336</v>
      </c>
      <c r="AI32" s="38" t="str">
        <f t="shared" si="0"/>
        <v>NA</v>
      </c>
      <c r="AJ32">
        <f t="shared" si="1"/>
        <v>15</v>
      </c>
      <c r="AK32">
        <f t="shared" si="2"/>
        <v>0</v>
      </c>
      <c r="AL32" t="str">
        <f t="shared" si="3"/>
        <v>NA</v>
      </c>
    </row>
    <row r="33" spans="1:38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 s="1"/>
      <c r="I33" s="1"/>
      <c r="J33" s="1" t="s">
        <v>1</v>
      </c>
      <c r="K33" s="1" t="s">
        <v>23</v>
      </c>
      <c r="L33" s="1" t="s">
        <v>208</v>
      </c>
      <c r="M33" s="1" t="s">
        <v>209</v>
      </c>
      <c r="N33" s="4">
        <v>9836507426</v>
      </c>
      <c r="O33" s="5" t="s">
        <v>210</v>
      </c>
      <c r="P33" s="1">
        <v>7.6</v>
      </c>
      <c r="Q33" s="1">
        <v>20</v>
      </c>
      <c r="R33" s="1">
        <v>1380000</v>
      </c>
      <c r="S33" s="2"/>
      <c r="T33" s="2"/>
      <c r="U33" s="6" t="s">
        <v>3</v>
      </c>
      <c r="V33" s="3">
        <v>44217</v>
      </c>
      <c r="W33" s="7"/>
      <c r="X33" s="8" t="s">
        <v>336</v>
      </c>
      <c r="Y33" s="9"/>
      <c r="Z33" s="9"/>
      <c r="AA33" s="1"/>
      <c r="AB33" s="1"/>
      <c r="AC33" s="1"/>
      <c r="AD33" s="10">
        <v>44239</v>
      </c>
      <c r="AE33" s="1" t="s">
        <v>340</v>
      </c>
      <c r="AF33" s="1"/>
      <c r="AG33" s="11"/>
      <c r="AI33" s="38" t="s">
        <v>33</v>
      </c>
      <c r="AJ33">
        <f t="shared" si="1"/>
        <v>13</v>
      </c>
      <c r="AK33" t="str">
        <f t="shared" si="2"/>
        <v>NA</v>
      </c>
      <c r="AL33" t="str">
        <f t="shared" si="3"/>
        <v>NA</v>
      </c>
    </row>
    <row r="34" spans="1:38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 s="1"/>
      <c r="I34" s="1"/>
      <c r="J34" s="1" t="s">
        <v>1</v>
      </c>
      <c r="K34" s="1" t="s">
        <v>14</v>
      </c>
      <c r="L34" s="1" t="s">
        <v>212</v>
      </c>
      <c r="M34" s="1" t="s">
        <v>213</v>
      </c>
      <c r="N34" s="4">
        <v>9849315131</v>
      </c>
      <c r="O34" s="5" t="s">
        <v>214</v>
      </c>
      <c r="P34" s="1">
        <v>9</v>
      </c>
      <c r="Q34" s="1">
        <v>60</v>
      </c>
      <c r="R34" s="1">
        <v>1900000</v>
      </c>
      <c r="S34" s="2">
        <v>2800000</v>
      </c>
      <c r="T34" s="2">
        <v>196000.00000000003</v>
      </c>
      <c r="U34" s="6" t="s">
        <v>8</v>
      </c>
      <c r="V34" s="3">
        <v>44221</v>
      </c>
      <c r="W34" s="7">
        <v>44239</v>
      </c>
      <c r="X34" s="8" t="s">
        <v>4</v>
      </c>
      <c r="Y34" s="9" t="s">
        <v>215</v>
      </c>
      <c r="Z34" s="9">
        <v>44243</v>
      </c>
      <c r="AA34" s="1" t="s">
        <v>22</v>
      </c>
      <c r="AB34" s="1">
        <v>44244</v>
      </c>
      <c r="AC34" s="1"/>
      <c r="AD34" s="10">
        <v>44295</v>
      </c>
      <c r="AE34" s="1"/>
      <c r="AF34" s="1" t="s">
        <v>216</v>
      </c>
      <c r="AG34" s="11">
        <v>44298</v>
      </c>
      <c r="AH34" t="s">
        <v>336</v>
      </c>
      <c r="AI34" s="38" t="str">
        <f t="shared" si="0"/>
        <v>NA</v>
      </c>
      <c r="AJ34">
        <f t="shared" si="1"/>
        <v>3</v>
      </c>
      <c r="AK34">
        <f t="shared" si="2"/>
        <v>18</v>
      </c>
      <c r="AL34" t="str">
        <f t="shared" si="3"/>
        <v>NA</v>
      </c>
    </row>
    <row r="35" spans="1:38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 s="1"/>
      <c r="I35" s="1"/>
      <c r="J35" s="1" t="s">
        <v>1</v>
      </c>
      <c r="K35" s="1" t="s">
        <v>2</v>
      </c>
      <c r="L35" s="1" t="s">
        <v>218</v>
      </c>
      <c r="M35" s="1" t="s">
        <v>219</v>
      </c>
      <c r="N35" s="4">
        <v>8130216185</v>
      </c>
      <c r="O35" s="5" t="s">
        <v>220</v>
      </c>
      <c r="P35" s="1">
        <v>8.1999999999999993</v>
      </c>
      <c r="Q35" s="1">
        <v>60</v>
      </c>
      <c r="R35" s="1">
        <v>1750000</v>
      </c>
      <c r="S35" s="2"/>
      <c r="T35" s="2"/>
      <c r="U35" s="6" t="s">
        <v>8</v>
      </c>
      <c r="V35" s="3">
        <v>44223</v>
      </c>
      <c r="W35" s="7"/>
      <c r="X35" s="8" t="s">
        <v>336</v>
      </c>
      <c r="Y35" s="9"/>
      <c r="Z35" s="9"/>
      <c r="AA35" s="1"/>
      <c r="AB35" s="1"/>
      <c r="AC35" s="1"/>
      <c r="AD35" s="10"/>
      <c r="AE35" s="1" t="s">
        <v>26</v>
      </c>
      <c r="AF35" s="1"/>
      <c r="AG35" s="11"/>
      <c r="AI35" s="38" t="s">
        <v>33</v>
      </c>
      <c r="AJ35">
        <f t="shared" si="1"/>
        <v>15</v>
      </c>
      <c r="AK35" t="str">
        <f t="shared" si="2"/>
        <v>NA</v>
      </c>
      <c r="AL35" t="str">
        <f t="shared" si="3"/>
        <v>NA</v>
      </c>
    </row>
    <row r="36" spans="1:38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 s="1"/>
      <c r="I36" s="1"/>
      <c r="J36" s="1" t="s">
        <v>1</v>
      </c>
      <c r="K36" s="1" t="s">
        <v>23</v>
      </c>
      <c r="L36" s="1" t="s">
        <v>222</v>
      </c>
      <c r="M36" s="1" t="s">
        <v>223</v>
      </c>
      <c r="N36" s="4" t="s">
        <v>224</v>
      </c>
      <c r="O36" s="5" t="s">
        <v>225</v>
      </c>
      <c r="P36" s="1">
        <v>8</v>
      </c>
      <c r="Q36" s="1">
        <v>15</v>
      </c>
      <c r="R36" s="1">
        <v>1500000</v>
      </c>
      <c r="S36" s="2">
        <v>2100000</v>
      </c>
      <c r="T36" s="2">
        <v>147000</v>
      </c>
      <c r="U36" s="6" t="s">
        <v>3</v>
      </c>
      <c r="V36" s="3">
        <v>44228</v>
      </c>
      <c r="W36" s="7">
        <v>44236</v>
      </c>
      <c r="X36" s="8" t="s">
        <v>4</v>
      </c>
      <c r="Y36" s="9">
        <v>44238</v>
      </c>
      <c r="Z36" s="9">
        <v>44242</v>
      </c>
      <c r="AA36" s="1" t="s">
        <v>24</v>
      </c>
      <c r="AB36" s="1" t="s">
        <v>24</v>
      </c>
      <c r="AC36" s="1" t="s">
        <v>226</v>
      </c>
      <c r="AD36" s="10">
        <v>44257</v>
      </c>
      <c r="AE36" s="1" t="s">
        <v>227</v>
      </c>
      <c r="AF36" s="1"/>
      <c r="AG36" s="11">
        <v>44270</v>
      </c>
      <c r="AH36" t="s">
        <v>336</v>
      </c>
      <c r="AI36" s="38" t="str">
        <f t="shared" si="0"/>
        <v>NA</v>
      </c>
      <c r="AJ36">
        <f t="shared" si="1"/>
        <v>27</v>
      </c>
      <c r="AK36">
        <f t="shared" si="2"/>
        <v>8</v>
      </c>
      <c r="AL36" t="str">
        <f t="shared" si="3"/>
        <v>NA</v>
      </c>
    </row>
    <row r="37" spans="1:38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 s="1"/>
      <c r="I37" s="1"/>
      <c r="J37" s="1" t="s">
        <v>1</v>
      </c>
      <c r="K37" s="1" t="s">
        <v>2</v>
      </c>
      <c r="L37" s="1" t="s">
        <v>229</v>
      </c>
      <c r="M37" s="1" t="s">
        <v>219</v>
      </c>
      <c r="N37" s="4">
        <v>8010104619</v>
      </c>
      <c r="O37" s="5" t="s">
        <v>230</v>
      </c>
      <c r="P37" s="1">
        <v>8</v>
      </c>
      <c r="Q37" s="1">
        <v>60</v>
      </c>
      <c r="R37" s="1">
        <v>1420000</v>
      </c>
      <c r="S37" s="2">
        <v>2150000</v>
      </c>
      <c r="T37" s="2">
        <v>150500</v>
      </c>
      <c r="U37" s="6" t="s">
        <v>3</v>
      </c>
      <c r="V37" s="3">
        <v>44229</v>
      </c>
      <c r="W37" s="7">
        <v>44236</v>
      </c>
      <c r="X37" s="8" t="s">
        <v>4</v>
      </c>
      <c r="Y37" s="9">
        <v>44236</v>
      </c>
      <c r="Z37" s="9">
        <v>44232</v>
      </c>
      <c r="AA37" s="1"/>
      <c r="AB37" s="1"/>
      <c r="AC37" s="1" t="s">
        <v>231</v>
      </c>
      <c r="AD37" s="10">
        <v>44232</v>
      </c>
      <c r="AE37" s="1" t="s">
        <v>232</v>
      </c>
      <c r="AF37" s="1"/>
      <c r="AG37" s="11">
        <v>44242</v>
      </c>
      <c r="AH37" t="s">
        <v>336</v>
      </c>
      <c r="AI37" s="38" t="str">
        <f t="shared" si="0"/>
        <v>NA</v>
      </c>
      <c r="AJ37">
        <f t="shared" si="1"/>
        <v>20</v>
      </c>
      <c r="AK37">
        <f t="shared" si="2"/>
        <v>7</v>
      </c>
      <c r="AL37" t="str">
        <f t="shared" si="3"/>
        <v>NA</v>
      </c>
    </row>
    <row r="38" spans="1:38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 s="1"/>
      <c r="I38" s="1"/>
      <c r="J38" s="1" t="s">
        <v>1</v>
      </c>
      <c r="K38" s="1" t="s">
        <v>2</v>
      </c>
      <c r="L38" s="1" t="s">
        <v>233</v>
      </c>
      <c r="M38" s="1" t="s">
        <v>234</v>
      </c>
      <c r="N38" s="4">
        <v>9599436988</v>
      </c>
      <c r="O38" s="5" t="s">
        <v>235</v>
      </c>
      <c r="P38" s="1">
        <v>10</v>
      </c>
      <c r="Q38" s="1">
        <v>30</v>
      </c>
      <c r="R38" s="1">
        <v>1500000</v>
      </c>
      <c r="S38" s="2">
        <v>2050000</v>
      </c>
      <c r="T38" s="2">
        <v>143500</v>
      </c>
      <c r="U38" s="6" t="s">
        <v>3</v>
      </c>
      <c r="V38" s="3">
        <v>44231</v>
      </c>
      <c r="W38" s="7">
        <v>44244</v>
      </c>
      <c r="X38" s="8" t="s">
        <v>4</v>
      </c>
      <c r="Y38" s="9"/>
      <c r="Z38" s="9" t="s">
        <v>24</v>
      </c>
      <c r="AA38" s="1" t="s">
        <v>24</v>
      </c>
      <c r="AB38" s="1"/>
      <c r="AC38" s="1" t="s">
        <v>24</v>
      </c>
      <c r="AD38" s="10" t="s">
        <v>24</v>
      </c>
      <c r="AE38" s="1" t="s">
        <v>236</v>
      </c>
      <c r="AF38" s="1"/>
      <c r="AG38" s="11">
        <v>44259</v>
      </c>
      <c r="AH38" t="s">
        <v>336</v>
      </c>
      <c r="AI38" s="38" t="str">
        <f t="shared" si="0"/>
        <v>NA</v>
      </c>
      <c r="AJ38">
        <f t="shared" si="1"/>
        <v>65</v>
      </c>
      <c r="AK38">
        <f t="shared" si="2"/>
        <v>13</v>
      </c>
      <c r="AL38" t="str">
        <f t="shared" si="3"/>
        <v>NA</v>
      </c>
    </row>
    <row r="39" spans="1:38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 s="1"/>
      <c r="I39" s="1"/>
      <c r="J39" s="1" t="s">
        <v>1</v>
      </c>
      <c r="K39" s="1" t="s">
        <v>2</v>
      </c>
      <c r="L39" s="1" t="s">
        <v>237</v>
      </c>
      <c r="M39" s="1" t="s">
        <v>238</v>
      </c>
      <c r="N39" s="4">
        <v>9592902992</v>
      </c>
      <c r="O39" s="5" t="s">
        <v>239</v>
      </c>
      <c r="P39" s="1">
        <v>5</v>
      </c>
      <c r="Q39" s="1">
        <v>60</v>
      </c>
      <c r="R39" s="1">
        <v>965000</v>
      </c>
      <c r="S39" s="2"/>
      <c r="T39" s="2" t="s">
        <v>24</v>
      </c>
      <c r="U39" s="6" t="s">
        <v>3</v>
      </c>
      <c r="V39" s="3">
        <v>44232</v>
      </c>
      <c r="W39" s="7"/>
      <c r="X39" s="8" t="s">
        <v>336</v>
      </c>
      <c r="Y39" s="9"/>
      <c r="Z39" s="9" t="s">
        <v>24</v>
      </c>
      <c r="AA39" s="1" t="s">
        <v>24</v>
      </c>
      <c r="AB39" s="1"/>
      <c r="AC39" s="1" t="s">
        <v>24</v>
      </c>
      <c r="AD39" s="10"/>
      <c r="AE39" s="1" t="s">
        <v>240</v>
      </c>
      <c r="AF39" s="1"/>
      <c r="AG39" s="11"/>
      <c r="AI39" s="38" t="s">
        <v>33</v>
      </c>
      <c r="AJ39">
        <f t="shared" si="1"/>
        <v>14</v>
      </c>
      <c r="AK39" t="str">
        <f t="shared" si="2"/>
        <v>NA</v>
      </c>
      <c r="AL39" t="str">
        <f t="shared" si="3"/>
        <v>NA</v>
      </c>
    </row>
    <row r="40" spans="1:38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 s="1"/>
      <c r="I40" s="1"/>
      <c r="J40" s="1" t="s">
        <v>1</v>
      </c>
      <c r="K40" s="1" t="s">
        <v>31</v>
      </c>
      <c r="L40" s="1" t="s">
        <v>241</v>
      </c>
      <c r="M40" s="1" t="s">
        <v>242</v>
      </c>
      <c r="N40" s="4">
        <v>8861168145</v>
      </c>
      <c r="O40" s="5" t="s">
        <v>243</v>
      </c>
      <c r="P40" s="1">
        <v>5.6</v>
      </c>
      <c r="Q40" s="1">
        <v>20</v>
      </c>
      <c r="R40" s="1">
        <v>1220000</v>
      </c>
      <c r="S40" s="2"/>
      <c r="T40" s="2" t="s">
        <v>24</v>
      </c>
      <c r="U40" s="6" t="s">
        <v>3</v>
      </c>
      <c r="V40" s="3">
        <v>44232</v>
      </c>
      <c r="W40" s="7"/>
      <c r="X40" s="8" t="s">
        <v>336</v>
      </c>
      <c r="Y40" s="9"/>
      <c r="Z40" s="9" t="s">
        <v>24</v>
      </c>
      <c r="AA40" s="1" t="s">
        <v>24</v>
      </c>
      <c r="AB40" s="1"/>
      <c r="AC40" s="1" t="s">
        <v>24</v>
      </c>
      <c r="AD40" s="10" t="s">
        <v>244</v>
      </c>
      <c r="AE40" s="1" t="s">
        <v>245</v>
      </c>
      <c r="AF40" s="1"/>
      <c r="AG40" s="11"/>
      <c r="AI40" s="38" t="s">
        <v>33</v>
      </c>
      <c r="AJ40">
        <f t="shared" si="1"/>
        <v>23</v>
      </c>
      <c r="AK40" t="str">
        <f t="shared" si="2"/>
        <v>NA</v>
      </c>
      <c r="AL40" t="str">
        <f t="shared" si="3"/>
        <v>NA</v>
      </c>
    </row>
    <row r="41" spans="1:38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 s="1"/>
      <c r="I41" s="1"/>
      <c r="J41" s="1" t="s">
        <v>1</v>
      </c>
      <c r="K41" s="1" t="s">
        <v>23</v>
      </c>
      <c r="L41" s="1" t="s">
        <v>250</v>
      </c>
      <c r="M41" s="1" t="s">
        <v>251</v>
      </c>
      <c r="N41" s="4">
        <v>8123369408</v>
      </c>
      <c r="O41" s="5" t="s">
        <v>252</v>
      </c>
      <c r="P41" s="1">
        <v>3</v>
      </c>
      <c r="Q41" s="1">
        <v>90</v>
      </c>
      <c r="R41" s="1">
        <v>300000</v>
      </c>
      <c r="S41" s="2">
        <v>725000</v>
      </c>
      <c r="T41" s="2">
        <v>50750.000000000007</v>
      </c>
      <c r="U41" s="6" t="s">
        <v>3</v>
      </c>
      <c r="V41" s="3">
        <v>44235</v>
      </c>
      <c r="W41" s="7">
        <v>44256</v>
      </c>
      <c r="X41" s="8" t="s">
        <v>4</v>
      </c>
      <c r="Y41" s="9">
        <v>44256</v>
      </c>
      <c r="Z41" s="9">
        <v>44260</v>
      </c>
      <c r="AA41" s="1" t="s">
        <v>24</v>
      </c>
      <c r="AB41" s="1" t="s">
        <v>24</v>
      </c>
      <c r="AC41" s="1" t="s">
        <v>24</v>
      </c>
      <c r="AD41" s="10">
        <v>44267</v>
      </c>
      <c r="AE41" s="1" t="s">
        <v>253</v>
      </c>
      <c r="AF41" s="1" t="s">
        <v>24</v>
      </c>
      <c r="AG41" s="11">
        <v>44270</v>
      </c>
      <c r="AH41" t="s">
        <v>339</v>
      </c>
      <c r="AI41" s="38">
        <f t="shared" si="0"/>
        <v>44270</v>
      </c>
      <c r="AJ41">
        <f t="shared" si="1"/>
        <v>5</v>
      </c>
      <c r="AK41">
        <f t="shared" si="2"/>
        <v>21</v>
      </c>
      <c r="AL41">
        <f t="shared" si="3"/>
        <v>14</v>
      </c>
    </row>
    <row r="42" spans="1:38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 s="1"/>
      <c r="I42" s="1"/>
      <c r="J42" s="1" t="s">
        <v>1</v>
      </c>
      <c r="K42" s="1" t="s">
        <v>2</v>
      </c>
      <c r="L42" s="1" t="s">
        <v>254</v>
      </c>
      <c r="M42" s="1" t="s">
        <v>255</v>
      </c>
      <c r="N42" s="4">
        <v>8447839270</v>
      </c>
      <c r="O42" s="5" t="s">
        <v>256</v>
      </c>
      <c r="P42" s="1">
        <v>5</v>
      </c>
      <c r="Q42" s="1">
        <v>90</v>
      </c>
      <c r="R42" s="1">
        <v>600000</v>
      </c>
      <c r="S42" s="2">
        <v>1000000</v>
      </c>
      <c r="T42" s="2">
        <v>70000</v>
      </c>
      <c r="U42" s="6" t="s">
        <v>3</v>
      </c>
      <c r="V42" s="3">
        <v>44235</v>
      </c>
      <c r="W42" s="7">
        <v>44258</v>
      </c>
      <c r="X42" s="8" t="s">
        <v>4</v>
      </c>
      <c r="Y42" s="9">
        <v>44258</v>
      </c>
      <c r="Z42" s="9" t="s">
        <v>24</v>
      </c>
      <c r="AA42" s="1" t="s">
        <v>24</v>
      </c>
      <c r="AB42" s="1"/>
      <c r="AC42" s="1" t="s">
        <v>24</v>
      </c>
      <c r="AD42" s="10"/>
      <c r="AE42" s="1" t="s">
        <v>154</v>
      </c>
      <c r="AF42" s="1"/>
      <c r="AG42" s="11"/>
      <c r="AH42" t="s">
        <v>336</v>
      </c>
      <c r="AI42" s="38" t="str">
        <f t="shared" si="0"/>
        <v>NA</v>
      </c>
      <c r="AJ42">
        <f t="shared" si="1"/>
        <v>5</v>
      </c>
      <c r="AK42">
        <f t="shared" si="2"/>
        <v>23</v>
      </c>
      <c r="AL42" t="str">
        <f t="shared" si="3"/>
        <v>NA</v>
      </c>
    </row>
    <row r="43" spans="1:38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 s="1"/>
      <c r="I43" s="1"/>
      <c r="J43" s="1" t="s">
        <v>1</v>
      </c>
      <c r="K43" s="1" t="s">
        <v>31</v>
      </c>
      <c r="L43" s="1" t="s">
        <v>259</v>
      </c>
      <c r="M43" s="1" t="s">
        <v>260</v>
      </c>
      <c r="N43" s="4">
        <v>8892016919</v>
      </c>
      <c r="O43" s="5" t="s">
        <v>261</v>
      </c>
      <c r="P43" s="1">
        <v>4.9000000000000004</v>
      </c>
      <c r="Q43" s="1">
        <v>7</v>
      </c>
      <c r="R43" s="1">
        <v>1050000</v>
      </c>
      <c r="S43" s="2"/>
      <c r="T43" s="2"/>
      <c r="U43" s="6" t="s">
        <v>3</v>
      </c>
      <c r="V43" s="3">
        <v>44236</v>
      </c>
      <c r="W43" s="7"/>
      <c r="X43" s="8" t="s">
        <v>336</v>
      </c>
      <c r="Y43" s="9"/>
      <c r="Z43" s="9">
        <v>44183</v>
      </c>
      <c r="AA43" s="1"/>
      <c r="AB43" s="1"/>
      <c r="AC43" s="1">
        <v>44186</v>
      </c>
      <c r="AD43" s="10">
        <v>44245</v>
      </c>
      <c r="AE43" s="1" t="s">
        <v>262</v>
      </c>
      <c r="AF43" s="1"/>
      <c r="AG43" s="11"/>
      <c r="AI43" s="38" t="s">
        <v>33</v>
      </c>
      <c r="AJ43">
        <f t="shared" si="1"/>
        <v>22</v>
      </c>
      <c r="AK43" t="str">
        <f t="shared" si="2"/>
        <v>NA</v>
      </c>
      <c r="AL43" t="str">
        <f t="shared" si="3"/>
        <v>NA</v>
      </c>
    </row>
    <row r="44" spans="1:38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 s="1"/>
      <c r="I44" s="1"/>
      <c r="J44" s="1" t="s">
        <v>1</v>
      </c>
      <c r="K44" s="1" t="s">
        <v>2</v>
      </c>
      <c r="L44" s="1" t="s">
        <v>263</v>
      </c>
      <c r="M44" s="1" t="s">
        <v>264</v>
      </c>
      <c r="N44" s="4">
        <v>8237668273</v>
      </c>
      <c r="O44" s="5" t="s">
        <v>265</v>
      </c>
      <c r="P44" s="1">
        <v>9.6</v>
      </c>
      <c r="Q44" s="1">
        <v>30</v>
      </c>
      <c r="R44" s="1">
        <v>1850000</v>
      </c>
      <c r="S44" s="2"/>
      <c r="T44" s="2" t="s">
        <v>24</v>
      </c>
      <c r="U44" s="6" t="s">
        <v>8</v>
      </c>
      <c r="V44" s="3">
        <v>44236</v>
      </c>
      <c r="W44" s="7"/>
      <c r="X44" s="8" t="s">
        <v>336</v>
      </c>
      <c r="Y44" s="9" t="s">
        <v>24</v>
      </c>
      <c r="Z44" s="9"/>
      <c r="AA44" s="1" t="s">
        <v>22</v>
      </c>
      <c r="AB44" s="1" t="s">
        <v>24</v>
      </c>
      <c r="AC44" s="1" t="s">
        <v>24</v>
      </c>
      <c r="AD44" s="10">
        <v>44259</v>
      </c>
      <c r="AE44" s="1" t="s">
        <v>338</v>
      </c>
      <c r="AF44" s="1" t="s">
        <v>24</v>
      </c>
      <c r="AG44" s="11" t="s">
        <v>24</v>
      </c>
      <c r="AI44" s="38" t="s">
        <v>33</v>
      </c>
      <c r="AJ44">
        <f t="shared" si="1"/>
        <v>42</v>
      </c>
      <c r="AK44" t="str">
        <f t="shared" si="2"/>
        <v>NA</v>
      </c>
      <c r="AL44" t="str">
        <f t="shared" si="3"/>
        <v>NA</v>
      </c>
    </row>
    <row r="45" spans="1:38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 s="1"/>
      <c r="I45" s="1"/>
      <c r="J45" s="1" t="s">
        <v>1</v>
      </c>
      <c r="K45" s="1" t="s">
        <v>2</v>
      </c>
      <c r="L45" s="1" t="s">
        <v>266</v>
      </c>
      <c r="M45" s="1" t="s">
        <v>267</v>
      </c>
      <c r="N45" s="4">
        <v>9041826001</v>
      </c>
      <c r="O45" s="5" t="s">
        <v>268</v>
      </c>
      <c r="P45" s="1">
        <v>5.6</v>
      </c>
      <c r="Q45" s="1">
        <v>30</v>
      </c>
      <c r="R45" s="1">
        <v>1080000</v>
      </c>
      <c r="S45" s="2">
        <v>1950000</v>
      </c>
      <c r="T45" s="2">
        <v>136500</v>
      </c>
      <c r="U45" s="6" t="s">
        <v>8</v>
      </c>
      <c r="V45" s="3">
        <v>44238</v>
      </c>
      <c r="W45" s="7">
        <v>44263</v>
      </c>
      <c r="X45" s="8" t="s">
        <v>4</v>
      </c>
      <c r="Y45" s="9">
        <v>44263</v>
      </c>
      <c r="Z45" s="9" t="s">
        <v>24</v>
      </c>
      <c r="AA45" s="1" t="s">
        <v>24</v>
      </c>
      <c r="AB45" s="1"/>
      <c r="AC45" s="1" t="s">
        <v>24</v>
      </c>
      <c r="AD45" s="10">
        <v>44280</v>
      </c>
      <c r="AE45" s="1" t="s">
        <v>269</v>
      </c>
      <c r="AF45" s="1" t="s">
        <v>270</v>
      </c>
      <c r="AG45" s="11">
        <v>44284</v>
      </c>
      <c r="AH45" t="s">
        <v>336</v>
      </c>
      <c r="AI45" s="38" t="str">
        <f t="shared" si="0"/>
        <v>NA</v>
      </c>
      <c r="AJ45">
        <f t="shared" si="1"/>
        <v>10</v>
      </c>
      <c r="AK45">
        <f t="shared" si="2"/>
        <v>25</v>
      </c>
      <c r="AL45" t="str">
        <f t="shared" si="3"/>
        <v>NA</v>
      </c>
    </row>
    <row r="46" spans="1:38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 s="1"/>
      <c r="I46" s="1"/>
      <c r="J46" s="1" t="s">
        <v>1</v>
      </c>
      <c r="K46" s="1" t="s">
        <v>2</v>
      </c>
      <c r="L46" s="1" t="s">
        <v>271</v>
      </c>
      <c r="M46" s="1" t="s">
        <v>272</v>
      </c>
      <c r="N46" s="4">
        <v>9717773454</v>
      </c>
      <c r="O46" s="5" t="s">
        <v>273</v>
      </c>
      <c r="P46" s="1">
        <v>9</v>
      </c>
      <c r="Q46" s="1">
        <v>0</v>
      </c>
      <c r="R46" s="1">
        <v>1925000</v>
      </c>
      <c r="S46" s="2">
        <v>2300000</v>
      </c>
      <c r="T46" s="2">
        <v>161000.00000000003</v>
      </c>
      <c r="U46" s="6" t="s">
        <v>8</v>
      </c>
      <c r="V46" s="3">
        <v>44239</v>
      </c>
      <c r="W46" s="7">
        <v>44259</v>
      </c>
      <c r="X46" s="8" t="s">
        <v>4</v>
      </c>
      <c r="Y46" s="9">
        <v>44259</v>
      </c>
      <c r="Z46" s="9"/>
      <c r="AA46" s="1" t="s">
        <v>24</v>
      </c>
      <c r="AB46" s="1" t="s">
        <v>24</v>
      </c>
      <c r="AC46" s="1" t="s">
        <v>24</v>
      </c>
      <c r="AD46" s="10" t="s">
        <v>24</v>
      </c>
      <c r="AE46" s="1" t="s">
        <v>24</v>
      </c>
      <c r="AF46" s="1" t="s">
        <v>24</v>
      </c>
      <c r="AG46" s="11">
        <v>44263</v>
      </c>
      <c r="AH46" t="s">
        <v>339</v>
      </c>
      <c r="AI46" s="38">
        <f t="shared" si="0"/>
        <v>44263</v>
      </c>
      <c r="AJ46">
        <f t="shared" si="1"/>
        <v>23</v>
      </c>
      <c r="AK46">
        <f t="shared" si="2"/>
        <v>20</v>
      </c>
      <c r="AL46">
        <f t="shared" si="3"/>
        <v>4</v>
      </c>
    </row>
    <row r="47" spans="1:38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 s="1"/>
      <c r="I47" s="1"/>
      <c r="J47" s="1" t="s">
        <v>1</v>
      </c>
      <c r="K47" s="1" t="s">
        <v>2</v>
      </c>
      <c r="L47" s="1" t="s">
        <v>275</v>
      </c>
      <c r="M47" s="1" t="s">
        <v>276</v>
      </c>
      <c r="N47" s="4">
        <v>9899369659</v>
      </c>
      <c r="O47" s="5" t="s">
        <v>277</v>
      </c>
      <c r="P47" s="1"/>
      <c r="Q47" s="1">
        <v>30</v>
      </c>
      <c r="R47" s="1">
        <v>1800000</v>
      </c>
      <c r="S47" s="2"/>
      <c r="T47" s="2"/>
      <c r="U47" s="6" t="s">
        <v>8</v>
      </c>
      <c r="V47" s="3">
        <v>44243</v>
      </c>
      <c r="W47" s="7"/>
      <c r="X47" s="8" t="s">
        <v>336</v>
      </c>
      <c r="Y47" s="9"/>
      <c r="Z47" s="9">
        <v>44208</v>
      </c>
      <c r="AA47" s="1"/>
      <c r="AB47" s="1">
        <v>44211</v>
      </c>
      <c r="AC47" s="1"/>
      <c r="AD47" s="10">
        <v>44274</v>
      </c>
      <c r="AE47" s="1" t="s">
        <v>278</v>
      </c>
      <c r="AF47" s="1"/>
      <c r="AG47" s="11"/>
      <c r="AI47" s="38" t="s">
        <v>33</v>
      </c>
      <c r="AJ47">
        <f t="shared" si="1"/>
        <v>20</v>
      </c>
      <c r="AK47" t="str">
        <f t="shared" si="2"/>
        <v>NA</v>
      </c>
      <c r="AL47" t="str">
        <f t="shared" si="3"/>
        <v>NA</v>
      </c>
    </row>
    <row r="48" spans="1:38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 s="1"/>
      <c r="I48" s="1"/>
      <c r="J48" s="1" t="s">
        <v>1</v>
      </c>
      <c r="K48" s="1" t="s">
        <v>14</v>
      </c>
      <c r="L48" s="1" t="s">
        <v>279</v>
      </c>
      <c r="M48" s="1" t="s">
        <v>280</v>
      </c>
      <c r="N48" s="4">
        <v>8919301459</v>
      </c>
      <c r="O48" s="5" t="s">
        <v>281</v>
      </c>
      <c r="P48" s="1">
        <v>6.5</v>
      </c>
      <c r="Q48" s="1">
        <v>45</v>
      </c>
      <c r="R48" s="1">
        <v>1000000</v>
      </c>
      <c r="S48" s="2"/>
      <c r="T48" s="2" t="s">
        <v>24</v>
      </c>
      <c r="U48" s="6" t="s">
        <v>3</v>
      </c>
      <c r="V48" s="3">
        <v>44302</v>
      </c>
      <c r="W48" s="7"/>
      <c r="X48" s="8" t="s">
        <v>336</v>
      </c>
      <c r="Y48" s="9" t="s">
        <v>24</v>
      </c>
      <c r="Z48" s="9"/>
      <c r="AA48" s="1" t="s">
        <v>24</v>
      </c>
      <c r="AB48" s="1" t="s">
        <v>24</v>
      </c>
      <c r="AC48" s="1" t="s">
        <v>24</v>
      </c>
      <c r="AD48" s="10" t="s">
        <v>24</v>
      </c>
      <c r="AE48" s="1" t="s">
        <v>282</v>
      </c>
      <c r="AF48" s="1" t="s">
        <v>283</v>
      </c>
      <c r="AG48" s="11" t="s">
        <v>24</v>
      </c>
      <c r="AI48" s="38" t="b">
        <f t="shared" si="0"/>
        <v>0</v>
      </c>
      <c r="AJ48">
        <f t="shared" si="1"/>
        <v>14</v>
      </c>
      <c r="AK48" t="str">
        <f t="shared" si="2"/>
        <v>NA</v>
      </c>
      <c r="AL48">
        <f t="shared" si="3"/>
        <v>0</v>
      </c>
    </row>
    <row r="49" spans="1:38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 s="1"/>
      <c r="I49" s="1"/>
      <c r="J49" s="1" t="s">
        <v>1</v>
      </c>
      <c r="K49" s="1" t="s">
        <v>2</v>
      </c>
      <c r="L49" s="1" t="s">
        <v>286</v>
      </c>
      <c r="M49" s="1" t="s">
        <v>287</v>
      </c>
      <c r="N49" s="4">
        <v>9769071024</v>
      </c>
      <c r="O49" s="5" t="s">
        <v>288</v>
      </c>
      <c r="P49" s="1">
        <v>8</v>
      </c>
      <c r="Q49" s="1">
        <v>90</v>
      </c>
      <c r="R49" s="1">
        <v>1500000</v>
      </c>
      <c r="S49" s="2">
        <v>1850000</v>
      </c>
      <c r="T49" s="2">
        <v>129500.00000000001</v>
      </c>
      <c r="U49" s="6" t="s">
        <v>8</v>
      </c>
      <c r="V49" s="3">
        <v>44245</v>
      </c>
      <c r="W49" s="7">
        <v>44273</v>
      </c>
      <c r="X49" s="8" t="s">
        <v>4</v>
      </c>
      <c r="Y49" s="9">
        <v>44273</v>
      </c>
      <c r="Z49" s="9">
        <v>44273</v>
      </c>
      <c r="AA49" s="1" t="s">
        <v>24</v>
      </c>
      <c r="AB49" s="1"/>
      <c r="AC49" s="1" t="s">
        <v>22</v>
      </c>
      <c r="AD49" s="10">
        <v>44333</v>
      </c>
      <c r="AE49" s="1"/>
      <c r="AF49" s="1"/>
      <c r="AG49" s="11">
        <v>44305</v>
      </c>
      <c r="AH49" t="s">
        <v>339</v>
      </c>
      <c r="AI49" s="38">
        <f t="shared" si="0"/>
        <v>44305</v>
      </c>
      <c r="AJ49">
        <f t="shared" si="1"/>
        <v>21</v>
      </c>
      <c r="AK49">
        <f t="shared" si="2"/>
        <v>28</v>
      </c>
      <c r="AL49">
        <f t="shared" si="3"/>
        <v>32</v>
      </c>
    </row>
    <row r="50" spans="1:38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 s="1"/>
      <c r="I50" s="1"/>
      <c r="J50" s="1" t="s">
        <v>82</v>
      </c>
      <c r="K50" s="1" t="s">
        <v>292</v>
      </c>
      <c r="L50" s="1" t="s">
        <v>293</v>
      </c>
      <c r="M50" s="1" t="s">
        <v>180</v>
      </c>
      <c r="N50" s="4">
        <v>9560245693</v>
      </c>
      <c r="O50" s="5" t="s">
        <v>294</v>
      </c>
      <c r="P50" s="1">
        <v>5</v>
      </c>
      <c r="Q50" s="1">
        <v>90</v>
      </c>
      <c r="R50" s="1">
        <v>600000</v>
      </c>
      <c r="S50" s="2">
        <v>1000002</v>
      </c>
      <c r="T50" s="2">
        <v>70000.14</v>
      </c>
      <c r="U50" s="6" t="s">
        <v>3</v>
      </c>
      <c r="V50" s="3">
        <v>44249</v>
      </c>
      <c r="W50" s="7">
        <v>44273</v>
      </c>
      <c r="X50" s="8" t="s">
        <v>4</v>
      </c>
      <c r="Y50" s="9">
        <v>44273</v>
      </c>
      <c r="Z50" s="9">
        <v>44273</v>
      </c>
      <c r="AA50" s="1" t="s">
        <v>24</v>
      </c>
      <c r="AB50" s="1">
        <v>44273</v>
      </c>
      <c r="AC50" s="1">
        <v>44273</v>
      </c>
      <c r="AD50" s="10">
        <v>44363</v>
      </c>
      <c r="AE50" s="1" t="s">
        <v>295</v>
      </c>
      <c r="AF50" s="1" t="s">
        <v>24</v>
      </c>
      <c r="AG50" s="11">
        <v>44363</v>
      </c>
      <c r="AH50" t="s">
        <v>337</v>
      </c>
      <c r="AI50" s="38" t="s">
        <v>33</v>
      </c>
      <c r="AJ50">
        <f t="shared" si="1"/>
        <v>10</v>
      </c>
      <c r="AK50">
        <f t="shared" si="2"/>
        <v>24</v>
      </c>
      <c r="AL50" t="str">
        <f t="shared" si="3"/>
        <v>NA</v>
      </c>
    </row>
    <row r="51" spans="1:38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 s="1"/>
      <c r="I51" s="1"/>
      <c r="J51" s="1" t="s">
        <v>1</v>
      </c>
      <c r="K51" s="1" t="s">
        <v>2</v>
      </c>
      <c r="L51" s="1" t="s">
        <v>298</v>
      </c>
      <c r="M51" s="1" t="s">
        <v>299</v>
      </c>
      <c r="N51" s="4">
        <v>8595033926</v>
      </c>
      <c r="O51" s="5" t="s">
        <v>300</v>
      </c>
      <c r="P51" s="1">
        <v>1.5</v>
      </c>
      <c r="Q51" s="1">
        <v>30</v>
      </c>
      <c r="R51" s="1">
        <v>180000</v>
      </c>
      <c r="S51" s="2">
        <v>350000</v>
      </c>
      <c r="T51" s="2">
        <v>24500.000000000004</v>
      </c>
      <c r="U51" s="6" t="s">
        <v>3</v>
      </c>
      <c r="V51" s="3">
        <v>44259</v>
      </c>
      <c r="W51" s="7">
        <v>44293</v>
      </c>
      <c r="X51" s="8" t="s">
        <v>4</v>
      </c>
      <c r="Y51" s="9">
        <v>44324</v>
      </c>
      <c r="Z51" s="9">
        <v>44324</v>
      </c>
      <c r="AA51" s="1" t="s">
        <v>24</v>
      </c>
      <c r="AB51" s="1">
        <v>44324</v>
      </c>
      <c r="AC51" s="1">
        <v>44325</v>
      </c>
      <c r="AD51" s="10">
        <v>44324</v>
      </c>
      <c r="AE51" s="1" t="s">
        <v>301</v>
      </c>
      <c r="AF51" s="1"/>
      <c r="AG51" s="11">
        <v>44329</v>
      </c>
      <c r="AH51" t="s">
        <v>339</v>
      </c>
      <c r="AI51" s="38">
        <f t="shared" si="0"/>
        <v>44329</v>
      </c>
      <c r="AJ51">
        <f t="shared" si="1"/>
        <v>9</v>
      </c>
      <c r="AK51">
        <f t="shared" si="2"/>
        <v>34</v>
      </c>
      <c r="AL51">
        <f t="shared" si="3"/>
        <v>36</v>
      </c>
    </row>
    <row r="52" spans="1:38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 s="1"/>
      <c r="I52" s="1"/>
      <c r="J52" s="1" t="s">
        <v>82</v>
      </c>
      <c r="K52" s="1" t="s">
        <v>304</v>
      </c>
      <c r="L52" s="1" t="s">
        <v>305</v>
      </c>
      <c r="M52" s="1" t="s">
        <v>306</v>
      </c>
      <c r="N52" s="4">
        <v>8411007698</v>
      </c>
      <c r="O52" s="5" t="s">
        <v>307</v>
      </c>
      <c r="P52" s="1">
        <v>9.5</v>
      </c>
      <c r="Q52" s="1">
        <v>90</v>
      </c>
      <c r="R52" s="1">
        <v>800000</v>
      </c>
      <c r="S52" s="2"/>
      <c r="T52" s="2" t="s">
        <v>24</v>
      </c>
      <c r="U52" s="6" t="s">
        <v>3</v>
      </c>
      <c r="V52" s="3">
        <v>44259</v>
      </c>
      <c r="W52" s="7"/>
      <c r="X52" s="8" t="s">
        <v>336</v>
      </c>
      <c r="Y52" s="9" t="s">
        <v>24</v>
      </c>
      <c r="Z52" s="9"/>
      <c r="AA52" s="1" t="s">
        <v>24</v>
      </c>
      <c r="AB52" s="1" t="s">
        <v>24</v>
      </c>
      <c r="AC52" s="1" t="s">
        <v>24</v>
      </c>
      <c r="AD52" s="10" t="s">
        <v>24</v>
      </c>
      <c r="AE52" s="1" t="s">
        <v>308</v>
      </c>
      <c r="AF52" s="1" t="s">
        <v>24</v>
      </c>
      <c r="AG52" s="11" t="s">
        <v>24</v>
      </c>
      <c r="AI52" s="38" t="b">
        <f t="shared" si="0"/>
        <v>0</v>
      </c>
      <c r="AJ52">
        <f t="shared" si="1"/>
        <v>3</v>
      </c>
      <c r="AK52" t="str">
        <f t="shared" si="2"/>
        <v>NA</v>
      </c>
      <c r="AL52">
        <f t="shared" si="3"/>
        <v>0</v>
      </c>
    </row>
    <row r="53" spans="1:38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 s="1"/>
      <c r="I53" s="1"/>
      <c r="J53" s="1" t="s">
        <v>82</v>
      </c>
      <c r="K53" s="1" t="s">
        <v>2</v>
      </c>
      <c r="L53" s="1" t="s">
        <v>309</v>
      </c>
      <c r="M53" s="1" t="s">
        <v>255</v>
      </c>
      <c r="N53" s="4">
        <v>9990734835</v>
      </c>
      <c r="O53" s="5" t="s">
        <v>310</v>
      </c>
      <c r="P53" s="1">
        <v>5.0999999999999996</v>
      </c>
      <c r="Q53" s="1">
        <v>15</v>
      </c>
      <c r="R53" s="1">
        <v>365000</v>
      </c>
      <c r="S53" s="2">
        <v>850000</v>
      </c>
      <c r="T53" s="2">
        <v>59500.000000000007</v>
      </c>
      <c r="U53" s="6" t="s">
        <v>3</v>
      </c>
      <c r="V53" s="3">
        <v>44259</v>
      </c>
      <c r="W53" s="7">
        <v>44271</v>
      </c>
      <c r="X53" s="8" t="s">
        <v>4</v>
      </c>
      <c r="Y53" s="9">
        <v>44271</v>
      </c>
      <c r="Z53" s="9"/>
      <c r="AA53" s="1" t="s">
        <v>24</v>
      </c>
      <c r="AB53" s="1" t="s">
        <v>24</v>
      </c>
      <c r="AC53" s="1" t="s">
        <v>24</v>
      </c>
      <c r="AD53" s="10">
        <v>44281</v>
      </c>
      <c r="AE53" s="1"/>
      <c r="AF53" s="1" t="s">
        <v>24</v>
      </c>
      <c r="AG53" s="11">
        <v>44291</v>
      </c>
      <c r="AH53" t="s">
        <v>339</v>
      </c>
      <c r="AI53" s="38">
        <f t="shared" si="0"/>
        <v>44291</v>
      </c>
      <c r="AJ53">
        <f t="shared" si="1"/>
        <v>3</v>
      </c>
      <c r="AK53">
        <f t="shared" si="2"/>
        <v>12</v>
      </c>
      <c r="AL53">
        <f t="shared" si="3"/>
        <v>20</v>
      </c>
    </row>
    <row r="54" spans="1:38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 s="1"/>
      <c r="I54" s="1"/>
      <c r="J54" s="1" t="s">
        <v>1</v>
      </c>
      <c r="K54" s="1" t="s">
        <v>2</v>
      </c>
      <c r="L54" s="1" t="s">
        <v>313</v>
      </c>
      <c r="M54" s="1" t="s">
        <v>255</v>
      </c>
      <c r="N54" s="4">
        <v>9971648812</v>
      </c>
      <c r="O54" s="5" t="s">
        <v>314</v>
      </c>
      <c r="P54" s="1">
        <v>7.4</v>
      </c>
      <c r="Q54" s="1">
        <v>90</v>
      </c>
      <c r="R54" s="1">
        <v>800000</v>
      </c>
      <c r="S54" s="2">
        <v>1500000</v>
      </c>
      <c r="T54" s="2">
        <v>105000.00000000001</v>
      </c>
      <c r="U54" s="6" t="s">
        <v>3</v>
      </c>
      <c r="V54" s="3">
        <v>44267</v>
      </c>
      <c r="W54" s="7">
        <v>44292</v>
      </c>
      <c r="X54" s="8" t="s">
        <v>4</v>
      </c>
      <c r="Y54" s="9">
        <v>44292</v>
      </c>
      <c r="Z54" s="9">
        <v>44314</v>
      </c>
      <c r="AA54" s="1" t="s">
        <v>22</v>
      </c>
      <c r="AB54" s="1">
        <v>44314</v>
      </c>
      <c r="AC54" s="1">
        <v>44314</v>
      </c>
      <c r="AD54" s="10">
        <v>44346</v>
      </c>
      <c r="AE54" s="1" t="s">
        <v>315</v>
      </c>
      <c r="AF54" s="1" t="s">
        <v>24</v>
      </c>
      <c r="AG54" s="11">
        <v>44357</v>
      </c>
      <c r="AH54" t="s">
        <v>339</v>
      </c>
      <c r="AI54" s="38" t="s">
        <v>33</v>
      </c>
      <c r="AJ54">
        <f t="shared" si="1"/>
        <v>2</v>
      </c>
      <c r="AK54">
        <f t="shared" si="2"/>
        <v>25</v>
      </c>
      <c r="AL54" t="str">
        <f t="shared" si="3"/>
        <v>NA</v>
      </c>
    </row>
    <row r="55" spans="1:38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 s="1"/>
      <c r="I55" s="1"/>
      <c r="J55" s="1" t="s">
        <v>1</v>
      </c>
      <c r="K55" s="1" t="s">
        <v>318</v>
      </c>
      <c r="L55" s="1" t="s">
        <v>319</v>
      </c>
      <c r="M55" s="1" t="s">
        <v>320</v>
      </c>
      <c r="N55" s="4">
        <v>9569366622</v>
      </c>
      <c r="O55" s="5" t="s">
        <v>321</v>
      </c>
      <c r="P55" s="1">
        <v>3</v>
      </c>
      <c r="Q55" s="1">
        <v>0</v>
      </c>
      <c r="R55" s="1">
        <v>530000</v>
      </c>
      <c r="S55" s="2">
        <v>950000</v>
      </c>
      <c r="T55" s="2">
        <v>66500</v>
      </c>
      <c r="U55" s="6" t="s">
        <v>3</v>
      </c>
      <c r="V55" s="3">
        <v>44267</v>
      </c>
      <c r="W55" s="7">
        <v>44277</v>
      </c>
      <c r="X55" s="8" t="s">
        <v>4</v>
      </c>
      <c r="Y55" s="9">
        <v>44277</v>
      </c>
      <c r="Z55" s="9" t="s">
        <v>24</v>
      </c>
      <c r="AA55" s="1" t="s">
        <v>24</v>
      </c>
      <c r="AB55" s="1"/>
      <c r="AC55" s="1" t="s">
        <v>24</v>
      </c>
      <c r="AD55" s="10"/>
      <c r="AE55" s="1" t="s">
        <v>322</v>
      </c>
      <c r="AF55" s="1" t="s">
        <v>24</v>
      </c>
      <c r="AG55" s="11">
        <v>44280</v>
      </c>
      <c r="AH55" t="s">
        <v>339</v>
      </c>
      <c r="AI55" s="38">
        <f t="shared" si="0"/>
        <v>44280</v>
      </c>
      <c r="AJ55">
        <f t="shared" si="1"/>
        <v>17</v>
      </c>
      <c r="AK55">
        <f t="shared" si="2"/>
        <v>10</v>
      </c>
      <c r="AL55">
        <f t="shared" si="3"/>
        <v>3</v>
      </c>
    </row>
    <row r="56" spans="1:38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 s="1"/>
      <c r="I56" s="1"/>
      <c r="J56" s="1" t="s">
        <v>82</v>
      </c>
      <c r="K56" s="1" t="s">
        <v>2</v>
      </c>
      <c r="L56" s="1" t="s">
        <v>324</v>
      </c>
      <c r="M56" s="1" t="s">
        <v>325</v>
      </c>
      <c r="N56" s="4">
        <v>9808151509</v>
      </c>
      <c r="O56" s="5" t="s">
        <v>326</v>
      </c>
      <c r="P56" s="1">
        <v>4.8</v>
      </c>
      <c r="Q56" s="1">
        <v>60</v>
      </c>
      <c r="R56" s="1">
        <v>550000</v>
      </c>
      <c r="S56" s="2">
        <v>975000</v>
      </c>
      <c r="T56" s="2">
        <v>68250</v>
      </c>
      <c r="U56" s="6" t="s">
        <v>3</v>
      </c>
      <c r="V56" s="3">
        <v>44270</v>
      </c>
      <c r="W56" s="7">
        <v>44294</v>
      </c>
      <c r="X56" s="8" t="s">
        <v>4</v>
      </c>
      <c r="Y56" s="9">
        <v>44294</v>
      </c>
      <c r="Z56" s="9">
        <v>44277</v>
      </c>
      <c r="AA56" s="1"/>
      <c r="AB56" s="1">
        <v>44277</v>
      </c>
      <c r="AC56" s="1">
        <v>44295</v>
      </c>
      <c r="AD56" s="10">
        <v>44326</v>
      </c>
      <c r="AE56" s="1"/>
      <c r="AF56" s="1"/>
      <c r="AG56" s="11">
        <v>44319</v>
      </c>
      <c r="AH56" t="s">
        <v>339</v>
      </c>
      <c r="AI56" s="38">
        <f t="shared" si="0"/>
        <v>44319</v>
      </c>
      <c r="AJ56">
        <f t="shared" si="1"/>
        <v>4</v>
      </c>
      <c r="AK56">
        <f t="shared" si="2"/>
        <v>24</v>
      </c>
      <c r="AL56">
        <f t="shared" si="3"/>
        <v>25</v>
      </c>
    </row>
    <row r="57" spans="1:38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 s="1"/>
      <c r="I57" s="1"/>
      <c r="J57" s="1" t="s">
        <v>82</v>
      </c>
      <c r="K57" s="1" t="s">
        <v>2</v>
      </c>
      <c r="L57" s="1" t="s">
        <v>328</v>
      </c>
      <c r="M57" s="1" t="s">
        <v>329</v>
      </c>
      <c r="N57" s="4">
        <v>7017515751</v>
      </c>
      <c r="O57" s="5" t="s">
        <v>330</v>
      </c>
      <c r="P57" s="1">
        <v>6</v>
      </c>
      <c r="Q57" s="1">
        <v>60</v>
      </c>
      <c r="R57" s="1">
        <v>800000</v>
      </c>
      <c r="S57" s="2">
        <v>1350000</v>
      </c>
      <c r="T57" s="2">
        <v>94500.000000000015</v>
      </c>
      <c r="U57" s="6" t="s">
        <v>3</v>
      </c>
      <c r="V57" s="3">
        <v>44273</v>
      </c>
      <c r="W57" s="7">
        <v>44292</v>
      </c>
      <c r="X57" s="8" t="s">
        <v>4</v>
      </c>
      <c r="Y57" s="9"/>
      <c r="Z57" s="9">
        <v>44282</v>
      </c>
      <c r="AA57" s="1"/>
      <c r="AB57" s="1"/>
      <c r="AC57" s="1">
        <v>44282</v>
      </c>
      <c r="AD57" s="10">
        <v>44309</v>
      </c>
      <c r="AE57" s="1"/>
      <c r="AF57" s="1"/>
      <c r="AG57" s="11">
        <v>44312</v>
      </c>
      <c r="AH57" t="s">
        <v>339</v>
      </c>
      <c r="AI57" s="38">
        <f t="shared" si="0"/>
        <v>44312</v>
      </c>
      <c r="AJ57">
        <f t="shared" si="1"/>
        <v>7</v>
      </c>
      <c r="AK57">
        <f t="shared" si="2"/>
        <v>19</v>
      </c>
      <c r="AL57">
        <f t="shared" si="3"/>
        <v>20</v>
      </c>
    </row>
    <row r="58" spans="1:38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 s="1"/>
      <c r="I58" s="1"/>
      <c r="J58" s="1" t="s">
        <v>82</v>
      </c>
      <c r="K58" s="1" t="s">
        <v>304</v>
      </c>
      <c r="L58" s="1" t="s">
        <v>331</v>
      </c>
      <c r="M58" s="1" t="s">
        <v>255</v>
      </c>
      <c r="N58" s="4">
        <v>7875464038</v>
      </c>
      <c r="O58" s="5" t="s">
        <v>332</v>
      </c>
      <c r="P58" s="1">
        <v>9.1999999999999993</v>
      </c>
      <c r="Q58" s="1">
        <v>60</v>
      </c>
      <c r="R58" s="1">
        <v>1212000</v>
      </c>
      <c r="S58" s="2"/>
      <c r="T58" s="2" t="s">
        <v>24</v>
      </c>
      <c r="U58" s="6" t="s">
        <v>3</v>
      </c>
      <c r="V58" s="3">
        <v>44277</v>
      </c>
      <c r="W58" s="7">
        <v>44307</v>
      </c>
      <c r="X58" s="8" t="s">
        <v>4</v>
      </c>
      <c r="Y58" s="9">
        <v>44307</v>
      </c>
      <c r="Z58" s="9">
        <v>44334</v>
      </c>
      <c r="AA58" s="1" t="s">
        <v>24</v>
      </c>
      <c r="AB58" s="1">
        <v>44334</v>
      </c>
      <c r="AC58" s="1">
        <v>44335</v>
      </c>
      <c r="AD58" s="10">
        <v>44334</v>
      </c>
      <c r="AE58" s="1" t="s">
        <v>24</v>
      </c>
      <c r="AF58" s="1"/>
      <c r="AG58" s="11">
        <v>44336</v>
      </c>
      <c r="AH58" t="s">
        <v>339</v>
      </c>
      <c r="AI58" s="38">
        <f t="shared" si="0"/>
        <v>44336</v>
      </c>
      <c r="AJ58">
        <f t="shared" si="1"/>
        <v>47</v>
      </c>
      <c r="AK58">
        <f t="shared" si="2"/>
        <v>30</v>
      </c>
      <c r="AL58">
        <f t="shared" si="3"/>
        <v>29</v>
      </c>
    </row>
    <row r="59" spans="1:38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 s="1"/>
      <c r="I59" s="1"/>
      <c r="J59" s="1" t="s">
        <v>82</v>
      </c>
      <c r="K59" s="1" t="s">
        <v>2</v>
      </c>
      <c r="L59" s="1" t="s">
        <v>333</v>
      </c>
      <c r="M59" s="1" t="s">
        <v>334</v>
      </c>
      <c r="N59" s="4">
        <v>9620084667</v>
      </c>
      <c r="O59" s="5" t="s">
        <v>335</v>
      </c>
      <c r="P59" s="1">
        <v>7</v>
      </c>
      <c r="Q59" s="1">
        <v>60</v>
      </c>
      <c r="R59" s="1">
        <v>530000</v>
      </c>
      <c r="S59" s="2">
        <v>900000</v>
      </c>
      <c r="T59" s="2">
        <v>63000.000000000007</v>
      </c>
      <c r="U59" s="6" t="s">
        <v>3</v>
      </c>
      <c r="V59" s="3">
        <v>44279</v>
      </c>
      <c r="W59" s="7">
        <v>44295</v>
      </c>
      <c r="X59" s="8" t="s">
        <v>4</v>
      </c>
      <c r="Y59" s="9">
        <v>44295</v>
      </c>
      <c r="Z59" s="9">
        <v>44296</v>
      </c>
      <c r="AA59" s="1"/>
      <c r="AB59" s="1">
        <v>44300</v>
      </c>
      <c r="AC59" s="1">
        <v>44300</v>
      </c>
      <c r="AD59" s="10">
        <v>44330</v>
      </c>
      <c r="AE59" s="1"/>
      <c r="AF59" s="1"/>
      <c r="AG59" s="11">
        <v>44333</v>
      </c>
      <c r="AH59" t="s">
        <v>339</v>
      </c>
      <c r="AI59" s="38">
        <f t="shared" si="0"/>
        <v>44333</v>
      </c>
      <c r="AJ59">
        <f t="shared" si="1"/>
        <v>13</v>
      </c>
      <c r="AK59">
        <f t="shared" si="2"/>
        <v>16</v>
      </c>
      <c r="AL59">
        <f t="shared" si="3"/>
        <v>38</v>
      </c>
    </row>
    <row r="60" spans="1:38">
      <c r="A60" s="1"/>
      <c r="B60" s="2"/>
      <c r="C60" s="2"/>
      <c r="D60" s="1"/>
      <c r="E60" s="2"/>
      <c r="F60" s="1"/>
      <c r="G60" s="12"/>
      <c r="H60"/>
      <c r="I60"/>
      <c r="J60" s="1"/>
      <c r="K60" s="2"/>
      <c r="L60" s="2"/>
      <c r="M60" s="2"/>
      <c r="N60" s="2"/>
      <c r="O60" s="5"/>
      <c r="P60" s="2"/>
      <c r="Q60" s="2"/>
      <c r="R60" s="2"/>
      <c r="S60" s="2"/>
      <c r="T60" s="2"/>
      <c r="U60" s="6"/>
      <c r="V60" s="12"/>
      <c r="W60" s="12"/>
      <c r="X60" s="13"/>
      <c r="Y60" s="9"/>
      <c r="Z60" s="9"/>
      <c r="AA60" s="2"/>
      <c r="AB60" s="2"/>
      <c r="AC60" s="2"/>
      <c r="AD60" s="9"/>
      <c r="AE60" s="2"/>
      <c r="AF60" s="2"/>
      <c r="AG60" s="7"/>
      <c r="AI60" s="38"/>
    </row>
    <row r="61" spans="1:38">
      <c r="A61" s="1"/>
      <c r="B61" s="2"/>
      <c r="C61" s="2"/>
      <c r="D61" s="2"/>
      <c r="E61" s="2"/>
      <c r="F61" s="1"/>
      <c r="G61" s="12"/>
      <c r="H61"/>
      <c r="I61"/>
      <c r="J61" s="1"/>
      <c r="K61" s="2"/>
      <c r="L61" s="2"/>
      <c r="M61" s="2"/>
      <c r="N61" s="2"/>
      <c r="O61" s="5"/>
      <c r="P61" s="2"/>
      <c r="Q61" s="2"/>
      <c r="R61" s="2"/>
      <c r="S61" s="2"/>
      <c r="T61" s="2"/>
      <c r="U61" s="6"/>
      <c r="V61" s="12"/>
      <c r="W61" s="12"/>
      <c r="X61" s="13"/>
      <c r="Y61" s="9"/>
      <c r="Z61" s="9"/>
      <c r="AA61" s="2"/>
      <c r="AB61" s="2"/>
      <c r="AC61" s="2"/>
      <c r="AD61" s="9"/>
      <c r="AE61" s="2"/>
      <c r="AF61" s="2"/>
      <c r="AG61" s="7"/>
      <c r="AI61" s="38"/>
    </row>
    <row r="62" spans="1:38">
      <c r="A62" s="1"/>
      <c r="B62" s="2"/>
      <c r="C62" s="2"/>
      <c r="D62" s="2"/>
      <c r="E62" s="2"/>
      <c r="F62" s="1"/>
      <c r="G62" s="12"/>
      <c r="H62"/>
      <c r="I62"/>
      <c r="J62" s="1"/>
      <c r="K62" s="2"/>
      <c r="L62" s="2"/>
      <c r="M62" s="2"/>
      <c r="N62" s="2"/>
      <c r="O62" s="5"/>
      <c r="P62" s="2"/>
      <c r="Q62" s="2"/>
      <c r="R62" s="2"/>
      <c r="S62" s="2"/>
      <c r="T62" s="2"/>
      <c r="U62" s="6"/>
      <c r="V62" s="12"/>
      <c r="W62" s="12"/>
      <c r="X62" s="13"/>
      <c r="Y62" s="9"/>
      <c r="Z62" s="9"/>
      <c r="AA62" s="2"/>
      <c r="AB62" s="2"/>
      <c r="AC62" s="2"/>
      <c r="AD62" s="9"/>
      <c r="AE62" s="2"/>
      <c r="AF62" s="2"/>
      <c r="AG62" s="7"/>
      <c r="AI62" s="38"/>
    </row>
    <row r="63" spans="1:38">
      <c r="A63" s="1"/>
      <c r="B63" s="2"/>
      <c r="C63" s="2"/>
      <c r="D63" s="2"/>
      <c r="E63" s="2"/>
      <c r="F63" s="1"/>
      <c r="G63" s="12"/>
      <c r="H63"/>
      <c r="I63"/>
      <c r="J63" s="1"/>
      <c r="K63" s="2"/>
      <c r="L63" s="2"/>
      <c r="M63" s="2"/>
      <c r="N63" s="2"/>
      <c r="O63" s="5"/>
      <c r="P63" s="2"/>
      <c r="Q63" s="2"/>
      <c r="R63" s="2"/>
      <c r="S63" s="2"/>
      <c r="T63" s="2"/>
      <c r="U63" s="6"/>
      <c r="V63" s="12"/>
      <c r="W63" s="12"/>
      <c r="X63" s="13"/>
      <c r="Y63" s="9"/>
      <c r="Z63" s="9"/>
      <c r="AA63" s="2"/>
      <c r="AB63" s="2"/>
      <c r="AC63" s="2"/>
      <c r="AD63" s="9"/>
      <c r="AE63" s="2"/>
      <c r="AF63" s="2"/>
      <c r="AG63" s="7"/>
      <c r="AI63" s="38"/>
    </row>
    <row r="64" spans="1:38">
      <c r="A64" s="1"/>
      <c r="B64" s="2"/>
      <c r="C64" s="2"/>
      <c r="D64" s="2"/>
      <c r="E64" s="2"/>
      <c r="F64" s="1"/>
      <c r="G64" s="12"/>
      <c r="H64"/>
      <c r="I64"/>
      <c r="J64" s="1"/>
      <c r="K64" s="2"/>
      <c r="L64" s="2"/>
      <c r="M64" s="2"/>
      <c r="N64" s="2"/>
      <c r="O64" s="5"/>
      <c r="P64" s="2"/>
      <c r="Q64" s="2"/>
      <c r="R64" s="2"/>
      <c r="S64" s="2"/>
      <c r="T64" s="2"/>
      <c r="U64" s="6"/>
      <c r="V64" s="12"/>
      <c r="W64" s="12"/>
      <c r="X64" s="13"/>
      <c r="Y64" s="9"/>
      <c r="Z64" s="9"/>
      <c r="AA64" s="2"/>
      <c r="AB64" s="2"/>
      <c r="AC64" s="2"/>
      <c r="AD64" s="9"/>
      <c r="AE64" s="2"/>
      <c r="AF64" s="2"/>
      <c r="AG64" s="7"/>
      <c r="AI64" s="38"/>
    </row>
    <row r="65" spans="1:35">
      <c r="A65" s="1"/>
      <c r="B65" s="2"/>
      <c r="C65" s="2"/>
      <c r="D65" s="2"/>
      <c r="E65" s="2"/>
      <c r="F65" s="1"/>
      <c r="G65" s="12"/>
      <c r="H65"/>
      <c r="I65"/>
      <c r="J65" s="1"/>
      <c r="K65" s="2"/>
      <c r="L65" s="2"/>
      <c r="M65" s="2"/>
      <c r="N65" s="2"/>
      <c r="O65" s="5"/>
      <c r="P65" s="2"/>
      <c r="Q65" s="2"/>
      <c r="R65" s="2"/>
      <c r="S65" s="2"/>
      <c r="T65" s="2"/>
      <c r="U65" s="6"/>
      <c r="V65" s="12"/>
      <c r="W65" s="12"/>
      <c r="X65" s="13"/>
      <c r="Y65" s="9"/>
      <c r="Z65" s="9"/>
      <c r="AA65" s="2"/>
      <c r="AB65" s="2"/>
      <c r="AC65" s="2"/>
      <c r="AD65" s="9"/>
      <c r="AE65" s="2"/>
      <c r="AF65" s="2"/>
      <c r="AG65" s="7"/>
      <c r="AI65" s="38"/>
    </row>
    <row r="66" spans="1:35">
      <c r="A66" s="1"/>
      <c r="B66" s="2"/>
      <c r="C66" s="2"/>
      <c r="D66" s="2"/>
      <c r="E66" s="2"/>
      <c r="F66" s="1"/>
      <c r="G66" s="12"/>
      <c r="H66"/>
      <c r="I66"/>
      <c r="J66" s="1"/>
      <c r="K66" s="2"/>
      <c r="L66" s="2"/>
      <c r="M66" s="2"/>
      <c r="N66" s="2"/>
      <c r="O66" s="5"/>
      <c r="P66" s="2"/>
      <c r="Q66" s="2"/>
      <c r="R66" s="2"/>
      <c r="S66" s="2"/>
      <c r="T66" s="2"/>
      <c r="U66" s="6"/>
      <c r="V66" s="12"/>
      <c r="W66" s="12"/>
      <c r="X66" s="13"/>
      <c r="Y66" s="9"/>
      <c r="Z66" s="9"/>
      <c r="AA66" s="2"/>
      <c r="AB66" s="2"/>
      <c r="AC66" s="2"/>
      <c r="AD66" s="9"/>
      <c r="AE66" s="2"/>
      <c r="AF66" s="2"/>
      <c r="AG66" s="7"/>
      <c r="AI66" s="38"/>
    </row>
    <row r="67" spans="1:35">
      <c r="A67" s="1"/>
      <c r="B67" s="2"/>
      <c r="C67" s="2"/>
      <c r="D67" s="2"/>
      <c r="E67" s="2"/>
      <c r="F67" s="1"/>
      <c r="G67" s="12"/>
      <c r="H67"/>
      <c r="I67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6"/>
      <c r="V67" s="12"/>
      <c r="W67" s="12"/>
      <c r="X67" s="13"/>
      <c r="Y67" s="9"/>
      <c r="Z67" s="9"/>
      <c r="AA67" s="2"/>
      <c r="AB67" s="2"/>
      <c r="AC67" s="2"/>
      <c r="AD67" s="9"/>
      <c r="AE67" s="2"/>
      <c r="AF67" s="2"/>
      <c r="AG67" s="7"/>
      <c r="AI67" s="38"/>
    </row>
    <row r="68" spans="1:35">
      <c r="A68" s="1"/>
      <c r="B68" s="2"/>
      <c r="C68" s="2"/>
      <c r="D68" s="2"/>
      <c r="E68" s="2"/>
      <c r="F68" s="1"/>
      <c r="G68" s="12"/>
      <c r="H68"/>
      <c r="I68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6"/>
      <c r="V68" s="12"/>
      <c r="W68" s="12"/>
      <c r="X68" s="13"/>
      <c r="Y68" s="9"/>
      <c r="Z68" s="9"/>
      <c r="AA68" s="2"/>
      <c r="AB68" s="2"/>
      <c r="AC68" s="2"/>
      <c r="AD68" s="9"/>
      <c r="AE68" s="2"/>
      <c r="AF68" s="2"/>
      <c r="AG68" s="7"/>
      <c r="AI68" s="38"/>
    </row>
    <row r="69" spans="1:35">
      <c r="A69" s="1"/>
      <c r="B69" s="2"/>
      <c r="C69" s="2"/>
      <c r="D69" s="2"/>
      <c r="E69" s="2"/>
      <c r="F69" s="1"/>
      <c r="G69" s="12"/>
      <c r="H69"/>
      <c r="I69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6"/>
      <c r="V69" s="12"/>
      <c r="W69" s="12"/>
      <c r="X69" s="13"/>
      <c r="Y69" s="9"/>
      <c r="Z69" s="9"/>
      <c r="AA69" s="2"/>
      <c r="AB69" s="2"/>
      <c r="AC69" s="2"/>
      <c r="AD69" s="9"/>
      <c r="AE69" s="7"/>
      <c r="AF69" s="7"/>
      <c r="AG69" s="7"/>
      <c r="AI69" s="38"/>
    </row>
    <row r="70" spans="1:35">
      <c r="A70" s="1"/>
      <c r="B70" s="2"/>
      <c r="C70" s="2"/>
      <c r="D70" s="2"/>
      <c r="E70" s="2"/>
      <c r="F70" s="1"/>
      <c r="G70" s="12"/>
      <c r="H70"/>
      <c r="I70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6"/>
      <c r="V70" s="12"/>
      <c r="W70" s="12"/>
      <c r="X70" s="13"/>
      <c r="Y70" s="9"/>
      <c r="Z70" s="9"/>
      <c r="AA70" s="2"/>
      <c r="AB70" s="2"/>
      <c r="AC70" s="2"/>
      <c r="AD70" s="9"/>
      <c r="AE70" s="7"/>
      <c r="AF70" s="7"/>
      <c r="AG70" s="7"/>
      <c r="AI70" s="38"/>
    </row>
    <row r="71" spans="1:35">
      <c r="A71" s="1"/>
      <c r="B71" s="2"/>
      <c r="C71" s="2"/>
      <c r="D71" s="2"/>
      <c r="E71" s="2"/>
      <c r="F71" s="1"/>
      <c r="G71" s="12"/>
      <c r="H71"/>
      <c r="I71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6"/>
      <c r="V71" s="12"/>
      <c r="W71" s="12"/>
      <c r="X71" s="13"/>
      <c r="Y71" s="16"/>
      <c r="Z71" s="17"/>
      <c r="AA71" s="18"/>
      <c r="AB71" s="18"/>
      <c r="AC71" s="19"/>
      <c r="AD71" s="20"/>
      <c r="AE71" s="18"/>
      <c r="AF71" s="18"/>
      <c r="AG71" s="7"/>
      <c r="AI71" s="38"/>
    </row>
    <row r="72" spans="1:35">
      <c r="A72" s="1"/>
      <c r="B72" s="2"/>
      <c r="C72" s="2"/>
      <c r="D72" s="2"/>
      <c r="E72" s="2"/>
      <c r="F72" s="1"/>
      <c r="G72" s="12"/>
      <c r="H72"/>
      <c r="I72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6"/>
      <c r="V72" s="12"/>
      <c r="W72" s="12"/>
      <c r="X72" s="13"/>
      <c r="Y72" s="9"/>
      <c r="Z72" s="9"/>
      <c r="AA72" s="18"/>
      <c r="AB72" s="21"/>
      <c r="AC72" s="18"/>
      <c r="AD72" s="9"/>
      <c r="AE72" s="18"/>
      <c r="AF72" s="18"/>
      <c r="AG72" s="7"/>
      <c r="AI72" s="38"/>
    </row>
    <row r="73" spans="1:35">
      <c r="A73" s="1"/>
      <c r="B73" s="2"/>
      <c r="C73" s="2"/>
      <c r="D73" s="2"/>
      <c r="E73" s="2"/>
      <c r="F73" s="1"/>
      <c r="G73" s="12"/>
      <c r="H73"/>
      <c r="I73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6"/>
      <c r="V73" s="12"/>
      <c r="W73" s="12"/>
      <c r="X73" s="13"/>
      <c r="Y73" s="9"/>
      <c r="Z73" s="9"/>
      <c r="AA73" s="18"/>
      <c r="AB73" s="18"/>
      <c r="AC73" s="18"/>
      <c r="AD73" s="9"/>
      <c r="AE73" s="18"/>
      <c r="AF73" s="18"/>
      <c r="AG73" s="7"/>
      <c r="AI73" s="38"/>
    </row>
    <row r="74" spans="1:35">
      <c r="A74" s="1"/>
      <c r="B74" s="2"/>
      <c r="C74" s="2"/>
      <c r="D74" s="2"/>
      <c r="E74" s="2"/>
      <c r="F74" s="1"/>
      <c r="G74" s="12"/>
      <c r="H74"/>
      <c r="I74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6"/>
      <c r="V74" s="12"/>
      <c r="W74" s="12"/>
      <c r="X74" s="13"/>
      <c r="Y74" s="9"/>
      <c r="Z74" s="9"/>
      <c r="AA74" s="18"/>
      <c r="AB74" s="18"/>
      <c r="AC74" s="21"/>
      <c r="AD74" s="9"/>
      <c r="AE74" s="18"/>
      <c r="AF74" s="18"/>
      <c r="AG74" s="7"/>
      <c r="AI74" s="38"/>
    </row>
    <row r="75" spans="1:35">
      <c r="A75" s="1"/>
      <c r="B75" s="2"/>
      <c r="C75" s="2"/>
      <c r="D75" s="2"/>
      <c r="E75" s="2"/>
      <c r="F75" s="1"/>
      <c r="G75" s="12"/>
      <c r="H75"/>
      <c r="I7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6"/>
      <c r="V75" s="12"/>
      <c r="W75" s="12"/>
      <c r="X75" s="13"/>
      <c r="Y75" s="9"/>
      <c r="Z75" s="9"/>
      <c r="AA75" s="18"/>
      <c r="AB75" s="18"/>
      <c r="AC75" s="18"/>
      <c r="AD75" s="9"/>
      <c r="AE75" s="18"/>
      <c r="AF75" s="18"/>
      <c r="AG75" s="7"/>
      <c r="AI75" s="38"/>
    </row>
    <row r="76" spans="1:35">
      <c r="A76" s="1"/>
      <c r="B76" s="2"/>
      <c r="C76" s="2"/>
      <c r="D76" s="2"/>
      <c r="E76" s="2"/>
      <c r="F76" s="1"/>
      <c r="G76" s="12"/>
      <c r="H76"/>
      <c r="I76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6"/>
      <c r="V76" s="12"/>
      <c r="W76" s="12"/>
      <c r="X76" s="13"/>
      <c r="Y76" s="9"/>
      <c r="Z76" s="9"/>
      <c r="AA76" s="18"/>
      <c r="AB76" s="18"/>
      <c r="AC76" s="18"/>
      <c r="AD76" s="9"/>
      <c r="AE76" s="18"/>
      <c r="AF76" s="18"/>
      <c r="AG76" s="7"/>
      <c r="AI76" s="38"/>
    </row>
    <row r="77" spans="1:35">
      <c r="A77" s="1"/>
      <c r="B77" s="2"/>
      <c r="C77" s="2"/>
      <c r="D77" s="2"/>
      <c r="E77" s="2"/>
      <c r="F77" s="1"/>
      <c r="G77" s="12"/>
      <c r="H77"/>
      <c r="I77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6"/>
      <c r="V77" s="12"/>
      <c r="W77" s="12"/>
      <c r="X77" s="13"/>
      <c r="Y77" s="9"/>
      <c r="Z77" s="9"/>
      <c r="AA77" s="18"/>
      <c r="AB77" s="18"/>
      <c r="AC77" s="18"/>
      <c r="AD77" s="9"/>
      <c r="AE77" s="18"/>
      <c r="AF77" s="18"/>
      <c r="AG77" s="7"/>
      <c r="AI77" s="38"/>
    </row>
    <row r="78" spans="1:35">
      <c r="A78" s="1"/>
      <c r="B78" s="2"/>
      <c r="C78" s="2"/>
      <c r="D78" s="2"/>
      <c r="E78" s="2"/>
      <c r="F78" s="1"/>
      <c r="G78" s="12"/>
      <c r="H78"/>
      <c r="I78"/>
      <c r="J78" s="1"/>
      <c r="K78" s="2"/>
      <c r="L78" s="14"/>
      <c r="M78" s="2"/>
      <c r="N78" s="2"/>
      <c r="O78" s="2"/>
      <c r="P78" s="2"/>
      <c r="Q78" s="2"/>
      <c r="R78" s="2"/>
      <c r="S78" s="2"/>
      <c r="T78" s="2"/>
      <c r="U78" s="6"/>
      <c r="V78" s="12"/>
      <c r="W78" s="12"/>
      <c r="X78" s="13"/>
      <c r="Y78" s="9"/>
      <c r="Z78" s="9"/>
      <c r="AA78" s="18"/>
      <c r="AB78" s="18"/>
      <c r="AC78" s="18"/>
      <c r="AD78" s="9"/>
      <c r="AE78" s="18"/>
      <c r="AF78" s="18"/>
      <c r="AG78" s="7"/>
      <c r="AI78" s="38"/>
    </row>
    <row r="79" spans="1:35">
      <c r="A79" s="1"/>
      <c r="B79" s="1"/>
      <c r="C79" s="1"/>
      <c r="D79" s="1"/>
      <c r="E79" s="1"/>
      <c r="F79" s="1"/>
      <c r="G79" s="10"/>
      <c r="H79"/>
      <c r="I79"/>
      <c r="J79" s="1"/>
      <c r="K79" s="1"/>
      <c r="L79" s="1"/>
      <c r="M79" s="1"/>
      <c r="N79" s="1"/>
      <c r="O79" s="1"/>
      <c r="P79" s="1"/>
      <c r="Q79" s="1"/>
      <c r="R79" s="1"/>
      <c r="S79" s="1"/>
      <c r="T79" s="2"/>
      <c r="U79" s="2"/>
      <c r="V79" s="12"/>
      <c r="W79" s="22"/>
      <c r="X79" s="13"/>
      <c r="Y79" s="22"/>
      <c r="Z79" s="22"/>
      <c r="AA79" s="1"/>
      <c r="AB79" s="22"/>
      <c r="AC79" s="1"/>
      <c r="AD79" s="22"/>
      <c r="AE79" s="1"/>
      <c r="AF79" s="1"/>
      <c r="AG79" s="7"/>
      <c r="AI79" s="38"/>
    </row>
    <row r="80" spans="1:35">
      <c r="A80" s="1"/>
      <c r="B80" s="1"/>
      <c r="C80" s="1"/>
      <c r="D80" s="1"/>
      <c r="E80" s="1"/>
      <c r="F80" s="1"/>
      <c r="G80" s="10"/>
      <c r="H80"/>
      <c r="I80"/>
      <c r="J80" s="1"/>
      <c r="K80" s="1"/>
      <c r="L80" s="1"/>
      <c r="M80" s="1"/>
      <c r="N80" s="1"/>
      <c r="O80" s="1"/>
      <c r="P80" s="1"/>
      <c r="Q80" s="1"/>
      <c r="R80" s="1"/>
      <c r="S80" s="1"/>
      <c r="T80" s="2"/>
      <c r="U80" s="2"/>
      <c r="V80" s="12"/>
      <c r="W80" s="22"/>
      <c r="X80" s="13"/>
      <c r="Y80" s="22"/>
      <c r="Z80" s="22"/>
      <c r="AA80" s="1"/>
      <c r="AB80" s="1"/>
      <c r="AC80" s="1"/>
      <c r="AD80" s="22"/>
      <c r="AE80" s="1"/>
      <c r="AF80" s="1"/>
      <c r="AG80" s="7"/>
      <c r="AI80" s="38"/>
    </row>
    <row r="81" spans="1:35">
      <c r="A81" s="1"/>
      <c r="B81" s="2"/>
      <c r="C81" s="2"/>
      <c r="D81" s="2"/>
      <c r="E81" s="2"/>
      <c r="F81" s="1"/>
      <c r="G81" s="9"/>
      <c r="H81"/>
      <c r="I81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6"/>
      <c r="V81" s="12"/>
      <c r="W81" s="15"/>
      <c r="X81" s="13"/>
      <c r="Y81" s="2"/>
      <c r="Z81" s="2"/>
      <c r="AA81" s="2"/>
      <c r="AB81" s="2"/>
      <c r="AC81" s="2"/>
      <c r="AD81" s="2"/>
      <c r="AE81" s="2"/>
      <c r="AF81" s="2"/>
      <c r="AG81" s="2"/>
      <c r="AI81" s="38"/>
    </row>
    <row r="82" spans="1:35">
      <c r="A82" s="1"/>
      <c r="B82" s="2"/>
      <c r="C82" s="2"/>
      <c r="D82" s="2"/>
      <c r="E82" s="2"/>
      <c r="F82" s="1"/>
      <c r="G82" s="9"/>
      <c r="H82"/>
      <c r="I8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6"/>
      <c r="V82" s="12"/>
      <c r="W82" s="15"/>
      <c r="X82" s="13"/>
      <c r="Y82" s="15"/>
      <c r="Z82" s="15"/>
      <c r="AA82" s="2"/>
      <c r="AB82" s="2"/>
      <c r="AC82" s="2"/>
      <c r="AD82" s="2"/>
      <c r="AE82" s="2"/>
      <c r="AF82" s="2"/>
      <c r="AG82" s="7"/>
      <c r="AI82" s="38"/>
    </row>
    <row r="83" spans="1:35">
      <c r="A83" s="1"/>
      <c r="B83" s="2"/>
      <c r="C83" s="2"/>
      <c r="D83" s="2"/>
      <c r="E83" s="2"/>
      <c r="F83" s="1"/>
      <c r="G83" s="9"/>
      <c r="H83"/>
      <c r="I83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6"/>
      <c r="V83" s="12"/>
      <c r="W83" s="15"/>
      <c r="X83" s="13"/>
      <c r="Y83" s="15"/>
      <c r="Z83" s="15"/>
      <c r="AA83" s="2"/>
      <c r="AB83" s="15"/>
      <c r="AC83" s="2"/>
      <c r="AD83" s="21"/>
      <c r="AE83" s="2"/>
      <c r="AF83" s="2"/>
      <c r="AG83" s="7"/>
      <c r="AI83" s="38"/>
    </row>
    <row r="84" spans="1:35">
      <c r="A84" s="1"/>
      <c r="B84" s="2"/>
      <c r="C84" s="2"/>
      <c r="D84" s="2"/>
      <c r="E84" s="2"/>
      <c r="F84" s="2"/>
      <c r="G84" s="9"/>
      <c r="H84"/>
      <c r="I8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6"/>
      <c r="V84" s="12"/>
      <c r="W84" s="15"/>
      <c r="X84" s="13"/>
      <c r="Y84" s="15"/>
      <c r="Z84" s="15"/>
      <c r="AA84" s="2"/>
      <c r="AB84" s="2"/>
      <c r="AC84" s="15"/>
      <c r="AD84" s="21"/>
      <c r="AE84" s="2"/>
      <c r="AF84" s="2"/>
      <c r="AG84" s="7"/>
      <c r="AI84" s="38"/>
    </row>
    <row r="85" spans="1:35">
      <c r="A85" s="1"/>
      <c r="B85" s="2"/>
      <c r="C85" s="2"/>
      <c r="D85" s="2"/>
      <c r="E85" s="2"/>
      <c r="F85" s="2"/>
      <c r="G85" s="9"/>
      <c r="H85"/>
      <c r="I85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2"/>
      <c r="W85" s="15"/>
      <c r="X85" s="13"/>
      <c r="Y85" s="15"/>
      <c r="Z85" s="15"/>
      <c r="AA85" s="2"/>
      <c r="AB85" s="2"/>
      <c r="AC85" s="15"/>
      <c r="AD85" s="15"/>
      <c r="AE85" s="23"/>
      <c r="AF85" s="2"/>
      <c r="AG85" s="7"/>
      <c r="AI85" s="38"/>
    </row>
    <row r="86" spans="1:35">
      <c r="A86" s="1"/>
      <c r="B86" s="2"/>
      <c r="C86" s="2"/>
      <c r="D86" s="2"/>
      <c r="E86" s="2"/>
      <c r="F86" s="2"/>
      <c r="G86" s="9"/>
      <c r="H86"/>
      <c r="I86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2"/>
      <c r="W86" s="15"/>
      <c r="X86" s="13"/>
      <c r="Y86" s="15"/>
      <c r="Z86" s="15"/>
      <c r="AA86" s="2"/>
      <c r="AB86" s="2"/>
      <c r="AC86" s="15"/>
      <c r="AD86" s="21"/>
      <c r="AE86" s="24"/>
      <c r="AF86" s="2"/>
      <c r="AG86" s="7"/>
      <c r="AI86" s="38"/>
    </row>
  </sheetData>
  <autoFilter ref="A1:AL59" xr:uid="{8B8DA65C-2000-420F-9BEC-4FD4DA4CF1AD}"/>
  <conditionalFormatting sqref="O60:O69">
    <cfRule type="duplicateValues" dxfId="494" priority="2855"/>
  </conditionalFormatting>
  <conditionalFormatting sqref="O60:O73">
    <cfRule type="duplicateValues" dxfId="493" priority="2854"/>
  </conditionalFormatting>
  <conditionalFormatting sqref="X71 X68 X60">
    <cfRule type="containsText" dxfId="492" priority="2130" operator="containsText" text="withdrawn">
      <formula>NOT(ISERROR(SEARCH("withdrawn",X60)))</formula>
    </cfRule>
    <cfRule type="containsText" dxfId="491" priority="2131" operator="containsText" text="Offer Negotiation">
      <formula>NOT(ISERROR(SEARCH("Offer Negotiation",X60)))</formula>
    </cfRule>
    <cfRule type="containsText" dxfId="490" priority="2132" operator="containsText" text="Offered">
      <formula>NOT(ISERROR(SEARCH("Offered",X60)))</formula>
    </cfRule>
    <cfRule type="containsText" dxfId="489" priority="2133" operator="containsText" text="Offer Accepted">
      <formula>NOT(ISERROR(SEARCH("Offer Accepted",X60)))</formula>
    </cfRule>
    <cfRule type="containsText" dxfId="488" priority="2134" operator="containsText" text="Offer Decline">
      <formula>NOT(ISERROR(SEARCH("Offer Decline",X60)))</formula>
    </cfRule>
    <cfRule type="containsText" dxfId="487" priority="2135" operator="containsText" text="Offer Hold">
      <formula>NOT(ISERROR(SEARCH("Offer Hold",X60)))</formula>
    </cfRule>
  </conditionalFormatting>
  <conditionalFormatting sqref="X64 X66 X69:X70 X75:X76 X78 X81">
    <cfRule type="containsText" dxfId="486" priority="2008" operator="containsText" text="withdrawn">
      <formula>NOT(ISERROR(SEARCH("withdrawn",X64)))</formula>
    </cfRule>
    <cfRule type="containsText" dxfId="485" priority="2009" operator="containsText" text="Offer Negotiation">
      <formula>NOT(ISERROR(SEARCH("Offer Negotiation",X64)))</formula>
    </cfRule>
    <cfRule type="containsText" dxfId="484" priority="2010" operator="containsText" text="Offered">
      <formula>NOT(ISERROR(SEARCH("Offered",X64)))</formula>
    </cfRule>
    <cfRule type="containsText" dxfId="483" priority="2011" operator="containsText" text="Offer Accepted">
      <formula>NOT(ISERROR(SEARCH("Offer Accepted",X64)))</formula>
    </cfRule>
    <cfRule type="containsText" dxfId="482" priority="2012" operator="containsText" text="Offer Decline">
      <formula>NOT(ISERROR(SEARCH("Offer Decline",X64)))</formula>
    </cfRule>
    <cfRule type="containsText" dxfId="481" priority="2013" operator="containsText" text="Offer Hold">
      <formula>NOT(ISERROR(SEARCH("Offer Hold",X64)))</formula>
    </cfRule>
  </conditionalFormatting>
  <conditionalFormatting sqref="X60">
    <cfRule type="containsText" dxfId="480" priority="1845" operator="containsText" text="withdrawn">
      <formula>NOT(ISERROR(SEARCH("withdrawn",X60)))</formula>
    </cfRule>
    <cfRule type="containsText" dxfId="479" priority="1846" operator="containsText" text="Offer Negotiation">
      <formula>NOT(ISERROR(SEARCH("Offer Negotiation",X60)))</formula>
    </cfRule>
    <cfRule type="containsText" dxfId="478" priority="1847" operator="containsText" text="Offered">
      <formula>NOT(ISERROR(SEARCH("Offered",X60)))</formula>
    </cfRule>
    <cfRule type="containsText" dxfId="477" priority="1848" operator="containsText" text="Offer Accepted">
      <formula>NOT(ISERROR(SEARCH("Offer Accepted",X60)))</formula>
    </cfRule>
    <cfRule type="containsText" dxfId="476" priority="1849" operator="containsText" text="Offer Decline">
      <formula>NOT(ISERROR(SEARCH("Offer Decline",X60)))</formula>
    </cfRule>
    <cfRule type="containsText" dxfId="475" priority="1850" operator="containsText" text="Offer Hold">
      <formula>NOT(ISERROR(SEARCH("Offer Hold",X60)))</formula>
    </cfRule>
  </conditionalFormatting>
  <conditionalFormatting sqref="X61">
    <cfRule type="containsText" dxfId="474" priority="1806" operator="containsText" text="withdrawn">
      <formula>NOT(ISERROR(SEARCH("withdrawn",X61)))</formula>
    </cfRule>
    <cfRule type="containsText" dxfId="473" priority="1807" operator="containsText" text="Offer Negotiation">
      <formula>NOT(ISERROR(SEARCH("Offer Negotiation",X61)))</formula>
    </cfRule>
    <cfRule type="containsText" dxfId="472" priority="1808" operator="containsText" text="Offered">
      <formula>NOT(ISERROR(SEARCH("Offered",X61)))</formula>
    </cfRule>
    <cfRule type="containsText" dxfId="471" priority="1809" operator="containsText" text="Offer Accepted">
      <formula>NOT(ISERROR(SEARCH("Offer Accepted",X61)))</formula>
    </cfRule>
    <cfRule type="containsText" dxfId="470" priority="1810" operator="containsText" text="Offer Decline">
      <formula>NOT(ISERROR(SEARCH("Offer Decline",X61)))</formula>
    </cfRule>
    <cfRule type="containsText" dxfId="469" priority="1811" operator="containsText" text="Offer Hold">
      <formula>NOT(ISERROR(SEARCH("Offer Hold",X61)))</formula>
    </cfRule>
  </conditionalFormatting>
  <conditionalFormatting sqref="X62">
    <cfRule type="containsText" dxfId="468" priority="1800" operator="containsText" text="withdrawn">
      <formula>NOT(ISERROR(SEARCH("withdrawn",X62)))</formula>
    </cfRule>
    <cfRule type="containsText" dxfId="467" priority="1801" operator="containsText" text="Offer Negotiation">
      <formula>NOT(ISERROR(SEARCH("Offer Negotiation",X62)))</formula>
    </cfRule>
    <cfRule type="containsText" dxfId="466" priority="1802" operator="containsText" text="Offered">
      <formula>NOT(ISERROR(SEARCH("Offered",X62)))</formula>
    </cfRule>
    <cfRule type="containsText" dxfId="465" priority="1803" operator="containsText" text="Offer Accepted">
      <formula>NOT(ISERROR(SEARCH("Offer Accepted",X62)))</formula>
    </cfRule>
    <cfRule type="containsText" dxfId="464" priority="1804" operator="containsText" text="Offer Decline">
      <formula>NOT(ISERROR(SEARCH("Offer Decline",X62)))</formula>
    </cfRule>
    <cfRule type="containsText" dxfId="463" priority="1805" operator="containsText" text="Offer Hold">
      <formula>NOT(ISERROR(SEARCH("Offer Hold",X62)))</formula>
    </cfRule>
  </conditionalFormatting>
  <conditionalFormatting sqref="X63">
    <cfRule type="containsText" dxfId="462" priority="1794" operator="containsText" text="withdrawn">
      <formula>NOT(ISERROR(SEARCH("withdrawn",X63)))</formula>
    </cfRule>
    <cfRule type="containsText" dxfId="461" priority="1795" operator="containsText" text="Offer Negotiation">
      <formula>NOT(ISERROR(SEARCH("Offer Negotiation",X63)))</formula>
    </cfRule>
    <cfRule type="containsText" dxfId="460" priority="1796" operator="containsText" text="Offered">
      <formula>NOT(ISERROR(SEARCH("Offered",X63)))</formula>
    </cfRule>
    <cfRule type="containsText" dxfId="459" priority="1797" operator="containsText" text="Offer Accepted">
      <formula>NOT(ISERROR(SEARCH("Offer Accepted",X63)))</formula>
    </cfRule>
    <cfRule type="containsText" dxfId="458" priority="1798" operator="containsText" text="Offer Decline">
      <formula>NOT(ISERROR(SEARCH("Offer Decline",X63)))</formula>
    </cfRule>
    <cfRule type="containsText" dxfId="457" priority="1799" operator="containsText" text="Offer Hold">
      <formula>NOT(ISERROR(SEARCH("Offer Hold",X63)))</formula>
    </cfRule>
  </conditionalFormatting>
  <conditionalFormatting sqref="X65">
    <cfRule type="containsText" dxfId="456" priority="1755" operator="containsText" text="withdrawn">
      <formula>NOT(ISERROR(SEARCH("withdrawn",X65)))</formula>
    </cfRule>
    <cfRule type="containsText" dxfId="455" priority="1756" operator="containsText" text="Offer Negotiation">
      <formula>NOT(ISERROR(SEARCH("Offer Negotiation",X65)))</formula>
    </cfRule>
    <cfRule type="containsText" dxfId="454" priority="1757" operator="containsText" text="Offered">
      <formula>NOT(ISERROR(SEARCH("Offered",X65)))</formula>
    </cfRule>
    <cfRule type="containsText" dxfId="453" priority="1758" operator="containsText" text="Offer Accepted">
      <formula>NOT(ISERROR(SEARCH("Offer Accepted",X65)))</formula>
    </cfRule>
    <cfRule type="containsText" dxfId="452" priority="1759" operator="containsText" text="Offer Decline">
      <formula>NOT(ISERROR(SEARCH("Offer Decline",X65)))</formula>
    </cfRule>
    <cfRule type="containsText" dxfId="451" priority="1760" operator="containsText" text="Offer Hold">
      <formula>NOT(ISERROR(SEARCH("Offer Hold",X65)))</formula>
    </cfRule>
  </conditionalFormatting>
  <conditionalFormatting sqref="X65">
    <cfRule type="containsText" dxfId="450" priority="1743" operator="containsText" text="withdrawn">
      <formula>NOT(ISERROR(SEARCH("withdrawn",X65)))</formula>
    </cfRule>
    <cfRule type="containsText" dxfId="449" priority="1744" operator="containsText" text="Offer Negotiation">
      <formula>NOT(ISERROR(SEARCH("Offer Negotiation",X65)))</formula>
    </cfRule>
    <cfRule type="containsText" dxfId="448" priority="1745" operator="containsText" text="Offered">
      <formula>NOT(ISERROR(SEARCH("Offered",X65)))</formula>
    </cfRule>
    <cfRule type="containsText" dxfId="447" priority="1746" operator="containsText" text="Offer Accepted">
      <formula>NOT(ISERROR(SEARCH("Offer Accepted",X65)))</formula>
    </cfRule>
    <cfRule type="containsText" dxfId="446" priority="1747" operator="containsText" text="Offer Decline">
      <formula>NOT(ISERROR(SEARCH("Offer Decline",X65)))</formula>
    </cfRule>
    <cfRule type="containsText" dxfId="445" priority="1748" operator="containsText" text="Offer Hold">
      <formula>NOT(ISERROR(SEARCH("Offer Hold",X65)))</formula>
    </cfRule>
  </conditionalFormatting>
  <conditionalFormatting sqref="X67">
    <cfRule type="containsText" dxfId="444" priority="1714" operator="containsText" text="withdrawn">
      <formula>NOT(ISERROR(SEARCH("withdrawn",X67)))</formula>
    </cfRule>
    <cfRule type="containsText" dxfId="443" priority="1715" operator="containsText" text="Offer Negotiation">
      <formula>NOT(ISERROR(SEARCH("Offer Negotiation",X67)))</formula>
    </cfRule>
    <cfRule type="containsText" dxfId="442" priority="1716" operator="containsText" text="Offered">
      <formula>NOT(ISERROR(SEARCH("Offered",X67)))</formula>
    </cfRule>
    <cfRule type="containsText" dxfId="441" priority="1717" operator="containsText" text="Offer Accepted">
      <formula>NOT(ISERROR(SEARCH("Offer Accepted",X67)))</formula>
    </cfRule>
    <cfRule type="containsText" dxfId="440" priority="1718" operator="containsText" text="Offer Decline">
      <formula>NOT(ISERROR(SEARCH("Offer Decline",X67)))</formula>
    </cfRule>
    <cfRule type="containsText" dxfId="439" priority="1719" operator="containsText" text="Offer Hold">
      <formula>NOT(ISERROR(SEARCH("Offer Hold",X67)))</formula>
    </cfRule>
  </conditionalFormatting>
  <conditionalFormatting sqref="X68">
    <cfRule type="containsText" dxfId="438" priority="1694" operator="containsText" text="withdrawn">
      <formula>NOT(ISERROR(SEARCH("withdrawn",X68)))</formula>
    </cfRule>
    <cfRule type="containsText" dxfId="437" priority="1695" operator="containsText" text="Offer Negotiation">
      <formula>NOT(ISERROR(SEARCH("Offer Negotiation",X68)))</formula>
    </cfRule>
    <cfRule type="containsText" dxfId="436" priority="1696" operator="containsText" text="Offered">
      <formula>NOT(ISERROR(SEARCH("Offered",X68)))</formula>
    </cfRule>
    <cfRule type="containsText" dxfId="435" priority="1697" operator="containsText" text="Offer Accepted">
      <formula>NOT(ISERROR(SEARCH("Offer Accepted",X68)))</formula>
    </cfRule>
    <cfRule type="containsText" dxfId="434" priority="1698" operator="containsText" text="Offer Decline">
      <formula>NOT(ISERROR(SEARCH("Offer Decline",X68)))</formula>
    </cfRule>
    <cfRule type="containsText" dxfId="433" priority="1699" operator="containsText" text="Offer Hold">
      <formula>NOT(ISERROR(SEARCH("Offer Hold",X68)))</formula>
    </cfRule>
  </conditionalFormatting>
  <conditionalFormatting sqref="O70">
    <cfRule type="duplicateValues" dxfId="432" priority="1636"/>
  </conditionalFormatting>
  <conditionalFormatting sqref="O71">
    <cfRule type="duplicateValues" dxfId="431" priority="1635"/>
  </conditionalFormatting>
  <conditionalFormatting sqref="O72">
    <cfRule type="duplicateValues" dxfId="430" priority="1634"/>
  </conditionalFormatting>
  <conditionalFormatting sqref="X71:X72">
    <cfRule type="containsText" dxfId="429" priority="1619" operator="containsText" text="withdrawn">
      <formula>NOT(ISERROR(SEARCH("withdrawn",X71)))</formula>
    </cfRule>
    <cfRule type="containsText" dxfId="428" priority="1620" operator="containsText" text="Offer Negotiation">
      <formula>NOT(ISERROR(SEARCH("Offer Negotiation",X71)))</formula>
    </cfRule>
    <cfRule type="containsText" dxfId="427" priority="1621" operator="containsText" text="Offered">
      <formula>NOT(ISERROR(SEARCH("Offered",X71)))</formula>
    </cfRule>
    <cfRule type="containsText" dxfId="426" priority="1622" operator="containsText" text="Offer Accepted">
      <formula>NOT(ISERROR(SEARCH("Offer Accepted",X71)))</formula>
    </cfRule>
    <cfRule type="containsText" dxfId="425" priority="1623" operator="containsText" text="Offer Decline">
      <formula>NOT(ISERROR(SEARCH("Offer Decline",X71)))</formula>
    </cfRule>
    <cfRule type="containsText" dxfId="424" priority="1624" operator="containsText" text="Offer Hold">
      <formula>NOT(ISERROR(SEARCH("Offer Hold",X71)))</formula>
    </cfRule>
  </conditionalFormatting>
  <conditionalFormatting sqref="O73">
    <cfRule type="duplicateValues" dxfId="423" priority="1618"/>
  </conditionalFormatting>
  <conditionalFormatting sqref="X73">
    <cfRule type="containsText" dxfId="422" priority="1594" operator="containsText" text="withdrawn">
      <formula>NOT(ISERROR(SEARCH("withdrawn",X73)))</formula>
    </cfRule>
    <cfRule type="containsText" dxfId="421" priority="1595" operator="containsText" text="Offer Negotiation">
      <formula>NOT(ISERROR(SEARCH("Offer Negotiation",X73)))</formula>
    </cfRule>
    <cfRule type="containsText" dxfId="420" priority="1596" operator="containsText" text="Offered">
      <formula>NOT(ISERROR(SEARCH("Offered",X73)))</formula>
    </cfRule>
    <cfRule type="containsText" dxfId="419" priority="1597" operator="containsText" text="Offer Accepted">
      <formula>NOT(ISERROR(SEARCH("Offer Accepted",X73)))</formula>
    </cfRule>
    <cfRule type="containsText" dxfId="418" priority="1598" operator="containsText" text="Offer Decline">
      <formula>NOT(ISERROR(SEARCH("Offer Decline",X73)))</formula>
    </cfRule>
    <cfRule type="containsText" dxfId="417" priority="1599" operator="containsText" text="Offer Hold">
      <formula>NOT(ISERROR(SEARCH("Offer Hold",X73)))</formula>
    </cfRule>
  </conditionalFormatting>
  <conditionalFormatting sqref="O74">
    <cfRule type="duplicateValues" dxfId="416" priority="1575"/>
  </conditionalFormatting>
  <conditionalFormatting sqref="O74">
    <cfRule type="duplicateValues" dxfId="415" priority="1574"/>
  </conditionalFormatting>
  <conditionalFormatting sqref="X74">
    <cfRule type="containsText" dxfId="414" priority="1568" operator="containsText" text="withdrawn">
      <formula>NOT(ISERROR(SEARCH("withdrawn",X74)))</formula>
    </cfRule>
    <cfRule type="containsText" dxfId="413" priority="1569" operator="containsText" text="Offer Negotiation">
      <formula>NOT(ISERROR(SEARCH("Offer Negotiation",X74)))</formula>
    </cfRule>
    <cfRule type="containsText" dxfId="412" priority="1570" operator="containsText" text="Offered">
      <formula>NOT(ISERROR(SEARCH("Offered",X74)))</formula>
    </cfRule>
    <cfRule type="containsText" dxfId="411" priority="1571" operator="containsText" text="Offer Accepted">
      <formula>NOT(ISERROR(SEARCH("Offer Accepted",X74)))</formula>
    </cfRule>
    <cfRule type="containsText" dxfId="410" priority="1572" operator="containsText" text="Offer Decline">
      <formula>NOT(ISERROR(SEARCH("Offer Decline",X74)))</formula>
    </cfRule>
    <cfRule type="containsText" dxfId="409" priority="1573" operator="containsText" text="Offer Hold">
      <formula>NOT(ISERROR(SEARCH("Offer Hold",X74)))</formula>
    </cfRule>
  </conditionalFormatting>
  <conditionalFormatting sqref="O75">
    <cfRule type="duplicateValues" dxfId="408" priority="1524"/>
  </conditionalFormatting>
  <conditionalFormatting sqref="O75">
    <cfRule type="duplicateValues" dxfId="407" priority="1543"/>
  </conditionalFormatting>
  <conditionalFormatting sqref="O76">
    <cfRule type="duplicateValues" dxfId="406" priority="1485"/>
  </conditionalFormatting>
  <conditionalFormatting sqref="O77">
    <cfRule type="duplicateValues" dxfId="405" priority="1478"/>
  </conditionalFormatting>
  <conditionalFormatting sqref="O77">
    <cfRule type="duplicateValues" dxfId="404" priority="1477"/>
  </conditionalFormatting>
  <conditionalFormatting sqref="X77">
    <cfRule type="containsText" dxfId="403" priority="1471" operator="containsText" text="withdrawn">
      <formula>NOT(ISERROR(SEARCH("withdrawn",X77)))</formula>
    </cfRule>
    <cfRule type="containsText" dxfId="402" priority="1472" operator="containsText" text="Offer Negotiation">
      <formula>NOT(ISERROR(SEARCH("Offer Negotiation",X77)))</formula>
    </cfRule>
    <cfRule type="containsText" dxfId="401" priority="1473" operator="containsText" text="Offered">
      <formula>NOT(ISERROR(SEARCH("Offered",X77)))</formula>
    </cfRule>
    <cfRule type="containsText" dxfId="400" priority="1474" operator="containsText" text="Offer Accepted">
      <formula>NOT(ISERROR(SEARCH("Offer Accepted",X77)))</formula>
    </cfRule>
    <cfRule type="containsText" dxfId="399" priority="1475" operator="containsText" text="Offer Decline">
      <formula>NOT(ISERROR(SEARCH("Offer Decline",X77)))</formula>
    </cfRule>
    <cfRule type="containsText" dxfId="398" priority="1476" operator="containsText" text="Offer Hold">
      <formula>NOT(ISERROR(SEARCH("Offer Hold",X77)))</formula>
    </cfRule>
  </conditionalFormatting>
  <conditionalFormatting sqref="O78">
    <cfRule type="duplicateValues" dxfId="397" priority="1425"/>
  </conditionalFormatting>
  <conditionalFormatting sqref="O79">
    <cfRule type="duplicateValues" dxfId="396" priority="1409"/>
  </conditionalFormatting>
  <conditionalFormatting sqref="O80">
    <cfRule type="duplicateValues" dxfId="395" priority="1408"/>
  </conditionalFormatting>
  <conditionalFormatting sqref="X79:X80">
    <cfRule type="containsText" dxfId="394" priority="1402" operator="containsText" text="withdrawn">
      <formula>NOT(ISERROR(SEARCH("withdrawn",X79)))</formula>
    </cfRule>
    <cfRule type="containsText" dxfId="393" priority="1403" operator="containsText" text="Offer Negotiation">
      <formula>NOT(ISERROR(SEARCH("Offer Negotiation",X79)))</formula>
    </cfRule>
    <cfRule type="containsText" dxfId="392" priority="1404" operator="containsText" text="Offered">
      <formula>NOT(ISERROR(SEARCH("Offered",X79)))</formula>
    </cfRule>
    <cfRule type="containsText" dxfId="391" priority="1405" operator="containsText" text="Offer Accepted">
      <formula>NOT(ISERROR(SEARCH("Offer Accepted",X79)))</formula>
    </cfRule>
    <cfRule type="containsText" dxfId="390" priority="1406" operator="containsText" text="Offer Decline">
      <formula>NOT(ISERROR(SEARCH("Offer Decline",X79)))</formula>
    </cfRule>
    <cfRule type="containsText" dxfId="389" priority="1407" operator="containsText" text="Offer Hold">
      <formula>NOT(ISERROR(SEARCH("Offer Hold",X79)))</formula>
    </cfRule>
  </conditionalFormatting>
  <conditionalFormatting sqref="O81">
    <cfRule type="duplicateValues" dxfId="388" priority="1392"/>
  </conditionalFormatting>
  <conditionalFormatting sqref="O82">
    <cfRule type="duplicateValues" dxfId="387" priority="1382"/>
  </conditionalFormatting>
  <conditionalFormatting sqref="X82">
    <cfRule type="containsText" dxfId="386" priority="1367" operator="containsText" text="withdrawn">
      <formula>NOT(ISERROR(SEARCH("withdrawn",X82)))</formula>
    </cfRule>
    <cfRule type="containsText" dxfId="385" priority="1368" operator="containsText" text="Offer Negotiation">
      <formula>NOT(ISERROR(SEARCH("Offer Negotiation",X82)))</formula>
    </cfRule>
    <cfRule type="containsText" dxfId="384" priority="1369" operator="containsText" text="Offered">
      <formula>NOT(ISERROR(SEARCH("Offered",X82)))</formula>
    </cfRule>
    <cfRule type="containsText" dxfId="383" priority="1370" operator="containsText" text="Offer Accepted">
      <formula>NOT(ISERROR(SEARCH("Offer Accepted",X82)))</formula>
    </cfRule>
    <cfRule type="containsText" dxfId="382" priority="1371" operator="containsText" text="Offer Decline">
      <formula>NOT(ISERROR(SEARCH("Offer Decline",X82)))</formula>
    </cfRule>
    <cfRule type="containsText" dxfId="381" priority="1372" operator="containsText" text="Offer Hold">
      <formula>NOT(ISERROR(SEARCH("Offer Hold",X82)))</formula>
    </cfRule>
  </conditionalFormatting>
  <conditionalFormatting sqref="O83">
    <cfRule type="duplicateValues" dxfId="380" priority="1366"/>
  </conditionalFormatting>
  <conditionalFormatting sqref="X83">
    <cfRule type="containsText" dxfId="379" priority="1360" operator="containsText" text="withdrawn">
      <formula>NOT(ISERROR(SEARCH("withdrawn",X83)))</formula>
    </cfRule>
    <cfRule type="containsText" dxfId="378" priority="1361" operator="containsText" text="Offer Negotiation">
      <formula>NOT(ISERROR(SEARCH("Offer Negotiation",X83)))</formula>
    </cfRule>
    <cfRule type="containsText" dxfId="377" priority="1362" operator="containsText" text="Offered">
      <formula>NOT(ISERROR(SEARCH("Offered",X83)))</formula>
    </cfRule>
    <cfRule type="containsText" dxfId="376" priority="1363" operator="containsText" text="Offer Accepted">
      <formula>NOT(ISERROR(SEARCH("Offer Accepted",X83)))</formula>
    </cfRule>
    <cfRule type="containsText" dxfId="375" priority="1364" operator="containsText" text="Offer Decline">
      <formula>NOT(ISERROR(SEARCH("Offer Decline",X83)))</formula>
    </cfRule>
    <cfRule type="containsText" dxfId="374" priority="1365" operator="containsText" text="Offer Hold">
      <formula>NOT(ISERROR(SEARCH("Offer Hold",X83)))</formula>
    </cfRule>
  </conditionalFormatting>
  <conditionalFormatting sqref="O84">
    <cfRule type="duplicateValues" dxfId="373" priority="1350"/>
  </conditionalFormatting>
  <conditionalFormatting sqref="X84">
    <cfRule type="containsText" dxfId="372" priority="1335" operator="containsText" text="withdrawn">
      <formula>NOT(ISERROR(SEARCH("withdrawn",X84)))</formula>
    </cfRule>
    <cfRule type="containsText" dxfId="371" priority="1336" operator="containsText" text="Offer Negotiation">
      <formula>NOT(ISERROR(SEARCH("Offer Negotiation",X84)))</formula>
    </cfRule>
    <cfRule type="containsText" dxfId="370" priority="1337" operator="containsText" text="Offered">
      <formula>NOT(ISERROR(SEARCH("Offered",X84)))</formula>
    </cfRule>
    <cfRule type="containsText" dxfId="369" priority="1338" operator="containsText" text="Offer Accepted">
      <formula>NOT(ISERROR(SEARCH("Offer Accepted",X84)))</formula>
    </cfRule>
    <cfRule type="containsText" dxfId="368" priority="1339" operator="containsText" text="Offer Decline">
      <formula>NOT(ISERROR(SEARCH("Offer Decline",X84)))</formula>
    </cfRule>
    <cfRule type="containsText" dxfId="367" priority="1340" operator="containsText" text="Offer Hold">
      <formula>NOT(ISERROR(SEARCH("Offer Hold",X84)))</formula>
    </cfRule>
  </conditionalFormatting>
  <conditionalFormatting sqref="O85">
    <cfRule type="duplicateValues" dxfId="366" priority="1334"/>
  </conditionalFormatting>
  <conditionalFormatting sqref="X85">
    <cfRule type="containsText" dxfId="365" priority="1328" operator="containsText" text="withdrawn">
      <formula>NOT(ISERROR(SEARCH("withdrawn",X85)))</formula>
    </cfRule>
    <cfRule type="containsText" dxfId="364" priority="1329" operator="containsText" text="Offer Negotiation">
      <formula>NOT(ISERROR(SEARCH("Offer Negotiation",X85)))</formula>
    </cfRule>
    <cfRule type="containsText" dxfId="363" priority="1330" operator="containsText" text="Offered">
      <formula>NOT(ISERROR(SEARCH("Offered",X85)))</formula>
    </cfRule>
    <cfRule type="containsText" dxfId="362" priority="1331" operator="containsText" text="Offer Accepted">
      <formula>NOT(ISERROR(SEARCH("Offer Accepted",X85)))</formula>
    </cfRule>
    <cfRule type="containsText" dxfId="361" priority="1332" operator="containsText" text="Offer Decline">
      <formula>NOT(ISERROR(SEARCH("Offer Decline",X85)))</formula>
    </cfRule>
    <cfRule type="containsText" dxfId="360" priority="1333" operator="containsText" text="Offer Hold">
      <formula>NOT(ISERROR(SEARCH("Offer Hold",X85)))</formula>
    </cfRule>
  </conditionalFormatting>
  <conditionalFormatting sqref="X86">
    <cfRule type="containsText" dxfId="359" priority="1313" operator="containsText" text="withdrawn">
      <formula>NOT(ISERROR(SEARCH("withdrawn",X86)))</formula>
    </cfRule>
    <cfRule type="containsText" dxfId="358" priority="1314" operator="containsText" text="Offer Negotiation">
      <formula>NOT(ISERROR(SEARCH("Offer Negotiation",X86)))</formula>
    </cfRule>
    <cfRule type="containsText" dxfId="357" priority="1315" operator="containsText" text="Offered">
      <formula>NOT(ISERROR(SEARCH("Offered",X86)))</formula>
    </cfRule>
    <cfRule type="containsText" dxfId="356" priority="1316" operator="containsText" text="Offer Accepted">
      <formula>NOT(ISERROR(SEARCH("Offer Accepted",X86)))</formula>
    </cfRule>
    <cfRule type="containsText" dxfId="355" priority="1317" operator="containsText" text="Offer Decline">
      <formula>NOT(ISERROR(SEARCH("Offer Decline",X86)))</formula>
    </cfRule>
    <cfRule type="containsText" dxfId="354" priority="1318" operator="containsText" text="Offer Hold">
      <formula>NOT(ISERROR(SEARCH("Offer Hold",X86)))</formula>
    </cfRule>
  </conditionalFormatting>
  <conditionalFormatting sqref="O86">
    <cfRule type="duplicateValues" dxfId="353" priority="1312"/>
  </conditionalFormatting>
  <conditionalFormatting sqref="O1">
    <cfRule type="duplicateValues" dxfId="352" priority="1279"/>
  </conditionalFormatting>
  <conditionalFormatting sqref="O1">
    <cfRule type="duplicateValues" dxfId="351" priority="1278"/>
  </conditionalFormatting>
  <conditionalFormatting sqref="X2">
    <cfRule type="containsText" dxfId="350" priority="1272" operator="containsText" text="withdrawn">
      <formula>NOT(ISERROR(SEARCH("withdrawn",X2)))</formula>
    </cfRule>
    <cfRule type="containsText" dxfId="349" priority="1273" operator="containsText" text="Offer Negotiation">
      <formula>NOT(ISERROR(SEARCH("Offer Negotiation",X2)))</formula>
    </cfRule>
    <cfRule type="containsText" dxfId="348" priority="1274" operator="containsText" text="Offered">
      <formula>NOT(ISERROR(SEARCH("Offered",X2)))</formula>
    </cfRule>
    <cfRule type="containsText" dxfId="347" priority="1275" operator="containsText" text="Offer Accepted">
      <formula>NOT(ISERROR(SEARCH("Offer Accepted",X2)))</formula>
    </cfRule>
    <cfRule type="containsText" dxfId="346" priority="1276" operator="containsText" text="Offer Decline">
      <formula>NOT(ISERROR(SEARCH("Offer Decline",X2)))</formula>
    </cfRule>
    <cfRule type="containsText" dxfId="345" priority="1277" operator="containsText" text="Offer Hold">
      <formula>NOT(ISERROR(SEARCH("Offer Hold",X2)))</formula>
    </cfRule>
  </conditionalFormatting>
  <conditionalFormatting sqref="O2">
    <cfRule type="duplicateValues" dxfId="344" priority="1257"/>
  </conditionalFormatting>
  <conditionalFormatting sqref="O2">
    <cfRule type="duplicateValues" dxfId="343" priority="1256"/>
  </conditionalFormatting>
  <conditionalFormatting sqref="X3:X59">
    <cfRule type="containsText" dxfId="7" priority="3" operator="containsText" text="withdrawn">
      <formula>NOT(ISERROR(SEARCH("withdrawn",X3)))</formula>
    </cfRule>
    <cfRule type="containsText" dxfId="6" priority="4" operator="containsText" text="Offer Negotiation">
      <formula>NOT(ISERROR(SEARCH("Offer Negotiation",X3)))</formula>
    </cfRule>
    <cfRule type="containsText" dxfId="5" priority="5" operator="containsText" text="Offered">
      <formula>NOT(ISERROR(SEARCH("Offered",X3)))</formula>
    </cfRule>
    <cfRule type="containsText" dxfId="4" priority="6" operator="containsText" text="Offer Accepted">
      <formula>NOT(ISERROR(SEARCH("Offer Accepted",X3)))</formula>
    </cfRule>
    <cfRule type="containsText" dxfId="3" priority="7" operator="containsText" text="Offer Decline">
      <formula>NOT(ISERROR(SEARCH("Offer Decline",X3)))</formula>
    </cfRule>
    <cfRule type="containsText" dxfId="2" priority="8" operator="containsText" text="Offer Hold">
      <formula>NOT(ISERROR(SEARCH("Offer Hold",X3)))</formula>
    </cfRule>
  </conditionalFormatting>
  <conditionalFormatting sqref="O3:O59">
    <cfRule type="duplicateValues" dxfId="1" priority="2"/>
  </conditionalFormatting>
  <conditionalFormatting sqref="O3:O59">
    <cfRule type="duplicateValues" dxfId="0" priority="1"/>
  </conditionalFormatting>
  <dataValidations count="2">
    <dataValidation type="list" allowBlank="1" showInputMessage="1" showErrorMessage="1" sqref="F85 F60:F83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O2" r:id="rId1" display="mailto:tussharsri.rnsit@gmail.com" xr:uid="{75060238-B8BA-415D-BC6B-A50AE3F2ACAF}"/>
    <hyperlink ref="O4" r:id="rId2" display="mailto:abhijitchamp@gmail.com" xr:uid="{D66EF64E-A1C4-463C-863C-57E790B147EB}"/>
    <hyperlink ref="O5" r:id="rId3" display="mailto:ramanbr3137@gmail.com" xr:uid="{956B6AA0-1297-47E0-A13F-0841C72371D1}"/>
    <hyperlink ref="O6" r:id="rId4" display="mailto:vikalpvarshney@gmail.com" xr:uid="{5ACBBA00-38DE-46FC-AFB8-B04E138C16D8}"/>
    <hyperlink ref="O8" r:id="rId5" display="mailto:kumar91mahesh@gmail.com" xr:uid="{6B52CFE0-E658-40A2-922F-5753074AE7BE}"/>
    <hyperlink ref="O9" r:id="rId6" display="mailto:vineet.surya28@gmail.com" xr:uid="{E10DD69A-4363-4D22-A740-F28AB66ED826}"/>
    <hyperlink ref="O11" r:id="rId7" display="mailto:pankaj.sikri.25@gmail.com" xr:uid="{3C1DA51F-1EB1-4F0A-BA32-EC2EE33BCC32}"/>
    <hyperlink ref="O10" r:id="rId8" display="mailto:gupta.vishal7222@gmail.com" xr:uid="{B4405C61-8413-4A81-8E04-AD860E69D9EF}"/>
    <hyperlink ref="O12" r:id="rId9" display="mailto:rananitesh99@gmail.com" xr:uid="{DD3B100C-A17C-4E30-8BEB-C97577A4D751}"/>
    <hyperlink ref="O14" r:id="rId10" display="mailto:sgprasadmys@gmail.com" xr:uid="{F83D4625-C92C-4A5D-B537-C3CC7B54BFD1}"/>
    <hyperlink ref="O13" r:id="rId11" display="mailto:pranampatro93@gmail.com" xr:uid="{37C4EDEC-DBEC-4BD7-A13D-F311036D3A26}"/>
    <hyperlink ref="O15" r:id="rId12" display="mailto:kongariraju1989@gmail.com" xr:uid="{BB14BEA7-0B81-4CD7-B877-E3E1C6A5A91B}"/>
    <hyperlink ref="O16" r:id="rId13" display="mailto:divyanshu0045@gmail.com" xr:uid="{FA18142C-E2EC-49E7-8253-7F09BB3C458F}"/>
    <hyperlink ref="O17" r:id="rId14" display="mailto:kaynat8811@gmail.com" xr:uid="{B2AB6A2B-0700-4BEF-BCD4-68F1BCE896F2}"/>
    <hyperlink ref="O19" r:id="rId15" display="mailto:rohit02.kr@gmail.com" xr:uid="{3B6BE530-DDC8-4FD1-AFD8-0382CF332D25}"/>
    <hyperlink ref="O20" r:id="rId16" display="mailto:manu.dubey0793@gmail.com" xr:uid="{2239737C-6158-420A-9FFD-84AC7D55F116}"/>
    <hyperlink ref="O21" r:id="rId17" display="mailto:shubham1932@gmail.com" xr:uid="{2976A70D-AE3E-4C83-8C3E-88583A465556}"/>
    <hyperlink ref="O22" r:id="rId18" display="mailto:pushpendrakumar2067@gmail.com" xr:uid="{71ABC2C7-AFC3-4433-944C-CB3D1FB7A40C}"/>
    <hyperlink ref="O24" r:id="rId19" display="mailto:chadhajasmeet.92@gmail.com" xr:uid="{0A908E62-440E-4B9A-BE8C-584FD05A2AEC}"/>
    <hyperlink ref="O23" r:id="rId20" display="mailto:kanchankkanojia@gmail.com" xr:uid="{60E90D4F-D79C-424F-ABF4-3B1623B4AD7C}"/>
    <hyperlink ref="O25" r:id="rId21" display="mailto:nirdesh13sharma@gmail.com" xr:uid="{25C337C1-89C2-414D-BE51-68535990972B}"/>
    <hyperlink ref="O26" r:id="rId22" display="mailto:sumitaggarwal191@gmail.com" xr:uid="{D0AAD2AD-C2DD-4918-A12C-089D6FBA61F0}"/>
    <hyperlink ref="O27" r:id="rId23" display="mailto:aquadir000@gmail.com" xr:uid="{019C2752-102E-4235-98C3-6F9D7F5BB71C}"/>
    <hyperlink ref="O28" r:id="rId24" display="mailto:arpit25625@gmail.com" xr:uid="{96F509FF-7F46-4466-A94C-C03B532B7B7A}"/>
    <hyperlink ref="O29" r:id="rId25" display="mailto:nagarjunas1994@gmail.com" xr:uid="{D8A311CC-4524-4D04-B993-E54B5EFC2603}"/>
    <hyperlink ref="O30" r:id="rId26" display="mailto:punitgarg1988@gmail.com" xr:uid="{416E6924-17C2-499C-8B49-6CA01AAB73F4}"/>
    <hyperlink ref="O31" r:id="rId27" display="mailto:tushar.bhushan9827661656@gmail.com" xr:uid="{626D8AB1-80BF-459B-BD0C-1146B0471C4F}"/>
    <hyperlink ref="O32" r:id="rId28" display="mailto:bhavikrathod45@gmail.com" xr:uid="{ECCDD75D-8E6A-431B-92C4-C235D3957C13}"/>
    <hyperlink ref="O33" r:id="rId29" display="mailto:saswata.career@gmail.com" xr:uid="{CA62BDA2-A9C7-4D8B-B5E5-7F510166E91E}"/>
    <hyperlink ref="O34" r:id="rId30" xr:uid="{F96E5F8A-5E84-4F03-8BA8-5C0CC61CB9D3}"/>
    <hyperlink ref="O35" r:id="rId31" display="mailto:rohitghildiyal123@gmail.com" xr:uid="{71C82C73-43DE-44B3-A030-1021EC64A923}"/>
    <hyperlink ref="O36" r:id="rId32" xr:uid="{31EA2C44-CD5B-44CC-89A8-67B3060504B4}"/>
    <hyperlink ref="O37" r:id="rId33" xr:uid="{F6F7AB0E-087C-4F88-8BF9-D5265C19BDE6}"/>
    <hyperlink ref="O38" r:id="rId34" xr:uid="{628ED8E6-DD01-4F57-8527-5075B80599C1}"/>
    <hyperlink ref="O39" r:id="rId35" xr:uid="{BE3D8F02-4E2F-40C0-8B45-D9D5A12600D3}"/>
    <hyperlink ref="O40" r:id="rId36" xr:uid="{11AA65DF-ECA5-4E88-A508-4439CE5D8F15}"/>
    <hyperlink ref="O41" r:id="rId37" xr:uid="{BF7406D6-7865-401D-88F3-F48D6464D199}"/>
    <hyperlink ref="O42" r:id="rId38" xr:uid="{974CD78F-F4D0-4297-9561-566A5AF910C8}"/>
    <hyperlink ref="O43" r:id="rId39" display="mailto:anandabhilash92@gmail.com" xr:uid="{2BAD1A5E-8C8F-43F2-AA65-722B9F145034}"/>
    <hyperlink ref="O44" r:id="rId40" xr:uid="{4096EDDD-DAD0-4499-BE50-8F696D3277D2}"/>
    <hyperlink ref="O45" r:id="rId41" xr:uid="{F18A46BE-132A-4B57-87DF-10061ACE3D14}"/>
    <hyperlink ref="O46" r:id="rId42" xr:uid="{16110C7C-2D8D-45C4-9FBA-410BB6CE2E30}"/>
    <hyperlink ref="O47" r:id="rId43" display="mailto:palak31agarwal@gmail.com" xr:uid="{4D04DBC8-1674-403A-A770-7E970FC85DE2}"/>
    <hyperlink ref="O48" r:id="rId44" xr:uid="{09D4EC0B-55D2-4DB1-AB0C-6797DBD3D2C9}"/>
    <hyperlink ref="O49" r:id="rId45" xr:uid="{0BB9F135-4F15-4699-B297-A613945EA775}"/>
    <hyperlink ref="O50" r:id="rId46" xr:uid="{F1D31F61-BCB0-4C17-BD86-DFF910AACA27}"/>
    <hyperlink ref="O51" r:id="rId47" xr:uid="{DC380889-FCFC-4AA4-ACAA-6BD0E3FE14C6}"/>
    <hyperlink ref="O52" r:id="rId48" xr:uid="{3BFAE2AB-5632-45FB-97C0-CE1689CC8261}"/>
    <hyperlink ref="O53" r:id="rId49" xr:uid="{7FD053A2-CBB0-48E4-B001-B9125E89901D}"/>
    <hyperlink ref="O54" r:id="rId50" xr:uid="{AE0BA1C5-2B7A-45DA-B25F-7CE4CAB079D1}"/>
    <hyperlink ref="O55" r:id="rId51" xr:uid="{7FA854C8-898D-40A3-9722-21E2BF1BBA50}"/>
    <hyperlink ref="O56" r:id="rId52" display="mailto:subodh.shishodia84@gmail.com" xr:uid="{4F92C42D-1BC4-41E9-947A-BCDC0184509E}"/>
    <hyperlink ref="O57" r:id="rId53" display="mailto:hardeepsinghstp@gmail.com" xr:uid="{9F20935B-52BF-489E-99C9-6E838FC3DD81}"/>
    <hyperlink ref="O58" r:id="rId54" xr:uid="{3911B6E0-B54B-4ACD-AD6E-AE16A4E96C12}"/>
    <hyperlink ref="O59" r:id="rId55" display="mailto:purshotamsharma.26@gmail.com" xr:uid="{5651741F-9138-49CF-9F6D-BCFAD1A484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2021-06-17T04:48:03Z</dcterms:modified>
</cp:coreProperties>
</file>