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5C0D463-90E0-4E73-B14A-8E76D99101C9}" xr6:coauthVersionLast="47" xr6:coauthVersionMax="47" xr10:uidLastSave="{00000000-0000-0000-0000-000000000000}"/>
  <bookViews>
    <workbookView xWindow="-120" yWindow="-120" windowWidth="20730" windowHeight="11160" xr2:uid="{07359F3C-1D8A-42FA-8EC6-3A18642EA8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  <c r="B8" i="1"/>
  <c r="B6" i="1"/>
  <c r="B4" i="1"/>
  <c r="G9" i="1" l="1"/>
  <c r="I9" i="1" s="1"/>
  <c r="B9" i="1"/>
  <c r="C9" i="1" s="1"/>
  <c r="E9" i="1" s="1"/>
  <c r="H9" i="1" s="1"/>
  <c r="J9" i="1" s="1"/>
  <c r="G3" i="1"/>
  <c r="I3" i="1" s="1"/>
  <c r="B3" i="1"/>
  <c r="C3" i="1" s="1"/>
  <c r="E3" i="1" s="1"/>
  <c r="H3" i="1" s="1"/>
  <c r="J3" i="1" s="1"/>
  <c r="G5" i="1"/>
  <c r="I5" i="1" s="1"/>
  <c r="E5" i="1"/>
  <c r="H5" i="1" s="1"/>
  <c r="J5" i="1" s="1"/>
  <c r="G8" i="1"/>
  <c r="I8" i="1" s="1"/>
  <c r="J8" i="1" s="1"/>
  <c r="C8" i="1"/>
  <c r="E8" i="1" s="1"/>
  <c r="H8" i="1" s="1"/>
  <c r="G2" i="1"/>
  <c r="I2" i="1" s="1"/>
  <c r="B2" i="1"/>
  <c r="C2" i="1" s="1"/>
  <c r="E2" i="1" s="1"/>
  <c r="H2" i="1" s="1"/>
  <c r="J2" i="1" s="1"/>
  <c r="C6" i="1"/>
  <c r="E6" i="1" s="1"/>
  <c r="H6" i="1" s="1"/>
  <c r="B7" i="1"/>
  <c r="C7" i="1" s="1"/>
  <c r="E7" i="1" s="1"/>
  <c r="H7" i="1" s="1"/>
  <c r="J7" i="1" s="1"/>
  <c r="G7" i="1"/>
  <c r="I7" i="1" s="1"/>
  <c r="G6" i="1"/>
  <c r="I6" i="1" s="1"/>
  <c r="J6" i="1" s="1"/>
  <c r="G4" i="1"/>
  <c r="I4" i="1" s="1"/>
  <c r="C4" i="1"/>
  <c r="E4" i="1" s="1"/>
  <c r="H4" i="1" s="1"/>
  <c r="J4" i="1" s="1"/>
</calcChain>
</file>

<file path=xl/sharedStrings.xml><?xml version="1.0" encoding="utf-8"?>
<sst xmlns="http://schemas.openxmlformats.org/spreadsheetml/2006/main" count="18" uniqueCount="18">
  <si>
    <t>Team Name</t>
  </si>
  <si>
    <t>CV target</t>
  </si>
  <si>
    <t>CV Submission</t>
  </si>
  <si>
    <t>Interviews</t>
  </si>
  <si>
    <t>CV Conversion</t>
  </si>
  <si>
    <t>Digital Team</t>
  </si>
  <si>
    <t>Daily Target</t>
  </si>
  <si>
    <t>Manpreet's Team</t>
  </si>
  <si>
    <t>Deepa's Team</t>
  </si>
  <si>
    <t>Amit's Team</t>
  </si>
  <si>
    <t>Akanksha's Team</t>
  </si>
  <si>
    <t>Talib's Team</t>
  </si>
  <si>
    <t>CV Submission Percentage</t>
  </si>
  <si>
    <t>Ravleen's Team</t>
  </si>
  <si>
    <t>CV Ratio Scale</t>
  </si>
  <si>
    <t>Interview Ratio Scale</t>
  </si>
  <si>
    <t>Final Point Scale</t>
  </si>
  <si>
    <t>Functional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</si>
</sst>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719A-341A-40B3-8B88-9A2E5F7DA61B}">
  <dimension ref="A1:J14"/>
  <sheetViews>
    <sheetView tabSelected="1" workbookViewId="0">
      <selection activeCell="E12" sqref="E12"/>
    </sheetView>
  </sheetViews>
  <sheetFormatPr defaultRowHeight="15" x14ac:dyDescent="0.25"/>
  <cols>
    <col min="1" max="1" width="18.140625" customWidth="1"/>
    <col min="2" max="2" width="13.42578125" customWidth="1"/>
    <col min="3" max="3" width="13.28515625" customWidth="1"/>
    <col min="4" max="4" width="20.42578125" customWidth="1"/>
    <col min="5" max="5" width="23.7109375" customWidth="1"/>
    <col min="6" max="6" width="12.7109375" customWidth="1"/>
    <col min="7" max="7" width="14.85546875" customWidth="1"/>
    <col min="8" max="8" width="13.140625" customWidth="1"/>
    <col min="9" max="9" width="14.140625" customWidth="1"/>
    <col min="10" max="10" width="15.140625" customWidth="1"/>
  </cols>
  <sheetData>
    <row r="1" spans="1:10" x14ac:dyDescent="0.25">
      <c r="A1" t="s">
        <v>0</v>
      </c>
      <c r="B1" t="s">
        <v>6</v>
      </c>
      <c r="C1" t="s">
        <v>1</v>
      </c>
      <c r="D1" t="s">
        <v>2</v>
      </c>
      <c r="E1" s="1" t="s">
        <v>12</v>
      </c>
      <c r="F1" t="s">
        <v>3</v>
      </c>
      <c r="G1" s="3" t="s">
        <v>4</v>
      </c>
      <c r="H1" s="2" t="s">
        <v>14</v>
      </c>
      <c r="I1" s="2" t="s">
        <v>15</v>
      </c>
      <c r="J1" s="2" t="s">
        <v>16</v>
      </c>
    </row>
    <row r="2" spans="1:10" x14ac:dyDescent="0.25">
      <c r="A2" t="s">
        <v>9</v>
      </c>
      <c r="B2">
        <f>3+3+5+5+5+3+5</f>
        <v>29</v>
      </c>
      <c r="C2">
        <f t="shared" ref="C2:C9" si="0">B2*5</f>
        <v>145</v>
      </c>
      <c r="D2">
        <v>126</v>
      </c>
      <c r="E2" s="1">
        <f t="shared" ref="E2:E9" si="1">D2/C2*100</f>
        <v>86.896551724137922</v>
      </c>
      <c r="F2">
        <v>55</v>
      </c>
      <c r="G2" s="3">
        <f t="shared" ref="G2:G9" si="2">F2/D2*100</f>
        <v>43.650793650793652</v>
      </c>
      <c r="H2" s="2">
        <f t="shared" ref="H2:H9" si="3">IF(E2&lt;100,E2/10,10)</f>
        <v>8.6896551724137918</v>
      </c>
      <c r="I2" s="2">
        <f t="shared" ref="I2:I9" si="4">G2/10</f>
        <v>4.3650793650793656</v>
      </c>
      <c r="J2" s="2">
        <f t="shared" ref="J2:J9" si="5">SUM(H2:I2)/2</f>
        <v>6.5273672687465787</v>
      </c>
    </row>
    <row r="3" spans="1:10" x14ac:dyDescent="0.25">
      <c r="A3" t="s">
        <v>11</v>
      </c>
      <c r="B3">
        <f>6+6+6+6+3</f>
        <v>27</v>
      </c>
      <c r="C3">
        <f t="shared" si="0"/>
        <v>135</v>
      </c>
      <c r="D3">
        <v>104</v>
      </c>
      <c r="E3" s="1">
        <f t="shared" si="1"/>
        <v>77.037037037037038</v>
      </c>
      <c r="F3">
        <v>19</v>
      </c>
      <c r="G3" s="3">
        <f t="shared" si="2"/>
        <v>18.269230769230766</v>
      </c>
      <c r="H3" s="2">
        <f t="shared" si="3"/>
        <v>7.7037037037037042</v>
      </c>
      <c r="I3" s="2">
        <f t="shared" si="4"/>
        <v>1.8269230769230766</v>
      </c>
      <c r="J3" s="2">
        <f t="shared" si="5"/>
        <v>4.7653133903133904</v>
      </c>
    </row>
    <row r="4" spans="1:10" x14ac:dyDescent="0.25">
      <c r="A4" t="s">
        <v>5</v>
      </c>
      <c r="B4">
        <f>5+5+6</f>
        <v>16</v>
      </c>
      <c r="C4">
        <f t="shared" si="0"/>
        <v>80</v>
      </c>
      <c r="D4">
        <v>71</v>
      </c>
      <c r="E4" s="1">
        <f t="shared" si="1"/>
        <v>88.75</v>
      </c>
      <c r="F4">
        <v>35</v>
      </c>
      <c r="G4" s="3">
        <f t="shared" si="2"/>
        <v>49.295774647887328</v>
      </c>
      <c r="H4" s="2">
        <f t="shared" si="3"/>
        <v>8.875</v>
      </c>
      <c r="I4" s="2">
        <f t="shared" si="4"/>
        <v>4.9295774647887329</v>
      </c>
      <c r="J4" s="2">
        <f t="shared" si="5"/>
        <v>6.902288732394366</v>
      </c>
    </row>
    <row r="5" spans="1:10" x14ac:dyDescent="0.25">
      <c r="A5" t="s">
        <v>10</v>
      </c>
      <c r="B5">
        <f>3+6+6+6+3+3</f>
        <v>27</v>
      </c>
      <c r="C5">
        <f t="shared" si="0"/>
        <v>135</v>
      </c>
      <c r="D5">
        <v>99</v>
      </c>
      <c r="E5" s="1">
        <f t="shared" si="1"/>
        <v>73.333333333333329</v>
      </c>
      <c r="F5">
        <v>22</v>
      </c>
      <c r="G5" s="3">
        <f t="shared" si="2"/>
        <v>22.222222222222221</v>
      </c>
      <c r="H5" s="2">
        <f t="shared" si="3"/>
        <v>7.333333333333333</v>
      </c>
      <c r="I5" s="2">
        <f t="shared" si="4"/>
        <v>2.2222222222222223</v>
      </c>
      <c r="J5" s="2">
        <f t="shared" si="5"/>
        <v>4.7777777777777777</v>
      </c>
    </row>
    <row r="6" spans="1:10" x14ac:dyDescent="0.25">
      <c r="A6" t="s">
        <v>7</v>
      </c>
      <c r="B6">
        <f>3+6+6+6+3+3</f>
        <v>27</v>
      </c>
      <c r="C6">
        <f t="shared" si="0"/>
        <v>135</v>
      </c>
      <c r="D6">
        <v>127</v>
      </c>
      <c r="E6" s="1">
        <f t="shared" si="1"/>
        <v>94.074074074074076</v>
      </c>
      <c r="F6">
        <v>57</v>
      </c>
      <c r="G6" s="3">
        <f t="shared" si="2"/>
        <v>44.881889763779526</v>
      </c>
      <c r="H6" s="2">
        <f t="shared" si="3"/>
        <v>9.4074074074074083</v>
      </c>
      <c r="I6" s="2">
        <f t="shared" si="4"/>
        <v>4.4881889763779528</v>
      </c>
      <c r="J6" s="2">
        <f t="shared" si="5"/>
        <v>6.9477981918926801</v>
      </c>
    </row>
    <row r="7" spans="1:10" x14ac:dyDescent="0.25">
      <c r="A7" t="s">
        <v>8</v>
      </c>
      <c r="B7">
        <f>3+3+6+3</f>
        <v>15</v>
      </c>
      <c r="C7">
        <f t="shared" si="0"/>
        <v>75</v>
      </c>
      <c r="D7">
        <v>102</v>
      </c>
      <c r="E7" s="1">
        <f t="shared" si="1"/>
        <v>136</v>
      </c>
      <c r="F7">
        <v>37</v>
      </c>
      <c r="G7" s="3">
        <f t="shared" si="2"/>
        <v>36.274509803921568</v>
      </c>
      <c r="H7" s="2">
        <f t="shared" si="3"/>
        <v>10</v>
      </c>
      <c r="I7" s="2">
        <f t="shared" si="4"/>
        <v>3.6274509803921569</v>
      </c>
      <c r="J7" s="2">
        <f t="shared" si="5"/>
        <v>6.8137254901960782</v>
      </c>
    </row>
    <row r="8" spans="1:10" x14ac:dyDescent="0.25">
      <c r="A8" t="s">
        <v>17</v>
      </c>
      <c r="B8">
        <f>4+4</f>
        <v>8</v>
      </c>
      <c r="C8">
        <f t="shared" si="0"/>
        <v>40</v>
      </c>
      <c r="D8">
        <v>36</v>
      </c>
      <c r="E8" s="1">
        <f t="shared" si="1"/>
        <v>90</v>
      </c>
      <c r="F8">
        <v>15</v>
      </c>
      <c r="G8" s="3">
        <f t="shared" si="2"/>
        <v>41.666666666666671</v>
      </c>
      <c r="H8" s="2">
        <f t="shared" si="3"/>
        <v>9</v>
      </c>
      <c r="I8" s="2">
        <f t="shared" si="4"/>
        <v>4.166666666666667</v>
      </c>
      <c r="J8" s="2">
        <f t="shared" si="5"/>
        <v>6.5833333333333339</v>
      </c>
    </row>
    <row r="9" spans="1:10" x14ac:dyDescent="0.25">
      <c r="A9" t="s">
        <v>13</v>
      </c>
      <c r="B9">
        <f>4+6+6+6</f>
        <v>22</v>
      </c>
      <c r="C9">
        <f t="shared" si="0"/>
        <v>110</v>
      </c>
      <c r="D9">
        <v>81</v>
      </c>
      <c r="E9" s="1">
        <f t="shared" si="1"/>
        <v>73.636363636363626</v>
      </c>
      <c r="F9">
        <v>36</v>
      </c>
      <c r="G9" s="3">
        <f t="shared" si="2"/>
        <v>44.444444444444443</v>
      </c>
      <c r="H9" s="2">
        <f t="shared" si="3"/>
        <v>7.3636363636363624</v>
      </c>
      <c r="I9" s="2">
        <f t="shared" si="4"/>
        <v>4.4444444444444446</v>
      </c>
      <c r="J9" s="2">
        <f t="shared" si="5"/>
        <v>5.9040404040404031</v>
      </c>
    </row>
    <row r="14" spans="1:10" x14ac:dyDescent="0.25">
      <c r="B14" s="4"/>
    </row>
  </sheetData>
  <sortState xmlns:xlrd2="http://schemas.microsoft.com/office/spreadsheetml/2017/richdata2" ref="A2:J9">
    <sortCondition ref="J2:J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2021-05-27T10:39:52Z</dcterms:created>
  <dcterms:modified xsi:type="dcterms:W3CDTF">2021-06-28T09:11:51Z</dcterms:modified>
</cp:coreProperties>
</file>