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C26E54B-09BE-4791-97E2-8BD36D46A604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D3" i="1"/>
  <c r="D5" i="1"/>
  <c r="B2" i="1"/>
  <c r="C2" i="1" s="1"/>
  <c r="B8" i="1"/>
  <c r="B6" i="1"/>
  <c r="B4" i="1"/>
  <c r="B3" i="1"/>
  <c r="C3" i="1" s="1"/>
  <c r="B5" i="1"/>
  <c r="C6" i="1"/>
  <c r="B7" i="1"/>
  <c r="G9" i="1" l="1"/>
  <c r="I9" i="1" s="1"/>
  <c r="C9" i="1"/>
  <c r="E9" i="1" s="1"/>
  <c r="H9" i="1" s="1"/>
  <c r="G7" i="1"/>
  <c r="I7" i="1" s="1"/>
  <c r="C7" i="1"/>
  <c r="E7" i="1" s="1"/>
  <c r="H7" i="1" s="1"/>
  <c r="G2" i="1"/>
  <c r="I2" i="1" s="1"/>
  <c r="E2" i="1"/>
  <c r="H2" i="1" s="1"/>
  <c r="G4" i="1"/>
  <c r="I4" i="1" s="1"/>
  <c r="C4" i="1"/>
  <c r="E4" i="1" s="1"/>
  <c r="H4" i="1" s="1"/>
  <c r="G3" i="1"/>
  <c r="I3" i="1" s="1"/>
  <c r="E3" i="1"/>
  <c r="H3" i="1" s="1"/>
  <c r="E6" i="1"/>
  <c r="H6" i="1" s="1"/>
  <c r="C8" i="1"/>
  <c r="G8" i="1"/>
  <c r="I8" i="1" s="1"/>
  <c r="G6" i="1"/>
  <c r="I6" i="1" s="1"/>
  <c r="G5" i="1"/>
  <c r="I5" i="1" s="1"/>
  <c r="C5" i="1"/>
  <c r="E5" i="1" s="1"/>
  <c r="H5" i="1" s="1"/>
  <c r="E8" i="1" l="1"/>
  <c r="H8" i="1" s="1"/>
  <c r="J8" i="1" s="1"/>
  <c r="J2" i="1"/>
  <c r="J5" i="1"/>
  <c r="J7" i="1"/>
  <c r="J3" i="1"/>
  <c r="J9" i="1"/>
  <c r="J4" i="1"/>
  <c r="J6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<sst xmlns="http://schemas.openxmlformats.org/spreadsheetml/2006/main" count="18" uniqueCount="18">
  <si>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</si>
  <si>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</si>
  <si>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</si>
  <si>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</si>
  <si>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</si>
  <si>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</si>
  <si>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</si>
  <si>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</si>
  <si>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</si>
  <si>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</si>
  <si>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</si>
  <si>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</si>
  <si>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</si>
  <si>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Interview Ratio Scale</t>
  </si>
  <si>
    <t>Final Point Scale</t>
  </si>
  <si>
    <t>Functional Team</t>
  </si>
  <si>
    <t>Abhishek's Team</t>
  </si>
  <si>
    <t>CV  Ratio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</si>
</sst>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F16" sqref="F16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11</v>
      </c>
      <c r="F1" t="s">
        <v>3</v>
      </c>
      <c r="G1" s="3" t="s">
        <v>4</v>
      </c>
      <c r="H1" s="2" t="s">
        <v>17</v>
      </c>
      <c r="I1" s="2" t="s">
        <v>13</v>
      </c>
      <c r="J1" s="2" t="s">
        <v>14</v>
      </c>
    </row>
    <row r="2" spans="1:10" x14ac:dyDescent="0.25">
      <c r="A2" t="s">
        <v>9</v>
      </c>
      <c r="B2">
        <f>7+7+7+3+3</f>
        <v>27</v>
      </c>
      <c r="C2">
        <f>B2*5</f>
        <v>135</v>
      </c>
      <c r="D2">
        <v>73</v>
      </c>
      <c r="E2" s="1">
        <f>D2/C2*100</f>
        <v>54.074074074074076</v>
      </c>
      <c r="F2">
        <v>2</v>
      </c>
      <c r="G2" s="3">
        <f>F2/D2*100</f>
        <v>2.7397260273972601</v>
      </c>
      <c r="H2" s="2">
        <f>IF(E2&lt;100,E2/10,10)</f>
        <v>5.4074074074074074</v>
      </c>
      <c r="I2" s="2">
        <f>IF(G2&lt;100,G2/10,10)</f>
        <v>0.27397260273972601</v>
      </c>
      <c r="J2" s="2">
        <f>SUM(H2:I2)/2</f>
        <v>2.8406900050735668</v>
      </c>
    </row>
    <row r="3" spans="1:10" x14ac:dyDescent="0.25">
      <c r="A3" t="s">
        <v>8</v>
      </c>
      <c r="B3">
        <f>6+6+6+6+5+5+3</f>
        <v>37</v>
      </c>
      <c r="C3">
        <f>B3*5</f>
        <v>185</v>
      </c>
      <c r="D3">
        <f>110+5+4+2</f>
        <v>121</v>
      </c>
      <c r="E3" s="1">
        <f>D3/C3*100</f>
        <v>65.405405405405403</v>
      </c>
      <c r="F3">
        <v>22</v>
      </c>
      <c r="G3" s="3">
        <f>F3/D3*100</f>
        <v>18.181818181818183</v>
      </c>
      <c r="H3" s="2">
        <f>IF(E3&lt;100,E3/10,10)</f>
        <v>6.5405405405405403</v>
      </c>
      <c r="I3" s="2">
        <f>IF(G3&lt;100,G3/10,10)</f>
        <v>1.8181818181818183</v>
      </c>
      <c r="J3" s="2">
        <f>SUM(H3:I3)/2</f>
        <v>4.1793611793611793</v>
      </c>
    </row>
    <row r="4" spans="1:10" x14ac:dyDescent="0.25">
      <c r="A4" t="s">
        <v>15</v>
      </c>
      <c r="B4">
        <f>6+6+6</f>
        <v>18</v>
      </c>
      <c r="C4">
        <f>B4*5</f>
        <v>90</v>
      </c>
      <c r="D4">
        <v>61</v>
      </c>
      <c r="E4" s="1">
        <f>D4/C4*100</f>
        <v>67.777777777777786</v>
      </c>
      <c r="F4">
        <v>21</v>
      </c>
      <c r="G4" s="3">
        <f>F4/D4*100</f>
        <v>34.42622950819672</v>
      </c>
      <c r="H4" s="2">
        <f>IF(E4&lt;100,E4/10,10)</f>
        <v>6.7777777777777786</v>
      </c>
      <c r="I4" s="2">
        <f>IF(G4&lt;100,G4/10,10)</f>
        <v>3.442622950819672</v>
      </c>
      <c r="J4" s="2">
        <f>SUM(H4:I4)/2</f>
        <v>5.1102003642987253</v>
      </c>
    </row>
    <row r="5" spans="1:10" x14ac:dyDescent="0.25">
      <c r="A5" t="s">
        <v>16</v>
      </c>
      <c r="B5">
        <f>6+6+6+3</f>
        <v>21</v>
      </c>
      <c r="C5">
        <f>B5*5</f>
        <v>105</v>
      </c>
      <c r="D5">
        <f>64+6+6+5+5</f>
        <v>86</v>
      </c>
      <c r="E5" s="1">
        <f>D5/C5*100</f>
        <v>81.904761904761898</v>
      </c>
      <c r="F5">
        <v>20</v>
      </c>
      <c r="G5" s="3">
        <f>F5/D5*100</f>
        <v>23.255813953488371</v>
      </c>
      <c r="H5" s="2">
        <f>IF(E5&lt;100,E5/10,10)</f>
        <v>8.1904761904761898</v>
      </c>
      <c r="I5" s="2">
        <f>IF(G5&lt;100,G5/10,10)</f>
        <v>2.3255813953488369</v>
      </c>
      <c r="J5" s="2">
        <f>SUM(H5:I5)/2</f>
        <v>5.2580287929125138</v>
      </c>
    </row>
    <row r="6" spans="1:10" x14ac:dyDescent="0.25">
      <c r="A6" t="s">
        <v>6</v>
      </c>
      <c r="B6">
        <f>3+8+8+8+8+5+5</f>
        <v>45</v>
      </c>
      <c r="C6">
        <f>B6*5</f>
        <v>225</v>
      </c>
      <c r="D6">
        <v>180</v>
      </c>
      <c r="E6" s="1">
        <f>D6/C6*100</f>
        <v>80</v>
      </c>
      <c r="F6">
        <v>58</v>
      </c>
      <c r="G6" s="3">
        <f>F6/D6*100</f>
        <v>32.222222222222221</v>
      </c>
      <c r="H6" s="2">
        <f>IF(E6&lt;100,E6/10,10)</f>
        <v>8</v>
      </c>
      <c r="I6" s="2">
        <f>IF(G6&lt;100,G6/10,10)</f>
        <v>3.2222222222222223</v>
      </c>
      <c r="J6" s="2">
        <f>SUM(H6:I6)/2</f>
        <v>5.6111111111111107</v>
      </c>
    </row>
    <row r="7" spans="1:10" x14ac:dyDescent="0.25">
      <c r="A7" t="s">
        <v>10</v>
      </c>
      <c r="B7">
        <f>6+6+6+3</f>
        <v>21</v>
      </c>
      <c r="C7">
        <f>B7*5</f>
        <v>105</v>
      </c>
      <c r="D7">
        <v>80</v>
      </c>
      <c r="E7" s="1">
        <f>D7/C7*100</f>
        <v>76.19047619047619</v>
      </c>
      <c r="F7">
        <v>30</v>
      </c>
      <c r="G7" s="3">
        <f>F7/D7*100</f>
        <v>37.5</v>
      </c>
      <c r="H7" s="2">
        <f>IF(E7&lt;100,E7/10,10)</f>
        <v>7.6190476190476186</v>
      </c>
      <c r="I7" s="2">
        <f>IF(G7&lt;100,G7/10,10)</f>
        <v>3.75</v>
      </c>
      <c r="J7" s="2">
        <f>SUM(H7:I7)/2</f>
        <v>5.6845238095238093</v>
      </c>
    </row>
    <row r="8" spans="1:10" x14ac:dyDescent="0.25">
      <c r="A8" t="s">
        <v>7</v>
      </c>
      <c r="B8">
        <f>5+5+6+6+6+3</f>
        <v>31</v>
      </c>
      <c r="C8">
        <f>B8*5</f>
        <v>155</v>
      </c>
      <c r="D8">
        <v>141</v>
      </c>
      <c r="E8" s="1">
        <f>D8/C8*100</f>
        <v>90.967741935483872</v>
      </c>
      <c r="F8">
        <v>38</v>
      </c>
      <c r="G8" s="3">
        <f>F8/D8*100</f>
        <v>26.950354609929079</v>
      </c>
      <c r="H8" s="2">
        <f>IF(E8&lt;100,E8/10,10)</f>
        <v>9.0967741935483879</v>
      </c>
      <c r="I8" s="2">
        <f>IF(G8&lt;100,G8/10,10)</f>
        <v>2.6950354609929077</v>
      </c>
      <c r="J8" s="2">
        <f>SUM(H8:I8)/2</f>
        <v>5.8959048272706482</v>
      </c>
    </row>
    <row r="9" spans="1:10" x14ac:dyDescent="0.25">
      <c r="A9" t="s">
        <v>12</v>
      </c>
      <c r="B9">
        <f>6+6+6+3</f>
        <v>21</v>
      </c>
      <c r="C9">
        <f>B9*5</f>
        <v>105</v>
      </c>
      <c r="D9">
        <f>58+6+3+6+3</f>
        <v>76</v>
      </c>
      <c r="E9" s="1">
        <f>D9/C9*100</f>
        <v>72.38095238095238</v>
      </c>
      <c r="F9">
        <v>37</v>
      </c>
      <c r="G9" s="3">
        <f>F9/D9*100</f>
        <v>48.684210526315788</v>
      </c>
      <c r="H9" s="2">
        <f>IF(E9&lt;100,E9/10,10)</f>
        <v>7.2380952380952381</v>
      </c>
      <c r="I9" s="2">
        <f>IF(G9&lt;100,G9/10,10)</f>
        <v>4.8684210526315788</v>
      </c>
      <c r="J9" s="2">
        <f>SUM(H9:I9)/2</f>
        <v>6.053258145363408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2021-08-30T07:43:45Z</dcterms:modified>
</cp:coreProperties>
</file>